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_science\Superstar_dataset\"/>
    </mc:Choice>
  </mc:AlternateContent>
  <xr:revisionPtr revIDLastSave="0" documentId="13_ncr:1_{7B85BDE3-CF06-4922-9B71-A260E1B3584F}" xr6:coauthVersionLast="47" xr6:coauthVersionMax="47" xr10:uidLastSave="{00000000-0000-0000-0000-000000000000}"/>
  <bookViews>
    <workbookView xWindow="-110" yWindow="-110" windowWidth="19420" windowHeight="10300" firstSheet="4" activeTab="7" xr2:uid="{C4A42AF2-6DD6-449A-A220-8C8B5874C9E6}"/>
  </bookViews>
  <sheets>
    <sheet name="train" sheetId="1" r:id="rId1"/>
    <sheet name="Timebased_analysis" sheetId="2" r:id="rId2"/>
    <sheet name="Categories and subcategories" sheetId="3" r:id="rId3"/>
    <sheet name="Regional analysis" sheetId="4" r:id="rId4"/>
    <sheet name="Customer analysis" sheetId="5" r:id="rId5"/>
    <sheet name="shipping class" sheetId="6" r:id="rId6"/>
    <sheet name="Top products" sheetId="9" r:id="rId7"/>
    <sheet name="Dashboard" sheetId="10" r:id="rId8"/>
  </sheets>
  <definedNames>
    <definedName name="_xlnm._FilterDatabase" localSheetId="0" hidden="1">train!$Q$1:$Q$9801</definedName>
    <definedName name="_xlchart.v1.0" hidden="1">'Top products'!$A$2:$A$1850</definedName>
    <definedName name="_xlchart.v1.1" hidden="1">'Top products'!$B$2:$B$1850</definedName>
    <definedName name="_xlchart.v1.2" hidden="1">'Top products'!$D$2:$D$1850</definedName>
    <definedName name="_xlchart.v1.3" hidden="1">'Top products'!$A$2:$A$1850</definedName>
    <definedName name="_xlchart.v1.4" hidden="1">'Top products'!$B$2:$B$1850</definedName>
    <definedName name="_xlchart.v1.5" hidden="1">'Top products'!$D$2:$D$1850</definedName>
  </definedNames>
  <calcPr calcId="191029"/>
  <pivotCaches>
    <pivotCache cacheId="2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9" l="1" a="1"/>
  <c r="A2" i="6" a="1"/>
  <c r="A2" i="6" s="1"/>
  <c r="S2" i="1"/>
  <c r="A2" i="5" a="1"/>
  <c r="A2" i="5" s="1"/>
  <c r="D2" i="4" a="1"/>
  <c r="D2" i="4" s="1"/>
  <c r="E2" i="4" s="1" a="1"/>
  <c r="E2" i="4" s="1"/>
  <c r="B5" i="4"/>
  <c r="B3" i="4"/>
  <c r="B4" i="4"/>
  <c r="B2" i="4"/>
  <c r="D3" i="6" l="1"/>
  <c r="A2" i="9"/>
  <c r="A1853" i="9"/>
  <c r="C7" i="9"/>
  <c r="C19" i="9"/>
  <c r="C31" i="9"/>
  <c r="C43" i="9"/>
  <c r="C55" i="9"/>
  <c r="C67" i="9"/>
  <c r="C79" i="9"/>
  <c r="C91" i="9"/>
  <c r="C103" i="9"/>
  <c r="C115" i="9"/>
  <c r="C127" i="9"/>
  <c r="C139" i="9"/>
  <c r="C151" i="9"/>
  <c r="C163" i="9"/>
  <c r="C175" i="9"/>
  <c r="C187" i="9"/>
  <c r="C199" i="9"/>
  <c r="C211" i="9"/>
  <c r="C223" i="9"/>
  <c r="C235" i="9"/>
  <c r="C247" i="9"/>
  <c r="C259" i="9"/>
  <c r="C271" i="9"/>
  <c r="C9" i="9"/>
  <c r="C21" i="9"/>
  <c r="C33" i="9"/>
  <c r="C45" i="9"/>
  <c r="C57" i="9"/>
  <c r="C69" i="9"/>
  <c r="C81" i="9"/>
  <c r="C93" i="9"/>
  <c r="C105" i="9"/>
  <c r="C117" i="9"/>
  <c r="C129" i="9"/>
  <c r="C141" i="9"/>
  <c r="C153" i="9"/>
  <c r="C165" i="9"/>
  <c r="C177" i="9"/>
  <c r="C189" i="9"/>
  <c r="C201" i="9"/>
  <c r="C213" i="9"/>
  <c r="C225" i="9"/>
  <c r="C237" i="9"/>
  <c r="C249" i="9"/>
  <c r="C11" i="9"/>
  <c r="C23" i="9"/>
  <c r="C35" i="9"/>
  <c r="C47" i="9"/>
  <c r="C59" i="9"/>
  <c r="C71" i="9"/>
  <c r="C83" i="9"/>
  <c r="C95" i="9"/>
  <c r="C107" i="9"/>
  <c r="C119" i="9"/>
  <c r="C131" i="9"/>
  <c r="C143" i="9"/>
  <c r="C155" i="9"/>
  <c r="C167" i="9"/>
  <c r="C179" i="9"/>
  <c r="C191" i="9"/>
  <c r="C203" i="9"/>
  <c r="C215" i="9"/>
  <c r="C227" i="9"/>
  <c r="C239" i="9"/>
  <c r="C251" i="9"/>
  <c r="C263" i="9"/>
  <c r="C275" i="9"/>
  <c r="C3" i="9"/>
  <c r="C15" i="9"/>
  <c r="C27" i="9"/>
  <c r="C39" i="9"/>
  <c r="C51" i="9"/>
  <c r="C63" i="9"/>
  <c r="C75" i="9"/>
  <c r="C87" i="9"/>
  <c r="C99" i="9"/>
  <c r="C111" i="9"/>
  <c r="C123" i="9"/>
  <c r="C135" i="9"/>
  <c r="C147" i="9"/>
  <c r="C159" i="9"/>
  <c r="C171" i="9"/>
  <c r="C183" i="9"/>
  <c r="C195" i="9"/>
  <c r="C207" i="9"/>
  <c r="C219" i="9"/>
  <c r="C231" i="9"/>
  <c r="C243" i="9"/>
  <c r="C255" i="9"/>
  <c r="C20" i="9"/>
  <c r="C38" i="9"/>
  <c r="C56" i="9"/>
  <c r="C74" i="9"/>
  <c r="C92" i="9"/>
  <c r="C110" i="9"/>
  <c r="C128" i="9"/>
  <c r="C146" i="9"/>
  <c r="C164" i="9"/>
  <c r="C182" i="9"/>
  <c r="C200" i="9"/>
  <c r="C218" i="9"/>
  <c r="C236" i="9"/>
  <c r="C254" i="9"/>
  <c r="C269" i="9"/>
  <c r="C283" i="9"/>
  <c r="C295" i="9"/>
  <c r="C307" i="9"/>
  <c r="C319" i="9"/>
  <c r="C331" i="9"/>
  <c r="C343" i="9"/>
  <c r="C355" i="9"/>
  <c r="C367" i="9"/>
  <c r="C379" i="9"/>
  <c r="C391" i="9"/>
  <c r="C403" i="9"/>
  <c r="C415" i="9"/>
  <c r="C427" i="9"/>
  <c r="C439" i="9"/>
  <c r="C451" i="9"/>
  <c r="C463" i="9"/>
  <c r="C475" i="9"/>
  <c r="C487" i="9"/>
  <c r="C499" i="9"/>
  <c r="C511" i="9"/>
  <c r="C523" i="9"/>
  <c r="C535" i="9"/>
  <c r="C547" i="9"/>
  <c r="C559" i="9"/>
  <c r="C571" i="9"/>
  <c r="C583" i="9"/>
  <c r="C595" i="9"/>
  <c r="C607" i="9"/>
  <c r="C619" i="9"/>
  <c r="C631" i="9"/>
  <c r="C643" i="9"/>
  <c r="C655" i="9"/>
  <c r="C667" i="9"/>
  <c r="C679" i="9"/>
  <c r="C691" i="9"/>
  <c r="C703" i="9"/>
  <c r="C715" i="9"/>
  <c r="C727" i="9"/>
  <c r="C739" i="9"/>
  <c r="C751" i="9"/>
  <c r="C763" i="9"/>
  <c r="C775" i="9"/>
  <c r="C787" i="9"/>
  <c r="C4" i="9"/>
  <c r="C22" i="9"/>
  <c r="C40" i="9"/>
  <c r="C58" i="9"/>
  <c r="C76" i="9"/>
  <c r="C94" i="9"/>
  <c r="C112" i="9"/>
  <c r="C130" i="9"/>
  <c r="C148" i="9"/>
  <c r="C166" i="9"/>
  <c r="C184" i="9"/>
  <c r="C202" i="9"/>
  <c r="C220" i="9"/>
  <c r="C238" i="9"/>
  <c r="C256" i="9"/>
  <c r="C270" i="9"/>
  <c r="C284" i="9"/>
  <c r="C296" i="9"/>
  <c r="C308" i="9"/>
  <c r="C320" i="9"/>
  <c r="C332" i="9"/>
  <c r="C344" i="9"/>
  <c r="C356" i="9"/>
  <c r="C368" i="9"/>
  <c r="C380" i="9"/>
  <c r="C392" i="9"/>
  <c r="C404" i="9"/>
  <c r="C416" i="9"/>
  <c r="C428" i="9"/>
  <c r="C440" i="9"/>
  <c r="C452" i="9"/>
  <c r="C464" i="9"/>
  <c r="C476" i="9"/>
  <c r="C488" i="9"/>
  <c r="C500" i="9"/>
  <c r="C512" i="9"/>
  <c r="C524" i="9"/>
  <c r="C5" i="9"/>
  <c r="C24" i="9"/>
  <c r="C41" i="9"/>
  <c r="C60" i="9"/>
  <c r="C77" i="9"/>
  <c r="C96" i="9"/>
  <c r="C113" i="9"/>
  <c r="C132" i="9"/>
  <c r="C149" i="9"/>
  <c r="C168" i="9"/>
  <c r="C185" i="9"/>
  <c r="C204" i="9"/>
  <c r="C221" i="9"/>
  <c r="C240" i="9"/>
  <c r="C257" i="9"/>
  <c r="C272" i="9"/>
  <c r="C285" i="9"/>
  <c r="C297" i="9"/>
  <c r="C309" i="9"/>
  <c r="C321" i="9"/>
  <c r="C333" i="9"/>
  <c r="C345" i="9"/>
  <c r="C357" i="9"/>
  <c r="C369" i="9"/>
  <c r="C381" i="9"/>
  <c r="C393" i="9"/>
  <c r="C6" i="9"/>
  <c r="C25" i="9"/>
  <c r="C42" i="9"/>
  <c r="C61" i="9"/>
  <c r="C78" i="9"/>
  <c r="C97" i="9"/>
  <c r="C114" i="9"/>
  <c r="C133" i="9"/>
  <c r="C150" i="9"/>
  <c r="C169" i="9"/>
  <c r="C186" i="9"/>
  <c r="C205" i="9"/>
  <c r="C222" i="9"/>
  <c r="C241" i="9"/>
  <c r="C258" i="9"/>
  <c r="C273" i="9"/>
  <c r="C286" i="9"/>
  <c r="C298" i="9"/>
  <c r="C310" i="9"/>
  <c r="C322" i="9"/>
  <c r="C334" i="9"/>
  <c r="C346" i="9"/>
  <c r="C358" i="9"/>
  <c r="C370" i="9"/>
  <c r="C382" i="9"/>
  <c r="C394" i="9"/>
  <c r="C406" i="9"/>
  <c r="C418" i="9"/>
  <c r="C430" i="9"/>
  <c r="C442" i="9"/>
  <c r="C454" i="9"/>
  <c r="C466" i="9"/>
  <c r="C478" i="9"/>
  <c r="C490" i="9"/>
  <c r="C502" i="9"/>
  <c r="C514" i="9"/>
  <c r="C526" i="9"/>
  <c r="C538" i="9"/>
  <c r="C550" i="9"/>
  <c r="C562" i="9"/>
  <c r="C574" i="9"/>
  <c r="C586" i="9"/>
  <c r="C598" i="9"/>
  <c r="C610" i="9"/>
  <c r="C622" i="9"/>
  <c r="C634" i="9"/>
  <c r="C646" i="9"/>
  <c r="C658" i="9"/>
  <c r="C670" i="9"/>
  <c r="C682" i="9"/>
  <c r="C694" i="9"/>
  <c r="C706" i="9"/>
  <c r="C718" i="9"/>
  <c r="C730" i="9"/>
  <c r="C742" i="9"/>
  <c r="C754" i="9"/>
  <c r="C766" i="9"/>
  <c r="C778" i="9"/>
  <c r="C790" i="9"/>
  <c r="C802" i="9"/>
  <c r="C814" i="9"/>
  <c r="C8" i="9"/>
  <c r="C26" i="9"/>
  <c r="C44" i="9"/>
  <c r="C62" i="9"/>
  <c r="C80" i="9"/>
  <c r="C98" i="9"/>
  <c r="C116" i="9"/>
  <c r="C134" i="9"/>
  <c r="C152" i="9"/>
  <c r="C170" i="9"/>
  <c r="C188" i="9"/>
  <c r="C206" i="9"/>
  <c r="C224" i="9"/>
  <c r="C242" i="9"/>
  <c r="C260" i="9"/>
  <c r="C274" i="9"/>
  <c r="C287" i="9"/>
  <c r="C299" i="9"/>
  <c r="C311" i="9"/>
  <c r="C323" i="9"/>
  <c r="C335" i="9"/>
  <c r="C347" i="9"/>
  <c r="C359" i="9"/>
  <c r="C371" i="9"/>
  <c r="C383" i="9"/>
  <c r="C10" i="9"/>
  <c r="C28" i="9"/>
  <c r="C46" i="9"/>
  <c r="C64" i="9"/>
  <c r="C82" i="9"/>
  <c r="C100" i="9"/>
  <c r="C118" i="9"/>
  <c r="C136" i="9"/>
  <c r="C154" i="9"/>
  <c r="C172" i="9"/>
  <c r="C190" i="9"/>
  <c r="C208" i="9"/>
  <c r="C226" i="9"/>
  <c r="C244" i="9"/>
  <c r="C261" i="9"/>
  <c r="C276" i="9"/>
  <c r="C288" i="9"/>
  <c r="C300" i="9"/>
  <c r="C312" i="9"/>
  <c r="C324" i="9"/>
  <c r="C336" i="9"/>
  <c r="C348" i="9"/>
  <c r="C360" i="9"/>
  <c r="C372" i="9"/>
  <c r="C384" i="9"/>
  <c r="C396" i="9"/>
  <c r="C408" i="9"/>
  <c r="C420" i="9"/>
  <c r="C432" i="9"/>
  <c r="C444" i="9"/>
  <c r="C456" i="9"/>
  <c r="C468" i="9"/>
  <c r="C480" i="9"/>
  <c r="C492" i="9"/>
  <c r="C504" i="9"/>
  <c r="C516" i="9"/>
  <c r="C528" i="9"/>
  <c r="C540" i="9"/>
  <c r="C552" i="9"/>
  <c r="C564" i="9"/>
  <c r="C576" i="9"/>
  <c r="C588" i="9"/>
  <c r="C600" i="9"/>
  <c r="C612" i="9"/>
  <c r="C624" i="9"/>
  <c r="C636" i="9"/>
  <c r="C648" i="9"/>
  <c r="C660" i="9"/>
  <c r="C672" i="9"/>
  <c r="C684" i="9"/>
  <c r="C696" i="9"/>
  <c r="C708" i="9"/>
  <c r="C720" i="9"/>
  <c r="C732" i="9"/>
  <c r="C744" i="9"/>
  <c r="C756" i="9"/>
  <c r="C768" i="9"/>
  <c r="C780" i="9"/>
  <c r="C792" i="9"/>
  <c r="C804" i="9"/>
  <c r="C816" i="9"/>
  <c r="C828" i="9"/>
  <c r="C840" i="9"/>
  <c r="C852" i="9"/>
  <c r="C864" i="9"/>
  <c r="C876" i="9"/>
  <c r="C888" i="9"/>
  <c r="C900" i="9"/>
  <c r="C912" i="9"/>
  <c r="C924" i="9"/>
  <c r="C936" i="9"/>
  <c r="C948" i="9"/>
  <c r="C960" i="9"/>
  <c r="C972" i="9"/>
  <c r="C984" i="9"/>
  <c r="C996" i="9"/>
  <c r="C1008" i="9"/>
  <c r="C1020" i="9"/>
  <c r="C1032" i="9"/>
  <c r="C1044" i="9"/>
  <c r="C1056" i="9"/>
  <c r="C1068" i="9"/>
  <c r="C1080" i="9"/>
  <c r="C1092" i="9"/>
  <c r="C1104" i="9"/>
  <c r="C1116" i="9"/>
  <c r="C1128" i="9"/>
  <c r="C1140" i="9"/>
  <c r="C1152" i="9"/>
  <c r="C1164" i="9"/>
  <c r="C1176" i="9"/>
  <c r="C1188" i="9"/>
  <c r="C1200" i="9"/>
  <c r="C1212" i="9"/>
  <c r="C1224" i="9"/>
  <c r="C1236" i="9"/>
  <c r="C1248" i="9"/>
  <c r="C1260" i="9"/>
  <c r="C1272" i="9"/>
  <c r="C1284" i="9"/>
  <c r="C1296" i="9"/>
  <c r="C1308" i="9"/>
  <c r="C1320" i="9"/>
  <c r="C1332" i="9"/>
  <c r="C1344" i="9"/>
  <c r="C1356" i="9"/>
  <c r="C1368" i="9"/>
  <c r="C1380" i="9"/>
  <c r="C1392" i="9"/>
  <c r="C1404" i="9"/>
  <c r="C1416" i="9"/>
  <c r="C1428" i="9"/>
  <c r="C1440" i="9"/>
  <c r="C1452" i="9"/>
  <c r="C1464" i="9"/>
  <c r="C1476" i="9"/>
  <c r="C1488" i="9"/>
  <c r="C1500" i="9"/>
  <c r="C1512" i="9"/>
  <c r="C1524" i="9"/>
  <c r="C1536" i="9"/>
  <c r="C1548" i="9"/>
  <c r="C1560" i="9"/>
  <c r="C1572" i="9"/>
  <c r="C1584" i="9"/>
  <c r="C1596" i="9"/>
  <c r="C1608" i="9"/>
  <c r="C1620" i="9"/>
  <c r="C1632" i="9"/>
  <c r="C12" i="9"/>
  <c r="C29" i="9"/>
  <c r="C48" i="9"/>
  <c r="C65" i="9"/>
  <c r="C84" i="9"/>
  <c r="C101" i="9"/>
  <c r="C120" i="9"/>
  <c r="C137" i="9"/>
  <c r="C156" i="9"/>
  <c r="C173" i="9"/>
  <c r="C192" i="9"/>
  <c r="C209" i="9"/>
  <c r="C228" i="9"/>
  <c r="C245" i="9"/>
  <c r="C262" i="9"/>
  <c r="C277" i="9"/>
  <c r="C289" i="9"/>
  <c r="C301" i="9"/>
  <c r="C313" i="9"/>
  <c r="C325" i="9"/>
  <c r="C337" i="9"/>
  <c r="C349" i="9"/>
  <c r="C361" i="9"/>
  <c r="C373" i="9"/>
  <c r="C385" i="9"/>
  <c r="C397" i="9"/>
  <c r="C409" i="9"/>
  <c r="C421" i="9"/>
  <c r="C433" i="9"/>
  <c r="C445" i="9"/>
  <c r="C457" i="9"/>
  <c r="C469" i="9"/>
  <c r="C481" i="9"/>
  <c r="C493" i="9"/>
  <c r="C505" i="9"/>
  <c r="C517" i="9"/>
  <c r="C529" i="9"/>
  <c r="C13" i="9"/>
  <c r="C30" i="9"/>
  <c r="C49" i="9"/>
  <c r="C66" i="9"/>
  <c r="C85" i="9"/>
  <c r="C102" i="9"/>
  <c r="C121" i="9"/>
  <c r="C138" i="9"/>
  <c r="C157" i="9"/>
  <c r="C174" i="9"/>
  <c r="C193" i="9"/>
  <c r="C210" i="9"/>
  <c r="C229" i="9"/>
  <c r="C246" i="9"/>
  <c r="C264" i="9"/>
  <c r="C278" i="9"/>
  <c r="C290" i="9"/>
  <c r="C302" i="9"/>
  <c r="C314" i="9"/>
  <c r="C326" i="9"/>
  <c r="C338" i="9"/>
  <c r="C350" i="9"/>
  <c r="C362" i="9"/>
  <c r="C374" i="9"/>
  <c r="C386" i="9"/>
  <c r="C398" i="9"/>
  <c r="C410" i="9"/>
  <c r="C422" i="9"/>
  <c r="C434" i="9"/>
  <c r="C446" i="9"/>
  <c r="C458" i="9"/>
  <c r="C470" i="9"/>
  <c r="C482" i="9"/>
  <c r="C494" i="9"/>
  <c r="C506" i="9"/>
  <c r="C518" i="9"/>
  <c r="C530" i="9"/>
  <c r="C542" i="9"/>
  <c r="C554" i="9"/>
  <c r="C566" i="9"/>
  <c r="C578" i="9"/>
  <c r="C590" i="9"/>
  <c r="C602" i="9"/>
  <c r="C614" i="9"/>
  <c r="C626" i="9"/>
  <c r="C638" i="9"/>
  <c r="C650" i="9"/>
  <c r="C662" i="9"/>
  <c r="C674" i="9"/>
  <c r="C686" i="9"/>
  <c r="C698" i="9"/>
  <c r="C710" i="9"/>
  <c r="C722" i="9"/>
  <c r="C734" i="9"/>
  <c r="C746" i="9"/>
  <c r="C758" i="9"/>
  <c r="C770" i="9"/>
  <c r="C782" i="9"/>
  <c r="C794" i="9"/>
  <c r="C806" i="9"/>
  <c r="C818" i="9"/>
  <c r="C830" i="9"/>
  <c r="C842" i="9"/>
  <c r="C854" i="9"/>
  <c r="C866" i="9"/>
  <c r="C878" i="9"/>
  <c r="C890" i="9"/>
  <c r="C902" i="9"/>
  <c r="C914" i="9"/>
  <c r="C926" i="9"/>
  <c r="C938" i="9"/>
  <c r="C950" i="9"/>
  <c r="C962" i="9"/>
  <c r="C974" i="9"/>
  <c r="C986" i="9"/>
  <c r="C998" i="9"/>
  <c r="C1010" i="9"/>
  <c r="C1022" i="9"/>
  <c r="C1034" i="9"/>
  <c r="C1046" i="9"/>
  <c r="C1058" i="9"/>
  <c r="C1070" i="9"/>
  <c r="C1082" i="9"/>
  <c r="C1094" i="9"/>
  <c r="C1106" i="9"/>
  <c r="C1118" i="9"/>
  <c r="C1130" i="9"/>
  <c r="C1142" i="9"/>
  <c r="C1154" i="9"/>
  <c r="C1166" i="9"/>
  <c r="C1178" i="9"/>
  <c r="C1190" i="9"/>
  <c r="C1202" i="9"/>
  <c r="C1214" i="9"/>
  <c r="C1226" i="9"/>
  <c r="C1238" i="9"/>
  <c r="C1250" i="9"/>
  <c r="C1262" i="9"/>
  <c r="C1274" i="9"/>
  <c r="C1286" i="9"/>
  <c r="C1298" i="9"/>
  <c r="C1310" i="9"/>
  <c r="C1322" i="9"/>
  <c r="C1334" i="9"/>
  <c r="C1346" i="9"/>
  <c r="C1358" i="9"/>
  <c r="C1370" i="9"/>
  <c r="C1382" i="9"/>
  <c r="C1394" i="9"/>
  <c r="C1406" i="9"/>
  <c r="C1418" i="9"/>
  <c r="C1430" i="9"/>
  <c r="C1442" i="9"/>
  <c r="C1454" i="9"/>
  <c r="C1466" i="9"/>
  <c r="C1478" i="9"/>
  <c r="C1490" i="9"/>
  <c r="C1502" i="9"/>
  <c r="C1514" i="9"/>
  <c r="C1526" i="9"/>
  <c r="C1538" i="9"/>
  <c r="C1550" i="9"/>
  <c r="C1562" i="9"/>
  <c r="C1574" i="9"/>
  <c r="C1586" i="9"/>
  <c r="C1598" i="9"/>
  <c r="C1610" i="9"/>
  <c r="C1622" i="9"/>
  <c r="C1634" i="9"/>
  <c r="C1646" i="9"/>
  <c r="C1658" i="9"/>
  <c r="C1670" i="9"/>
  <c r="C1682" i="9"/>
  <c r="C1694" i="9"/>
  <c r="C1706" i="9"/>
  <c r="C1718" i="9"/>
  <c r="C1730" i="9"/>
  <c r="C1742" i="9"/>
  <c r="C1754" i="9"/>
  <c r="C1766" i="9"/>
  <c r="C1778" i="9"/>
  <c r="C14" i="9"/>
  <c r="C32" i="9"/>
  <c r="C50" i="9"/>
  <c r="C68" i="9"/>
  <c r="C86" i="9"/>
  <c r="C104" i="9"/>
  <c r="C122" i="9"/>
  <c r="C140" i="9"/>
  <c r="C158" i="9"/>
  <c r="C176" i="9"/>
  <c r="C194" i="9"/>
  <c r="C212" i="9"/>
  <c r="C230" i="9"/>
  <c r="C248" i="9"/>
  <c r="C265" i="9"/>
  <c r="C279" i="9"/>
  <c r="C291" i="9"/>
  <c r="C303" i="9"/>
  <c r="C315" i="9"/>
  <c r="C327" i="9"/>
  <c r="C339" i="9"/>
  <c r="C351" i="9"/>
  <c r="C363" i="9"/>
  <c r="C375" i="9"/>
  <c r="C387" i="9"/>
  <c r="C399" i="9"/>
  <c r="C411" i="9"/>
  <c r="C423" i="9"/>
  <c r="C435" i="9"/>
  <c r="C447" i="9"/>
  <c r="C459" i="9"/>
  <c r="C471" i="9"/>
  <c r="C483" i="9"/>
  <c r="C495" i="9"/>
  <c r="C507" i="9"/>
  <c r="C519" i="9"/>
  <c r="C531" i="9"/>
  <c r="C543" i="9"/>
  <c r="C555" i="9"/>
  <c r="C567" i="9"/>
  <c r="C579" i="9"/>
  <c r="C591" i="9"/>
  <c r="C603" i="9"/>
  <c r="C615" i="9"/>
  <c r="C627" i="9"/>
  <c r="C639" i="9"/>
  <c r="C651" i="9"/>
  <c r="C663" i="9"/>
  <c r="C675" i="9"/>
  <c r="C687" i="9"/>
  <c r="C699" i="9"/>
  <c r="C711" i="9"/>
  <c r="C723" i="9"/>
  <c r="C735" i="9"/>
  <c r="C747" i="9"/>
  <c r="C759" i="9"/>
  <c r="C771" i="9"/>
  <c r="C783" i="9"/>
  <c r="C795" i="9"/>
  <c r="C807" i="9"/>
  <c r="C819" i="9"/>
  <c r="C831" i="9"/>
  <c r="C843" i="9"/>
  <c r="C855" i="9"/>
  <c r="C867" i="9"/>
  <c r="C879" i="9"/>
  <c r="C891" i="9"/>
  <c r="C903" i="9"/>
  <c r="C915" i="9"/>
  <c r="C927" i="9"/>
  <c r="C939" i="9"/>
  <c r="C951" i="9"/>
  <c r="C963" i="9"/>
  <c r="C975" i="9"/>
  <c r="C987" i="9"/>
  <c r="C999" i="9"/>
  <c r="C1011" i="9"/>
  <c r="C1023" i="9"/>
  <c r="C1035" i="9"/>
  <c r="C1047" i="9"/>
  <c r="C1059" i="9"/>
  <c r="C1071" i="9"/>
  <c r="C1083" i="9"/>
  <c r="C1095" i="9"/>
  <c r="C1107" i="9"/>
  <c r="C1119" i="9"/>
  <c r="C1131" i="9"/>
  <c r="C1143" i="9"/>
  <c r="C1155" i="9"/>
  <c r="C1167" i="9"/>
  <c r="C1179" i="9"/>
  <c r="C1191" i="9"/>
  <c r="C1203" i="9"/>
  <c r="C1215" i="9"/>
  <c r="C1227" i="9"/>
  <c r="C1239" i="9"/>
  <c r="C1251" i="9"/>
  <c r="C1263" i="9"/>
  <c r="C1275" i="9"/>
  <c r="C1287" i="9"/>
  <c r="C1299" i="9"/>
  <c r="C1311" i="9"/>
  <c r="C1323" i="9"/>
  <c r="C1335" i="9"/>
  <c r="C1347" i="9"/>
  <c r="C1359" i="9"/>
  <c r="C1371" i="9"/>
  <c r="C1383" i="9"/>
  <c r="C1395" i="9"/>
  <c r="C1407" i="9"/>
  <c r="C1419" i="9"/>
  <c r="C1431" i="9"/>
  <c r="C1443" i="9"/>
  <c r="C1455" i="9"/>
  <c r="C1467" i="9"/>
  <c r="C1479" i="9"/>
  <c r="C1491" i="9"/>
  <c r="C1503" i="9"/>
  <c r="C1515" i="9"/>
  <c r="C1527" i="9"/>
  <c r="C1539" i="9"/>
  <c r="C1551" i="9"/>
  <c r="C1563" i="9"/>
  <c r="C1575" i="9"/>
  <c r="C1587" i="9"/>
  <c r="C1599" i="9"/>
  <c r="C1611" i="9"/>
  <c r="C1623" i="9"/>
  <c r="C1635" i="9"/>
  <c r="C1647" i="9"/>
  <c r="C1659" i="9"/>
  <c r="C1671" i="9"/>
  <c r="C1683" i="9"/>
  <c r="C1695" i="9"/>
  <c r="C1707" i="9"/>
  <c r="C1719" i="9"/>
  <c r="C1731" i="9"/>
  <c r="C1743" i="9"/>
  <c r="C1755" i="9"/>
  <c r="C1767" i="9"/>
  <c r="C1779" i="9"/>
  <c r="C1791" i="9"/>
  <c r="C18" i="9"/>
  <c r="C37" i="9"/>
  <c r="C54" i="9"/>
  <c r="C73" i="9"/>
  <c r="C90" i="9"/>
  <c r="C109" i="9"/>
  <c r="C126" i="9"/>
  <c r="C145" i="9"/>
  <c r="C162" i="9"/>
  <c r="C181" i="9"/>
  <c r="C198" i="9"/>
  <c r="C217" i="9"/>
  <c r="C234" i="9"/>
  <c r="C253" i="9"/>
  <c r="C268" i="9"/>
  <c r="C282" i="9"/>
  <c r="C294" i="9"/>
  <c r="C306" i="9"/>
  <c r="C318" i="9"/>
  <c r="C330" i="9"/>
  <c r="C342" i="9"/>
  <c r="C354" i="9"/>
  <c r="C366" i="9"/>
  <c r="C378" i="9"/>
  <c r="C390" i="9"/>
  <c r="C402" i="9"/>
  <c r="C414" i="9"/>
  <c r="C426" i="9"/>
  <c r="C438" i="9"/>
  <c r="C450" i="9"/>
  <c r="C462" i="9"/>
  <c r="C474" i="9"/>
  <c r="C486" i="9"/>
  <c r="C498" i="9"/>
  <c r="C510" i="9"/>
  <c r="C522" i="9"/>
  <c r="C534" i="9"/>
  <c r="C546" i="9"/>
  <c r="C558" i="9"/>
  <c r="C570" i="9"/>
  <c r="C582" i="9"/>
  <c r="C594" i="9"/>
  <c r="C606" i="9"/>
  <c r="C618" i="9"/>
  <c r="C630" i="9"/>
  <c r="C642" i="9"/>
  <c r="C654" i="9"/>
  <c r="C666" i="9"/>
  <c r="C678" i="9"/>
  <c r="C690" i="9"/>
  <c r="C702" i="9"/>
  <c r="C714" i="9"/>
  <c r="C726" i="9"/>
  <c r="C738" i="9"/>
  <c r="C750" i="9"/>
  <c r="C762" i="9"/>
  <c r="C774" i="9"/>
  <c r="C786" i="9"/>
  <c r="C798" i="9"/>
  <c r="C810" i="9"/>
  <c r="C822" i="9"/>
  <c r="C834" i="9"/>
  <c r="C846" i="9"/>
  <c r="C858" i="9"/>
  <c r="C870" i="9"/>
  <c r="C882" i="9"/>
  <c r="C894" i="9"/>
  <c r="C906" i="9"/>
  <c r="C918" i="9"/>
  <c r="C930" i="9"/>
  <c r="C942" i="9"/>
  <c r="C954" i="9"/>
  <c r="C966" i="9"/>
  <c r="C978" i="9"/>
  <c r="C990" i="9"/>
  <c r="C1002" i="9"/>
  <c r="C1014" i="9"/>
  <c r="C1026" i="9"/>
  <c r="C1038" i="9"/>
  <c r="C1050" i="9"/>
  <c r="C1062" i="9"/>
  <c r="C1074" i="9"/>
  <c r="C1086" i="9"/>
  <c r="C1098" i="9"/>
  <c r="C1110" i="9"/>
  <c r="C1122" i="9"/>
  <c r="C1134" i="9"/>
  <c r="C1146" i="9"/>
  <c r="C1158" i="9"/>
  <c r="C1170" i="9"/>
  <c r="C1182" i="9"/>
  <c r="C1194" i="9"/>
  <c r="C1206" i="9"/>
  <c r="C1218" i="9"/>
  <c r="C1230" i="9"/>
  <c r="C1242" i="9"/>
  <c r="C1254" i="9"/>
  <c r="C1266" i="9"/>
  <c r="C1278" i="9"/>
  <c r="C1290" i="9"/>
  <c r="C1302" i="9"/>
  <c r="C1314" i="9"/>
  <c r="C1326" i="9"/>
  <c r="C1338" i="9"/>
  <c r="C1350" i="9"/>
  <c r="C1362" i="9"/>
  <c r="C1374" i="9"/>
  <c r="C1386" i="9"/>
  <c r="C1398" i="9"/>
  <c r="C1410" i="9"/>
  <c r="C1422" i="9"/>
  <c r="C1434" i="9"/>
  <c r="C1446" i="9"/>
  <c r="C1458" i="9"/>
  <c r="C1470" i="9"/>
  <c r="C1482" i="9"/>
  <c r="C1494" i="9"/>
  <c r="C1506" i="9"/>
  <c r="C1518" i="9"/>
  <c r="C1530" i="9"/>
  <c r="C1542" i="9"/>
  <c r="C1554" i="9"/>
  <c r="C1566" i="9"/>
  <c r="C1578" i="9"/>
  <c r="C1590" i="9"/>
  <c r="C1602" i="9"/>
  <c r="C1614" i="9"/>
  <c r="C1626" i="9"/>
  <c r="C1638" i="9"/>
  <c r="C1650" i="9"/>
  <c r="C1662" i="9"/>
  <c r="C1674" i="9"/>
  <c r="C1686" i="9"/>
  <c r="C1698" i="9"/>
  <c r="C1710" i="9"/>
  <c r="C1722" i="9"/>
  <c r="C1734" i="9"/>
  <c r="C1746" i="9"/>
  <c r="C1758" i="9"/>
  <c r="C1770" i="9"/>
  <c r="C1782" i="9"/>
  <c r="C1794" i="9"/>
  <c r="C52" i="9"/>
  <c r="C160" i="9"/>
  <c r="C266" i="9"/>
  <c r="C340" i="9"/>
  <c r="C401" i="9"/>
  <c r="C437" i="9"/>
  <c r="C473" i="9"/>
  <c r="C509" i="9"/>
  <c r="C541" i="9"/>
  <c r="C565" i="9"/>
  <c r="C589" i="9"/>
  <c r="C613" i="9"/>
  <c r="C637" i="9"/>
  <c r="C661" i="9"/>
  <c r="C685" i="9"/>
  <c r="C709" i="9"/>
  <c r="C733" i="9"/>
  <c r="C757" i="9"/>
  <c r="C781" i="9"/>
  <c r="C803" i="9"/>
  <c r="C824" i="9"/>
  <c r="C841" i="9"/>
  <c r="C860" i="9"/>
  <c r="C877" i="9"/>
  <c r="C896" i="9"/>
  <c r="C913" i="9"/>
  <c r="C932" i="9"/>
  <c r="C949" i="9"/>
  <c r="C968" i="9"/>
  <c r="C985" i="9"/>
  <c r="C1004" i="9"/>
  <c r="C1021" i="9"/>
  <c r="C1040" i="9"/>
  <c r="C1057" i="9"/>
  <c r="C1076" i="9"/>
  <c r="C1093" i="9"/>
  <c r="C1112" i="9"/>
  <c r="C1129" i="9"/>
  <c r="C1148" i="9"/>
  <c r="C1165" i="9"/>
  <c r="C1184" i="9"/>
  <c r="C1201" i="9"/>
  <c r="C1220" i="9"/>
  <c r="C1237" i="9"/>
  <c r="C1256" i="9"/>
  <c r="C1273" i="9"/>
  <c r="C1292" i="9"/>
  <c r="C1309" i="9"/>
  <c r="C1328" i="9"/>
  <c r="C1345" i="9"/>
  <c r="C1364" i="9"/>
  <c r="C1381" i="9"/>
  <c r="C1400" i="9"/>
  <c r="C1417" i="9"/>
  <c r="C1436" i="9"/>
  <c r="C1453" i="9"/>
  <c r="C1472" i="9"/>
  <c r="C1489" i="9"/>
  <c r="C1508" i="9"/>
  <c r="C1525" i="9"/>
  <c r="C1544" i="9"/>
  <c r="C1561" i="9"/>
  <c r="C1580" i="9"/>
  <c r="C1597" i="9"/>
  <c r="C1616" i="9"/>
  <c r="C1633" i="9"/>
  <c r="C1651" i="9"/>
  <c r="C1666" i="9"/>
  <c r="C1681" i="9"/>
  <c r="C1699" i="9"/>
  <c r="C1714" i="9"/>
  <c r="C1729" i="9"/>
  <c r="C1747" i="9"/>
  <c r="C1762" i="9"/>
  <c r="C1777" i="9"/>
  <c r="C1793" i="9"/>
  <c r="C1806" i="9"/>
  <c r="C1818" i="9"/>
  <c r="C1830" i="9"/>
  <c r="C1842" i="9"/>
  <c r="C1384" i="9"/>
  <c r="C1528" i="9"/>
  <c r="C1581" i="9"/>
  <c r="C1617" i="9"/>
  <c r="C1652" i="9"/>
  <c r="C1667" i="9"/>
  <c r="C1700" i="9"/>
  <c r="C1715" i="9"/>
  <c r="C1748" i="9"/>
  <c r="C1763" i="9"/>
  <c r="C1795" i="9"/>
  <c r="C1819" i="9"/>
  <c r="C1831" i="9"/>
  <c r="C1781" i="9"/>
  <c r="C1820" i="9"/>
  <c r="C1162" i="9"/>
  <c r="C1414" i="9"/>
  <c r="C1541" i="9"/>
  <c r="C1613" i="9"/>
  <c r="C1664" i="9"/>
  <c r="C53" i="9"/>
  <c r="C161" i="9"/>
  <c r="C267" i="9"/>
  <c r="C341" i="9"/>
  <c r="C405" i="9"/>
  <c r="C441" i="9"/>
  <c r="C477" i="9"/>
  <c r="C513" i="9"/>
  <c r="C544" i="9"/>
  <c r="C568" i="9"/>
  <c r="C592" i="9"/>
  <c r="C616" i="9"/>
  <c r="C640" i="9"/>
  <c r="C664" i="9"/>
  <c r="C688" i="9"/>
  <c r="C712" i="9"/>
  <c r="C736" i="9"/>
  <c r="C760" i="9"/>
  <c r="C784" i="9"/>
  <c r="C805" i="9"/>
  <c r="C825" i="9"/>
  <c r="C844" i="9"/>
  <c r="C861" i="9"/>
  <c r="C880" i="9"/>
  <c r="C897" i="9"/>
  <c r="C916" i="9"/>
  <c r="C933" i="9"/>
  <c r="C952" i="9"/>
  <c r="C969" i="9"/>
  <c r="C988" i="9"/>
  <c r="C1005" i="9"/>
  <c r="C1024" i="9"/>
  <c r="C1041" i="9"/>
  <c r="C1060" i="9"/>
  <c r="C1077" i="9"/>
  <c r="C1096" i="9"/>
  <c r="C1113" i="9"/>
  <c r="C1132" i="9"/>
  <c r="C1149" i="9"/>
  <c r="C1168" i="9"/>
  <c r="C1185" i="9"/>
  <c r="C1204" i="9"/>
  <c r="C1221" i="9"/>
  <c r="C1240" i="9"/>
  <c r="C1257" i="9"/>
  <c r="C1276" i="9"/>
  <c r="C1293" i="9"/>
  <c r="C1312" i="9"/>
  <c r="C1329" i="9"/>
  <c r="C1348" i="9"/>
  <c r="C1365" i="9"/>
  <c r="C1401" i="9"/>
  <c r="C1420" i="9"/>
  <c r="C1437" i="9"/>
  <c r="C1456" i="9"/>
  <c r="C1473" i="9"/>
  <c r="C1492" i="9"/>
  <c r="C1509" i="9"/>
  <c r="C1545" i="9"/>
  <c r="C1564" i="9"/>
  <c r="C1600" i="9"/>
  <c r="C1636" i="9"/>
  <c r="C1684" i="9"/>
  <c r="C1732" i="9"/>
  <c r="C1780" i="9"/>
  <c r="C1807" i="9"/>
  <c r="C1843" i="9"/>
  <c r="C1764" i="9"/>
  <c r="C1808" i="9"/>
  <c r="C1844" i="9"/>
  <c r="C1821" i="9"/>
  <c r="C1845" i="9"/>
  <c r="C1846" i="9"/>
  <c r="C1109" i="9"/>
  <c r="C1306" i="9"/>
  <c r="C1361" i="9"/>
  <c r="C1450" i="9"/>
  <c r="C1505" i="9"/>
  <c r="C1558" i="9"/>
  <c r="C1630" i="9"/>
  <c r="C70" i="9"/>
  <c r="C178" i="9"/>
  <c r="C280" i="9"/>
  <c r="C352" i="9"/>
  <c r="C407" i="9"/>
  <c r="C443" i="9"/>
  <c r="C479" i="9"/>
  <c r="C515" i="9"/>
  <c r="C545" i="9"/>
  <c r="C569" i="9"/>
  <c r="C593" i="9"/>
  <c r="C617" i="9"/>
  <c r="C641" i="9"/>
  <c r="C665" i="9"/>
  <c r="C689" i="9"/>
  <c r="C713" i="9"/>
  <c r="C737" i="9"/>
  <c r="C761" i="9"/>
  <c r="C785" i="9"/>
  <c r="C808" i="9"/>
  <c r="C826" i="9"/>
  <c r="C845" i="9"/>
  <c r="C862" i="9"/>
  <c r="C881" i="9"/>
  <c r="C898" i="9"/>
  <c r="C917" i="9"/>
  <c r="C934" i="9"/>
  <c r="C953" i="9"/>
  <c r="C970" i="9"/>
  <c r="C989" i="9"/>
  <c r="C1006" i="9"/>
  <c r="C1025" i="9"/>
  <c r="C1042" i="9"/>
  <c r="C1061" i="9"/>
  <c r="C1078" i="9"/>
  <c r="C1097" i="9"/>
  <c r="C1114" i="9"/>
  <c r="C1133" i="9"/>
  <c r="C1150" i="9"/>
  <c r="C1169" i="9"/>
  <c r="C1186" i="9"/>
  <c r="C1205" i="9"/>
  <c r="C1222" i="9"/>
  <c r="C1241" i="9"/>
  <c r="C1258" i="9"/>
  <c r="C1277" i="9"/>
  <c r="C1294" i="9"/>
  <c r="C1313" i="9"/>
  <c r="C1330" i="9"/>
  <c r="C1349" i="9"/>
  <c r="C1366" i="9"/>
  <c r="C1385" i="9"/>
  <c r="C1402" i="9"/>
  <c r="C1421" i="9"/>
  <c r="C1438" i="9"/>
  <c r="C1457" i="9"/>
  <c r="C1474" i="9"/>
  <c r="C1493" i="9"/>
  <c r="C1510" i="9"/>
  <c r="C1529" i="9"/>
  <c r="C1546" i="9"/>
  <c r="C1565" i="9"/>
  <c r="C1582" i="9"/>
  <c r="C1601" i="9"/>
  <c r="C1618" i="9"/>
  <c r="C1637" i="9"/>
  <c r="C1653" i="9"/>
  <c r="C1668" i="9"/>
  <c r="C1685" i="9"/>
  <c r="C1701" i="9"/>
  <c r="C1716" i="9"/>
  <c r="C1733" i="9"/>
  <c r="C1749" i="9"/>
  <c r="C1796" i="9"/>
  <c r="C1832" i="9"/>
  <c r="C72" i="9"/>
  <c r="C180" i="9"/>
  <c r="C281" i="9"/>
  <c r="C353" i="9"/>
  <c r="C412" i="9"/>
  <c r="C448" i="9"/>
  <c r="C484" i="9"/>
  <c r="C520" i="9"/>
  <c r="C548" i="9"/>
  <c r="C572" i="9"/>
  <c r="C596" i="9"/>
  <c r="C620" i="9"/>
  <c r="C644" i="9"/>
  <c r="C668" i="9"/>
  <c r="C692" i="9"/>
  <c r="C716" i="9"/>
  <c r="C740" i="9"/>
  <c r="C764" i="9"/>
  <c r="C788" i="9"/>
  <c r="C809" i="9"/>
  <c r="C827" i="9"/>
  <c r="C847" i="9"/>
  <c r="C863" i="9"/>
  <c r="C883" i="9"/>
  <c r="C899" i="9"/>
  <c r="C919" i="9"/>
  <c r="C935" i="9"/>
  <c r="C955" i="9"/>
  <c r="C971" i="9"/>
  <c r="C991" i="9"/>
  <c r="C1007" i="9"/>
  <c r="C1027" i="9"/>
  <c r="C1043" i="9"/>
  <c r="C1063" i="9"/>
  <c r="C1079" i="9"/>
  <c r="C1099" i="9"/>
  <c r="C1115" i="9"/>
  <c r="C1135" i="9"/>
  <c r="C1151" i="9"/>
  <c r="C1171" i="9"/>
  <c r="C1187" i="9"/>
  <c r="C1207" i="9"/>
  <c r="C1223" i="9"/>
  <c r="C1243" i="9"/>
  <c r="C1259" i="9"/>
  <c r="C1279" i="9"/>
  <c r="C1295" i="9"/>
  <c r="C1315" i="9"/>
  <c r="C1331" i="9"/>
  <c r="C1351" i="9"/>
  <c r="C1367" i="9"/>
  <c r="C1387" i="9"/>
  <c r="C1403" i="9"/>
  <c r="C1423" i="9"/>
  <c r="C1439" i="9"/>
  <c r="C1459" i="9"/>
  <c r="C1475" i="9"/>
  <c r="C1495" i="9"/>
  <c r="C1511" i="9"/>
  <c r="C1531" i="9"/>
  <c r="C1547" i="9"/>
  <c r="C1567" i="9"/>
  <c r="C1583" i="9"/>
  <c r="C1603" i="9"/>
  <c r="C1619" i="9"/>
  <c r="C1639" i="9"/>
  <c r="C1654" i="9"/>
  <c r="C1669" i="9"/>
  <c r="C1687" i="9"/>
  <c r="C1702" i="9"/>
  <c r="C1717" i="9"/>
  <c r="C1735" i="9"/>
  <c r="C1750" i="9"/>
  <c r="C1765" i="9"/>
  <c r="C1783" i="9"/>
  <c r="C1797" i="9"/>
  <c r="C1809" i="9"/>
  <c r="C1833" i="9"/>
  <c r="C88" i="9"/>
  <c r="C196" i="9"/>
  <c r="C292" i="9"/>
  <c r="C364" i="9"/>
  <c r="C413" i="9"/>
  <c r="C449" i="9"/>
  <c r="C485" i="9"/>
  <c r="C521" i="9"/>
  <c r="C549" i="9"/>
  <c r="C573" i="9"/>
  <c r="C597" i="9"/>
  <c r="C621" i="9"/>
  <c r="C645" i="9"/>
  <c r="C669" i="9"/>
  <c r="C693" i="9"/>
  <c r="C717" i="9"/>
  <c r="C741" i="9"/>
  <c r="C765" i="9"/>
  <c r="C789" i="9"/>
  <c r="C811" i="9"/>
  <c r="C829" i="9"/>
  <c r="C848" i="9"/>
  <c r="C865" i="9"/>
  <c r="C884" i="9"/>
  <c r="C901" i="9"/>
  <c r="C920" i="9"/>
  <c r="C937" i="9"/>
  <c r="C956" i="9"/>
  <c r="C973" i="9"/>
  <c r="C992" i="9"/>
  <c r="C1009" i="9"/>
  <c r="C1028" i="9"/>
  <c r="C1045" i="9"/>
  <c r="C1064" i="9"/>
  <c r="C1081" i="9"/>
  <c r="C1100" i="9"/>
  <c r="C1117" i="9"/>
  <c r="C1136" i="9"/>
  <c r="C1153" i="9"/>
  <c r="C1172" i="9"/>
  <c r="C1189" i="9"/>
  <c r="C1208" i="9"/>
  <c r="C1225" i="9"/>
  <c r="C1244" i="9"/>
  <c r="C1261" i="9"/>
  <c r="C1280" i="9"/>
  <c r="C1297" i="9"/>
  <c r="C1316" i="9"/>
  <c r="C1333" i="9"/>
  <c r="C1352" i="9"/>
  <c r="C1369" i="9"/>
  <c r="C1388" i="9"/>
  <c r="C1405" i="9"/>
  <c r="C1424" i="9"/>
  <c r="C1441" i="9"/>
  <c r="C1460" i="9"/>
  <c r="C1477" i="9"/>
  <c r="C1496" i="9"/>
  <c r="C1513" i="9"/>
  <c r="C1532" i="9"/>
  <c r="C1549" i="9"/>
  <c r="C1568" i="9"/>
  <c r="C1585" i="9"/>
  <c r="C1604" i="9"/>
  <c r="C1621" i="9"/>
  <c r="C1640" i="9"/>
  <c r="C1655" i="9"/>
  <c r="C1672" i="9"/>
  <c r="C1688" i="9"/>
  <c r="C1703" i="9"/>
  <c r="C1720" i="9"/>
  <c r="C1736" i="9"/>
  <c r="C1751" i="9"/>
  <c r="C1768" i="9"/>
  <c r="C1784" i="9"/>
  <c r="C1798" i="9"/>
  <c r="C1810" i="9"/>
  <c r="C1822" i="9"/>
  <c r="C1834" i="9"/>
  <c r="C1145" i="9"/>
  <c r="C1325" i="9"/>
  <c r="C1378" i="9"/>
  <c r="C1433" i="9"/>
  <c r="C1469" i="9"/>
  <c r="C1522" i="9"/>
  <c r="C1577" i="9"/>
  <c r="C1648" i="9"/>
  <c r="C89" i="9"/>
  <c r="C197" i="9"/>
  <c r="C293" i="9"/>
  <c r="C365" i="9"/>
  <c r="C417" i="9"/>
  <c r="C453" i="9"/>
  <c r="C489" i="9"/>
  <c r="C525" i="9"/>
  <c r="C551" i="9"/>
  <c r="C575" i="9"/>
  <c r="C599" i="9"/>
  <c r="C623" i="9"/>
  <c r="C647" i="9"/>
  <c r="C671" i="9"/>
  <c r="C695" i="9"/>
  <c r="C719" i="9"/>
  <c r="C743" i="9"/>
  <c r="C767" i="9"/>
  <c r="C791" i="9"/>
  <c r="C812" i="9"/>
  <c r="C832" i="9"/>
  <c r="C849" i="9"/>
  <c r="C868" i="9"/>
  <c r="C885" i="9"/>
  <c r="C904" i="9"/>
  <c r="C921" i="9"/>
  <c r="C940" i="9"/>
  <c r="C957" i="9"/>
  <c r="C976" i="9"/>
  <c r="C993" i="9"/>
  <c r="C1012" i="9"/>
  <c r="C1029" i="9"/>
  <c r="C1048" i="9"/>
  <c r="C1065" i="9"/>
  <c r="C1084" i="9"/>
  <c r="C1101" i="9"/>
  <c r="C1120" i="9"/>
  <c r="C1137" i="9"/>
  <c r="C1156" i="9"/>
  <c r="C1173" i="9"/>
  <c r="C1192" i="9"/>
  <c r="C1209" i="9"/>
  <c r="C1228" i="9"/>
  <c r="C1245" i="9"/>
  <c r="C1264" i="9"/>
  <c r="C1281" i="9"/>
  <c r="C1300" i="9"/>
  <c r="C1317" i="9"/>
  <c r="C1336" i="9"/>
  <c r="C1353" i="9"/>
  <c r="C1372" i="9"/>
  <c r="C1389" i="9"/>
  <c r="C1408" i="9"/>
  <c r="C1425" i="9"/>
  <c r="C1444" i="9"/>
  <c r="C1461" i="9"/>
  <c r="C1480" i="9"/>
  <c r="C1497" i="9"/>
  <c r="C1516" i="9"/>
  <c r="C1533" i="9"/>
  <c r="C1552" i="9"/>
  <c r="C1569" i="9"/>
  <c r="C1588" i="9"/>
  <c r="C1605" i="9"/>
  <c r="C1624" i="9"/>
  <c r="C1641" i="9"/>
  <c r="C1656" i="9"/>
  <c r="C1673" i="9"/>
  <c r="C1689" i="9"/>
  <c r="C1704" i="9"/>
  <c r="C1721" i="9"/>
  <c r="C1737" i="9"/>
  <c r="C1752" i="9"/>
  <c r="C1769" i="9"/>
  <c r="C1785" i="9"/>
  <c r="C1799" i="9"/>
  <c r="C1811" i="9"/>
  <c r="C1823" i="9"/>
  <c r="C1835" i="9"/>
  <c r="C1847" i="9"/>
  <c r="C106" i="9"/>
  <c r="C214" i="9"/>
  <c r="C304" i="9"/>
  <c r="C376" i="9"/>
  <c r="C419" i="9"/>
  <c r="C455" i="9"/>
  <c r="C491" i="9"/>
  <c r="C527" i="9"/>
  <c r="C553" i="9"/>
  <c r="C577" i="9"/>
  <c r="C601" i="9"/>
  <c r="C625" i="9"/>
  <c r="C649" i="9"/>
  <c r="C673" i="9"/>
  <c r="C697" i="9"/>
  <c r="C721" i="9"/>
  <c r="C745" i="9"/>
  <c r="C769" i="9"/>
  <c r="C793" i="9"/>
  <c r="C813" i="9"/>
  <c r="C833" i="9"/>
  <c r="C850" i="9"/>
  <c r="C869" i="9"/>
  <c r="C886" i="9"/>
  <c r="C905" i="9"/>
  <c r="C922" i="9"/>
  <c r="C941" i="9"/>
  <c r="C958" i="9"/>
  <c r="C977" i="9"/>
  <c r="C994" i="9"/>
  <c r="C1013" i="9"/>
  <c r="C1030" i="9"/>
  <c r="C1049" i="9"/>
  <c r="C1066" i="9"/>
  <c r="C1085" i="9"/>
  <c r="C1102" i="9"/>
  <c r="C1121" i="9"/>
  <c r="C1138" i="9"/>
  <c r="C1157" i="9"/>
  <c r="C1174" i="9"/>
  <c r="C1193" i="9"/>
  <c r="C1210" i="9"/>
  <c r="C1229" i="9"/>
  <c r="C1246" i="9"/>
  <c r="C1265" i="9"/>
  <c r="C1282" i="9"/>
  <c r="C1301" i="9"/>
  <c r="C1318" i="9"/>
  <c r="C1337" i="9"/>
  <c r="C1354" i="9"/>
  <c r="C1373" i="9"/>
  <c r="C1390" i="9"/>
  <c r="C1409" i="9"/>
  <c r="C1426" i="9"/>
  <c r="C1445" i="9"/>
  <c r="C1462" i="9"/>
  <c r="C1481" i="9"/>
  <c r="C1498" i="9"/>
  <c r="C1517" i="9"/>
  <c r="C1534" i="9"/>
  <c r="C1553" i="9"/>
  <c r="C1570" i="9"/>
  <c r="C1589" i="9"/>
  <c r="C1606" i="9"/>
  <c r="C1625" i="9"/>
  <c r="C1642" i="9"/>
  <c r="C1657" i="9"/>
  <c r="C1675" i="9"/>
  <c r="C1690" i="9"/>
  <c r="C1705" i="9"/>
  <c r="C1723" i="9"/>
  <c r="C1738" i="9"/>
  <c r="C1753" i="9"/>
  <c r="C1771" i="9"/>
  <c r="C1786" i="9"/>
  <c r="C1800" i="9"/>
  <c r="C1812" i="9"/>
  <c r="C1824" i="9"/>
  <c r="C1836" i="9"/>
  <c r="C1848" i="9"/>
  <c r="C108" i="9"/>
  <c r="C216" i="9"/>
  <c r="C305" i="9"/>
  <c r="C377" i="9"/>
  <c r="C424" i="9"/>
  <c r="C460" i="9"/>
  <c r="C496" i="9"/>
  <c r="C532" i="9"/>
  <c r="C556" i="9"/>
  <c r="C580" i="9"/>
  <c r="C604" i="9"/>
  <c r="C628" i="9"/>
  <c r="C652" i="9"/>
  <c r="C676" i="9"/>
  <c r="C700" i="9"/>
  <c r="C724" i="9"/>
  <c r="C748" i="9"/>
  <c r="C772" i="9"/>
  <c r="C796" i="9"/>
  <c r="C815" i="9"/>
  <c r="C835" i="9"/>
  <c r="C851" i="9"/>
  <c r="C871" i="9"/>
  <c r="C887" i="9"/>
  <c r="C907" i="9"/>
  <c r="C923" i="9"/>
  <c r="C943" i="9"/>
  <c r="C959" i="9"/>
  <c r="C979" i="9"/>
  <c r="C995" i="9"/>
  <c r="C1015" i="9"/>
  <c r="C1031" i="9"/>
  <c r="C1051" i="9"/>
  <c r="C1067" i="9"/>
  <c r="C1087" i="9"/>
  <c r="C1103" i="9"/>
  <c r="C1123" i="9"/>
  <c r="C1139" i="9"/>
  <c r="C1159" i="9"/>
  <c r="C1175" i="9"/>
  <c r="C1195" i="9"/>
  <c r="C1211" i="9"/>
  <c r="C1231" i="9"/>
  <c r="C1247" i="9"/>
  <c r="C1267" i="9"/>
  <c r="C1283" i="9"/>
  <c r="C1303" i="9"/>
  <c r="C1319" i="9"/>
  <c r="C1339" i="9"/>
  <c r="C1355" i="9"/>
  <c r="C1375" i="9"/>
  <c r="C1391" i="9"/>
  <c r="C1411" i="9"/>
  <c r="C1427" i="9"/>
  <c r="C1447" i="9"/>
  <c r="C1463" i="9"/>
  <c r="C1483" i="9"/>
  <c r="C1499" i="9"/>
  <c r="C1519" i="9"/>
  <c r="C1535" i="9"/>
  <c r="C1555" i="9"/>
  <c r="C1571" i="9"/>
  <c r="C1591" i="9"/>
  <c r="C1607" i="9"/>
  <c r="C1627" i="9"/>
  <c r="C1643" i="9"/>
  <c r="C1660" i="9"/>
  <c r="C1676" i="9"/>
  <c r="C1691" i="9"/>
  <c r="C1708" i="9"/>
  <c r="C1724" i="9"/>
  <c r="C1739" i="9"/>
  <c r="C1756" i="9"/>
  <c r="C1772" i="9"/>
  <c r="C1787" i="9"/>
  <c r="C1801" i="9"/>
  <c r="C1813" i="9"/>
  <c r="C1825" i="9"/>
  <c r="C1837" i="9"/>
  <c r="C1849" i="9"/>
  <c r="C16" i="9"/>
  <c r="C124" i="9"/>
  <c r="C232" i="9"/>
  <c r="C316" i="9"/>
  <c r="C388" i="9"/>
  <c r="C425" i="9"/>
  <c r="C461" i="9"/>
  <c r="C497" i="9"/>
  <c r="C533" i="9"/>
  <c r="C557" i="9"/>
  <c r="C581" i="9"/>
  <c r="C605" i="9"/>
  <c r="C629" i="9"/>
  <c r="C653" i="9"/>
  <c r="C677" i="9"/>
  <c r="C701" i="9"/>
  <c r="C725" i="9"/>
  <c r="C749" i="9"/>
  <c r="C773" i="9"/>
  <c r="C797" i="9"/>
  <c r="C817" i="9"/>
  <c r="C836" i="9"/>
  <c r="C853" i="9"/>
  <c r="C872" i="9"/>
  <c r="C889" i="9"/>
  <c r="C908" i="9"/>
  <c r="C925" i="9"/>
  <c r="C944" i="9"/>
  <c r="C961" i="9"/>
  <c r="C980" i="9"/>
  <c r="C997" i="9"/>
  <c r="C1016" i="9"/>
  <c r="C1033" i="9"/>
  <c r="C1052" i="9"/>
  <c r="C1069" i="9"/>
  <c r="C1088" i="9"/>
  <c r="C1105" i="9"/>
  <c r="C1124" i="9"/>
  <c r="C1141" i="9"/>
  <c r="C1160" i="9"/>
  <c r="C1177" i="9"/>
  <c r="C1196" i="9"/>
  <c r="C1213" i="9"/>
  <c r="C1232" i="9"/>
  <c r="C1249" i="9"/>
  <c r="C1268" i="9"/>
  <c r="C1285" i="9"/>
  <c r="C1304" i="9"/>
  <c r="C1321" i="9"/>
  <c r="C1340" i="9"/>
  <c r="C1357" i="9"/>
  <c r="C1376" i="9"/>
  <c r="C1393" i="9"/>
  <c r="C1412" i="9"/>
  <c r="C1429" i="9"/>
  <c r="C1448" i="9"/>
  <c r="C1465" i="9"/>
  <c r="C1484" i="9"/>
  <c r="C1501" i="9"/>
  <c r="C1520" i="9"/>
  <c r="C1537" i="9"/>
  <c r="C1556" i="9"/>
  <c r="C1573" i="9"/>
  <c r="C1592" i="9"/>
  <c r="C1609" i="9"/>
  <c r="C1628" i="9"/>
  <c r="C1644" i="9"/>
  <c r="C1661" i="9"/>
  <c r="C1677" i="9"/>
  <c r="C1692" i="9"/>
  <c r="C1709" i="9"/>
  <c r="C1725" i="9"/>
  <c r="C1740" i="9"/>
  <c r="C1757" i="9"/>
  <c r="C1773" i="9"/>
  <c r="C1788" i="9"/>
  <c r="C1802" i="9"/>
  <c r="C1814" i="9"/>
  <c r="C1826" i="9"/>
  <c r="C1838" i="9"/>
  <c r="C1850" i="9"/>
  <c r="C17" i="9"/>
  <c r="C125" i="9"/>
  <c r="C233" i="9"/>
  <c r="C317" i="9"/>
  <c r="C389" i="9"/>
  <c r="C429" i="9"/>
  <c r="C465" i="9"/>
  <c r="C501" i="9"/>
  <c r="C536" i="9"/>
  <c r="C560" i="9"/>
  <c r="C584" i="9"/>
  <c r="C608" i="9"/>
  <c r="C632" i="9"/>
  <c r="C656" i="9"/>
  <c r="C680" i="9"/>
  <c r="C704" i="9"/>
  <c r="C728" i="9"/>
  <c r="C752" i="9"/>
  <c r="C776" i="9"/>
  <c r="C799" i="9"/>
  <c r="C820" i="9"/>
  <c r="C837" i="9"/>
  <c r="C856" i="9"/>
  <c r="C873" i="9"/>
  <c r="C892" i="9"/>
  <c r="C909" i="9"/>
  <c r="C928" i="9"/>
  <c r="C945" i="9"/>
  <c r="C964" i="9"/>
  <c r="C981" i="9"/>
  <c r="C1000" i="9"/>
  <c r="C1017" i="9"/>
  <c r="C1036" i="9"/>
  <c r="C1053" i="9"/>
  <c r="C1072" i="9"/>
  <c r="C1089" i="9"/>
  <c r="C1108" i="9"/>
  <c r="C1125" i="9"/>
  <c r="C1144" i="9"/>
  <c r="C1161" i="9"/>
  <c r="C1180" i="9"/>
  <c r="C1197" i="9"/>
  <c r="C1216" i="9"/>
  <c r="C1233" i="9"/>
  <c r="C1252" i="9"/>
  <c r="C1269" i="9"/>
  <c r="C1288" i="9"/>
  <c r="C1305" i="9"/>
  <c r="C1324" i="9"/>
  <c r="C1341" i="9"/>
  <c r="C1360" i="9"/>
  <c r="C1377" i="9"/>
  <c r="C1396" i="9"/>
  <c r="C1413" i="9"/>
  <c r="C1432" i="9"/>
  <c r="C1449" i="9"/>
  <c r="C1468" i="9"/>
  <c r="C1485" i="9"/>
  <c r="C1504" i="9"/>
  <c r="C1521" i="9"/>
  <c r="C1540" i="9"/>
  <c r="C1557" i="9"/>
  <c r="C1576" i="9"/>
  <c r="C1593" i="9"/>
  <c r="C1612" i="9"/>
  <c r="C1629" i="9"/>
  <c r="C1645" i="9"/>
  <c r="C1663" i="9"/>
  <c r="C1678" i="9"/>
  <c r="C1693" i="9"/>
  <c r="C1711" i="9"/>
  <c r="C1726" i="9"/>
  <c r="C1741" i="9"/>
  <c r="C1759" i="9"/>
  <c r="C1774" i="9"/>
  <c r="C1789" i="9"/>
  <c r="C1803" i="9"/>
  <c r="C1815" i="9"/>
  <c r="C1827" i="9"/>
  <c r="C1839" i="9"/>
  <c r="C2" i="9"/>
  <c r="C34" i="9"/>
  <c r="C142" i="9"/>
  <c r="C250" i="9"/>
  <c r="C328" i="9"/>
  <c r="C395" i="9"/>
  <c r="C431" i="9"/>
  <c r="C467" i="9"/>
  <c r="C503" i="9"/>
  <c r="C537" i="9"/>
  <c r="C561" i="9"/>
  <c r="C585" i="9"/>
  <c r="C609" i="9"/>
  <c r="C633" i="9"/>
  <c r="C657" i="9"/>
  <c r="C681" i="9"/>
  <c r="C705" i="9"/>
  <c r="C729" i="9"/>
  <c r="C753" i="9"/>
  <c r="C777" i="9"/>
  <c r="C800" i="9"/>
  <c r="C821" i="9"/>
  <c r="C838" i="9"/>
  <c r="C857" i="9"/>
  <c r="C874" i="9"/>
  <c r="C893" i="9"/>
  <c r="C910" i="9"/>
  <c r="C929" i="9"/>
  <c r="C946" i="9"/>
  <c r="C965" i="9"/>
  <c r="C982" i="9"/>
  <c r="C1001" i="9"/>
  <c r="C1018" i="9"/>
  <c r="C1037" i="9"/>
  <c r="C1054" i="9"/>
  <c r="C1073" i="9"/>
  <c r="C1090" i="9"/>
  <c r="C1126" i="9"/>
  <c r="C1181" i="9"/>
  <c r="C1198" i="9"/>
  <c r="C1217" i="9"/>
  <c r="C1234" i="9"/>
  <c r="C1253" i="9"/>
  <c r="C1270" i="9"/>
  <c r="C1289" i="9"/>
  <c r="C1342" i="9"/>
  <c r="C1397" i="9"/>
  <c r="C1486" i="9"/>
  <c r="C1594" i="9"/>
  <c r="C1775" i="9"/>
  <c r="C1679" i="9"/>
  <c r="C1471" i="9"/>
  <c r="C1255" i="9"/>
  <c r="C1039" i="9"/>
  <c r="C823" i="9"/>
  <c r="C539" i="9"/>
  <c r="C1841" i="9"/>
  <c r="C1761" i="9"/>
  <c r="C1665" i="9"/>
  <c r="C1451" i="9"/>
  <c r="C1235" i="9"/>
  <c r="C1019" i="9"/>
  <c r="C801" i="9"/>
  <c r="C508" i="9"/>
  <c r="C1840" i="9"/>
  <c r="C1760" i="9"/>
  <c r="C1649" i="9"/>
  <c r="C1435" i="9"/>
  <c r="C472" i="9"/>
  <c r="C1003" i="9"/>
  <c r="C1219" i="9"/>
  <c r="C329" i="9"/>
  <c r="C1828" i="9"/>
  <c r="C1744" i="9"/>
  <c r="C1615" i="9"/>
  <c r="C1399" i="9"/>
  <c r="C1183" i="9"/>
  <c r="C967" i="9"/>
  <c r="C731" i="9"/>
  <c r="C400" i="9"/>
  <c r="C1817" i="9"/>
  <c r="C1728" i="9"/>
  <c r="C1595" i="9"/>
  <c r="C1379" i="9"/>
  <c r="C1163" i="9"/>
  <c r="C947" i="9"/>
  <c r="C707" i="9"/>
  <c r="C1816" i="9"/>
  <c r="C1727" i="9"/>
  <c r="C1579" i="9"/>
  <c r="C1363" i="9"/>
  <c r="C1147" i="9"/>
  <c r="C931" i="9"/>
  <c r="C683" i="9"/>
  <c r="C252" i="9"/>
  <c r="C779" i="9"/>
  <c r="C1829" i="9"/>
  <c r="C1745" i="9"/>
  <c r="C1631" i="9"/>
  <c r="C1415" i="9"/>
  <c r="C1199" i="9"/>
  <c r="C983" i="9"/>
  <c r="C755" i="9"/>
  <c r="C436" i="9"/>
  <c r="C1805" i="9"/>
  <c r="C1713" i="9"/>
  <c r="C1559" i="9"/>
  <c r="C1343" i="9"/>
  <c r="C1127" i="9"/>
  <c r="C911" i="9"/>
  <c r="C659" i="9"/>
  <c r="C144" i="9"/>
  <c r="C1804" i="9"/>
  <c r="C1712" i="9"/>
  <c r="C1543" i="9"/>
  <c r="C1327" i="9"/>
  <c r="C1111" i="9"/>
  <c r="C895" i="9"/>
  <c r="C635" i="9"/>
  <c r="C36" i="9"/>
  <c r="C1523" i="9"/>
  <c r="C875" i="9"/>
  <c r="C1792" i="9"/>
  <c r="C1697" i="9"/>
  <c r="C1307" i="9"/>
  <c r="C1091" i="9"/>
  <c r="C611" i="9"/>
  <c r="C1790" i="9"/>
  <c r="C1696" i="9"/>
  <c r="C1507" i="9"/>
  <c r="C1291" i="9"/>
  <c r="C1075" i="9"/>
  <c r="C859" i="9"/>
  <c r="C587" i="9"/>
  <c r="C1776" i="9"/>
  <c r="C1680" i="9"/>
  <c r="C1487" i="9"/>
  <c r="C1271" i="9"/>
  <c r="C1055" i="9"/>
  <c r="C839" i="9"/>
  <c r="C563" i="9"/>
  <c r="H2" i="5"/>
  <c r="D2" i="6"/>
  <c r="D5" i="6"/>
  <c r="D4" i="6"/>
  <c r="B1852" i="9"/>
  <c r="D22" i="5" a="1"/>
  <c r="D22" i="5" s="1"/>
  <c r="D786" i="5" a="1"/>
  <c r="D786" i="5" s="1"/>
  <c r="D678" i="5" a="1"/>
  <c r="D678" i="5" s="1"/>
  <c r="D590" i="5" a="1"/>
  <c r="D590" i="5" s="1"/>
  <c r="D527" i="5" a="1"/>
  <c r="D527" i="5" s="1"/>
  <c r="D400" i="5" a="1"/>
  <c r="D400" i="5" s="1"/>
  <c r="D327" i="5" a="1"/>
  <c r="D327" i="5" s="1"/>
  <c r="D196" i="5" a="1"/>
  <c r="D196" i="5" s="1"/>
  <c r="D56" i="5" a="1"/>
  <c r="D56" i="5" s="1"/>
  <c r="D749" i="5" a="1"/>
  <c r="D749" i="5" s="1"/>
  <c r="D713" i="5" a="1"/>
  <c r="D713" i="5" s="1"/>
  <c r="D624" i="5" a="1"/>
  <c r="D624" i="5" s="1"/>
  <c r="D573" i="5" a="1"/>
  <c r="D573" i="5" s="1"/>
  <c r="D374" i="5" a="1"/>
  <c r="D374" i="5" s="1"/>
  <c r="W6" i="5"/>
  <c r="D782" i="5" a="1"/>
  <c r="D782" i="5" s="1"/>
  <c r="D763" i="5" a="1"/>
  <c r="D763" i="5" s="1"/>
  <c r="D746" i="5" a="1"/>
  <c r="D746" i="5" s="1"/>
  <c r="D727" i="5" a="1"/>
  <c r="D727" i="5" s="1"/>
  <c r="D710" i="5" a="1"/>
  <c r="D710" i="5" s="1"/>
  <c r="D691" i="5" a="1"/>
  <c r="D691" i="5" s="1"/>
  <c r="D674" i="5" a="1"/>
  <c r="D674" i="5" s="1"/>
  <c r="D655" i="5" a="1"/>
  <c r="D655" i="5" s="1"/>
  <c r="D638" i="5" a="1"/>
  <c r="D638" i="5" s="1"/>
  <c r="D619" i="5" a="1"/>
  <c r="D619" i="5" s="1"/>
  <c r="D602" i="5" a="1"/>
  <c r="D602" i="5" s="1"/>
  <c r="D585" i="5" a="1"/>
  <c r="D585" i="5" s="1"/>
  <c r="D570" i="5" a="1"/>
  <c r="D570" i="5" s="1"/>
  <c r="D553" i="5" a="1"/>
  <c r="D553" i="5" s="1"/>
  <c r="D538" i="5" a="1"/>
  <c r="D538" i="5" s="1"/>
  <c r="D522" i="5" a="1"/>
  <c r="D522" i="5" s="1"/>
  <c r="D506" i="5" a="1"/>
  <c r="D506" i="5" s="1"/>
  <c r="D483" i="5" a="1"/>
  <c r="D483" i="5" s="1"/>
  <c r="D462" i="5" a="1"/>
  <c r="D462" i="5" s="1"/>
  <c r="D439" i="5" a="1"/>
  <c r="D439" i="5" s="1"/>
  <c r="D417" i="5" a="1"/>
  <c r="D417" i="5" s="1"/>
  <c r="D392" i="5" a="1"/>
  <c r="D392" i="5" s="1"/>
  <c r="D369" i="5" a="1"/>
  <c r="D369" i="5" s="1"/>
  <c r="D344" i="5" a="1"/>
  <c r="D344" i="5" s="1"/>
  <c r="D321" i="5" a="1"/>
  <c r="D321" i="5" s="1"/>
  <c r="D296" i="5" a="1"/>
  <c r="D296" i="5" s="1"/>
  <c r="D272" i="5" a="1"/>
  <c r="D272" i="5" s="1"/>
  <c r="D244" i="5" a="1"/>
  <c r="D244" i="5" s="1"/>
  <c r="D214" i="5" a="1"/>
  <c r="D214" i="5" s="1"/>
  <c r="D185" i="5" a="1"/>
  <c r="D185" i="5" s="1"/>
  <c r="D161" i="5" a="1"/>
  <c r="D161" i="5" s="1"/>
  <c r="D134" i="5" a="1"/>
  <c r="D134" i="5" s="1"/>
  <c r="D104" i="5" a="1"/>
  <c r="D104" i="5" s="1"/>
  <c r="D80" i="5" a="1"/>
  <c r="D80" i="5" s="1"/>
  <c r="D52" i="5" a="1"/>
  <c r="D52" i="5" s="1"/>
  <c r="R49" i="5" a="1"/>
  <c r="R49" i="5" s="1"/>
  <c r="D6" i="5" a="1"/>
  <c r="D6" i="5" s="1"/>
  <c r="D18" i="5" a="1"/>
  <c r="D18" i="5" s="1"/>
  <c r="D30" i="5" a="1"/>
  <c r="D30" i="5" s="1"/>
  <c r="D42" i="5" a="1"/>
  <c r="D42" i="5" s="1"/>
  <c r="D54" i="5" a="1"/>
  <c r="D54" i="5" s="1"/>
  <c r="D66" i="5" a="1"/>
  <c r="D66" i="5" s="1"/>
  <c r="D78" i="5" a="1"/>
  <c r="D78" i="5" s="1"/>
  <c r="D90" i="5" a="1"/>
  <c r="D90" i="5" s="1"/>
  <c r="D102" i="5" a="1"/>
  <c r="D102" i="5" s="1"/>
  <c r="D114" i="5" a="1"/>
  <c r="D114" i="5" s="1"/>
  <c r="D126" i="5" a="1"/>
  <c r="D126" i="5" s="1"/>
  <c r="D138" i="5" a="1"/>
  <c r="D138" i="5" s="1"/>
  <c r="D150" i="5" a="1"/>
  <c r="D150" i="5" s="1"/>
  <c r="D162" i="5" a="1"/>
  <c r="D162" i="5" s="1"/>
  <c r="D174" i="5" a="1"/>
  <c r="D174" i="5" s="1"/>
  <c r="D186" i="5" a="1"/>
  <c r="D186" i="5" s="1"/>
  <c r="D198" i="5" a="1"/>
  <c r="D198" i="5" s="1"/>
  <c r="D210" i="5" a="1"/>
  <c r="D210" i="5" s="1"/>
  <c r="D222" i="5" a="1"/>
  <c r="D222" i="5" s="1"/>
  <c r="D234" i="5" a="1"/>
  <c r="D234" i="5" s="1"/>
  <c r="D246" i="5" a="1"/>
  <c r="D246" i="5" s="1"/>
  <c r="D258" i="5" a="1"/>
  <c r="D258" i="5" s="1"/>
  <c r="D270" i="5" a="1"/>
  <c r="D270" i="5" s="1"/>
  <c r="D282" i="5" a="1"/>
  <c r="D282" i="5" s="1"/>
  <c r="D294" i="5" a="1"/>
  <c r="D294" i="5" s="1"/>
  <c r="D306" i="5" a="1"/>
  <c r="D306" i="5" s="1"/>
  <c r="D318" i="5" a="1"/>
  <c r="D318" i="5" s="1"/>
  <c r="D330" i="5" a="1"/>
  <c r="D330" i="5" s="1"/>
  <c r="D342" i="5" a="1"/>
  <c r="D342" i="5" s="1"/>
  <c r="D354" i="5" a="1"/>
  <c r="D354" i="5" s="1"/>
  <c r="D366" i="5" a="1"/>
  <c r="D366" i="5" s="1"/>
  <c r="D378" i="5" a="1"/>
  <c r="D378" i="5" s="1"/>
  <c r="D390" i="5" a="1"/>
  <c r="D390" i="5" s="1"/>
  <c r="D402" i="5" a="1"/>
  <c r="D402" i="5" s="1"/>
  <c r="D414" i="5" a="1"/>
  <c r="D414" i="5" s="1"/>
  <c r="D426" i="5" a="1"/>
  <c r="D426" i="5" s="1"/>
  <c r="D12" i="5" a="1"/>
  <c r="D12" i="5" s="1"/>
  <c r="D24" i="5" a="1"/>
  <c r="D24" i="5" s="1"/>
  <c r="D36" i="5" a="1"/>
  <c r="D36" i="5" s="1"/>
  <c r="D48" i="5" a="1"/>
  <c r="D48" i="5" s="1"/>
  <c r="D60" i="5" a="1"/>
  <c r="D60" i="5" s="1"/>
  <c r="D72" i="5" a="1"/>
  <c r="D72" i="5" s="1"/>
  <c r="D84" i="5" a="1"/>
  <c r="D84" i="5" s="1"/>
  <c r="D96" i="5" a="1"/>
  <c r="D96" i="5" s="1"/>
  <c r="D108" i="5" a="1"/>
  <c r="D108" i="5" s="1"/>
  <c r="D120" i="5" a="1"/>
  <c r="D120" i="5" s="1"/>
  <c r="D132" i="5" a="1"/>
  <c r="D132" i="5" s="1"/>
  <c r="D144" i="5" a="1"/>
  <c r="D144" i="5" s="1"/>
  <c r="D156" i="5" a="1"/>
  <c r="D156" i="5" s="1"/>
  <c r="D168" i="5" a="1"/>
  <c r="D168" i="5" s="1"/>
  <c r="D180" i="5" a="1"/>
  <c r="D180" i="5" s="1"/>
  <c r="D192" i="5" a="1"/>
  <c r="D192" i="5" s="1"/>
  <c r="D204" i="5" a="1"/>
  <c r="D204" i="5" s="1"/>
  <c r="D216" i="5" a="1"/>
  <c r="D216" i="5" s="1"/>
  <c r="D228" i="5" a="1"/>
  <c r="D228" i="5" s="1"/>
  <c r="D240" i="5" a="1"/>
  <c r="D240" i="5" s="1"/>
  <c r="D252" i="5" a="1"/>
  <c r="D252" i="5" s="1"/>
  <c r="D264" i="5" a="1"/>
  <c r="D264" i="5" s="1"/>
  <c r="D276" i="5" a="1"/>
  <c r="D276" i="5" s="1"/>
  <c r="D288" i="5" a="1"/>
  <c r="D288" i="5" s="1"/>
  <c r="D300" i="5" a="1"/>
  <c r="D300" i="5" s="1"/>
  <c r="D312" i="5" a="1"/>
  <c r="D312" i="5" s="1"/>
  <c r="D324" i="5" a="1"/>
  <c r="D324" i="5" s="1"/>
  <c r="D336" i="5" a="1"/>
  <c r="D336" i="5" s="1"/>
  <c r="D348" i="5" a="1"/>
  <c r="D348" i="5" s="1"/>
  <c r="D360" i="5" a="1"/>
  <c r="D360" i="5" s="1"/>
  <c r="D372" i="5" a="1"/>
  <c r="D372" i="5" s="1"/>
  <c r="D384" i="5" a="1"/>
  <c r="D384" i="5" s="1"/>
  <c r="D396" i="5" a="1"/>
  <c r="D396" i="5" s="1"/>
  <c r="D408" i="5" a="1"/>
  <c r="D408" i="5" s="1"/>
  <c r="D420" i="5" a="1"/>
  <c r="D420" i="5" s="1"/>
  <c r="D432" i="5" a="1"/>
  <c r="D432" i="5" s="1"/>
  <c r="D444" i="5" a="1"/>
  <c r="D444" i="5" s="1"/>
  <c r="D456" i="5" a="1"/>
  <c r="D456" i="5" s="1"/>
  <c r="D468" i="5" a="1"/>
  <c r="D468" i="5" s="1"/>
  <c r="D480" i="5" a="1"/>
  <c r="D480" i="5" s="1"/>
  <c r="D492" i="5" a="1"/>
  <c r="D492" i="5" s="1"/>
  <c r="D504" i="5" a="1"/>
  <c r="D504" i="5" s="1"/>
  <c r="D515" i="5" a="1"/>
  <c r="D515" i="5" s="1"/>
  <c r="D524" i="5" a="1"/>
  <c r="D524" i="5" s="1"/>
  <c r="D533" i="5" a="1"/>
  <c r="D533" i="5" s="1"/>
  <c r="D542" i="5" a="1"/>
  <c r="D542" i="5" s="1"/>
  <c r="D552" i="5" a="1"/>
  <c r="D552" i="5" s="1"/>
  <c r="D13" i="5" a="1"/>
  <c r="D13" i="5" s="1"/>
  <c r="D25" i="5" a="1"/>
  <c r="D25" i="5" s="1"/>
  <c r="D37" i="5" a="1"/>
  <c r="D37" i="5" s="1"/>
  <c r="D49" i="5" a="1"/>
  <c r="D49" i="5" s="1"/>
  <c r="D61" i="5" a="1"/>
  <c r="D61" i="5" s="1"/>
  <c r="D73" i="5" a="1"/>
  <c r="D73" i="5" s="1"/>
  <c r="D85" i="5" a="1"/>
  <c r="D85" i="5" s="1"/>
  <c r="D97" i="5" a="1"/>
  <c r="D97" i="5" s="1"/>
  <c r="D109" i="5" a="1"/>
  <c r="D109" i="5" s="1"/>
  <c r="D121" i="5" a="1"/>
  <c r="D121" i="5" s="1"/>
  <c r="D133" i="5" a="1"/>
  <c r="D133" i="5" s="1"/>
  <c r="D145" i="5" a="1"/>
  <c r="D145" i="5" s="1"/>
  <c r="D157" i="5" a="1"/>
  <c r="D157" i="5" s="1"/>
  <c r="D169" i="5" a="1"/>
  <c r="D169" i="5" s="1"/>
  <c r="D181" i="5" a="1"/>
  <c r="D181" i="5" s="1"/>
  <c r="D193" i="5" a="1"/>
  <c r="D193" i="5" s="1"/>
  <c r="D205" i="5" a="1"/>
  <c r="D205" i="5" s="1"/>
  <c r="D217" i="5" a="1"/>
  <c r="D217" i="5" s="1"/>
  <c r="D229" i="5" a="1"/>
  <c r="D229" i="5" s="1"/>
  <c r="D241" i="5" a="1"/>
  <c r="D241" i="5" s="1"/>
  <c r="D253" i="5" a="1"/>
  <c r="D253" i="5" s="1"/>
  <c r="D265" i="5" a="1"/>
  <c r="D265" i="5" s="1"/>
  <c r="D277" i="5" a="1"/>
  <c r="D277" i="5" s="1"/>
  <c r="D289" i="5" a="1"/>
  <c r="D289" i="5" s="1"/>
  <c r="D301" i="5" a="1"/>
  <c r="D301" i="5" s="1"/>
  <c r="D313" i="5" a="1"/>
  <c r="D313" i="5" s="1"/>
  <c r="D325" i="5" a="1"/>
  <c r="D325" i="5" s="1"/>
  <c r="D337" i="5" a="1"/>
  <c r="D337" i="5" s="1"/>
  <c r="D349" i="5" a="1"/>
  <c r="D349" i="5" s="1"/>
  <c r="D361" i="5" a="1"/>
  <c r="D361" i="5" s="1"/>
  <c r="D373" i="5" a="1"/>
  <c r="D373" i="5" s="1"/>
  <c r="D385" i="5" a="1"/>
  <c r="D385" i="5" s="1"/>
  <c r="D397" i="5" a="1"/>
  <c r="D397" i="5" s="1"/>
  <c r="D409" i="5" a="1"/>
  <c r="D409" i="5" s="1"/>
  <c r="D421" i="5" a="1"/>
  <c r="D421" i="5" s="1"/>
  <c r="D433" i="5" a="1"/>
  <c r="D433" i="5" s="1"/>
  <c r="D445" i="5" a="1"/>
  <c r="D445" i="5" s="1"/>
  <c r="D457" i="5" a="1"/>
  <c r="D457" i="5" s="1"/>
  <c r="D469" i="5" a="1"/>
  <c r="D469" i="5" s="1"/>
  <c r="D481" i="5" a="1"/>
  <c r="D481" i="5" s="1"/>
  <c r="D493" i="5" a="1"/>
  <c r="D493" i="5" s="1"/>
  <c r="D505" i="5" a="1"/>
  <c r="D505" i="5" s="1"/>
  <c r="D516" i="5" a="1"/>
  <c r="D516" i="5" s="1"/>
  <c r="D3" i="5" a="1"/>
  <c r="D3" i="5" s="1"/>
  <c r="D19" i="5" a="1"/>
  <c r="D19" i="5" s="1"/>
  <c r="D34" i="5" a="1"/>
  <c r="D34" i="5" s="1"/>
  <c r="D51" i="5" a="1"/>
  <c r="D51" i="5" s="1"/>
  <c r="D67" i="5" a="1"/>
  <c r="D67" i="5" s="1"/>
  <c r="D82" i="5" a="1"/>
  <c r="D82" i="5" s="1"/>
  <c r="D99" i="5" a="1"/>
  <c r="D99" i="5" s="1"/>
  <c r="D115" i="5" a="1"/>
  <c r="D115" i="5" s="1"/>
  <c r="D130" i="5" a="1"/>
  <c r="D130" i="5" s="1"/>
  <c r="D147" i="5" a="1"/>
  <c r="D147" i="5" s="1"/>
  <c r="D163" i="5" a="1"/>
  <c r="D163" i="5" s="1"/>
  <c r="D178" i="5" a="1"/>
  <c r="D178" i="5" s="1"/>
  <c r="D195" i="5" a="1"/>
  <c r="D195" i="5" s="1"/>
  <c r="D211" i="5" a="1"/>
  <c r="D211" i="5" s="1"/>
  <c r="D226" i="5" a="1"/>
  <c r="D226" i="5" s="1"/>
  <c r="D243" i="5" a="1"/>
  <c r="D243" i="5" s="1"/>
  <c r="D259" i="5" a="1"/>
  <c r="D259" i="5" s="1"/>
  <c r="D274" i="5" a="1"/>
  <c r="D274" i="5" s="1"/>
  <c r="D291" i="5" a="1"/>
  <c r="D291" i="5" s="1"/>
  <c r="D307" i="5" a="1"/>
  <c r="D307" i="5" s="1"/>
  <c r="D322" i="5" a="1"/>
  <c r="D322" i="5" s="1"/>
  <c r="D339" i="5" a="1"/>
  <c r="D339" i="5" s="1"/>
  <c r="D355" i="5" a="1"/>
  <c r="D355" i="5" s="1"/>
  <c r="D370" i="5" a="1"/>
  <c r="D370" i="5" s="1"/>
  <c r="D387" i="5" a="1"/>
  <c r="D387" i="5" s="1"/>
  <c r="D403" i="5" a="1"/>
  <c r="D403" i="5" s="1"/>
  <c r="D418" i="5" a="1"/>
  <c r="D418" i="5" s="1"/>
  <c r="D435" i="5" a="1"/>
  <c r="D435" i="5" s="1"/>
  <c r="D449" i="5" a="1"/>
  <c r="D449" i="5" s="1"/>
  <c r="D463" i="5" a="1"/>
  <c r="D463" i="5" s="1"/>
  <c r="D477" i="5" a="1"/>
  <c r="D477" i="5" s="1"/>
  <c r="D491" i="5" a="1"/>
  <c r="D491" i="5" s="1"/>
  <c r="D507" i="5" a="1"/>
  <c r="D507" i="5" s="1"/>
  <c r="D519" i="5" a="1"/>
  <c r="D519" i="5" s="1"/>
  <c r="D549" i="5" a="1"/>
  <c r="D549" i="5" s="1"/>
  <c r="D560" i="5" a="1"/>
  <c r="D560" i="5" s="1"/>
  <c r="D571" i="5" a="1"/>
  <c r="D571" i="5" s="1"/>
  <c r="D581" i="5" a="1"/>
  <c r="D581" i="5" s="1"/>
  <c r="D592" i="5" a="1"/>
  <c r="D592" i="5" s="1"/>
  <c r="D603" i="5" a="1"/>
  <c r="D603" i="5" s="1"/>
  <c r="D615" i="5" a="1"/>
  <c r="D615" i="5" s="1"/>
  <c r="D627" i="5" a="1"/>
  <c r="D627" i="5" s="1"/>
  <c r="D639" i="5" a="1"/>
  <c r="D639" i="5" s="1"/>
  <c r="D651" i="5" a="1"/>
  <c r="D651" i="5" s="1"/>
  <c r="D663" i="5" a="1"/>
  <c r="D663" i="5" s="1"/>
  <c r="D675" i="5" a="1"/>
  <c r="D675" i="5" s="1"/>
  <c r="D687" i="5" a="1"/>
  <c r="D687" i="5" s="1"/>
  <c r="D699" i="5" a="1"/>
  <c r="D699" i="5" s="1"/>
  <c r="D711" i="5" a="1"/>
  <c r="D711" i="5" s="1"/>
  <c r="D723" i="5" a="1"/>
  <c r="D723" i="5" s="1"/>
  <c r="D735" i="5" a="1"/>
  <c r="D735" i="5" s="1"/>
  <c r="D747" i="5" a="1"/>
  <c r="D747" i="5" s="1"/>
  <c r="D759" i="5" a="1"/>
  <c r="D759" i="5" s="1"/>
  <c r="D771" i="5" a="1"/>
  <c r="D771" i="5" s="1"/>
  <c r="D783" i="5" a="1"/>
  <c r="D783" i="5" s="1"/>
  <c r="D2" i="5" a="1"/>
  <c r="D2" i="5" s="1"/>
  <c r="D10" i="5" a="1"/>
  <c r="D10" i="5" s="1"/>
  <c r="D27" i="5" a="1"/>
  <c r="D27" i="5" s="1"/>
  <c r="D43" i="5" a="1"/>
  <c r="D43" i="5" s="1"/>
  <c r="D58" i="5" a="1"/>
  <c r="D58" i="5" s="1"/>
  <c r="D75" i="5" a="1"/>
  <c r="D75" i="5" s="1"/>
  <c r="D91" i="5" a="1"/>
  <c r="D91" i="5" s="1"/>
  <c r="D106" i="5" a="1"/>
  <c r="D106" i="5" s="1"/>
  <c r="D123" i="5" a="1"/>
  <c r="D123" i="5" s="1"/>
  <c r="D139" i="5" a="1"/>
  <c r="D139" i="5" s="1"/>
  <c r="D154" i="5" a="1"/>
  <c r="D154" i="5" s="1"/>
  <c r="D171" i="5" a="1"/>
  <c r="D171" i="5" s="1"/>
  <c r="D187" i="5" a="1"/>
  <c r="D187" i="5" s="1"/>
  <c r="D202" i="5" a="1"/>
  <c r="D202" i="5" s="1"/>
  <c r="D219" i="5" a="1"/>
  <c r="D219" i="5" s="1"/>
  <c r="D235" i="5" a="1"/>
  <c r="D235" i="5" s="1"/>
  <c r="D250" i="5" a="1"/>
  <c r="D250" i="5" s="1"/>
  <c r="D267" i="5" a="1"/>
  <c r="D267" i="5" s="1"/>
  <c r="D283" i="5" a="1"/>
  <c r="D283" i="5" s="1"/>
  <c r="D298" i="5" a="1"/>
  <c r="D298" i="5" s="1"/>
  <c r="D315" i="5" a="1"/>
  <c r="D315" i="5" s="1"/>
  <c r="D331" i="5" a="1"/>
  <c r="D331" i="5" s="1"/>
  <c r="D346" i="5" a="1"/>
  <c r="D346" i="5" s="1"/>
  <c r="D363" i="5" a="1"/>
  <c r="D363" i="5" s="1"/>
  <c r="D379" i="5" a="1"/>
  <c r="D379" i="5" s="1"/>
  <c r="D394" i="5" a="1"/>
  <c r="D394" i="5" s="1"/>
  <c r="D411" i="5" a="1"/>
  <c r="D411" i="5" s="1"/>
  <c r="D427" i="5" a="1"/>
  <c r="D427" i="5" s="1"/>
  <c r="D441" i="5" a="1"/>
  <c r="D441" i="5" s="1"/>
  <c r="D455" i="5" a="1"/>
  <c r="D455" i="5" s="1"/>
  <c r="D471" i="5" a="1"/>
  <c r="D471" i="5" s="1"/>
  <c r="D485" i="5" a="1"/>
  <c r="D485" i="5" s="1"/>
  <c r="D499" i="5" a="1"/>
  <c r="D499" i="5" s="1"/>
  <c r="D513" i="5" a="1"/>
  <c r="D513" i="5" s="1"/>
  <c r="D523" i="5" a="1"/>
  <c r="D523" i="5" s="1"/>
  <c r="D534" i="5" a="1"/>
  <c r="D534" i="5" s="1"/>
  <c r="D544" i="5" a="1"/>
  <c r="D544" i="5" s="1"/>
  <c r="D555" i="5" a="1"/>
  <c r="D555" i="5" s="1"/>
  <c r="D566" i="5" a="1"/>
  <c r="D566" i="5" s="1"/>
  <c r="D576" i="5" a="1"/>
  <c r="D576" i="5" s="1"/>
  <c r="D597" i="5" a="1"/>
  <c r="D597" i="5" s="1"/>
  <c r="D609" i="5" a="1"/>
  <c r="D609" i="5" s="1"/>
  <c r="D621" i="5" a="1"/>
  <c r="D621" i="5" s="1"/>
  <c r="D633" i="5" a="1"/>
  <c r="D633" i="5" s="1"/>
  <c r="D645" i="5" a="1"/>
  <c r="D645" i="5" s="1"/>
  <c r="D657" i="5" a="1"/>
  <c r="D657" i="5" s="1"/>
  <c r="D669" i="5" a="1"/>
  <c r="D669" i="5" s="1"/>
  <c r="D681" i="5" a="1"/>
  <c r="D681" i="5" s="1"/>
  <c r="D693" i="5" a="1"/>
  <c r="D693" i="5" s="1"/>
  <c r="D705" i="5" a="1"/>
  <c r="D705" i="5" s="1"/>
  <c r="D717" i="5" a="1"/>
  <c r="D717" i="5" s="1"/>
  <c r="D729" i="5" a="1"/>
  <c r="D729" i="5" s="1"/>
  <c r="D741" i="5" a="1"/>
  <c r="D741" i="5" s="1"/>
  <c r="D753" i="5" a="1"/>
  <c r="D753" i="5" s="1"/>
  <c r="D765" i="5" a="1"/>
  <c r="D765" i="5" s="1"/>
  <c r="D777" i="5" a="1"/>
  <c r="D777" i="5" s="1"/>
  <c r="D789" i="5" a="1"/>
  <c r="D789" i="5" s="1"/>
  <c r="D610" i="5" a="1"/>
  <c r="D610" i="5" s="1"/>
  <c r="D634" i="5" a="1"/>
  <c r="D634" i="5" s="1"/>
  <c r="D658" i="5" a="1"/>
  <c r="D658" i="5" s="1"/>
  <c r="D682" i="5" a="1"/>
  <c r="D682" i="5" s="1"/>
  <c r="D694" i="5" a="1"/>
  <c r="D694" i="5" s="1"/>
  <c r="D718" i="5" a="1"/>
  <c r="D718" i="5" s="1"/>
  <c r="D730" i="5" a="1"/>
  <c r="D730" i="5" s="1"/>
  <c r="D754" i="5" a="1"/>
  <c r="D754" i="5" s="1"/>
  <c r="D778" i="5" a="1"/>
  <c r="D778" i="5" s="1"/>
  <c r="D790" i="5" a="1"/>
  <c r="D790" i="5" s="1"/>
  <c r="D755" i="5" a="1"/>
  <c r="D755" i="5" s="1"/>
  <c r="D791" i="5" a="1"/>
  <c r="D791" i="5" s="1"/>
  <c r="D46" i="5" a="1"/>
  <c r="D46" i="5" s="1"/>
  <c r="D111" i="5" a="1"/>
  <c r="D111" i="5" s="1"/>
  <c r="D159" i="5" a="1"/>
  <c r="D159" i="5" s="1"/>
  <c r="D207" i="5" a="1"/>
  <c r="D207" i="5" s="1"/>
  <c r="D255" i="5" a="1"/>
  <c r="D255" i="5" s="1"/>
  <c r="D11" i="5" a="1"/>
  <c r="D11" i="5" s="1"/>
  <c r="D28" i="5" a="1"/>
  <c r="D28" i="5" s="1"/>
  <c r="D44" i="5" a="1"/>
  <c r="D44" i="5" s="1"/>
  <c r="D59" i="5" a="1"/>
  <c r="D59" i="5" s="1"/>
  <c r="D76" i="5" a="1"/>
  <c r="D76" i="5" s="1"/>
  <c r="D92" i="5" a="1"/>
  <c r="D92" i="5" s="1"/>
  <c r="D107" i="5" a="1"/>
  <c r="D107" i="5" s="1"/>
  <c r="D124" i="5" a="1"/>
  <c r="D124" i="5" s="1"/>
  <c r="D140" i="5" a="1"/>
  <c r="D140" i="5" s="1"/>
  <c r="D155" i="5" a="1"/>
  <c r="D155" i="5" s="1"/>
  <c r="D172" i="5" a="1"/>
  <c r="D172" i="5" s="1"/>
  <c r="D188" i="5" a="1"/>
  <c r="D188" i="5" s="1"/>
  <c r="D203" i="5" a="1"/>
  <c r="D203" i="5" s="1"/>
  <c r="D220" i="5" a="1"/>
  <c r="D220" i="5" s="1"/>
  <c r="D236" i="5" a="1"/>
  <c r="D236" i="5" s="1"/>
  <c r="D251" i="5" a="1"/>
  <c r="D251" i="5" s="1"/>
  <c r="D268" i="5" a="1"/>
  <c r="D268" i="5" s="1"/>
  <c r="D284" i="5" a="1"/>
  <c r="D284" i="5" s="1"/>
  <c r="D299" i="5" a="1"/>
  <c r="D299" i="5" s="1"/>
  <c r="D316" i="5" a="1"/>
  <c r="D316" i="5" s="1"/>
  <c r="D332" i="5" a="1"/>
  <c r="D332" i="5" s="1"/>
  <c r="D347" i="5" a="1"/>
  <c r="D347" i="5" s="1"/>
  <c r="D364" i="5" a="1"/>
  <c r="D364" i="5" s="1"/>
  <c r="D380" i="5" a="1"/>
  <c r="D380" i="5" s="1"/>
  <c r="D395" i="5" a="1"/>
  <c r="D395" i="5" s="1"/>
  <c r="D412" i="5" a="1"/>
  <c r="D412" i="5" s="1"/>
  <c r="D428" i="5" a="1"/>
  <c r="D428" i="5" s="1"/>
  <c r="D442" i="5" a="1"/>
  <c r="D442" i="5" s="1"/>
  <c r="D458" i="5" a="1"/>
  <c r="D458" i="5" s="1"/>
  <c r="D472" i="5" a="1"/>
  <c r="D472" i="5" s="1"/>
  <c r="D486" i="5" a="1"/>
  <c r="D486" i="5" s="1"/>
  <c r="D500" i="5" a="1"/>
  <c r="D500" i="5" s="1"/>
  <c r="D514" i="5" a="1"/>
  <c r="D514" i="5" s="1"/>
  <c r="D525" i="5" a="1"/>
  <c r="D525" i="5" s="1"/>
  <c r="D556" i="5" a="1"/>
  <c r="D556" i="5" s="1"/>
  <c r="D567" i="5" a="1"/>
  <c r="D567" i="5" s="1"/>
  <c r="D577" i="5" a="1"/>
  <c r="D577" i="5" s="1"/>
  <c r="D587" i="5" a="1"/>
  <c r="D587" i="5" s="1"/>
  <c r="D598" i="5" a="1"/>
  <c r="D598" i="5" s="1"/>
  <c r="D622" i="5" a="1"/>
  <c r="D622" i="5" s="1"/>
  <c r="D646" i="5" a="1"/>
  <c r="D646" i="5" s="1"/>
  <c r="D670" i="5" a="1"/>
  <c r="D670" i="5" s="1"/>
  <c r="D706" i="5" a="1"/>
  <c r="D706" i="5" s="1"/>
  <c r="D742" i="5" a="1"/>
  <c r="D742" i="5" s="1"/>
  <c r="D766" i="5" a="1"/>
  <c r="D766" i="5" s="1"/>
  <c r="D767" i="5" a="1"/>
  <c r="D767" i="5" s="1"/>
  <c r="D31" i="5" a="1"/>
  <c r="D31" i="5" s="1"/>
  <c r="D79" i="5" a="1"/>
  <c r="D79" i="5" s="1"/>
  <c r="D127" i="5" a="1"/>
  <c r="D127" i="5" s="1"/>
  <c r="D175" i="5" a="1"/>
  <c r="D175" i="5" s="1"/>
  <c r="D238" i="5" a="1"/>
  <c r="D238" i="5" s="1"/>
  <c r="D286" i="5" a="1"/>
  <c r="D286" i="5" s="1"/>
  <c r="D14" i="5" a="1"/>
  <c r="D14" i="5" s="1"/>
  <c r="D29" i="5" a="1"/>
  <c r="D29" i="5" s="1"/>
  <c r="D45" i="5" a="1"/>
  <c r="D45" i="5" s="1"/>
  <c r="D62" i="5" a="1"/>
  <c r="D62" i="5" s="1"/>
  <c r="D77" i="5" a="1"/>
  <c r="D77" i="5" s="1"/>
  <c r="D93" i="5" a="1"/>
  <c r="D93" i="5" s="1"/>
  <c r="D110" i="5" a="1"/>
  <c r="D110" i="5" s="1"/>
  <c r="D125" i="5" a="1"/>
  <c r="D125" i="5" s="1"/>
  <c r="D141" i="5" a="1"/>
  <c r="D141" i="5" s="1"/>
  <c r="D158" i="5" a="1"/>
  <c r="D158" i="5" s="1"/>
  <c r="D173" i="5" a="1"/>
  <c r="D173" i="5" s="1"/>
  <c r="D189" i="5" a="1"/>
  <c r="D189" i="5" s="1"/>
  <c r="D206" i="5" a="1"/>
  <c r="D206" i="5" s="1"/>
  <c r="D221" i="5" a="1"/>
  <c r="D221" i="5" s="1"/>
  <c r="D237" i="5" a="1"/>
  <c r="D237" i="5" s="1"/>
  <c r="D254" i="5" a="1"/>
  <c r="D254" i="5" s="1"/>
  <c r="D269" i="5" a="1"/>
  <c r="D269" i="5" s="1"/>
  <c r="D285" i="5" a="1"/>
  <c r="D285" i="5" s="1"/>
  <c r="D302" i="5" a="1"/>
  <c r="D302" i="5" s="1"/>
  <c r="D317" i="5" a="1"/>
  <c r="D317" i="5" s="1"/>
  <c r="D333" i="5" a="1"/>
  <c r="D333" i="5" s="1"/>
  <c r="D350" i="5" a="1"/>
  <c r="D350" i="5" s="1"/>
  <c r="D365" i="5" a="1"/>
  <c r="D365" i="5" s="1"/>
  <c r="D381" i="5" a="1"/>
  <c r="D381" i="5" s="1"/>
  <c r="D398" i="5" a="1"/>
  <c r="D398" i="5" s="1"/>
  <c r="D413" i="5" a="1"/>
  <c r="D413" i="5" s="1"/>
  <c r="D429" i="5" a="1"/>
  <c r="D429" i="5" s="1"/>
  <c r="D443" i="5" a="1"/>
  <c r="D443" i="5" s="1"/>
  <c r="D459" i="5" a="1"/>
  <c r="D459" i="5" s="1"/>
  <c r="D473" i="5" a="1"/>
  <c r="D473" i="5" s="1"/>
  <c r="D487" i="5" a="1"/>
  <c r="D487" i="5" s="1"/>
  <c r="D501" i="5" a="1"/>
  <c r="D501" i="5" s="1"/>
  <c r="D526" i="5" a="1"/>
  <c r="D526" i="5" s="1"/>
  <c r="D535" i="5" a="1"/>
  <c r="D535" i="5" s="1"/>
  <c r="D545" i="5" a="1"/>
  <c r="D545" i="5" s="1"/>
  <c r="D568" i="5" a="1"/>
  <c r="D568" i="5" s="1"/>
  <c r="D578" i="5" a="1"/>
  <c r="D578" i="5" s="1"/>
  <c r="D588" i="5" a="1"/>
  <c r="D588" i="5" s="1"/>
  <c r="D599" i="5" a="1"/>
  <c r="D599" i="5" s="1"/>
  <c r="D611" i="5" a="1"/>
  <c r="D611" i="5" s="1"/>
  <c r="D623" i="5" a="1"/>
  <c r="D623" i="5" s="1"/>
  <c r="D635" i="5" a="1"/>
  <c r="D635" i="5" s="1"/>
  <c r="D647" i="5" a="1"/>
  <c r="D647" i="5" s="1"/>
  <c r="D659" i="5" a="1"/>
  <c r="D659" i="5" s="1"/>
  <c r="D671" i="5" a="1"/>
  <c r="D671" i="5" s="1"/>
  <c r="D683" i="5" a="1"/>
  <c r="D683" i="5" s="1"/>
  <c r="D695" i="5" a="1"/>
  <c r="D695" i="5" s="1"/>
  <c r="D707" i="5" a="1"/>
  <c r="D707" i="5" s="1"/>
  <c r="D719" i="5" a="1"/>
  <c r="D719" i="5" s="1"/>
  <c r="D731" i="5" a="1"/>
  <c r="D731" i="5" s="1"/>
  <c r="D743" i="5" a="1"/>
  <c r="D743" i="5" s="1"/>
  <c r="D779" i="5" a="1"/>
  <c r="D779" i="5" s="1"/>
  <c r="D15" i="5" a="1"/>
  <c r="D15" i="5" s="1"/>
  <c r="D63" i="5" a="1"/>
  <c r="D63" i="5" s="1"/>
  <c r="D94" i="5" a="1"/>
  <c r="D94" i="5" s="1"/>
  <c r="D142" i="5" a="1"/>
  <c r="D142" i="5" s="1"/>
  <c r="D190" i="5" a="1"/>
  <c r="D190" i="5" s="1"/>
  <c r="D223" i="5" a="1"/>
  <c r="D223" i="5" s="1"/>
  <c r="D271" i="5" a="1"/>
  <c r="D271" i="5" s="1"/>
  <c r="D697" i="5" a="1"/>
  <c r="D697" i="5" s="1"/>
  <c r="D606" i="5" a="1"/>
  <c r="D606" i="5" s="1"/>
  <c r="D510" i="5" a="1"/>
  <c r="D510" i="5" s="1"/>
  <c r="D375" i="5" a="1"/>
  <c r="D375" i="5" s="1"/>
  <c r="D278" i="5" a="1"/>
  <c r="D278" i="5" s="1"/>
  <c r="D166" i="5" a="1"/>
  <c r="D166" i="5" s="1"/>
  <c r="D32" i="5" a="1"/>
  <c r="D32" i="5" s="1"/>
  <c r="D768" i="5" a="1"/>
  <c r="D768" i="5" s="1"/>
  <c r="D732" i="5" a="1"/>
  <c r="D732" i="5" s="1"/>
  <c r="D641" i="5" a="1"/>
  <c r="D641" i="5" s="1"/>
  <c r="D589" i="5" a="1"/>
  <c r="D589" i="5" s="1"/>
  <c r="D540" i="5" a="1"/>
  <c r="D540" i="5" s="1"/>
  <c r="D446" i="5" a="1"/>
  <c r="D446" i="5" s="1"/>
  <c r="D26" i="5" a="1"/>
  <c r="D26" i="5" s="1"/>
  <c r="U49" i="5" a="1"/>
  <c r="U49" i="5" s="1"/>
  <c r="D781" i="5" a="1"/>
  <c r="D781" i="5" s="1"/>
  <c r="D762" i="5" a="1"/>
  <c r="D762" i="5" s="1"/>
  <c r="D745" i="5" a="1"/>
  <c r="D745" i="5" s="1"/>
  <c r="D726" i="5" a="1"/>
  <c r="D726" i="5" s="1"/>
  <c r="D709" i="5" a="1"/>
  <c r="D709" i="5" s="1"/>
  <c r="D690" i="5" a="1"/>
  <c r="D690" i="5" s="1"/>
  <c r="D673" i="5" a="1"/>
  <c r="D673" i="5" s="1"/>
  <c r="D654" i="5" a="1"/>
  <c r="D654" i="5" s="1"/>
  <c r="D637" i="5" a="1"/>
  <c r="D637" i="5" s="1"/>
  <c r="D618" i="5" a="1"/>
  <c r="D618" i="5" s="1"/>
  <c r="D601" i="5" a="1"/>
  <c r="D601" i="5" s="1"/>
  <c r="D584" i="5" a="1"/>
  <c r="D584" i="5" s="1"/>
  <c r="D569" i="5" a="1"/>
  <c r="D569" i="5" s="1"/>
  <c r="D551" i="5" a="1"/>
  <c r="D551" i="5" s="1"/>
  <c r="D537" i="5" a="1"/>
  <c r="D537" i="5" s="1"/>
  <c r="D521" i="5" a="1"/>
  <c r="D521" i="5" s="1"/>
  <c r="D503" i="5" a="1"/>
  <c r="D503" i="5" s="1"/>
  <c r="D482" i="5" a="1"/>
  <c r="D482" i="5" s="1"/>
  <c r="D461" i="5" a="1"/>
  <c r="D461" i="5" s="1"/>
  <c r="D438" i="5" a="1"/>
  <c r="D438" i="5" s="1"/>
  <c r="D416" i="5" a="1"/>
  <c r="D416" i="5" s="1"/>
  <c r="D391" i="5" a="1"/>
  <c r="D391" i="5" s="1"/>
  <c r="D368" i="5" a="1"/>
  <c r="D368" i="5" s="1"/>
  <c r="D343" i="5" a="1"/>
  <c r="D343" i="5" s="1"/>
  <c r="D320" i="5" a="1"/>
  <c r="D320" i="5" s="1"/>
  <c r="D295" i="5" a="1"/>
  <c r="D295" i="5" s="1"/>
  <c r="D266" i="5" a="1"/>
  <c r="D266" i="5" s="1"/>
  <c r="D242" i="5" a="1"/>
  <c r="D242" i="5" s="1"/>
  <c r="D213" i="5" a="1"/>
  <c r="D213" i="5" s="1"/>
  <c r="D184" i="5" a="1"/>
  <c r="D184" i="5" s="1"/>
  <c r="D160" i="5" a="1"/>
  <c r="D160" i="5" s="1"/>
  <c r="D131" i="5" a="1"/>
  <c r="D131" i="5" s="1"/>
  <c r="D103" i="5" a="1"/>
  <c r="D103" i="5" s="1"/>
  <c r="D74" i="5" a="1"/>
  <c r="D74" i="5" s="1"/>
  <c r="D50" i="5" a="1"/>
  <c r="D50" i="5" s="1"/>
  <c r="D21" i="5" a="1"/>
  <c r="D21" i="5" s="1"/>
  <c r="D769" i="5" a="1"/>
  <c r="D769" i="5" s="1"/>
  <c r="D661" i="5" a="1"/>
  <c r="D661" i="5" s="1"/>
  <c r="D574" i="5" a="1"/>
  <c r="D574" i="5" s="1"/>
  <c r="D466" i="5" a="1"/>
  <c r="D466" i="5" s="1"/>
  <c r="D304" i="5" a="1"/>
  <c r="D304" i="5" s="1"/>
  <c r="D113" i="5" a="1"/>
  <c r="D113" i="5" s="1"/>
  <c r="D660" i="5" a="1"/>
  <c r="D660" i="5" s="1"/>
  <c r="D194" i="5" a="1"/>
  <c r="D194" i="5" s="1"/>
  <c r="X49" i="5" a="1"/>
  <c r="X49" i="5" s="1"/>
  <c r="D780" i="5" a="1"/>
  <c r="D780" i="5" s="1"/>
  <c r="D761" i="5" a="1"/>
  <c r="D761" i="5" s="1"/>
  <c r="D744" i="5" a="1"/>
  <c r="D744" i="5" s="1"/>
  <c r="D725" i="5" a="1"/>
  <c r="D725" i="5" s="1"/>
  <c r="D708" i="5" a="1"/>
  <c r="D708" i="5" s="1"/>
  <c r="D689" i="5" a="1"/>
  <c r="D689" i="5" s="1"/>
  <c r="D672" i="5" a="1"/>
  <c r="D672" i="5" s="1"/>
  <c r="D653" i="5" a="1"/>
  <c r="D653" i="5" s="1"/>
  <c r="D636" i="5" a="1"/>
  <c r="D636" i="5" s="1"/>
  <c r="D617" i="5" a="1"/>
  <c r="D617" i="5" s="1"/>
  <c r="D600" i="5" a="1"/>
  <c r="D600" i="5" s="1"/>
  <c r="D583" i="5" a="1"/>
  <c r="D583" i="5" s="1"/>
  <c r="D536" i="5" a="1"/>
  <c r="D536" i="5" s="1"/>
  <c r="D502" i="5" a="1"/>
  <c r="D502" i="5" s="1"/>
  <c r="D479" i="5" a="1"/>
  <c r="D479" i="5" s="1"/>
  <c r="D460" i="5" a="1"/>
  <c r="D460" i="5" s="1"/>
  <c r="D437" i="5" a="1"/>
  <c r="D437" i="5" s="1"/>
  <c r="D415" i="5" a="1"/>
  <c r="D415" i="5" s="1"/>
  <c r="D389" i="5" a="1"/>
  <c r="D389" i="5" s="1"/>
  <c r="D367" i="5" a="1"/>
  <c r="D367" i="5" s="1"/>
  <c r="D341" i="5" a="1"/>
  <c r="D341" i="5" s="1"/>
  <c r="D319" i="5" a="1"/>
  <c r="D319" i="5" s="1"/>
  <c r="D293" i="5" a="1"/>
  <c r="D293" i="5" s="1"/>
  <c r="D263" i="5" a="1"/>
  <c r="D263" i="5" s="1"/>
  <c r="D239" i="5" a="1"/>
  <c r="D239" i="5" s="1"/>
  <c r="D212" i="5" a="1"/>
  <c r="D212" i="5" s="1"/>
  <c r="D183" i="5" a="1"/>
  <c r="D183" i="5" s="1"/>
  <c r="D153" i="5" a="1"/>
  <c r="D153" i="5" s="1"/>
  <c r="D129" i="5" a="1"/>
  <c r="D129" i="5" s="1"/>
  <c r="D101" i="5" a="1"/>
  <c r="D101" i="5" s="1"/>
  <c r="D71" i="5" a="1"/>
  <c r="D71" i="5" s="1"/>
  <c r="D47" i="5" a="1"/>
  <c r="D47" i="5" s="1"/>
  <c r="D20" i="5" a="1"/>
  <c r="D20" i="5" s="1"/>
  <c r="D652" i="5" a="1"/>
  <c r="D652" i="5" s="1"/>
  <c r="D520" i="5" a="1"/>
  <c r="D520" i="5" s="1"/>
  <c r="D410" i="5" a="1"/>
  <c r="D410" i="5" s="1"/>
  <c r="D292" i="5" a="1"/>
  <c r="D292" i="5" s="1"/>
  <c r="D233" i="5" a="1"/>
  <c r="D233" i="5" s="1"/>
  <c r="D209" i="5" a="1"/>
  <c r="D209" i="5" s="1"/>
  <c r="D100" i="5" a="1"/>
  <c r="D100" i="5" s="1"/>
  <c r="D41" i="5" a="1"/>
  <c r="D41" i="5" s="1"/>
  <c r="D776" i="5" a="1"/>
  <c r="D776" i="5" s="1"/>
  <c r="D668" i="5" a="1"/>
  <c r="D668" i="5" s="1"/>
  <c r="D582" i="5" a="1"/>
  <c r="D582" i="5" s="1"/>
  <c r="D478" i="5" a="1"/>
  <c r="D478" i="5" s="1"/>
  <c r="D314" i="5" a="1"/>
  <c r="D314" i="5" s="1"/>
  <c r="D70" i="5" a="1"/>
  <c r="D70" i="5" s="1"/>
  <c r="D794" i="5" a="1"/>
  <c r="D794" i="5" s="1"/>
  <c r="D758" i="5" a="1"/>
  <c r="D758" i="5" s="1"/>
  <c r="D722" i="5" a="1"/>
  <c r="D722" i="5" s="1"/>
  <c r="D686" i="5" a="1"/>
  <c r="D686" i="5" s="1"/>
  <c r="D650" i="5" a="1"/>
  <c r="D650" i="5" s="1"/>
  <c r="D614" i="5" a="1"/>
  <c r="D614" i="5" s="1"/>
  <c r="D532" i="5" a="1"/>
  <c r="D532" i="5" s="1"/>
  <c r="D497" i="5" a="1"/>
  <c r="D497" i="5" s="1"/>
  <c r="D359" i="5" a="1"/>
  <c r="D359" i="5" s="1"/>
  <c r="D40" i="5" a="1"/>
  <c r="D40" i="5" s="1"/>
  <c r="D724" i="5" a="1"/>
  <c r="D724" i="5" s="1"/>
  <c r="D616" i="5" a="1"/>
  <c r="D616" i="5" s="1"/>
  <c r="D550" i="5" a="1"/>
  <c r="D550" i="5" s="1"/>
  <c r="D454" i="5" a="1"/>
  <c r="D454" i="5" s="1"/>
  <c r="D340" i="5" a="1"/>
  <c r="D340" i="5" s="1"/>
  <c r="D262" i="5" a="1"/>
  <c r="D262" i="5" s="1"/>
  <c r="D17" i="5" a="1"/>
  <c r="D17" i="5" s="1"/>
  <c r="D775" i="5" a="1"/>
  <c r="D775" i="5" s="1"/>
  <c r="D739" i="5" a="1"/>
  <c r="D739" i="5" s="1"/>
  <c r="D703" i="5" a="1"/>
  <c r="D703" i="5" s="1"/>
  <c r="D667" i="5" a="1"/>
  <c r="D667" i="5" s="1"/>
  <c r="D631" i="5" a="1"/>
  <c r="D631" i="5" s="1"/>
  <c r="D595" i="5" a="1"/>
  <c r="D595" i="5" s="1"/>
  <c r="D564" i="5" a="1"/>
  <c r="D564" i="5" s="1"/>
  <c r="D548" i="5" a="1"/>
  <c r="D548" i="5" s="1"/>
  <c r="D518" i="5" a="1"/>
  <c r="D518" i="5" s="1"/>
  <c r="D476" i="5" a="1"/>
  <c r="D476" i="5" s="1"/>
  <c r="D453" i="5" a="1"/>
  <c r="D453" i="5" s="1"/>
  <c r="D434" i="5" a="1"/>
  <c r="D434" i="5" s="1"/>
  <c r="D407" i="5" a="1"/>
  <c r="D407" i="5" s="1"/>
  <c r="D386" i="5" a="1"/>
  <c r="D386" i="5" s="1"/>
  <c r="D338" i="5" a="1"/>
  <c r="D338" i="5" s="1"/>
  <c r="D311" i="5" a="1"/>
  <c r="D311" i="5" s="1"/>
  <c r="D290" i="5" a="1"/>
  <c r="D290" i="5" s="1"/>
  <c r="D261" i="5" a="1"/>
  <c r="D261" i="5" s="1"/>
  <c r="D232" i="5" a="1"/>
  <c r="D232" i="5" s="1"/>
  <c r="D208" i="5" a="1"/>
  <c r="D208" i="5" s="1"/>
  <c r="D179" i="5" a="1"/>
  <c r="D179" i="5" s="1"/>
  <c r="D151" i="5" a="1"/>
  <c r="D151" i="5" s="1"/>
  <c r="D122" i="5" a="1"/>
  <c r="D122" i="5" s="1"/>
  <c r="D98" i="5" a="1"/>
  <c r="D98" i="5" s="1"/>
  <c r="D69" i="5" a="1"/>
  <c r="D69" i="5" s="1"/>
  <c r="D16" i="5" a="1"/>
  <c r="D16" i="5" s="1"/>
  <c r="D793" i="5" a="1"/>
  <c r="D793" i="5" s="1"/>
  <c r="D774" i="5" a="1"/>
  <c r="D774" i="5" s="1"/>
  <c r="D757" i="5" a="1"/>
  <c r="D757" i="5" s="1"/>
  <c r="D738" i="5" a="1"/>
  <c r="D738" i="5" s="1"/>
  <c r="D721" i="5" a="1"/>
  <c r="D721" i="5" s="1"/>
  <c r="D702" i="5" a="1"/>
  <c r="D702" i="5" s="1"/>
  <c r="D685" i="5" a="1"/>
  <c r="D685" i="5" s="1"/>
  <c r="D666" i="5" a="1"/>
  <c r="D666" i="5" s="1"/>
  <c r="D649" i="5" a="1"/>
  <c r="D649" i="5" s="1"/>
  <c r="D630" i="5" a="1"/>
  <c r="D630" i="5" s="1"/>
  <c r="D613" i="5" a="1"/>
  <c r="D613" i="5" s="1"/>
  <c r="D594" i="5" a="1"/>
  <c r="D594" i="5" s="1"/>
  <c r="D580" i="5" a="1"/>
  <c r="D580" i="5" s="1"/>
  <c r="D563" i="5" a="1"/>
  <c r="D563" i="5" s="1"/>
  <c r="D547" i="5" a="1"/>
  <c r="D547" i="5" s="1"/>
  <c r="D531" i="5" a="1"/>
  <c r="D531" i="5" s="1"/>
  <c r="D517" i="5" a="1"/>
  <c r="D517" i="5" s="1"/>
  <c r="D496" i="5" a="1"/>
  <c r="D496" i="5" s="1"/>
  <c r="D475" i="5" a="1"/>
  <c r="D475" i="5" s="1"/>
  <c r="D452" i="5" a="1"/>
  <c r="D452" i="5" s="1"/>
  <c r="D431" i="5" a="1"/>
  <c r="D431" i="5" s="1"/>
  <c r="D406" i="5" a="1"/>
  <c r="D406" i="5" s="1"/>
  <c r="D383" i="5" a="1"/>
  <c r="D383" i="5" s="1"/>
  <c r="D358" i="5" a="1"/>
  <c r="D358" i="5" s="1"/>
  <c r="D335" i="5" a="1"/>
  <c r="D335" i="5" s="1"/>
  <c r="D310" i="5" a="1"/>
  <c r="D310" i="5" s="1"/>
  <c r="D287" i="5" a="1"/>
  <c r="D287" i="5" s="1"/>
  <c r="D260" i="5" a="1"/>
  <c r="D260" i="5" s="1"/>
  <c r="D231" i="5" a="1"/>
  <c r="D231" i="5" s="1"/>
  <c r="D201" i="5" a="1"/>
  <c r="D201" i="5" s="1"/>
  <c r="D177" i="5" a="1"/>
  <c r="D177" i="5" s="1"/>
  <c r="D149" i="5" a="1"/>
  <c r="D149" i="5" s="1"/>
  <c r="D119" i="5" a="1"/>
  <c r="D119" i="5" s="1"/>
  <c r="D95" i="5" a="1"/>
  <c r="D95" i="5" s="1"/>
  <c r="D68" i="5" a="1"/>
  <c r="D68" i="5" s="1"/>
  <c r="D39" i="5" a="1"/>
  <c r="D39" i="5" s="1"/>
  <c r="D9" i="5" a="1"/>
  <c r="D9" i="5" s="1"/>
  <c r="D688" i="5" a="1"/>
  <c r="D688" i="5" s="1"/>
  <c r="D565" i="5" a="1"/>
  <c r="D565" i="5" s="1"/>
  <c r="D436" i="5" a="1"/>
  <c r="D436" i="5" s="1"/>
  <c r="D152" i="5" a="1"/>
  <c r="D152" i="5" s="1"/>
  <c r="D773" i="5" a="1"/>
  <c r="D773" i="5" s="1"/>
  <c r="D720" i="5" a="1"/>
  <c r="D720" i="5" s="1"/>
  <c r="D665" i="5" a="1"/>
  <c r="D665" i="5" s="1"/>
  <c r="D612" i="5" a="1"/>
  <c r="D612" i="5" s="1"/>
  <c r="D530" i="5" a="1"/>
  <c r="D530" i="5" s="1"/>
  <c r="D495" i="5" a="1"/>
  <c r="D495" i="5" s="1"/>
  <c r="D430" i="5" a="1"/>
  <c r="D430" i="5" s="1"/>
  <c r="D357" i="5" a="1"/>
  <c r="D357" i="5" s="1"/>
  <c r="D281" i="5" a="1"/>
  <c r="D281" i="5" s="1"/>
  <c r="D230" i="5" a="1"/>
  <c r="D230" i="5" s="1"/>
  <c r="D148" i="5" a="1"/>
  <c r="D148" i="5" s="1"/>
  <c r="D38" i="5" a="1"/>
  <c r="D38" i="5" s="1"/>
  <c r="D740" i="5" a="1"/>
  <c r="D740" i="5" s="1"/>
  <c r="D632" i="5" a="1"/>
  <c r="D632" i="5" s="1"/>
  <c r="D388" i="5" a="1"/>
  <c r="D388" i="5" s="1"/>
  <c r="D182" i="5" a="1"/>
  <c r="D182" i="5" s="1"/>
  <c r="D756" i="5" a="1"/>
  <c r="D756" i="5" s="1"/>
  <c r="D701" i="5" a="1"/>
  <c r="D701" i="5" s="1"/>
  <c r="D648" i="5" a="1"/>
  <c r="D648" i="5" s="1"/>
  <c r="D593" i="5" a="1"/>
  <c r="D593" i="5" s="1"/>
  <c r="D546" i="5" a="1"/>
  <c r="D546" i="5" s="1"/>
  <c r="D474" i="5" a="1"/>
  <c r="D474" i="5" s="1"/>
  <c r="D405" i="5" a="1"/>
  <c r="D405" i="5" s="1"/>
  <c r="D334" i="5" a="1"/>
  <c r="D334" i="5" s="1"/>
  <c r="D200" i="5" a="1"/>
  <c r="D200" i="5" s="1"/>
  <c r="D704" i="5" a="1"/>
  <c r="D704" i="5" s="1"/>
  <c r="D596" i="5" a="1"/>
  <c r="D596" i="5" s="1"/>
  <c r="D498" i="5" a="1"/>
  <c r="D498" i="5" s="1"/>
  <c r="D362" i="5" a="1"/>
  <c r="D362" i="5" s="1"/>
  <c r="D128" i="5" a="1"/>
  <c r="D128" i="5" s="1"/>
  <c r="D792" i="5" a="1"/>
  <c r="D792" i="5" s="1"/>
  <c r="D737" i="5" a="1"/>
  <c r="D737" i="5" s="1"/>
  <c r="D684" i="5" a="1"/>
  <c r="D684" i="5" s="1"/>
  <c r="D629" i="5" a="1"/>
  <c r="D629" i="5" s="1"/>
  <c r="D579" i="5" a="1"/>
  <c r="D579" i="5" s="1"/>
  <c r="D562" i="5" a="1"/>
  <c r="D562" i="5" s="1"/>
  <c r="D451" i="5" a="1"/>
  <c r="D451" i="5" s="1"/>
  <c r="D382" i="5" a="1"/>
  <c r="D382" i="5" s="1"/>
  <c r="D309" i="5" a="1"/>
  <c r="D309" i="5" s="1"/>
  <c r="D257" i="5" a="1"/>
  <c r="D257" i="5" s="1"/>
  <c r="D176" i="5" a="1"/>
  <c r="D176" i="5" s="1"/>
  <c r="D118" i="5" a="1"/>
  <c r="D118" i="5" s="1"/>
  <c r="D89" i="5" a="1"/>
  <c r="D89" i="5" s="1"/>
  <c r="D65" i="5" a="1"/>
  <c r="D65" i="5" s="1"/>
  <c r="D8" i="5" a="1"/>
  <c r="D8" i="5" s="1"/>
  <c r="D788" i="5" a="1"/>
  <c r="D788" i="5" s="1"/>
  <c r="D772" i="5" a="1"/>
  <c r="D772" i="5" s="1"/>
  <c r="D752" i="5" a="1"/>
  <c r="D752" i="5" s="1"/>
  <c r="D736" i="5" a="1"/>
  <c r="D736" i="5" s="1"/>
  <c r="D716" i="5" a="1"/>
  <c r="D716" i="5" s="1"/>
  <c r="D700" i="5" a="1"/>
  <c r="D700" i="5" s="1"/>
  <c r="D680" i="5" a="1"/>
  <c r="D680" i="5" s="1"/>
  <c r="D664" i="5" a="1"/>
  <c r="D664" i="5" s="1"/>
  <c r="D644" i="5" a="1"/>
  <c r="D644" i="5" s="1"/>
  <c r="D628" i="5" a="1"/>
  <c r="D628" i="5" s="1"/>
  <c r="D608" i="5" a="1"/>
  <c r="D608" i="5" s="1"/>
  <c r="D575" i="5" a="1"/>
  <c r="D575" i="5" s="1"/>
  <c r="D561" i="5" a="1"/>
  <c r="D561" i="5" s="1"/>
  <c r="D543" i="5" a="1"/>
  <c r="D543" i="5" s="1"/>
  <c r="D529" i="5" a="1"/>
  <c r="D529" i="5" s="1"/>
  <c r="D512" i="5" a="1"/>
  <c r="D512" i="5" s="1"/>
  <c r="D494" i="5" a="1"/>
  <c r="D494" i="5" s="1"/>
  <c r="D470" i="5" a="1"/>
  <c r="D470" i="5" s="1"/>
  <c r="D450" i="5" a="1"/>
  <c r="D450" i="5" s="1"/>
  <c r="D425" i="5" a="1"/>
  <c r="D425" i="5" s="1"/>
  <c r="D404" i="5" a="1"/>
  <c r="D404" i="5" s="1"/>
  <c r="D377" i="5" a="1"/>
  <c r="D377" i="5" s="1"/>
  <c r="D356" i="5" a="1"/>
  <c r="D356" i="5" s="1"/>
  <c r="D329" i="5" a="1"/>
  <c r="D329" i="5" s="1"/>
  <c r="D308" i="5" a="1"/>
  <c r="D308" i="5" s="1"/>
  <c r="D280" i="5" a="1"/>
  <c r="D280" i="5" s="1"/>
  <c r="D256" i="5" a="1"/>
  <c r="D256" i="5" s="1"/>
  <c r="D227" i="5" a="1"/>
  <c r="D227" i="5" s="1"/>
  <c r="D199" i="5" a="1"/>
  <c r="D199" i="5" s="1"/>
  <c r="D170" i="5" a="1"/>
  <c r="D170" i="5" s="1"/>
  <c r="D146" i="5" a="1"/>
  <c r="D146" i="5" s="1"/>
  <c r="D117" i="5" a="1"/>
  <c r="D117" i="5" s="1"/>
  <c r="D88" i="5" a="1"/>
  <c r="D88" i="5" s="1"/>
  <c r="D64" i="5" a="1"/>
  <c r="D64" i="5" s="1"/>
  <c r="D35" i="5" a="1"/>
  <c r="D35" i="5" s="1"/>
  <c r="D7" i="5" a="1"/>
  <c r="D7" i="5" s="1"/>
  <c r="D787" i="5" a="1"/>
  <c r="D787" i="5" s="1"/>
  <c r="D770" i="5" a="1"/>
  <c r="D770" i="5" s="1"/>
  <c r="D751" i="5" a="1"/>
  <c r="D751" i="5" s="1"/>
  <c r="D734" i="5" a="1"/>
  <c r="D734" i="5" s="1"/>
  <c r="D715" i="5" a="1"/>
  <c r="D715" i="5" s="1"/>
  <c r="D698" i="5" a="1"/>
  <c r="D698" i="5" s="1"/>
  <c r="D679" i="5" a="1"/>
  <c r="D679" i="5" s="1"/>
  <c r="D662" i="5" a="1"/>
  <c r="D662" i="5" s="1"/>
  <c r="D643" i="5" a="1"/>
  <c r="D643" i="5" s="1"/>
  <c r="D626" i="5" a="1"/>
  <c r="D626" i="5" s="1"/>
  <c r="D607" i="5" a="1"/>
  <c r="D607" i="5" s="1"/>
  <c r="D591" i="5" a="1"/>
  <c r="D591" i="5" s="1"/>
  <c r="D559" i="5" a="1"/>
  <c r="D559" i="5" s="1"/>
  <c r="D541" i="5" a="1"/>
  <c r="D541" i="5" s="1"/>
  <c r="D528" i="5" a="1"/>
  <c r="D528" i="5" s="1"/>
  <c r="D511" i="5" a="1"/>
  <c r="D511" i="5" s="1"/>
  <c r="D490" i="5" a="1"/>
  <c r="D490" i="5" s="1"/>
  <c r="D467" i="5" a="1"/>
  <c r="D467" i="5" s="1"/>
  <c r="D448" i="5" a="1"/>
  <c r="D448" i="5" s="1"/>
  <c r="D424" i="5" a="1"/>
  <c r="D424" i="5" s="1"/>
  <c r="D401" i="5" a="1"/>
  <c r="D401" i="5" s="1"/>
  <c r="D376" i="5" a="1"/>
  <c r="D376" i="5" s="1"/>
  <c r="D353" i="5" a="1"/>
  <c r="D353" i="5" s="1"/>
  <c r="D328" i="5" a="1"/>
  <c r="D328" i="5" s="1"/>
  <c r="D305" i="5" a="1"/>
  <c r="D305" i="5" s="1"/>
  <c r="D279" i="5" a="1"/>
  <c r="D279" i="5" s="1"/>
  <c r="D249" i="5" a="1"/>
  <c r="D249" i="5" s="1"/>
  <c r="D225" i="5" a="1"/>
  <c r="D225" i="5" s="1"/>
  <c r="D197" i="5" a="1"/>
  <c r="D197" i="5" s="1"/>
  <c r="D167" i="5" a="1"/>
  <c r="D167" i="5" s="1"/>
  <c r="D143" i="5" a="1"/>
  <c r="D143" i="5" s="1"/>
  <c r="D116" i="5" a="1"/>
  <c r="D116" i="5" s="1"/>
  <c r="D87" i="5" a="1"/>
  <c r="D87" i="5" s="1"/>
  <c r="D57" i="5" a="1"/>
  <c r="D57" i="5" s="1"/>
  <c r="D33" i="5" a="1"/>
  <c r="D33" i="5" s="1"/>
  <c r="D5" i="5" a="1"/>
  <c r="D5" i="5" s="1"/>
  <c r="D714" i="5" a="1"/>
  <c r="D714" i="5" s="1"/>
  <c r="D489" i="5" a="1"/>
  <c r="D489" i="5" s="1"/>
  <c r="D248" i="5" a="1"/>
  <c r="D248" i="5" s="1"/>
  <c r="D86" i="5" a="1"/>
  <c r="D86" i="5" s="1"/>
  <c r="D4" i="5" a="1"/>
  <c r="D4" i="5" s="1"/>
  <c r="D750" i="5" a="1"/>
  <c r="D750" i="5" s="1"/>
  <c r="D642" i="5" a="1"/>
  <c r="D642" i="5" s="1"/>
  <c r="D558" i="5" a="1"/>
  <c r="D558" i="5" s="1"/>
  <c r="D423" i="5" a="1"/>
  <c r="D423" i="5" s="1"/>
  <c r="D224" i="5" a="1"/>
  <c r="D224" i="5" s="1"/>
  <c r="D677" i="5" a="1"/>
  <c r="D677" i="5" s="1"/>
  <c r="D465" i="5" a="1"/>
  <c r="D465" i="5" s="1"/>
  <c r="D83" i="5" a="1"/>
  <c r="D83" i="5" s="1"/>
  <c r="D760" i="5" a="1"/>
  <c r="D760" i="5" s="1"/>
  <c r="D733" i="5" a="1"/>
  <c r="D733" i="5" s="1"/>
  <c r="D625" i="5" a="1"/>
  <c r="D625" i="5" s="1"/>
  <c r="D447" i="5" a="1"/>
  <c r="D447" i="5" s="1"/>
  <c r="D352" i="5" a="1"/>
  <c r="D352" i="5" s="1"/>
  <c r="D137" i="5" a="1"/>
  <c r="D137" i="5" s="1"/>
  <c r="D785" i="5" a="1"/>
  <c r="D785" i="5" s="1"/>
  <c r="D696" i="5" a="1"/>
  <c r="D696" i="5" s="1"/>
  <c r="D605" i="5" a="1"/>
  <c r="D605" i="5" s="1"/>
  <c r="D557" i="5" a="1"/>
  <c r="D557" i="5" s="1"/>
  <c r="D509" i="5" a="1"/>
  <c r="D509" i="5" s="1"/>
  <c r="D488" i="5" a="1"/>
  <c r="D488" i="5" s="1"/>
  <c r="D422" i="5" a="1"/>
  <c r="D422" i="5" s="1"/>
  <c r="D399" i="5" a="1"/>
  <c r="D399" i="5" s="1"/>
  <c r="D351" i="5" a="1"/>
  <c r="D351" i="5" s="1"/>
  <c r="D326" i="5" a="1"/>
  <c r="D326" i="5" s="1"/>
  <c r="D303" i="5" a="1"/>
  <c r="D303" i="5" s="1"/>
  <c r="D275" i="5" a="1"/>
  <c r="D275" i="5" s="1"/>
  <c r="D247" i="5" a="1"/>
  <c r="D247" i="5" s="1"/>
  <c r="D218" i="5" a="1"/>
  <c r="D218" i="5" s="1"/>
  <c r="D165" i="5" a="1"/>
  <c r="D165" i="5" s="1"/>
  <c r="D136" i="5" a="1"/>
  <c r="D136" i="5" s="1"/>
  <c r="D112" i="5" a="1"/>
  <c r="D112" i="5" s="1"/>
  <c r="D55" i="5" a="1"/>
  <c r="D55" i="5" s="1"/>
  <c r="D784" i="5" a="1"/>
  <c r="D784" i="5" s="1"/>
  <c r="D764" i="5" a="1"/>
  <c r="D764" i="5" s="1"/>
  <c r="D748" i="5" a="1"/>
  <c r="D748" i="5" s="1"/>
  <c r="D728" i="5" a="1"/>
  <c r="D728" i="5" s="1"/>
  <c r="D712" i="5" a="1"/>
  <c r="D712" i="5" s="1"/>
  <c r="D692" i="5" a="1"/>
  <c r="D692" i="5" s="1"/>
  <c r="D676" i="5" a="1"/>
  <c r="D676" i="5" s="1"/>
  <c r="D656" i="5" a="1"/>
  <c r="D656" i="5" s="1"/>
  <c r="D640" i="5" a="1"/>
  <c r="D640" i="5" s="1"/>
  <c r="D620" i="5" a="1"/>
  <c r="D620" i="5" s="1"/>
  <c r="D604" i="5" a="1"/>
  <c r="D604" i="5" s="1"/>
  <c r="D586" i="5" a="1"/>
  <c r="D586" i="5" s="1"/>
  <c r="D572" i="5" a="1"/>
  <c r="D572" i="5" s="1"/>
  <c r="D554" i="5" a="1"/>
  <c r="D554" i="5" s="1"/>
  <c r="D539" i="5" a="1"/>
  <c r="D539" i="5" s="1"/>
  <c r="D508" i="5" a="1"/>
  <c r="D508" i="5" s="1"/>
  <c r="D484" i="5" a="1"/>
  <c r="D484" i="5" s="1"/>
  <c r="D464" i="5" a="1"/>
  <c r="D464" i="5" s="1"/>
  <c r="D440" i="5" a="1"/>
  <c r="D440" i="5" s="1"/>
  <c r="D419" i="5" a="1"/>
  <c r="D419" i="5" s="1"/>
  <c r="D393" i="5" a="1"/>
  <c r="D393" i="5" s="1"/>
  <c r="D371" i="5" a="1"/>
  <c r="D371" i="5" s="1"/>
  <c r="D345" i="5" a="1"/>
  <c r="D345" i="5" s="1"/>
  <c r="D323" i="5" a="1"/>
  <c r="D323" i="5" s="1"/>
  <c r="D297" i="5" a="1"/>
  <c r="D297" i="5" s="1"/>
  <c r="D273" i="5" a="1"/>
  <c r="D273" i="5" s="1"/>
  <c r="D245" i="5" a="1"/>
  <c r="D245" i="5" s="1"/>
  <c r="D215" i="5" a="1"/>
  <c r="D215" i="5" s="1"/>
  <c r="D191" i="5" a="1"/>
  <c r="D191" i="5" s="1"/>
  <c r="D164" i="5" a="1"/>
  <c r="D164" i="5" s="1"/>
  <c r="D135" i="5" a="1"/>
  <c r="D135" i="5" s="1"/>
  <c r="D105" i="5" a="1"/>
  <c r="D105" i="5" s="1"/>
  <c r="D81" i="5" a="1"/>
  <c r="D81" i="5" s="1"/>
  <c r="D53" i="5" a="1"/>
  <c r="D53" i="5" s="1"/>
  <c r="D23" i="5" a="1"/>
  <c r="D23" i="5" s="1"/>
  <c r="AU29" i="5" a="1"/>
  <c r="AU29" i="5" s="1"/>
  <c r="AX29" i="5" a="1"/>
  <c r="AX29" i="5" s="1"/>
  <c r="D1776" i="9" l="1"/>
  <c r="D1792" i="9"/>
  <c r="D659" i="9"/>
  <c r="D1631" i="9"/>
  <c r="D707" i="9"/>
  <c r="D1615" i="9"/>
  <c r="D801" i="9"/>
  <c r="D1679" i="9"/>
  <c r="D1181" i="9"/>
  <c r="D910" i="9"/>
  <c r="D657" i="9"/>
  <c r="D142" i="9"/>
  <c r="D1711" i="9"/>
  <c r="D1504" i="9"/>
  <c r="D1288" i="9"/>
  <c r="D1072" i="9"/>
  <c r="D856" i="9"/>
  <c r="D584" i="9"/>
  <c r="D1838" i="9"/>
  <c r="D1661" i="9"/>
  <c r="D1448" i="9"/>
  <c r="D1232" i="9"/>
  <c r="D1016" i="9"/>
  <c r="D797" i="9"/>
  <c r="D497" i="9"/>
  <c r="D1801" i="9"/>
  <c r="D1607" i="9"/>
  <c r="D1391" i="9"/>
  <c r="D1175" i="9"/>
  <c r="D959" i="9"/>
  <c r="D724" i="9"/>
  <c r="D377" i="9"/>
  <c r="D1738" i="9"/>
  <c r="D1534" i="9"/>
  <c r="D1318" i="9"/>
  <c r="D1102" i="9"/>
  <c r="D886" i="9"/>
  <c r="D625" i="9"/>
  <c r="D1847" i="9"/>
  <c r="D1673" i="9"/>
  <c r="D1461" i="9"/>
  <c r="D1245" i="9"/>
  <c r="D1029" i="9"/>
  <c r="D812" i="9"/>
  <c r="D525" i="9"/>
  <c r="D1433" i="9"/>
  <c r="D1720" i="9"/>
  <c r="D1513" i="9"/>
  <c r="D1297" i="9"/>
  <c r="D1081" i="9"/>
  <c r="D865" i="9"/>
  <c r="D597" i="9"/>
  <c r="D1809" i="9"/>
  <c r="D1619" i="9"/>
  <c r="D1403" i="9"/>
  <c r="D1187" i="9"/>
  <c r="D971" i="9"/>
  <c r="D740" i="9"/>
  <c r="D412" i="9"/>
  <c r="D1668" i="9"/>
  <c r="D1457" i="9"/>
  <c r="D1241" i="9"/>
  <c r="D1025" i="9"/>
  <c r="D808" i="9"/>
  <c r="D515" i="9"/>
  <c r="D1361" i="9"/>
  <c r="D1732" i="9"/>
  <c r="D1401" i="9"/>
  <c r="D1168" i="9"/>
  <c r="D952" i="9"/>
  <c r="D712" i="9"/>
  <c r="D341" i="9"/>
  <c r="D1819" i="9"/>
  <c r="D1271" i="9"/>
  <c r="D1091" i="9"/>
  <c r="D1712" i="9"/>
  <c r="D983" i="9"/>
  <c r="D1579" i="9"/>
  <c r="D967" i="9"/>
  <c r="D1760" i="9"/>
  <c r="D1039" i="9"/>
  <c r="D1234" i="9"/>
  <c r="D965" i="9"/>
  <c r="D729" i="9"/>
  <c r="D395" i="9"/>
  <c r="D1759" i="9"/>
  <c r="D1557" i="9"/>
  <c r="D1341" i="9"/>
  <c r="D1125" i="9"/>
  <c r="D909" i="9"/>
  <c r="D656" i="9"/>
  <c r="D125" i="9"/>
  <c r="D1709" i="9"/>
  <c r="D1501" i="9"/>
  <c r="D1285" i="9"/>
  <c r="D1069" i="9"/>
  <c r="D853" i="9"/>
  <c r="D581" i="9"/>
  <c r="D1837" i="9"/>
  <c r="D1660" i="9"/>
  <c r="D1447" i="9"/>
  <c r="D1231" i="9"/>
  <c r="D1015" i="9"/>
  <c r="D796" i="9"/>
  <c r="D496" i="9"/>
  <c r="D1786" i="9"/>
  <c r="D1589" i="9"/>
  <c r="D1373" i="9"/>
  <c r="D1157" i="9"/>
  <c r="D941" i="9"/>
  <c r="D697" i="9"/>
  <c r="D304" i="9"/>
  <c r="D1721" i="9"/>
  <c r="D1516" i="9"/>
  <c r="D1300" i="9"/>
  <c r="D1084" i="9"/>
  <c r="D868" i="9"/>
  <c r="D599" i="9"/>
  <c r="D1577" i="9"/>
  <c r="D1768" i="9"/>
  <c r="D1568" i="9"/>
  <c r="D1352" i="9"/>
  <c r="D1136" i="9"/>
  <c r="D920" i="9"/>
  <c r="D669" i="9"/>
  <c r="D196" i="9"/>
  <c r="D1669" i="9"/>
  <c r="D1459" i="9"/>
  <c r="D1243" i="9"/>
  <c r="D1027" i="9"/>
  <c r="D809" i="9"/>
  <c r="D520" i="9"/>
  <c r="D1716" i="9"/>
  <c r="D1510" i="9"/>
  <c r="D1294" i="9"/>
  <c r="D1078" i="9"/>
  <c r="D862" i="9"/>
  <c r="D593" i="9"/>
  <c r="D1558" i="9"/>
  <c r="D1843" i="9"/>
  <c r="D1456" i="9"/>
  <c r="D1221" i="9"/>
  <c r="D1005" i="9"/>
  <c r="D784" i="9"/>
  <c r="D477" i="9"/>
  <c r="D1820" i="9"/>
  <c r="D1581" i="9"/>
  <c r="D1714" i="9"/>
  <c r="D1508" i="9"/>
  <c r="D1292" i="9"/>
  <c r="D1076" i="9"/>
  <c r="D860" i="9"/>
  <c r="D589" i="9"/>
  <c r="D1782" i="9"/>
  <c r="D1638" i="9"/>
  <c r="D1494" i="9"/>
  <c r="D1350" i="9"/>
  <c r="D1206" i="9"/>
  <c r="D1062" i="9"/>
  <c r="D918" i="9"/>
  <c r="D774" i="9"/>
  <c r="D630" i="9"/>
  <c r="D486" i="9"/>
  <c r="D342" i="9"/>
  <c r="D162" i="9"/>
  <c r="D1755" i="9"/>
  <c r="D1611" i="9"/>
  <c r="D1467" i="9"/>
  <c r="D1323" i="9"/>
  <c r="D1179" i="9"/>
  <c r="D1035" i="9"/>
  <c r="D891" i="9"/>
  <c r="D747" i="9"/>
  <c r="D603" i="9"/>
  <c r="D459" i="9"/>
  <c r="D315" i="9"/>
  <c r="D122" i="9"/>
  <c r="D1718" i="9"/>
  <c r="D1574" i="9"/>
  <c r="D1430" i="9"/>
  <c r="D1286" i="9"/>
  <c r="D1142" i="9"/>
  <c r="D998" i="9"/>
  <c r="D854" i="9"/>
  <c r="D710" i="9"/>
  <c r="D566" i="9"/>
  <c r="D422" i="9"/>
  <c r="D278" i="9"/>
  <c r="D66" i="9"/>
  <c r="D433" i="9"/>
  <c r="D289" i="9"/>
  <c r="D84" i="9"/>
  <c r="D1548" i="9"/>
  <c r="D1404" i="9"/>
  <c r="D1260" i="9"/>
  <c r="D1116" i="9"/>
  <c r="D972" i="9"/>
  <c r="D828" i="9"/>
  <c r="D684" i="9"/>
  <c r="D540" i="9"/>
  <c r="D396" i="9"/>
  <c r="D244" i="9"/>
  <c r="D28" i="9"/>
  <c r="D260" i="9"/>
  <c r="D44" i="9"/>
  <c r="D706" i="9"/>
  <c r="D562" i="9"/>
  <c r="D418" i="9"/>
  <c r="D273" i="9"/>
  <c r="D61" i="9"/>
  <c r="D297" i="9"/>
  <c r="D96" i="9"/>
  <c r="D452" i="9"/>
  <c r="D308" i="9"/>
  <c r="D112" i="9"/>
  <c r="D727" i="9"/>
  <c r="D583" i="9"/>
  <c r="D439" i="9"/>
  <c r="D295" i="9"/>
  <c r="D92" i="9"/>
  <c r="D171" i="9"/>
  <c r="D27" i="9"/>
  <c r="D167" i="9"/>
  <c r="D23" i="9"/>
  <c r="D129" i="9"/>
  <c r="D259" i="9"/>
  <c r="D115" i="9"/>
  <c r="D1487" i="9"/>
  <c r="D1307" i="9"/>
  <c r="D1804" i="9"/>
  <c r="D1199" i="9"/>
  <c r="D1727" i="9"/>
  <c r="D1183" i="9"/>
  <c r="D1840" i="9"/>
  <c r="D1255" i="9"/>
  <c r="D1217" i="9"/>
  <c r="D946" i="9"/>
  <c r="D705" i="9"/>
  <c r="D328" i="9"/>
  <c r="D1741" i="9"/>
  <c r="D1540" i="9"/>
  <c r="D1324" i="9"/>
  <c r="D1108" i="9"/>
  <c r="D892" i="9"/>
  <c r="D632" i="9"/>
  <c r="D17" i="9"/>
  <c r="D1692" i="9"/>
  <c r="D1484" i="9"/>
  <c r="D1268" i="9"/>
  <c r="D1052" i="9"/>
  <c r="D836" i="9"/>
  <c r="D557" i="9"/>
  <c r="D1825" i="9"/>
  <c r="D1643" i="9"/>
  <c r="D1427" i="9"/>
  <c r="D1211" i="9"/>
  <c r="D995" i="9"/>
  <c r="D772" i="9"/>
  <c r="D460" i="9"/>
  <c r="D1771" i="9"/>
  <c r="D1570" i="9"/>
  <c r="D1354" i="9"/>
  <c r="D1138" i="9"/>
  <c r="D922" i="9"/>
  <c r="D673" i="9"/>
  <c r="D214" i="9"/>
  <c r="D1704" i="9"/>
  <c r="D1497" i="9"/>
  <c r="D1281" i="9"/>
  <c r="D1065" i="9"/>
  <c r="D849" i="9"/>
  <c r="D575" i="9"/>
  <c r="D1522" i="9"/>
  <c r="D1751" i="9"/>
  <c r="D1549" i="9"/>
  <c r="D1333" i="9"/>
  <c r="D1117" i="9"/>
  <c r="D901" i="9"/>
  <c r="D645" i="9"/>
  <c r="D88" i="9"/>
  <c r="D1654" i="9"/>
  <c r="D1439" i="9"/>
  <c r="D1223" i="9"/>
  <c r="D1007" i="9"/>
  <c r="D788" i="9"/>
  <c r="D484" i="9"/>
  <c r="D1701" i="9"/>
  <c r="D1493" i="9"/>
  <c r="D1277" i="9"/>
  <c r="D1061" i="9"/>
  <c r="D845" i="9"/>
  <c r="D569" i="9"/>
  <c r="D1505" i="9"/>
  <c r="D1807" i="9"/>
  <c r="D1437" i="9"/>
  <c r="D1204" i="9"/>
  <c r="D1680" i="9"/>
  <c r="D1697" i="9"/>
  <c r="D144" i="9"/>
  <c r="D1415" i="9"/>
  <c r="D1816" i="9"/>
  <c r="D1399" i="9"/>
  <c r="D508" i="9"/>
  <c r="D1471" i="9"/>
  <c r="D1198" i="9"/>
  <c r="D929" i="9"/>
  <c r="D681" i="9"/>
  <c r="D250" i="9"/>
  <c r="D1726" i="9"/>
  <c r="D1521" i="9"/>
  <c r="D1305" i="9"/>
  <c r="D1089" i="9"/>
  <c r="D873" i="9"/>
  <c r="D608" i="9"/>
  <c r="D1850" i="9"/>
  <c r="D1677" i="9"/>
  <c r="D1465" i="9"/>
  <c r="D1249" i="9"/>
  <c r="D1033" i="9"/>
  <c r="D817" i="9"/>
  <c r="D533" i="9"/>
  <c r="D1813" i="9"/>
  <c r="D1627" i="9"/>
  <c r="D1411" i="9"/>
  <c r="D1195" i="9"/>
  <c r="D979" i="9"/>
  <c r="D748" i="9"/>
  <c r="D424" i="9"/>
  <c r="D1753" i="9"/>
  <c r="D1553" i="9"/>
  <c r="D1337" i="9"/>
  <c r="D1121" i="9"/>
  <c r="D905" i="9"/>
  <c r="D649" i="9"/>
  <c r="D106" i="9"/>
  <c r="D1689" i="9"/>
  <c r="D1480" i="9"/>
  <c r="D1264" i="9"/>
  <c r="D1048" i="9"/>
  <c r="D832" i="9"/>
  <c r="D551" i="9"/>
  <c r="D1469" i="9"/>
  <c r="D1736" i="9"/>
  <c r="D1532" i="9"/>
  <c r="D1316" i="9"/>
  <c r="D1100" i="9"/>
  <c r="D884" i="9"/>
  <c r="D621" i="9"/>
  <c r="D1833" i="9"/>
  <c r="D1639" i="9"/>
  <c r="D1423" i="9"/>
  <c r="D1207" i="9"/>
  <c r="D991" i="9"/>
  <c r="D764" i="9"/>
  <c r="D448" i="9"/>
  <c r="D1685" i="9"/>
  <c r="D1474" i="9"/>
  <c r="D1258" i="9"/>
  <c r="D1042" i="9"/>
  <c r="D826" i="9"/>
  <c r="D545" i="9"/>
  <c r="D1450" i="9"/>
  <c r="D1780" i="9"/>
  <c r="D1420" i="9"/>
  <c r="D1185" i="9"/>
  <c r="D969" i="9"/>
  <c r="D587" i="9"/>
  <c r="D875" i="9"/>
  <c r="D911" i="9"/>
  <c r="D1745" i="9"/>
  <c r="D947" i="9"/>
  <c r="D1744" i="9"/>
  <c r="D1019" i="9"/>
  <c r="D1775" i="9"/>
  <c r="D1126" i="9"/>
  <c r="D893" i="9"/>
  <c r="D633" i="9"/>
  <c r="D34" i="9"/>
  <c r="D1693" i="9"/>
  <c r="D1485" i="9"/>
  <c r="D1269" i="9"/>
  <c r="D1053" i="9"/>
  <c r="D837" i="9"/>
  <c r="D560" i="9"/>
  <c r="D1826" i="9"/>
  <c r="D1644" i="9"/>
  <c r="D1429" i="9"/>
  <c r="D1213" i="9"/>
  <c r="D997" i="9"/>
  <c r="D773" i="9"/>
  <c r="D461" i="9"/>
  <c r="D1787" i="9"/>
  <c r="D1591" i="9"/>
  <c r="D1375" i="9"/>
  <c r="D1159" i="9"/>
  <c r="D943" i="9"/>
  <c r="D700" i="9"/>
  <c r="D305" i="9"/>
  <c r="D1723" i="9"/>
  <c r="D1517" i="9"/>
  <c r="D1301" i="9"/>
  <c r="D1085" i="9"/>
  <c r="D869" i="9"/>
  <c r="D601" i="9"/>
  <c r="D1835" i="9"/>
  <c r="D1656" i="9"/>
  <c r="D1444" i="9"/>
  <c r="D1228" i="9"/>
  <c r="D1012" i="9"/>
  <c r="D791" i="9"/>
  <c r="D489" i="9"/>
  <c r="D1378" i="9"/>
  <c r="D1703" i="9"/>
  <c r="D1496" i="9"/>
  <c r="D1280" i="9"/>
  <c r="D1064" i="9"/>
  <c r="D848" i="9"/>
  <c r="D573" i="9"/>
  <c r="D1797" i="9"/>
  <c r="D1603" i="9"/>
  <c r="D1387" i="9"/>
  <c r="D1171" i="9"/>
  <c r="D955" i="9"/>
  <c r="D716" i="9"/>
  <c r="D353" i="9"/>
  <c r="D1653" i="9"/>
  <c r="D1438" i="9"/>
  <c r="D1222" i="9"/>
  <c r="D1006" i="9"/>
  <c r="D785" i="9"/>
  <c r="D479" i="9"/>
  <c r="D1306" i="9"/>
  <c r="D1684" i="9"/>
  <c r="D1365" i="9"/>
  <c r="D1149" i="9"/>
  <c r="D933" i="9"/>
  <c r="D688" i="9"/>
  <c r="D267" i="9"/>
  <c r="D1795" i="9"/>
  <c r="D1830" i="9"/>
  <c r="D1651" i="9"/>
  <c r="D859" i="9"/>
  <c r="D1523" i="9"/>
  <c r="D1127" i="9"/>
  <c r="D1829" i="9"/>
  <c r="D1163" i="9"/>
  <c r="D1828" i="9"/>
  <c r="D1235" i="9"/>
  <c r="D1594" i="9"/>
  <c r="D1090" i="9"/>
  <c r="D874" i="9"/>
  <c r="D609" i="9"/>
  <c r="D2" i="9"/>
  <c r="D1678" i="9"/>
  <c r="D1468" i="9"/>
  <c r="D1252" i="9"/>
  <c r="D1036" i="9"/>
  <c r="D820" i="9"/>
  <c r="D536" i="9"/>
  <c r="D1814" i="9"/>
  <c r="D1628" i="9"/>
  <c r="D1412" i="9"/>
  <c r="D1196" i="9"/>
  <c r="D980" i="9"/>
  <c r="D749" i="9"/>
  <c r="D425" i="9"/>
  <c r="D1772" i="9"/>
  <c r="D1571" i="9"/>
  <c r="D1355" i="9"/>
  <c r="D1139" i="9"/>
  <c r="D923" i="9"/>
  <c r="D676" i="9"/>
  <c r="D216" i="9"/>
  <c r="D1705" i="9"/>
  <c r="D1498" i="9"/>
  <c r="D1282" i="9"/>
  <c r="D1066" i="9"/>
  <c r="D850" i="9"/>
  <c r="D577" i="9"/>
  <c r="D1823" i="9"/>
  <c r="D1641" i="9"/>
  <c r="D1425" i="9"/>
  <c r="D1209" i="9"/>
  <c r="D993" i="9"/>
  <c r="D767" i="9"/>
  <c r="D453" i="9"/>
  <c r="D1325" i="9"/>
  <c r="D1688" i="9"/>
  <c r="D1477" i="9"/>
  <c r="D1261" i="9"/>
  <c r="D1045" i="9"/>
  <c r="D829" i="9"/>
  <c r="D549" i="9"/>
  <c r="D1783" i="9"/>
  <c r="D1583" i="9"/>
  <c r="D1367" i="9"/>
  <c r="D1151" i="9"/>
  <c r="D935" i="9"/>
  <c r="D692" i="9"/>
  <c r="D281" i="9"/>
  <c r="D1637" i="9"/>
  <c r="D1421" i="9"/>
  <c r="D1205" i="9"/>
  <c r="D989" i="9"/>
  <c r="D761" i="9"/>
  <c r="D443" i="9"/>
  <c r="D1109" i="9"/>
  <c r="D1636" i="9"/>
  <c r="D1348" i="9"/>
  <c r="D1132" i="9"/>
  <c r="D1075" i="9"/>
  <c r="D36" i="9"/>
  <c r="D1343" i="9"/>
  <c r="D779" i="9"/>
  <c r="D1379" i="9"/>
  <c r="D329" i="9"/>
  <c r="D1451" i="9"/>
  <c r="D1486" i="9"/>
  <c r="D1073" i="9"/>
  <c r="D857" i="9"/>
  <c r="D585" i="9"/>
  <c r="D1839" i="9"/>
  <c r="D1663" i="9"/>
  <c r="D1449" i="9"/>
  <c r="D1233" i="9"/>
  <c r="D1017" i="9"/>
  <c r="D799" i="9"/>
  <c r="D501" i="9"/>
  <c r="D1802" i="9"/>
  <c r="D1609" i="9"/>
  <c r="D1393" i="9"/>
  <c r="D1177" i="9"/>
  <c r="D961" i="9"/>
  <c r="D725" i="9"/>
  <c r="D388" i="9"/>
  <c r="D1756" i="9"/>
  <c r="D1555" i="9"/>
  <c r="D1339" i="9"/>
  <c r="D1123" i="9"/>
  <c r="D907" i="9"/>
  <c r="D652" i="9"/>
  <c r="D108" i="9"/>
  <c r="D1690" i="9"/>
  <c r="D1481" i="9"/>
  <c r="D1265" i="9"/>
  <c r="D1049" i="9"/>
  <c r="D833" i="9"/>
  <c r="D553" i="9"/>
  <c r="D1811" i="9"/>
  <c r="D1624" i="9"/>
  <c r="D1408" i="9"/>
  <c r="D1192" i="9"/>
  <c r="D976" i="9"/>
  <c r="D743" i="9"/>
  <c r="D417" i="9"/>
  <c r="D1145" i="9"/>
  <c r="D1672" i="9"/>
  <c r="D1460" i="9"/>
  <c r="D1244" i="9"/>
  <c r="D1028" i="9"/>
  <c r="D811" i="9"/>
  <c r="D521" i="9"/>
  <c r="D1765" i="9"/>
  <c r="D1567" i="9"/>
  <c r="D1351" i="9"/>
  <c r="D1135" i="9"/>
  <c r="D919" i="9"/>
  <c r="D668" i="9"/>
  <c r="D180" i="9"/>
  <c r="D1618" i="9"/>
  <c r="D1402" i="9"/>
  <c r="D1186" i="9"/>
  <c r="D970" i="9"/>
  <c r="D737" i="9"/>
  <c r="D407" i="9"/>
  <c r="D1846" i="9"/>
  <c r="D1600" i="9"/>
  <c r="D1329" i="9"/>
  <c r="D1113" i="9"/>
  <c r="D897" i="9"/>
  <c r="D1291" i="9"/>
  <c r="D635" i="9"/>
  <c r="D1559" i="9"/>
  <c r="D252" i="9"/>
  <c r="D1595" i="9"/>
  <c r="D1219" i="9"/>
  <c r="D1665" i="9"/>
  <c r="D1397" i="9"/>
  <c r="D1054" i="9"/>
  <c r="D838" i="9"/>
  <c r="D561" i="9"/>
  <c r="D1827" i="9"/>
  <c r="D1645" i="9"/>
  <c r="D1432" i="9"/>
  <c r="D1216" i="9"/>
  <c r="D1000" i="9"/>
  <c r="D776" i="9"/>
  <c r="D465" i="9"/>
  <c r="D1788" i="9"/>
  <c r="D1592" i="9"/>
  <c r="D1376" i="9"/>
  <c r="D1160" i="9"/>
  <c r="D944" i="9"/>
  <c r="D701" i="9"/>
  <c r="D316" i="9"/>
  <c r="D1739" i="9"/>
  <c r="D1535" i="9"/>
  <c r="D1319" i="9"/>
  <c r="D1103" i="9"/>
  <c r="D887" i="9"/>
  <c r="D628" i="9"/>
  <c r="D1848" i="9"/>
  <c r="D1675" i="9"/>
  <c r="D1462" i="9"/>
  <c r="D1246" i="9"/>
  <c r="D1030" i="9"/>
  <c r="D813" i="9"/>
  <c r="D527" i="9"/>
  <c r="D1799" i="9"/>
  <c r="D1605" i="9"/>
  <c r="D1389" i="9"/>
  <c r="D1173" i="9"/>
  <c r="D957" i="9"/>
  <c r="D719" i="9"/>
  <c r="D365" i="9"/>
  <c r="D1834" i="9"/>
  <c r="D1655" i="9"/>
  <c r="D1441" i="9"/>
  <c r="D1225" i="9"/>
  <c r="D1009" i="9"/>
  <c r="D789" i="9"/>
  <c r="D485" i="9"/>
  <c r="D1750" i="9"/>
  <c r="D1547" i="9"/>
  <c r="D1331" i="9"/>
  <c r="D1115" i="9"/>
  <c r="D899" i="9"/>
  <c r="D644" i="9"/>
  <c r="D72" i="9"/>
  <c r="D1601" i="9"/>
  <c r="D1385" i="9"/>
  <c r="D1169" i="9"/>
  <c r="D953" i="9"/>
  <c r="D713" i="9"/>
  <c r="D352" i="9"/>
  <c r="D1845" i="9"/>
  <c r="D1564" i="9"/>
  <c r="D1312" i="9"/>
  <c r="D1096" i="9"/>
  <c r="D880" i="9"/>
  <c r="D616" i="9"/>
  <c r="D1664" i="9"/>
  <c r="D1507" i="9"/>
  <c r="D895" i="9"/>
  <c r="D1713" i="9"/>
  <c r="D683" i="9"/>
  <c r="D1728" i="9"/>
  <c r="D1003" i="9"/>
  <c r="D1761" i="9"/>
  <c r="D1342" i="9"/>
  <c r="D1037" i="9"/>
  <c r="D821" i="9"/>
  <c r="D537" i="9"/>
  <c r="D1815" i="9"/>
  <c r="D1629" i="9"/>
  <c r="D1413" i="9"/>
  <c r="D1197" i="9"/>
  <c r="D981" i="9"/>
  <c r="D752" i="9"/>
  <c r="D429" i="9"/>
  <c r="D1773" i="9"/>
  <c r="D1573" i="9"/>
  <c r="D1357" i="9"/>
  <c r="D1141" i="9"/>
  <c r="D925" i="9"/>
  <c r="D677" i="9"/>
  <c r="D232" i="9"/>
  <c r="D1724" i="9"/>
  <c r="D1519" i="9"/>
  <c r="D1303" i="9"/>
  <c r="D1087" i="9"/>
  <c r="D871" i="9"/>
  <c r="D604" i="9"/>
  <c r="D1836" i="9"/>
  <c r="D1657" i="9"/>
  <c r="D1445" i="9"/>
  <c r="D1229" i="9"/>
  <c r="D1013" i="9"/>
  <c r="D793" i="9"/>
  <c r="D491" i="9"/>
  <c r="D1785" i="9"/>
  <c r="D1588" i="9"/>
  <c r="D1372" i="9"/>
  <c r="D1156" i="9"/>
  <c r="D940" i="9"/>
  <c r="D695" i="9"/>
  <c r="D293" i="9"/>
  <c r="D1822" i="9"/>
  <c r="D1640" i="9"/>
  <c r="D1424" i="9"/>
  <c r="D1208" i="9"/>
  <c r="D992" i="9"/>
  <c r="D765" i="9"/>
  <c r="D449" i="9"/>
  <c r="D1735" i="9"/>
  <c r="D1531" i="9"/>
  <c r="D1315" i="9"/>
  <c r="D1099" i="9"/>
  <c r="D883" i="9"/>
  <c r="D620" i="9"/>
  <c r="D1832" i="9"/>
  <c r="D1582" i="9"/>
  <c r="D1366" i="9"/>
  <c r="D1150" i="9"/>
  <c r="D934" i="9"/>
  <c r="D689" i="9"/>
  <c r="D280" i="9"/>
  <c r="D1821" i="9"/>
  <c r="D1545" i="9"/>
  <c r="D1293" i="9"/>
  <c r="D1077" i="9"/>
  <c r="D861" i="9"/>
  <c r="D592" i="9"/>
  <c r="D1613" i="9"/>
  <c r="D1700" i="9"/>
  <c r="D1777" i="9"/>
  <c r="D1580" i="9"/>
  <c r="D1364" i="9"/>
  <c r="D563" i="9"/>
  <c r="D1696" i="9"/>
  <c r="D1111" i="9"/>
  <c r="D1805" i="9"/>
  <c r="D931" i="9"/>
  <c r="D1817" i="9"/>
  <c r="D472" i="9"/>
  <c r="D1841" i="9"/>
  <c r="D1289" i="9"/>
  <c r="D1018" i="9"/>
  <c r="D800" i="9"/>
  <c r="D503" i="9"/>
  <c r="D1803" i="9"/>
  <c r="D1612" i="9"/>
  <c r="D1396" i="9"/>
  <c r="D1180" i="9"/>
  <c r="D964" i="9"/>
  <c r="D728" i="9"/>
  <c r="D389" i="9"/>
  <c r="D1757" i="9"/>
  <c r="D1556" i="9"/>
  <c r="D1340" i="9"/>
  <c r="D1124" i="9"/>
  <c r="D908" i="9"/>
  <c r="D653" i="9"/>
  <c r="D124" i="9"/>
  <c r="D1708" i="9"/>
  <c r="D1499" i="9"/>
  <c r="D1283" i="9"/>
  <c r="D1067" i="9"/>
  <c r="D851" i="9"/>
  <c r="D580" i="9"/>
  <c r="D1824" i="9"/>
  <c r="D1642" i="9"/>
  <c r="D1426" i="9"/>
  <c r="D1210" i="9"/>
  <c r="D994" i="9"/>
  <c r="D769" i="9"/>
  <c r="D455" i="9"/>
  <c r="D1769" i="9"/>
  <c r="D1569" i="9"/>
  <c r="D1353" i="9"/>
  <c r="D1137" i="9"/>
  <c r="D921" i="9"/>
  <c r="D671" i="9"/>
  <c r="D197" i="9"/>
  <c r="D1810" i="9"/>
  <c r="D1621" i="9"/>
  <c r="D1405" i="9"/>
  <c r="D1189" i="9"/>
  <c r="D973" i="9"/>
  <c r="D741" i="9"/>
  <c r="D413" i="9"/>
  <c r="D1717" i="9"/>
  <c r="D1511" i="9"/>
  <c r="D1295" i="9"/>
  <c r="D1079" i="9"/>
  <c r="D863" i="9"/>
  <c r="D596" i="9"/>
  <c r="D1796" i="9"/>
  <c r="D1565" i="9"/>
  <c r="D1349" i="9"/>
  <c r="D1133" i="9"/>
  <c r="D917" i="9"/>
  <c r="D665" i="9"/>
  <c r="D178" i="9"/>
  <c r="D1844" i="9"/>
  <c r="D1509" i="9"/>
  <c r="D1276" i="9"/>
  <c r="D1060" i="9"/>
  <c r="D844" i="9"/>
  <c r="D568" i="9"/>
  <c r="D1541" i="9"/>
  <c r="D1667" i="9"/>
  <c r="D839" i="9"/>
  <c r="D1790" i="9"/>
  <c r="D1327" i="9"/>
  <c r="D436" i="9"/>
  <c r="D1147" i="9"/>
  <c r="D400" i="9"/>
  <c r="D1435" i="9"/>
  <c r="D539" i="9"/>
  <c r="D1270" i="9"/>
  <c r="D1001" i="9"/>
  <c r="D777" i="9"/>
  <c r="D467" i="9"/>
  <c r="D1789" i="9"/>
  <c r="D1593" i="9"/>
  <c r="D1377" i="9"/>
  <c r="D1161" i="9"/>
  <c r="D945" i="9"/>
  <c r="D704" i="9"/>
  <c r="D317" i="9"/>
  <c r="D1740" i="9"/>
  <c r="D1537" i="9"/>
  <c r="D1321" i="9"/>
  <c r="D1105" i="9"/>
  <c r="D889" i="9"/>
  <c r="D629" i="9"/>
  <c r="D16" i="9"/>
  <c r="D1691" i="9"/>
  <c r="D1483" i="9"/>
  <c r="D1267" i="9"/>
  <c r="D1051" i="9"/>
  <c r="D835" i="9"/>
  <c r="D556" i="9"/>
  <c r="D1812" i="9"/>
  <c r="D1625" i="9"/>
  <c r="D1409" i="9"/>
  <c r="D1193" i="9"/>
  <c r="D977" i="9"/>
  <c r="D745" i="9"/>
  <c r="D419" i="9"/>
  <c r="D1752" i="9"/>
  <c r="D1552" i="9"/>
  <c r="D1336" i="9"/>
  <c r="D1120" i="9"/>
  <c r="D904" i="9"/>
  <c r="D647" i="9"/>
  <c r="D89" i="9"/>
  <c r="D1798" i="9"/>
  <c r="D1604" i="9"/>
  <c r="D1388" i="9"/>
  <c r="D1172" i="9"/>
  <c r="D956" i="9"/>
  <c r="D717" i="9"/>
  <c r="D364" i="9"/>
  <c r="D1702" i="9"/>
  <c r="D1495" i="9"/>
  <c r="D1279" i="9"/>
  <c r="D1063" i="9"/>
  <c r="D847" i="9"/>
  <c r="D572" i="9"/>
  <c r="D1749" i="9"/>
  <c r="D1546" i="9"/>
  <c r="D1330" i="9"/>
  <c r="D1114" i="9"/>
  <c r="D898" i="9"/>
  <c r="D641" i="9"/>
  <c r="D70" i="9"/>
  <c r="D1808" i="9"/>
  <c r="D1492" i="9"/>
  <c r="D1257" i="9"/>
  <c r="D1041" i="9"/>
  <c r="D825" i="9"/>
  <c r="D544" i="9"/>
  <c r="D1414" i="9"/>
  <c r="D1652" i="9"/>
  <c r="D1747" i="9"/>
  <c r="D1544" i="9"/>
  <c r="D1055" i="9"/>
  <c r="D611" i="9"/>
  <c r="D1543" i="9"/>
  <c r="D755" i="9"/>
  <c r="D1363" i="9"/>
  <c r="D731" i="9"/>
  <c r="D1649" i="9"/>
  <c r="D823" i="9"/>
  <c r="D1253" i="9"/>
  <c r="D982" i="9"/>
  <c r="D753" i="9"/>
  <c r="D431" i="9"/>
  <c r="D1774" i="9"/>
  <c r="D1576" i="9"/>
  <c r="D1360" i="9"/>
  <c r="D1144" i="9"/>
  <c r="D928" i="9"/>
  <c r="D680" i="9"/>
  <c r="D233" i="9"/>
  <c r="D1725" i="9"/>
  <c r="D1520" i="9"/>
  <c r="D1304" i="9"/>
  <c r="D1088" i="9"/>
  <c r="D872" i="9"/>
  <c r="D605" i="9"/>
  <c r="D1849" i="9"/>
  <c r="D1676" i="9"/>
  <c r="D1463" i="9"/>
  <c r="D1247" i="9"/>
  <c r="D1031" i="9"/>
  <c r="D815" i="9"/>
  <c r="D532" i="9"/>
  <c r="D1800" i="9"/>
  <c r="D1606" i="9"/>
  <c r="D1390" i="9"/>
  <c r="D1174" i="9"/>
  <c r="D958" i="9"/>
  <c r="D721" i="9"/>
  <c r="D376" i="9"/>
  <c r="D1737" i="9"/>
  <c r="D1533" i="9"/>
  <c r="D1317" i="9"/>
  <c r="D1101" i="9"/>
  <c r="D885" i="9"/>
  <c r="D623" i="9"/>
  <c r="D1648" i="9"/>
  <c r="D1784" i="9"/>
  <c r="D1585" i="9"/>
  <c r="D1369" i="9"/>
  <c r="D1153" i="9"/>
  <c r="D937" i="9"/>
  <c r="D693" i="9"/>
  <c r="D292" i="9"/>
  <c r="D1687" i="9"/>
  <c r="D1475" i="9"/>
  <c r="D1259" i="9"/>
  <c r="D1043" i="9"/>
  <c r="D827" i="9"/>
  <c r="D548" i="9"/>
  <c r="D1733" i="9"/>
  <c r="D1529" i="9"/>
  <c r="D1313" i="9"/>
  <c r="D1097" i="9"/>
  <c r="D881" i="9"/>
  <c r="D617" i="9"/>
  <c r="D1630" i="9"/>
  <c r="D1764" i="9"/>
  <c r="D1473" i="9"/>
  <c r="D1240" i="9"/>
  <c r="D1024" i="9"/>
  <c r="D805" i="9"/>
  <c r="D513" i="9"/>
  <c r="D1162" i="9"/>
  <c r="D1617" i="9"/>
  <c r="D988" i="9"/>
  <c r="D760" i="9"/>
  <c r="D441" i="9"/>
  <c r="D1781" i="9"/>
  <c r="D1528" i="9"/>
  <c r="D1699" i="9"/>
  <c r="D1489" i="9"/>
  <c r="D1273" i="9"/>
  <c r="D1057" i="9"/>
  <c r="D841" i="9"/>
  <c r="D565" i="9"/>
  <c r="D1770" i="9"/>
  <c r="D1626" i="9"/>
  <c r="D1482" i="9"/>
  <c r="D1338" i="9"/>
  <c r="D1194" i="9"/>
  <c r="D1050" i="9"/>
  <c r="D906" i="9"/>
  <c r="D762" i="9"/>
  <c r="D618" i="9"/>
  <c r="D474" i="9"/>
  <c r="D330" i="9"/>
  <c r="D145" i="9"/>
  <c r="D1743" i="9"/>
  <c r="D1599" i="9"/>
  <c r="D1455" i="9"/>
  <c r="D1311" i="9"/>
  <c r="D1167" i="9"/>
  <c r="D1023" i="9"/>
  <c r="D879" i="9"/>
  <c r="D735" i="9"/>
  <c r="D591" i="9"/>
  <c r="D447" i="9"/>
  <c r="D303" i="9"/>
  <c r="D104" i="9"/>
  <c r="D1706" i="9"/>
  <c r="D1562" i="9"/>
  <c r="D1418" i="9"/>
  <c r="D1274" i="9"/>
  <c r="D1130" i="9"/>
  <c r="D986" i="9"/>
  <c r="D842" i="9"/>
  <c r="D698" i="9"/>
  <c r="D554" i="9"/>
  <c r="D410" i="9"/>
  <c r="D264" i="9"/>
  <c r="D49" i="9"/>
  <c r="D421" i="9"/>
  <c r="D277" i="9"/>
  <c r="D65" i="9"/>
  <c r="D1536" i="9"/>
  <c r="D1392" i="9"/>
  <c r="D1248" i="9"/>
  <c r="D1104" i="9"/>
  <c r="D960" i="9"/>
  <c r="D816" i="9"/>
  <c r="D672" i="9"/>
  <c r="D528" i="9"/>
  <c r="D384" i="9"/>
  <c r="D226" i="9"/>
  <c r="D10" i="9"/>
  <c r="D242" i="9"/>
  <c r="D26" i="9"/>
  <c r="D694" i="9"/>
  <c r="D550" i="9"/>
  <c r="D406" i="9"/>
  <c r="D258" i="9"/>
  <c r="D42" i="9"/>
  <c r="D285" i="9"/>
  <c r="D77" i="9"/>
  <c r="D440" i="9"/>
  <c r="D296" i="9"/>
  <c r="D94" i="9"/>
  <c r="D715" i="9"/>
  <c r="D571" i="9"/>
  <c r="D427" i="9"/>
  <c r="D283" i="9"/>
  <c r="D74" i="9"/>
  <c r="D159" i="9"/>
  <c r="D15" i="9"/>
  <c r="D155" i="9"/>
  <c r="D11" i="9"/>
  <c r="D117" i="9"/>
  <c r="D247" i="9"/>
  <c r="D103" i="9"/>
  <c r="D736" i="9"/>
  <c r="D405" i="9"/>
  <c r="D1831" i="9"/>
  <c r="D1384" i="9"/>
  <c r="D1681" i="9"/>
  <c r="D1472" i="9"/>
  <c r="D1256" i="9"/>
  <c r="D1040" i="9"/>
  <c r="D824" i="9"/>
  <c r="D541" i="9"/>
  <c r="D1758" i="9"/>
  <c r="D1614" i="9"/>
  <c r="D1470" i="9"/>
  <c r="D1326" i="9"/>
  <c r="D1182" i="9"/>
  <c r="D1038" i="9"/>
  <c r="D894" i="9"/>
  <c r="D750" i="9"/>
  <c r="D606" i="9"/>
  <c r="D462" i="9"/>
  <c r="D318" i="9"/>
  <c r="D126" i="9"/>
  <c r="D1731" i="9"/>
  <c r="D1587" i="9"/>
  <c r="D1443" i="9"/>
  <c r="D1299" i="9"/>
  <c r="D1155" i="9"/>
  <c r="D1011" i="9"/>
  <c r="D867" i="9"/>
  <c r="D723" i="9"/>
  <c r="D579" i="9"/>
  <c r="D435" i="9"/>
  <c r="D291" i="9"/>
  <c r="D86" i="9"/>
  <c r="D1694" i="9"/>
  <c r="D1550" i="9"/>
  <c r="D1406" i="9"/>
  <c r="D1262" i="9"/>
  <c r="D1118" i="9"/>
  <c r="D974" i="9"/>
  <c r="D830" i="9"/>
  <c r="D686" i="9"/>
  <c r="D542" i="9"/>
  <c r="D398" i="9"/>
  <c r="D246" i="9"/>
  <c r="D30" i="9"/>
  <c r="D409" i="9"/>
  <c r="D262" i="9"/>
  <c r="D48" i="9"/>
  <c r="D1524" i="9"/>
  <c r="D1380" i="9"/>
  <c r="D1236" i="9"/>
  <c r="D1092" i="9"/>
  <c r="D948" i="9"/>
  <c r="D804" i="9"/>
  <c r="D660" i="9"/>
  <c r="D516" i="9"/>
  <c r="D372" i="9"/>
  <c r="D208" i="9"/>
  <c r="D383" i="9"/>
  <c r="D224" i="9"/>
  <c r="D8" i="9"/>
  <c r="D682" i="9"/>
  <c r="D538" i="9"/>
  <c r="D394" i="9"/>
  <c r="D241" i="9"/>
  <c r="D25" i="9"/>
  <c r="D272" i="9"/>
  <c r="D60" i="9"/>
  <c r="D428" i="9"/>
  <c r="D284" i="9"/>
  <c r="D76" i="9"/>
  <c r="D703" i="9"/>
  <c r="D559" i="9"/>
  <c r="D415" i="9"/>
  <c r="D269" i="9"/>
  <c r="D56" i="9"/>
  <c r="D147" i="9"/>
  <c r="D3" i="9"/>
  <c r="D143" i="9"/>
  <c r="D249" i="9"/>
  <c r="D105" i="9"/>
  <c r="D235" i="9"/>
  <c r="D91" i="9"/>
  <c r="D1842" i="9"/>
  <c r="D1666" i="9"/>
  <c r="D1453" i="9"/>
  <c r="D1237" i="9"/>
  <c r="D1021" i="9"/>
  <c r="D803" i="9"/>
  <c r="D509" i="9"/>
  <c r="D1746" i="9"/>
  <c r="D1602" i="9"/>
  <c r="D1458" i="9"/>
  <c r="D1314" i="9"/>
  <c r="D1170" i="9"/>
  <c r="D1026" i="9"/>
  <c r="D882" i="9"/>
  <c r="D738" i="9"/>
  <c r="D594" i="9"/>
  <c r="D450" i="9"/>
  <c r="D306" i="9"/>
  <c r="D109" i="9"/>
  <c r="D1719" i="9"/>
  <c r="D1575" i="9"/>
  <c r="D1431" i="9"/>
  <c r="D1287" i="9"/>
  <c r="D1143" i="9"/>
  <c r="D999" i="9"/>
  <c r="D855" i="9"/>
  <c r="D711" i="9"/>
  <c r="D567" i="9"/>
  <c r="D423" i="9"/>
  <c r="D279" i="9"/>
  <c r="D68" i="9"/>
  <c r="D1682" i="9"/>
  <c r="D1538" i="9"/>
  <c r="D1394" i="9"/>
  <c r="D1250" i="9"/>
  <c r="D1106" i="9"/>
  <c r="D962" i="9"/>
  <c r="D818" i="9"/>
  <c r="D674" i="9"/>
  <c r="D530" i="9"/>
  <c r="D386" i="9"/>
  <c r="D229" i="9"/>
  <c r="D13" i="9"/>
  <c r="D397" i="9"/>
  <c r="D245" i="9"/>
  <c r="D29" i="9"/>
  <c r="D1512" i="9"/>
  <c r="D1368" i="9"/>
  <c r="D1224" i="9"/>
  <c r="D1080" i="9"/>
  <c r="D936" i="9"/>
  <c r="D792" i="9"/>
  <c r="D648" i="9"/>
  <c r="D504" i="9"/>
  <c r="D360" i="9"/>
  <c r="D190" i="9"/>
  <c r="D371" i="9"/>
  <c r="D206" i="9"/>
  <c r="D814" i="9"/>
  <c r="D670" i="9"/>
  <c r="D526" i="9"/>
  <c r="D382" i="9"/>
  <c r="D222" i="9"/>
  <c r="D6" i="9"/>
  <c r="D257" i="9"/>
  <c r="D41" i="9"/>
  <c r="D416" i="9"/>
  <c r="D270" i="9"/>
  <c r="D58" i="9"/>
  <c r="D691" i="9"/>
  <c r="D547" i="9"/>
  <c r="D403" i="9"/>
  <c r="D254" i="9"/>
  <c r="D38" i="9"/>
  <c r="D135" i="9"/>
  <c r="D275" i="9"/>
  <c r="D131" i="9"/>
  <c r="D237" i="9"/>
  <c r="D93" i="9"/>
  <c r="D223" i="9"/>
  <c r="D79" i="9"/>
  <c r="D1436" i="9"/>
  <c r="D1220" i="9"/>
  <c r="D1004" i="9"/>
  <c r="D781" i="9"/>
  <c r="D473" i="9"/>
  <c r="D1734" i="9"/>
  <c r="D1590" i="9"/>
  <c r="D1446" i="9"/>
  <c r="D1302" i="9"/>
  <c r="D1158" i="9"/>
  <c r="D1014" i="9"/>
  <c r="D870" i="9"/>
  <c r="D726" i="9"/>
  <c r="D582" i="9"/>
  <c r="D438" i="9"/>
  <c r="D294" i="9"/>
  <c r="D90" i="9"/>
  <c r="D1707" i="9"/>
  <c r="D1563" i="9"/>
  <c r="D1419" i="9"/>
  <c r="D1275" i="9"/>
  <c r="D1131" i="9"/>
  <c r="D987" i="9"/>
  <c r="D843" i="9"/>
  <c r="D699" i="9"/>
  <c r="D555" i="9"/>
  <c r="D411" i="9"/>
  <c r="D265" i="9"/>
  <c r="D50" i="9"/>
  <c r="D1670" i="9"/>
  <c r="D1526" i="9"/>
  <c r="D1382" i="9"/>
  <c r="D1238" i="9"/>
  <c r="D1094" i="9"/>
  <c r="D950" i="9"/>
  <c r="D806" i="9"/>
  <c r="D662" i="9"/>
  <c r="D518" i="9"/>
  <c r="D374" i="9"/>
  <c r="D210" i="9"/>
  <c r="D529" i="9"/>
  <c r="D385" i="9"/>
  <c r="D228" i="9"/>
  <c r="D12" i="9"/>
  <c r="D1500" i="9"/>
  <c r="D1356" i="9"/>
  <c r="D1212" i="9"/>
  <c r="D1068" i="9"/>
  <c r="D924" i="9"/>
  <c r="D780" i="9"/>
  <c r="D636" i="9"/>
  <c r="D492" i="9"/>
  <c r="D348" i="9"/>
  <c r="D172" i="9"/>
  <c r="D359" i="9"/>
  <c r="D188" i="9"/>
  <c r="D802" i="9"/>
  <c r="D658" i="9"/>
  <c r="D514" i="9"/>
  <c r="D370" i="9"/>
  <c r="D205" i="9"/>
  <c r="D393" i="9"/>
  <c r="D240" i="9"/>
  <c r="D24" i="9"/>
  <c r="D404" i="9"/>
  <c r="D256" i="9"/>
  <c r="D40" i="9"/>
  <c r="D679" i="9"/>
  <c r="D535" i="9"/>
  <c r="D391" i="9"/>
  <c r="D236" i="9"/>
  <c r="D20" i="9"/>
  <c r="D123" i="9"/>
  <c r="D263" i="9"/>
  <c r="D119" i="9"/>
  <c r="D225" i="9"/>
  <c r="D81" i="9"/>
  <c r="D211" i="9"/>
  <c r="D67" i="9"/>
  <c r="D916" i="9"/>
  <c r="D664" i="9"/>
  <c r="D161" i="9"/>
  <c r="D1763" i="9"/>
  <c r="D1818" i="9"/>
  <c r="D1633" i="9"/>
  <c r="D1417" i="9"/>
  <c r="D1201" i="9"/>
  <c r="D985" i="9"/>
  <c r="D757" i="9"/>
  <c r="D437" i="9"/>
  <c r="D1722" i="9"/>
  <c r="D1578" i="9"/>
  <c r="D1434" i="9"/>
  <c r="D1290" i="9"/>
  <c r="D1146" i="9"/>
  <c r="D1002" i="9"/>
  <c r="D858" i="9"/>
  <c r="D714" i="9"/>
  <c r="D570" i="9"/>
  <c r="D426" i="9"/>
  <c r="D282" i="9"/>
  <c r="D73" i="9"/>
  <c r="D1695" i="9"/>
  <c r="D1551" i="9"/>
  <c r="D1407" i="9"/>
  <c r="D1263" i="9"/>
  <c r="D1119" i="9"/>
  <c r="D975" i="9"/>
  <c r="D831" i="9"/>
  <c r="D687" i="9"/>
  <c r="D543" i="9"/>
  <c r="D399" i="9"/>
  <c r="D248" i="9"/>
  <c r="D32" i="9"/>
  <c r="D1658" i="9"/>
  <c r="D1514" i="9"/>
  <c r="D1370" i="9"/>
  <c r="D1226" i="9"/>
  <c r="D1082" i="9"/>
  <c r="D938" i="9"/>
  <c r="D794" i="9"/>
  <c r="D650" i="9"/>
  <c r="D506" i="9"/>
  <c r="D362" i="9"/>
  <c r="D193" i="9"/>
  <c r="D517" i="9"/>
  <c r="D373" i="9"/>
  <c r="D209" i="9"/>
  <c r="D1632" i="9"/>
  <c r="D1488" i="9"/>
  <c r="D1344" i="9"/>
  <c r="D1200" i="9"/>
  <c r="D1056" i="9"/>
  <c r="D912" i="9"/>
  <c r="D768" i="9"/>
  <c r="D624" i="9"/>
  <c r="D480" i="9"/>
  <c r="D336" i="9"/>
  <c r="D154" i="9"/>
  <c r="D347" i="9"/>
  <c r="D170" i="9"/>
  <c r="D790" i="9"/>
  <c r="D646" i="9"/>
  <c r="D502" i="9"/>
  <c r="D358" i="9"/>
  <c r="D186" i="9"/>
  <c r="D381" i="9"/>
  <c r="D221" i="9"/>
  <c r="D5" i="9"/>
  <c r="D392" i="9"/>
  <c r="D238" i="9"/>
  <c r="D22" i="9"/>
  <c r="D667" i="9"/>
  <c r="D523" i="9"/>
  <c r="D379" i="9"/>
  <c r="D218" i="9"/>
  <c r="D255" i="9"/>
  <c r="D111" i="9"/>
  <c r="D251" i="9"/>
  <c r="D107" i="9"/>
  <c r="D213" i="9"/>
  <c r="D69" i="9"/>
  <c r="D199" i="9"/>
  <c r="D55" i="9"/>
  <c r="D640" i="9"/>
  <c r="D53" i="9"/>
  <c r="D1748" i="9"/>
  <c r="D1806" i="9"/>
  <c r="D1616" i="9"/>
  <c r="D1400" i="9"/>
  <c r="D1184" i="9"/>
  <c r="D968" i="9"/>
  <c r="D733" i="9"/>
  <c r="D401" i="9"/>
  <c r="D1710" i="9"/>
  <c r="D1566" i="9"/>
  <c r="D1422" i="9"/>
  <c r="D1278" i="9"/>
  <c r="D1134" i="9"/>
  <c r="D990" i="9"/>
  <c r="D846" i="9"/>
  <c r="D702" i="9"/>
  <c r="D558" i="9"/>
  <c r="D414" i="9"/>
  <c r="D268" i="9"/>
  <c r="D54" i="9"/>
  <c r="D1683" i="9"/>
  <c r="D1539" i="9"/>
  <c r="D1395" i="9"/>
  <c r="D1251" i="9"/>
  <c r="D1107" i="9"/>
  <c r="D963" i="9"/>
  <c r="D819" i="9"/>
  <c r="D675" i="9"/>
  <c r="D531" i="9"/>
  <c r="D387" i="9"/>
  <c r="D230" i="9"/>
  <c r="D14" i="9"/>
  <c r="D1646" i="9"/>
  <c r="D1502" i="9"/>
  <c r="D1358" i="9"/>
  <c r="D1214" i="9"/>
  <c r="D1070" i="9"/>
  <c r="D926" i="9"/>
  <c r="D782" i="9"/>
  <c r="D638" i="9"/>
  <c r="D494" i="9"/>
  <c r="D350" i="9"/>
  <c r="D174" i="9"/>
  <c r="D505" i="9"/>
  <c r="D361" i="9"/>
  <c r="D192" i="9"/>
  <c r="D1620" i="9"/>
  <c r="D1476" i="9"/>
  <c r="D1332" i="9"/>
  <c r="D1188" i="9"/>
  <c r="D1044" i="9"/>
  <c r="D900" i="9"/>
  <c r="D756" i="9"/>
  <c r="D612" i="9"/>
  <c r="D468" i="9"/>
  <c r="D324" i="9"/>
  <c r="D136" i="9"/>
  <c r="D335" i="9"/>
  <c r="D152" i="9"/>
  <c r="D778" i="9"/>
  <c r="D634" i="9"/>
  <c r="D490" i="9"/>
  <c r="D346" i="9"/>
  <c r="D169" i="9"/>
  <c r="D369" i="9"/>
  <c r="D204" i="9"/>
  <c r="D524" i="9"/>
  <c r="D380" i="9"/>
  <c r="D220" i="9"/>
  <c r="D4" i="9"/>
  <c r="D655" i="9"/>
  <c r="D511" i="9"/>
  <c r="D367" i="9"/>
  <c r="D200" i="9"/>
  <c r="D243" i="9"/>
  <c r="D99" i="9"/>
  <c r="D239" i="9"/>
  <c r="D95" i="9"/>
  <c r="D201" i="9"/>
  <c r="D57" i="9"/>
  <c r="D187" i="9"/>
  <c r="D43" i="9"/>
  <c r="D1715" i="9"/>
  <c r="D1793" i="9"/>
  <c r="D1597" i="9"/>
  <c r="D1381" i="9"/>
  <c r="D1165" i="9"/>
  <c r="D949" i="9"/>
  <c r="D709" i="9"/>
  <c r="D340" i="9"/>
  <c r="D1698" i="9"/>
  <c r="D1554" i="9"/>
  <c r="D1410" i="9"/>
  <c r="D1266" i="9"/>
  <c r="D1122" i="9"/>
  <c r="D978" i="9"/>
  <c r="D834" i="9"/>
  <c r="D690" i="9"/>
  <c r="D546" i="9"/>
  <c r="D402" i="9"/>
  <c r="D253" i="9"/>
  <c r="D37" i="9"/>
  <c r="D1671" i="9"/>
  <c r="D1527" i="9"/>
  <c r="D1383" i="9"/>
  <c r="D1239" i="9"/>
  <c r="D1095" i="9"/>
  <c r="D951" i="9"/>
  <c r="D807" i="9"/>
  <c r="D663" i="9"/>
  <c r="D519" i="9"/>
  <c r="D375" i="9"/>
  <c r="D212" i="9"/>
  <c r="D1778" i="9"/>
  <c r="D1634" i="9"/>
  <c r="D1490" i="9"/>
  <c r="D1346" i="9"/>
  <c r="D1202" i="9"/>
  <c r="D1058" i="9"/>
  <c r="D914" i="9"/>
  <c r="D770" i="9"/>
  <c r="D626" i="9"/>
  <c r="D482" i="9"/>
  <c r="D338" i="9"/>
  <c r="D157" i="9"/>
  <c r="D493" i="9"/>
  <c r="D349" i="9"/>
  <c r="D173" i="9"/>
  <c r="D1608" i="9"/>
  <c r="D1464" i="9"/>
  <c r="D1320" i="9"/>
  <c r="D1176" i="9"/>
  <c r="D1032" i="9"/>
  <c r="D888" i="9"/>
  <c r="D744" i="9"/>
  <c r="D600" i="9"/>
  <c r="D456" i="9"/>
  <c r="D312" i="9"/>
  <c r="D118" i="9"/>
  <c r="D323" i="9"/>
  <c r="D134" i="9"/>
  <c r="D766" i="9"/>
  <c r="D622" i="9"/>
  <c r="D478" i="9"/>
  <c r="D334" i="9"/>
  <c r="D150" i="9"/>
  <c r="D357" i="9"/>
  <c r="D185" i="9"/>
  <c r="D512" i="9"/>
  <c r="D368" i="9"/>
  <c r="D202" i="9"/>
  <c r="D787" i="9"/>
  <c r="D643" i="9"/>
  <c r="D499" i="9"/>
  <c r="D355" i="9"/>
  <c r="D182" i="9"/>
  <c r="D231" i="9"/>
  <c r="D87" i="9"/>
  <c r="D227" i="9"/>
  <c r="D83" i="9"/>
  <c r="D189" i="9"/>
  <c r="D45" i="9"/>
  <c r="D175" i="9"/>
  <c r="D31" i="9"/>
  <c r="D1148" i="9"/>
  <c r="D932" i="9"/>
  <c r="D685" i="9"/>
  <c r="D266" i="9"/>
  <c r="D1686" i="9"/>
  <c r="D1542" i="9"/>
  <c r="D1398" i="9"/>
  <c r="D1254" i="9"/>
  <c r="D1110" i="9"/>
  <c r="D966" i="9"/>
  <c r="D822" i="9"/>
  <c r="D678" i="9"/>
  <c r="D534" i="9"/>
  <c r="D390" i="9"/>
  <c r="D234" i="9"/>
  <c r="D18" i="9"/>
  <c r="D1659" i="9"/>
  <c r="D1515" i="9"/>
  <c r="D1371" i="9"/>
  <c r="D1227" i="9"/>
  <c r="D1083" i="9"/>
  <c r="D939" i="9"/>
  <c r="D795" i="9"/>
  <c r="D651" i="9"/>
  <c r="D507" i="9"/>
  <c r="D363" i="9"/>
  <c r="D194" i="9"/>
  <c r="D1766" i="9"/>
  <c r="D1622" i="9"/>
  <c r="D1478" i="9"/>
  <c r="D1334" i="9"/>
  <c r="D1190" i="9"/>
  <c r="D1046" i="9"/>
  <c r="D902" i="9"/>
  <c r="D758" i="9"/>
  <c r="D614" i="9"/>
  <c r="D470" i="9"/>
  <c r="D326" i="9"/>
  <c r="D138" i="9"/>
  <c r="D481" i="9"/>
  <c r="D337" i="9"/>
  <c r="D156" i="9"/>
  <c r="D1596" i="9"/>
  <c r="D1452" i="9"/>
  <c r="D1308" i="9"/>
  <c r="D1164" i="9"/>
  <c r="D1020" i="9"/>
  <c r="D876" i="9"/>
  <c r="D732" i="9"/>
  <c r="D588" i="9"/>
  <c r="D444" i="9"/>
  <c r="D300" i="9"/>
  <c r="D100" i="9"/>
  <c r="D311" i="9"/>
  <c r="D116" i="9"/>
  <c r="D754" i="9"/>
  <c r="D610" i="9"/>
  <c r="D466" i="9"/>
  <c r="D322" i="9"/>
  <c r="D133" i="9"/>
  <c r="D345" i="9"/>
  <c r="D168" i="9"/>
  <c r="D500" i="9"/>
  <c r="D356" i="9"/>
  <c r="D184" i="9"/>
  <c r="D775" i="9"/>
  <c r="D631" i="9"/>
  <c r="D487" i="9"/>
  <c r="D343" i="9"/>
  <c r="D164" i="9"/>
  <c r="D219" i="9"/>
  <c r="D75" i="9"/>
  <c r="D215" i="9"/>
  <c r="D71" i="9"/>
  <c r="D177" i="9"/>
  <c r="D33" i="9"/>
  <c r="D163" i="9"/>
  <c r="D19" i="9"/>
  <c r="D1762" i="9"/>
  <c r="D1561" i="9"/>
  <c r="D1345" i="9"/>
  <c r="D1129" i="9"/>
  <c r="D913" i="9"/>
  <c r="D661" i="9"/>
  <c r="D160" i="9"/>
  <c r="D1674" i="9"/>
  <c r="D1530" i="9"/>
  <c r="D1386" i="9"/>
  <c r="D1242" i="9"/>
  <c r="D1098" i="9"/>
  <c r="D954" i="9"/>
  <c r="D810" i="9"/>
  <c r="D666" i="9"/>
  <c r="D522" i="9"/>
  <c r="D378" i="9"/>
  <c r="D217" i="9"/>
  <c r="D1791" i="9"/>
  <c r="D1647" i="9"/>
  <c r="D1503" i="9"/>
  <c r="D1359" i="9"/>
  <c r="D1215" i="9"/>
  <c r="D1071" i="9"/>
  <c r="D927" i="9"/>
  <c r="D783" i="9"/>
  <c r="D639" i="9"/>
  <c r="D495" i="9"/>
  <c r="D351" i="9"/>
  <c r="D176" i="9"/>
  <c r="D1754" i="9"/>
  <c r="D1610" i="9"/>
  <c r="D1466" i="9"/>
  <c r="D1322" i="9"/>
  <c r="D1178" i="9"/>
  <c r="D1034" i="9"/>
  <c r="D890" i="9"/>
  <c r="D746" i="9"/>
  <c r="D602" i="9"/>
  <c r="D458" i="9"/>
  <c r="D314" i="9"/>
  <c r="D121" i="9"/>
  <c r="D469" i="9"/>
  <c r="D325" i="9"/>
  <c r="D137" i="9"/>
  <c r="D1584" i="9"/>
  <c r="D1440" i="9"/>
  <c r="D1296" i="9"/>
  <c r="D1152" i="9"/>
  <c r="D1008" i="9"/>
  <c r="D864" i="9"/>
  <c r="D720" i="9"/>
  <c r="D576" i="9"/>
  <c r="D432" i="9"/>
  <c r="D288" i="9"/>
  <c r="D82" i="9"/>
  <c r="D299" i="9"/>
  <c r="D98" i="9"/>
  <c r="D742" i="9"/>
  <c r="D598" i="9"/>
  <c r="D454" i="9"/>
  <c r="D310" i="9"/>
  <c r="D114" i="9"/>
  <c r="D333" i="9"/>
  <c r="D149" i="9"/>
  <c r="D488" i="9"/>
  <c r="D344" i="9"/>
  <c r="D166" i="9"/>
  <c r="D763" i="9"/>
  <c r="D619" i="9"/>
  <c r="D475" i="9"/>
  <c r="D331" i="9"/>
  <c r="D146" i="9"/>
  <c r="D207" i="9"/>
  <c r="D63" i="9"/>
  <c r="D203" i="9"/>
  <c r="D59" i="9"/>
  <c r="D165" i="9"/>
  <c r="D21" i="9"/>
  <c r="D151" i="9"/>
  <c r="D7" i="9"/>
  <c r="D1328" i="9"/>
  <c r="D1112" i="9"/>
  <c r="D896" i="9"/>
  <c r="D637" i="9"/>
  <c r="D52" i="9"/>
  <c r="D1662" i="9"/>
  <c r="D1518" i="9"/>
  <c r="D1374" i="9"/>
  <c r="D1230" i="9"/>
  <c r="D1086" i="9"/>
  <c r="D942" i="9"/>
  <c r="D798" i="9"/>
  <c r="D654" i="9"/>
  <c r="D510" i="9"/>
  <c r="D366" i="9"/>
  <c r="D198" i="9"/>
  <c r="D1779" i="9"/>
  <c r="D1635" i="9"/>
  <c r="D1491" i="9"/>
  <c r="D1347" i="9"/>
  <c r="D1203" i="9"/>
  <c r="D1059" i="9"/>
  <c r="D915" i="9"/>
  <c r="D771" i="9"/>
  <c r="D627" i="9"/>
  <c r="D483" i="9"/>
  <c r="D339" i="9"/>
  <c r="D158" i="9"/>
  <c r="D1742" i="9"/>
  <c r="D1598" i="9"/>
  <c r="D1454" i="9"/>
  <c r="D1310" i="9"/>
  <c r="D1166" i="9"/>
  <c r="D1022" i="9"/>
  <c r="D878" i="9"/>
  <c r="D734" i="9"/>
  <c r="D590" i="9"/>
  <c r="D446" i="9"/>
  <c r="D302" i="9"/>
  <c r="D102" i="9"/>
  <c r="D457" i="9"/>
  <c r="D313" i="9"/>
  <c r="D120" i="9"/>
  <c r="D1572" i="9"/>
  <c r="D1428" i="9"/>
  <c r="D1284" i="9"/>
  <c r="D1140" i="9"/>
  <c r="D996" i="9"/>
  <c r="D852" i="9"/>
  <c r="D708" i="9"/>
  <c r="D564" i="9"/>
  <c r="D420" i="9"/>
  <c r="D276" i="9"/>
  <c r="D64" i="9"/>
  <c r="D287" i="9"/>
  <c r="D80" i="9"/>
  <c r="D730" i="9"/>
  <c r="D586" i="9"/>
  <c r="D442" i="9"/>
  <c r="D298" i="9"/>
  <c r="D97" i="9"/>
  <c r="D321" i="9"/>
  <c r="D132" i="9"/>
  <c r="D476" i="9"/>
  <c r="D332" i="9"/>
  <c r="D148" i="9"/>
  <c r="D751" i="9"/>
  <c r="D607" i="9"/>
  <c r="D463" i="9"/>
  <c r="D319" i="9"/>
  <c r="D128" i="9"/>
  <c r="D195" i="9"/>
  <c r="D51" i="9"/>
  <c r="D191" i="9"/>
  <c r="D47" i="9"/>
  <c r="D153" i="9"/>
  <c r="D9" i="9"/>
  <c r="D139" i="9"/>
  <c r="D1729" i="9"/>
  <c r="D1525" i="9"/>
  <c r="D1309" i="9"/>
  <c r="D1093" i="9"/>
  <c r="D877" i="9"/>
  <c r="D613" i="9"/>
  <c r="D1794" i="9"/>
  <c r="D1650" i="9"/>
  <c r="D1506" i="9"/>
  <c r="D1362" i="9"/>
  <c r="D1218" i="9"/>
  <c r="D1074" i="9"/>
  <c r="D930" i="9"/>
  <c r="D786" i="9"/>
  <c r="D642" i="9"/>
  <c r="D498" i="9"/>
  <c r="D354" i="9"/>
  <c r="D181" i="9"/>
  <c r="D1767" i="9"/>
  <c r="D1623" i="9"/>
  <c r="D1479" i="9"/>
  <c r="D1335" i="9"/>
  <c r="D1191" i="9"/>
  <c r="D1047" i="9"/>
  <c r="D903" i="9"/>
  <c r="D759" i="9"/>
  <c r="D615" i="9"/>
  <c r="D471" i="9"/>
  <c r="D327" i="9"/>
  <c r="D140" i="9"/>
  <c r="D1730" i="9"/>
  <c r="D1586" i="9"/>
  <c r="D1442" i="9"/>
  <c r="D1298" i="9"/>
  <c r="D1154" i="9"/>
  <c r="D1010" i="9"/>
  <c r="D866" i="9"/>
  <c r="D722" i="9"/>
  <c r="D578" i="9"/>
  <c r="D434" i="9"/>
  <c r="D290" i="9"/>
  <c r="D85" i="9"/>
  <c r="D445" i="9"/>
  <c r="D301" i="9"/>
  <c r="D101" i="9"/>
  <c r="D1560" i="9"/>
  <c r="D1416" i="9"/>
  <c r="D1272" i="9"/>
  <c r="D1128" i="9"/>
  <c r="D984" i="9"/>
  <c r="D840" i="9"/>
  <c r="D696" i="9"/>
  <c r="D552" i="9"/>
  <c r="D408" i="9"/>
  <c r="D261" i="9"/>
  <c r="D46" i="9"/>
  <c r="D274" i="9"/>
  <c r="D62" i="9"/>
  <c r="D718" i="9"/>
  <c r="D574" i="9"/>
  <c r="D430" i="9"/>
  <c r="D286" i="9"/>
  <c r="D78" i="9"/>
  <c r="D309" i="9"/>
  <c r="D113" i="9"/>
  <c r="D464" i="9"/>
  <c r="D320" i="9"/>
  <c r="D130" i="9"/>
  <c r="D739" i="9"/>
  <c r="D595" i="9"/>
  <c r="D451" i="9"/>
  <c r="D307" i="9"/>
  <c r="D110" i="9"/>
  <c r="D183" i="9"/>
  <c r="D39" i="9"/>
  <c r="D179" i="9"/>
  <c r="D35" i="9"/>
  <c r="D141" i="9"/>
  <c r="D271" i="9"/>
  <c r="D127" i="9"/>
  <c r="E1" i="5" a="1"/>
  <c r="F532" i="5" s="1"/>
  <c r="G655" i="5" l="1"/>
  <c r="G750" i="5"/>
  <c r="F104" i="5"/>
  <c r="G258" i="5"/>
  <c r="F17" i="5"/>
  <c r="G602" i="5"/>
  <c r="F696" i="5"/>
  <c r="F559" i="5"/>
  <c r="G134" i="5"/>
  <c r="F211" i="5"/>
  <c r="F458" i="5"/>
  <c r="G502" i="5"/>
  <c r="F191" i="5"/>
  <c r="G692" i="5"/>
  <c r="F390" i="5"/>
  <c r="F92" i="5"/>
  <c r="F264" i="5"/>
  <c r="G706" i="5"/>
  <c r="G630" i="5"/>
  <c r="F135" i="5"/>
  <c r="G126" i="5"/>
  <c r="G610" i="5"/>
  <c r="F614" i="5"/>
  <c r="F419" i="5"/>
  <c r="F12" i="5"/>
  <c r="F63" i="5"/>
  <c r="G33" i="5"/>
  <c r="F489" i="5"/>
  <c r="G544" i="5"/>
  <c r="G55" i="5"/>
  <c r="F732" i="5"/>
  <c r="F77" i="5"/>
  <c r="F343" i="5"/>
  <c r="F408" i="5"/>
  <c r="F432" i="5"/>
  <c r="F300" i="5"/>
  <c r="F626" i="5"/>
  <c r="F234" i="5"/>
  <c r="G581" i="5"/>
  <c r="G14" i="5"/>
  <c r="G340" i="5"/>
  <c r="G744" i="5"/>
  <c r="G669" i="5"/>
  <c r="G396" i="5"/>
  <c r="F472" i="5"/>
  <c r="F133" i="5"/>
  <c r="G429" i="5"/>
  <c r="F95" i="5"/>
  <c r="G157" i="5"/>
  <c r="F132" i="5"/>
  <c r="G500" i="5"/>
  <c r="G613" i="5"/>
  <c r="F13" i="5"/>
  <c r="F169" i="5"/>
  <c r="G466" i="5"/>
  <c r="F620" i="5"/>
  <c r="F296" i="5"/>
  <c r="F556" i="5"/>
  <c r="F174" i="5"/>
  <c r="G20" i="5"/>
  <c r="F727" i="5"/>
  <c r="F90" i="5"/>
  <c r="F144" i="5"/>
  <c r="G45" i="5"/>
  <c r="F775" i="5"/>
  <c r="F677" i="5"/>
  <c r="G272" i="5"/>
  <c r="G378" i="5"/>
  <c r="G723" i="5"/>
  <c r="G206" i="5"/>
  <c r="F151" i="5"/>
  <c r="F183" i="5"/>
  <c r="G332" i="5"/>
  <c r="F533" i="5"/>
  <c r="F29" i="5"/>
  <c r="G421" i="5"/>
  <c r="G599" i="5"/>
  <c r="G362" i="5"/>
  <c r="F154" i="5"/>
  <c r="G276" i="5"/>
  <c r="G742" i="5"/>
  <c r="F383" i="5"/>
  <c r="F634" i="5"/>
  <c r="G457" i="5"/>
  <c r="G672" i="5"/>
  <c r="G53" i="5"/>
  <c r="F18" i="5"/>
  <c r="F487" i="5"/>
  <c r="G324" i="5"/>
  <c r="F290" i="5"/>
  <c r="G330" i="5"/>
  <c r="G403" i="5"/>
  <c r="F108" i="5"/>
  <c r="G406" i="5"/>
  <c r="G46" i="5"/>
  <c r="F32" i="5"/>
  <c r="G184" i="5"/>
  <c r="F96" i="5"/>
  <c r="F91" i="5"/>
  <c r="F398" i="5"/>
  <c r="G452" i="5"/>
  <c r="G686" i="5"/>
  <c r="G15" i="5"/>
  <c r="F121" i="5"/>
  <c r="G413" i="5"/>
  <c r="G51" i="5"/>
  <c r="F743" i="5"/>
  <c r="G664" i="5"/>
  <c r="G140" i="5"/>
  <c r="G145" i="5"/>
  <c r="G254" i="5"/>
  <c r="G495" i="5"/>
  <c r="F514" i="5"/>
  <c r="G291" i="5"/>
  <c r="G668" i="5"/>
  <c r="F47" i="5"/>
  <c r="F24" i="5"/>
  <c r="G94" i="5"/>
  <c r="G49" i="5"/>
  <c r="G547" i="5"/>
  <c r="F48" i="5"/>
  <c r="G397" i="5"/>
  <c r="G233" i="5"/>
  <c r="F284" i="5"/>
  <c r="F414" i="5"/>
  <c r="G288" i="5"/>
  <c r="F527" i="5"/>
  <c r="G172" i="5"/>
  <c r="F240" i="5"/>
  <c r="F283" i="5"/>
  <c r="G578" i="5"/>
  <c r="G665" i="5"/>
  <c r="G453" i="5"/>
  <c r="G358" i="5"/>
  <c r="F409" i="5"/>
  <c r="G731" i="5"/>
  <c r="G243" i="5"/>
  <c r="F781" i="5"/>
  <c r="G425" i="5"/>
  <c r="F623" i="5"/>
  <c r="F289" i="5"/>
  <c r="F443" i="5"/>
  <c r="G118" i="5"/>
  <c r="G594" i="5"/>
  <c r="G639" i="5"/>
  <c r="G497" i="5"/>
  <c r="F311" i="5"/>
  <c r="G168" i="5"/>
  <c r="G503" i="5"/>
  <c r="G130" i="5"/>
  <c r="F474" i="5"/>
  <c r="G205" i="5"/>
  <c r="F384" i="5"/>
  <c r="G596" i="5"/>
  <c r="F418" i="5"/>
  <c r="F603" i="5"/>
  <c r="G117" i="5"/>
  <c r="F16" i="5"/>
  <c r="F67" i="5"/>
  <c r="F644" i="5"/>
  <c r="G628" i="5"/>
  <c r="F363" i="5"/>
  <c r="G793" i="5"/>
  <c r="G546" i="5"/>
  <c r="G181" i="5"/>
  <c r="F367" i="5"/>
  <c r="F507" i="5"/>
  <c r="F305" i="5"/>
  <c r="G147" i="5"/>
  <c r="G646" i="5"/>
  <c r="G471" i="5"/>
  <c r="G719" i="5"/>
  <c r="G649" i="5"/>
  <c r="F64" i="5"/>
  <c r="G510" i="5"/>
  <c r="G320" i="5"/>
  <c r="F611" i="5"/>
  <c r="G524" i="5"/>
  <c r="G621" i="5"/>
  <c r="F606" i="5"/>
  <c r="G700" i="5"/>
  <c r="F431" i="5"/>
  <c r="F640" i="5"/>
  <c r="G592" i="5"/>
  <c r="F573" i="5"/>
  <c r="F315" i="5"/>
  <c r="F769" i="5"/>
  <c r="F662" i="5"/>
  <c r="F376" i="5"/>
  <c r="F259" i="5"/>
  <c r="G762" i="5"/>
  <c r="F404" i="5"/>
  <c r="F165" i="5"/>
  <c r="G681" i="5"/>
  <c r="G580" i="5"/>
  <c r="G329" i="5"/>
  <c r="G469" i="5"/>
  <c r="G310" i="5"/>
  <c r="F394" i="5"/>
  <c r="G422" i="5"/>
  <c r="G219" i="5"/>
  <c r="G765" i="5"/>
  <c r="F170" i="5"/>
  <c r="G638" i="5"/>
  <c r="F619" i="5"/>
  <c r="G460" i="5"/>
  <c r="G558" i="5"/>
  <c r="F393" i="5"/>
  <c r="G551" i="5"/>
  <c r="G643" i="5"/>
  <c r="F344" i="5"/>
  <c r="G155" i="5"/>
  <c r="G593" i="5"/>
  <c r="F509" i="5"/>
  <c r="F491" i="5"/>
  <c r="F281" i="5"/>
  <c r="G705" i="5"/>
  <c r="G528" i="5"/>
  <c r="G566" i="5"/>
  <c r="G368" i="5"/>
  <c r="G109" i="5"/>
  <c r="G26" i="5"/>
  <c r="F612" i="5"/>
  <c r="F735" i="5"/>
  <c r="G499" i="5"/>
  <c r="F449" i="5"/>
  <c r="G713" i="5"/>
  <c r="G253" i="5"/>
  <c r="G790" i="5"/>
  <c r="G601" i="5"/>
  <c r="F467" i="5"/>
  <c r="G680" i="5"/>
  <c r="F417" i="5"/>
  <c r="G298" i="5"/>
  <c r="G114" i="5"/>
  <c r="F645" i="5"/>
  <c r="G153" i="5"/>
  <c r="F785" i="5"/>
  <c r="G374" i="5"/>
  <c r="F139" i="5"/>
  <c r="G661" i="5"/>
  <c r="G401" i="5"/>
  <c r="F590" i="5"/>
  <c r="G347" i="5"/>
  <c r="G737" i="5"/>
  <c r="G604" i="5"/>
  <c r="F651" i="5"/>
  <c r="G328" i="5"/>
  <c r="G380" i="5"/>
  <c r="F550" i="5"/>
  <c r="F577" i="5"/>
  <c r="G345" i="5"/>
  <c r="G79" i="5"/>
  <c r="G451" i="5"/>
  <c r="F333" i="5"/>
  <c r="G76" i="5"/>
  <c r="F146" i="5"/>
  <c r="F485" i="5"/>
  <c r="G791" i="5"/>
  <c r="G247" i="5"/>
  <c r="F331" i="5"/>
  <c r="F708" i="5"/>
  <c r="G321" i="5"/>
  <c r="G93" i="5"/>
  <c r="F608" i="5"/>
  <c r="G439" i="5"/>
  <c r="G19" i="5"/>
  <c r="G268" i="5"/>
  <c r="F50" i="5"/>
  <c r="G712" i="5"/>
  <c r="G642" i="5"/>
  <c r="G246" i="5"/>
  <c r="G755" i="5"/>
  <c r="G120" i="5"/>
  <c r="F107" i="5"/>
  <c r="G434" i="5"/>
  <c r="G440" i="5"/>
  <c r="G52" i="5"/>
  <c r="G513" i="5"/>
  <c r="F437" i="5"/>
  <c r="G656" i="5"/>
  <c r="G6" i="5"/>
  <c r="G285" i="5"/>
  <c r="F356" i="5"/>
  <c r="G83" i="5"/>
  <c r="G187" i="5"/>
  <c r="F714" i="5"/>
  <c r="G142" i="5"/>
  <c r="G771" i="5"/>
  <c r="F461" i="5"/>
  <c r="G319" i="5"/>
  <c r="G539" i="5"/>
  <c r="F792" i="5"/>
  <c r="G90" i="5"/>
  <c r="F524" i="5"/>
  <c r="F403" i="5"/>
  <c r="F621" i="5"/>
  <c r="F646" i="5"/>
  <c r="G606" i="5"/>
  <c r="F233" i="5"/>
  <c r="F700" i="5"/>
  <c r="G343" i="5"/>
  <c r="G431" i="5"/>
  <c r="G274" i="5"/>
  <c r="F624" i="5"/>
  <c r="F252" i="5"/>
  <c r="F592" i="5"/>
  <c r="F755" i="5"/>
  <c r="G588" i="5"/>
  <c r="F114" i="5"/>
  <c r="G277" i="5"/>
  <c r="G315" i="5"/>
  <c r="F706" i="5"/>
  <c r="F569" i="5"/>
  <c r="G17" i="5"/>
  <c r="F362" i="5"/>
  <c r="F558" i="5"/>
  <c r="G432" i="5"/>
  <c r="F648" i="5"/>
  <c r="F126" i="5"/>
  <c r="F145" i="5"/>
  <c r="G139" i="5"/>
  <c r="F500" i="5"/>
  <c r="F551" i="5"/>
  <c r="G775" i="5"/>
  <c r="G644" i="5"/>
  <c r="F218" i="5"/>
  <c r="G514" i="5"/>
  <c r="G590" i="5"/>
  <c r="G156" i="5"/>
  <c r="G477" i="5"/>
  <c r="F347" i="5"/>
  <c r="G63" i="5"/>
  <c r="F668" i="5"/>
  <c r="F593" i="5"/>
  <c r="F33" i="5"/>
  <c r="F359" i="5"/>
  <c r="F604" i="5"/>
  <c r="G784" i="5"/>
  <c r="F168" i="5"/>
  <c r="G651" i="5"/>
  <c r="G556" i="5"/>
  <c r="F653" i="5"/>
  <c r="G112" i="5"/>
  <c r="G174" i="5"/>
  <c r="G507" i="5"/>
  <c r="F79" i="5"/>
  <c r="F636" i="5"/>
  <c r="F308" i="5"/>
  <c r="G773" i="5"/>
  <c r="G327" i="5"/>
  <c r="F493" i="5"/>
  <c r="F141" i="5"/>
  <c r="G724" i="5"/>
  <c r="F249" i="5"/>
  <c r="F459" i="5"/>
  <c r="G348" i="5"/>
  <c r="G223" i="5"/>
  <c r="F248" i="5"/>
  <c r="F210" i="5"/>
  <c r="F173" i="5"/>
  <c r="G195" i="5"/>
  <c r="G780" i="5"/>
  <c r="G490" i="5"/>
  <c r="G262" i="5"/>
  <c r="F733" i="5"/>
  <c r="G574" i="5"/>
  <c r="F654" i="5"/>
  <c r="F764" i="5"/>
  <c r="F354" i="5"/>
  <c r="F545" i="5"/>
  <c r="F571" i="5"/>
  <c r="F536" i="5"/>
  <c r="G4" i="5"/>
  <c r="F724" i="5"/>
  <c r="F217" i="5"/>
  <c r="F262" i="5"/>
  <c r="G234" i="5"/>
  <c r="F109" i="5"/>
  <c r="F581" i="5"/>
  <c r="F765" i="5"/>
  <c r="F14" i="5"/>
  <c r="F26" i="5"/>
  <c r="F340" i="5"/>
  <c r="G170" i="5"/>
  <c r="F744" i="5"/>
  <c r="F498" i="5"/>
  <c r="F669" i="5"/>
  <c r="F638" i="5"/>
  <c r="G533" i="5"/>
  <c r="G735" i="5"/>
  <c r="G284" i="5"/>
  <c r="F731" i="5"/>
  <c r="G402" i="5"/>
  <c r="F51" i="5"/>
  <c r="G645" i="5"/>
  <c r="F237" i="5"/>
  <c r="G769" i="5"/>
  <c r="F98" i="5"/>
  <c r="F664" i="5"/>
  <c r="F247" i="5"/>
  <c r="G82" i="5"/>
  <c r="G393" i="5"/>
  <c r="G270" i="5"/>
  <c r="G433" i="5"/>
  <c r="G331" i="5"/>
  <c r="G62" i="5"/>
  <c r="F295" i="5"/>
  <c r="F69" i="5"/>
  <c r="G404" i="5"/>
  <c r="F656" i="5"/>
  <c r="G101" i="5"/>
  <c r="G782" i="5"/>
  <c r="F444" i="5"/>
  <c r="G783" i="5"/>
  <c r="G525" i="5"/>
  <c r="G726" i="5"/>
  <c r="F703" i="5"/>
  <c r="F737" i="5"/>
  <c r="G557" i="5"/>
  <c r="G563" i="5"/>
  <c r="G23" i="5"/>
  <c r="G527" i="5"/>
  <c r="G456" i="5"/>
  <c r="F2" i="5"/>
  <c r="F31" i="5"/>
  <c r="G367" i="5"/>
  <c r="F345" i="5"/>
  <c r="F318" i="5"/>
  <c r="F663" i="5"/>
  <c r="F125" i="5"/>
  <c r="F20" i="5"/>
  <c r="G488" i="5"/>
  <c r="F451" i="5"/>
  <c r="F522" i="5"/>
  <c r="F339" i="5"/>
  <c r="G526" i="5"/>
  <c r="G261" i="5"/>
  <c r="F554" i="5"/>
  <c r="F574" i="5"/>
  <c r="F505" i="5"/>
  <c r="G131" i="5"/>
  <c r="F583" i="5"/>
  <c r="F216" i="5"/>
  <c r="G271" i="5"/>
  <c r="G75" i="5"/>
  <c r="G239" i="5"/>
  <c r="F4" i="5"/>
  <c r="G119" i="5"/>
  <c r="F110" i="5"/>
  <c r="G582" i="5"/>
  <c r="G788" i="5"/>
  <c r="G36" i="5"/>
  <c r="G10" i="5"/>
  <c r="G317" i="5"/>
  <c r="G478" i="5"/>
  <c r="F488" i="5"/>
  <c r="F512" i="5"/>
  <c r="F244" i="5"/>
  <c r="F519" i="5"/>
  <c r="F526" i="5"/>
  <c r="F261" i="5"/>
  <c r="G554" i="5"/>
  <c r="F386" i="5"/>
  <c r="F163" i="5"/>
  <c r="F194" i="5"/>
  <c r="G208" i="5"/>
  <c r="G504" i="5"/>
  <c r="F540" i="5"/>
  <c r="F267" i="5"/>
  <c r="F758" i="5"/>
  <c r="F326" i="5"/>
  <c r="F182" i="5"/>
  <c r="F782" i="5"/>
  <c r="G444" i="5"/>
  <c r="F171" i="5"/>
  <c r="F525" i="5"/>
  <c r="F726" i="5"/>
  <c r="G338" i="5"/>
  <c r="G65" i="5"/>
  <c r="F557" i="5"/>
  <c r="G688" i="5"/>
  <c r="F23" i="5"/>
  <c r="G763" i="5"/>
  <c r="G37" i="5"/>
  <c r="F713" i="5"/>
  <c r="F378" i="5"/>
  <c r="F253" i="5"/>
  <c r="F723" i="5"/>
  <c r="F790" i="5"/>
  <c r="F206" i="5"/>
  <c r="F601" i="5"/>
  <c r="G151" i="5"/>
  <c r="G467" i="5"/>
  <c r="G183" i="5"/>
  <c r="F680" i="5"/>
  <c r="F332" i="5"/>
  <c r="G104" i="5"/>
  <c r="G121" i="5"/>
  <c r="F106" i="5"/>
  <c r="G472" i="5"/>
  <c r="F510" i="5"/>
  <c r="F120" i="5"/>
  <c r="F243" i="5"/>
  <c r="F789" i="5"/>
  <c r="F429" i="5"/>
  <c r="G725" i="5"/>
  <c r="F630" i="5"/>
  <c r="F425" i="5"/>
  <c r="F676" i="5"/>
  <c r="G154" i="5"/>
  <c r="G786" i="5"/>
  <c r="G132" i="5"/>
  <c r="G67" i="5"/>
  <c r="F657" i="5"/>
  <c r="F254" i="5"/>
  <c r="F661" i="5"/>
  <c r="F613" i="5"/>
  <c r="G88" i="5"/>
  <c r="G419" i="5"/>
  <c r="F594" i="5"/>
  <c r="F570" i="5"/>
  <c r="G25" i="5"/>
  <c r="G171" i="5"/>
  <c r="F767" i="5"/>
  <c r="G521" i="5"/>
  <c r="F338" i="5"/>
  <c r="G608" i="5"/>
  <c r="F136" i="5"/>
  <c r="F688" i="5"/>
  <c r="G559" i="5"/>
  <c r="G553" i="5"/>
  <c r="F37" i="5"/>
  <c r="F187" i="5"/>
  <c r="G487" i="5"/>
  <c r="F774" i="5"/>
  <c r="G787" i="5"/>
  <c r="F324" i="5"/>
  <c r="G394" i="5"/>
  <c r="F659" i="5"/>
  <c r="F631" i="5"/>
  <c r="F422" i="5"/>
  <c r="F748" i="5"/>
  <c r="F186" i="5"/>
  <c r="F219" i="5"/>
  <c r="F190" i="5"/>
  <c r="F260" i="5"/>
  <c r="F548" i="5"/>
  <c r="G196" i="5"/>
  <c r="G43" i="5"/>
  <c r="G70" i="5"/>
  <c r="G227" i="5"/>
  <c r="F373" i="5"/>
  <c r="G749" i="5"/>
  <c r="F778" i="5"/>
  <c r="G179" i="5"/>
  <c r="G212" i="5"/>
  <c r="G137" i="5"/>
  <c r="F436" i="5"/>
  <c r="G710" i="5"/>
  <c r="F43" i="5"/>
  <c r="F70" i="5"/>
  <c r="F351" i="5"/>
  <c r="G178" i="5"/>
  <c r="F749" i="5"/>
  <c r="G251" i="5"/>
  <c r="G475" i="5"/>
  <c r="G722" i="5"/>
  <c r="G673" i="5"/>
  <c r="F496" i="5"/>
  <c r="G464" i="5"/>
  <c r="F655" i="5"/>
  <c r="G96" i="5"/>
  <c r="F397" i="5"/>
  <c r="G91" i="5"/>
  <c r="F76" i="5"/>
  <c r="G398" i="5"/>
  <c r="F368" i="5"/>
  <c r="F452" i="5"/>
  <c r="F750" i="5"/>
  <c r="F686" i="5"/>
  <c r="G146" i="5"/>
  <c r="G415" i="5"/>
  <c r="G102" i="5"/>
  <c r="G409" i="5"/>
  <c r="G485" i="5"/>
  <c r="G670" i="5"/>
  <c r="G619" i="5"/>
  <c r="G264" i="5"/>
  <c r="F435" i="5"/>
  <c r="F791" i="5"/>
  <c r="F599" i="5"/>
  <c r="F460" i="5"/>
  <c r="F406" i="5"/>
  <c r="G662" i="5"/>
  <c r="F440" i="5"/>
  <c r="F140" i="5"/>
  <c r="F374" i="5"/>
  <c r="F276" i="5"/>
  <c r="G449" i="5"/>
  <c r="F610" i="5"/>
  <c r="G443" i="5"/>
  <c r="G437" i="5"/>
  <c r="G383" i="5"/>
  <c r="F643" i="5"/>
  <c r="G13" i="5"/>
  <c r="F628" i="5"/>
  <c r="F321" i="5"/>
  <c r="G313" i="5"/>
  <c r="G534" i="5"/>
  <c r="F93" i="5"/>
  <c r="F466" i="5"/>
  <c r="F793" i="5"/>
  <c r="G356" i="5"/>
  <c r="F371" i="5"/>
  <c r="G8" i="5"/>
  <c r="F83" i="5"/>
  <c r="G18" i="5"/>
  <c r="F181" i="5"/>
  <c r="G379" i="5"/>
  <c r="F647" i="5"/>
  <c r="F310" i="5"/>
  <c r="F55" i="5"/>
  <c r="G468" i="5"/>
  <c r="F555" i="5"/>
  <c r="G732" i="5"/>
  <c r="F757" i="5"/>
  <c r="G297" i="5"/>
  <c r="G77" i="5"/>
  <c r="F330" i="5"/>
  <c r="F566" i="5"/>
  <c r="F673" i="5"/>
  <c r="F148" i="5"/>
  <c r="G740" i="5"/>
  <c r="F506" i="5"/>
  <c r="F427" i="5"/>
  <c r="G564" i="5"/>
  <c r="G351" i="5"/>
  <c r="F178" i="5"/>
  <c r="F462" i="5"/>
  <c r="G442" i="5"/>
  <c r="F475" i="5"/>
  <c r="F476" i="5"/>
  <c r="G426" i="5"/>
  <c r="G736" i="5"/>
  <c r="F729" i="5"/>
  <c r="G232" i="5"/>
  <c r="F523" i="5"/>
  <c r="F560" i="5"/>
  <c r="F161" i="5"/>
  <c r="F622" i="5"/>
  <c r="G720" i="5"/>
  <c r="G666" i="5"/>
  <c r="G405" i="5"/>
  <c r="G506" i="5"/>
  <c r="F426" i="5"/>
  <c r="F439" i="5"/>
  <c r="G240" i="5"/>
  <c r="F19" i="5"/>
  <c r="G283" i="5"/>
  <c r="F268" i="5"/>
  <c r="F578" i="5"/>
  <c r="G50" i="5"/>
  <c r="F665" i="5"/>
  <c r="F712" i="5"/>
  <c r="F453" i="5"/>
  <c r="F642" i="5"/>
  <c r="F358" i="5"/>
  <c r="G390" i="5"/>
  <c r="G34" i="5"/>
  <c r="G633" i="5"/>
  <c r="G29" i="5"/>
  <c r="G392" i="5"/>
  <c r="F542" i="5"/>
  <c r="F747" i="5"/>
  <c r="F299" i="5"/>
  <c r="F375" i="5"/>
  <c r="F100" i="5"/>
  <c r="G530" i="5"/>
  <c r="G424" i="5"/>
  <c r="G105" i="5"/>
  <c r="G689" i="5"/>
  <c r="F602" i="5"/>
  <c r="G420" i="5"/>
  <c r="G615" i="5"/>
  <c r="F46" i="5"/>
  <c r="G779" i="5"/>
  <c r="G129" i="5"/>
  <c r="F495" i="5"/>
  <c r="G87" i="5"/>
  <c r="G301" i="5"/>
  <c r="G678" i="5"/>
  <c r="G294" i="5"/>
  <c r="F457" i="5"/>
  <c r="F681" i="5"/>
  <c r="F473" i="5"/>
  <c r="F672" i="5"/>
  <c r="F335" i="5"/>
  <c r="F607" i="5"/>
  <c r="F53" i="5"/>
  <c r="F329" i="5"/>
  <c r="G770" i="5"/>
  <c r="G162" i="5"/>
  <c r="F469" i="5"/>
  <c r="G682" i="5"/>
  <c r="F768" i="5"/>
  <c r="G575" i="5"/>
  <c r="F746" i="5"/>
  <c r="G337" i="5"/>
  <c r="F255" i="5"/>
  <c r="F482" i="5"/>
  <c r="F565" i="5"/>
  <c r="F273" i="5"/>
  <c r="F739" i="5"/>
  <c r="F480" i="5"/>
  <c r="F11" i="5"/>
  <c r="F660" i="5"/>
  <c r="F543" i="5"/>
  <c r="F734" i="5"/>
  <c r="G198" i="5"/>
  <c r="G412" i="5"/>
  <c r="F152" i="5"/>
  <c r="F776" i="5"/>
  <c r="G741" i="5"/>
  <c r="G228" i="5"/>
  <c r="G568" i="5"/>
  <c r="F704" i="5"/>
  <c r="F470" i="5"/>
  <c r="F766" i="5"/>
  <c r="G777" i="5"/>
  <c r="G542" i="5"/>
  <c r="G375" i="5"/>
  <c r="F424" i="5"/>
  <c r="G369" i="5"/>
  <c r="F615" i="5"/>
  <c r="G278" i="5"/>
  <c r="F41" i="5"/>
  <c r="G701" i="5"/>
  <c r="G423" i="5"/>
  <c r="F301" i="5"/>
  <c r="F294" i="5"/>
  <c r="F99" i="5"/>
  <c r="G658" i="5"/>
  <c r="G635" i="5"/>
  <c r="G389" i="5"/>
  <c r="G9" i="5"/>
  <c r="G353" i="5"/>
  <c r="F304" i="5"/>
  <c r="F591" i="5"/>
  <c r="F770" i="5"/>
  <c r="G306" i="5"/>
  <c r="F115" i="5"/>
  <c r="F682" i="5"/>
  <c r="G709" i="5"/>
  <c r="F7" i="5"/>
  <c r="G538" i="5"/>
  <c r="F337" i="5"/>
  <c r="G255" i="5"/>
  <c r="G482" i="5"/>
  <c r="F230" i="5"/>
  <c r="F410" i="5"/>
  <c r="F430" i="5"/>
  <c r="G480" i="5"/>
  <c r="G203" i="5"/>
  <c r="G617" i="5"/>
  <c r="F280" i="5"/>
  <c r="F625" i="5"/>
  <c r="F198" i="5"/>
  <c r="F175" i="5"/>
  <c r="G38" i="5"/>
  <c r="F377" i="5"/>
  <c r="F754" i="5"/>
  <c r="F515" i="5"/>
  <c r="F707" i="5"/>
  <c r="F382" i="5"/>
  <c r="G470" i="5"/>
  <c r="F745" i="5"/>
  <c r="F34" i="5"/>
  <c r="G221" i="5"/>
  <c r="F392" i="5"/>
  <c r="G747" i="5"/>
  <c r="G486" i="5"/>
  <c r="G100" i="5"/>
  <c r="G756" i="5"/>
  <c r="G282" i="5"/>
  <c r="F689" i="5"/>
  <c r="F552" i="5"/>
  <c r="G316" i="5"/>
  <c r="F678" i="5"/>
  <c r="F134" i="5"/>
  <c r="G384" i="5"/>
  <c r="G211" i="5"/>
  <c r="F471" i="5"/>
  <c r="G458" i="5"/>
  <c r="F719" i="5"/>
  <c r="F502" i="5"/>
  <c r="F596" i="5"/>
  <c r="G191" i="5"/>
  <c r="F649" i="5"/>
  <c r="F692" i="5"/>
  <c r="G640" i="5"/>
  <c r="G108" i="5"/>
  <c r="F226" i="5"/>
  <c r="F777" i="5"/>
  <c r="F221" i="5"/>
  <c r="F80" i="5"/>
  <c r="G133" i="5"/>
  <c r="F123" i="5"/>
  <c r="F486" i="5"/>
  <c r="G781" i="5"/>
  <c r="F650" i="5"/>
  <c r="F756" i="5"/>
  <c r="G116" i="5"/>
  <c r="F282" i="5"/>
  <c r="G16" i="5"/>
  <c r="F52" i="5"/>
  <c r="G552" i="5"/>
  <c r="F759" i="5"/>
  <c r="F316" i="5"/>
  <c r="F278" i="5"/>
  <c r="G614" i="5"/>
  <c r="F701" i="5"/>
  <c r="F423" i="5"/>
  <c r="G634" i="5"/>
  <c r="F585" i="5"/>
  <c r="G12" i="5"/>
  <c r="F291" i="5"/>
  <c r="F658" i="5"/>
  <c r="F635" i="5"/>
  <c r="G71" i="5"/>
  <c r="F9" i="5"/>
  <c r="F353" i="5"/>
  <c r="G47" i="5"/>
  <c r="G591" i="5"/>
  <c r="G489" i="5"/>
  <c r="G24" i="5"/>
  <c r="G115" i="5"/>
  <c r="G207" i="5"/>
  <c r="F709" i="5"/>
  <c r="G7" i="5"/>
  <c r="F538" i="5"/>
  <c r="F481" i="5"/>
  <c r="F188" i="5"/>
  <c r="F184" i="5"/>
  <c r="G474" i="5"/>
  <c r="G410" i="5"/>
  <c r="G626" i="5"/>
  <c r="F61" i="5"/>
  <c r="G395" i="5"/>
  <c r="F617" i="5"/>
  <c r="G280" i="5"/>
  <c r="F539" i="5"/>
  <c r="F342" i="5"/>
  <c r="G175" i="5"/>
  <c r="G562" i="5"/>
  <c r="G605" i="5"/>
  <c r="G44" i="5"/>
  <c r="G515" i="5"/>
  <c r="G697" i="5"/>
  <c r="F494" i="5"/>
  <c r="G352" i="5"/>
  <c r="G792" i="5"/>
  <c r="G760" i="5"/>
  <c r="G60" i="5"/>
  <c r="G350" i="5"/>
  <c r="G529" i="5"/>
  <c r="G691" i="5"/>
  <c r="G428" i="5"/>
  <c r="G241" i="5"/>
  <c r="G618" i="5"/>
  <c r="G494" i="5"/>
  <c r="F484" i="5"/>
  <c r="G498" i="5"/>
  <c r="G144" i="5"/>
  <c r="G64" i="5"/>
  <c r="F246" i="5"/>
  <c r="G265" i="5"/>
  <c r="G106" i="5"/>
  <c r="G92" i="5"/>
  <c r="F413" i="5"/>
  <c r="G80" i="5"/>
  <c r="G408" i="5"/>
  <c r="G435" i="5"/>
  <c r="G789" i="5"/>
  <c r="G237" i="5"/>
  <c r="G569" i="5"/>
  <c r="G650" i="5"/>
  <c r="F530" i="5"/>
  <c r="F117" i="5"/>
  <c r="G676" i="5"/>
  <c r="F82" i="5"/>
  <c r="G648" i="5"/>
  <c r="F369" i="5"/>
  <c r="F420" i="5"/>
  <c r="G259" i="5"/>
  <c r="G657" i="5"/>
  <c r="F742" i="5"/>
  <c r="F762" i="5"/>
  <c r="G41" i="5"/>
  <c r="F68" i="5"/>
  <c r="F88" i="5"/>
  <c r="G218" i="5"/>
  <c r="G463" i="5"/>
  <c r="G165" i="5"/>
  <c r="G570" i="5"/>
  <c r="F156" i="5"/>
  <c r="G99" i="5"/>
  <c r="F534" i="5"/>
  <c r="G767" i="5"/>
  <c r="G32" i="5"/>
  <c r="F71" i="5"/>
  <c r="F580" i="5"/>
  <c r="F65" i="5"/>
  <c r="G677" i="5"/>
  <c r="G304" i="5"/>
  <c r="F8" i="5"/>
  <c r="G561" i="5"/>
  <c r="F784" i="5"/>
  <c r="F306" i="5"/>
  <c r="G325" i="5"/>
  <c r="G2" i="5"/>
  <c r="F364" i="5"/>
  <c r="G768" i="5"/>
  <c r="F667" i="5"/>
  <c r="F465" i="5"/>
  <c r="G746" i="5"/>
  <c r="F180" i="5"/>
  <c r="F322" i="5"/>
  <c r="F694" i="5"/>
  <c r="F501" i="5"/>
  <c r="G636" i="5"/>
  <c r="G565" i="5"/>
  <c r="G279" i="5"/>
  <c r="F702" i="5"/>
  <c r="G739" i="5"/>
  <c r="F42" i="5"/>
  <c r="F349" i="5"/>
  <c r="F718" i="5"/>
  <c r="G190" i="5"/>
  <c r="F314" i="5"/>
  <c r="G772" i="5"/>
  <c r="G548" i="5"/>
  <c r="G459" i="5"/>
  <c r="F214" i="5"/>
  <c r="F549" i="5"/>
  <c r="F683" i="5"/>
  <c r="F517" i="5"/>
  <c r="F227" i="5"/>
  <c r="F185" i="5"/>
  <c r="G597" i="5"/>
  <c r="G416" i="5"/>
  <c r="G3" i="5"/>
  <c r="F381" i="5"/>
  <c r="F179" i="5"/>
  <c r="F715" i="5"/>
  <c r="F388" i="5"/>
  <c r="G143" i="5"/>
  <c r="F407" i="5"/>
  <c r="G128" i="5"/>
  <c r="F401" i="5"/>
  <c r="G138" i="5"/>
  <c r="G166" i="5"/>
  <c r="G585" i="5"/>
  <c r="F6" i="5"/>
  <c r="F25" i="5"/>
  <c r="F639" i="5"/>
  <c r="F159" i="5"/>
  <c r="F285" i="5"/>
  <c r="G242" i="5"/>
  <c r="F497" i="5"/>
  <c r="G357" i="5"/>
  <c r="G35" i="5"/>
  <c r="G136" i="5"/>
  <c r="G311" i="5"/>
  <c r="G5" i="5"/>
  <c r="F586" i="5"/>
  <c r="F553" i="5"/>
  <c r="F312" i="5"/>
  <c r="F307" i="5"/>
  <c r="F544" i="5"/>
  <c r="G110" i="5"/>
  <c r="G213" i="5"/>
  <c r="G684" i="5"/>
  <c r="F788" i="5"/>
  <c r="F272" i="5"/>
  <c r="F49" i="5"/>
  <c r="F10" i="5"/>
  <c r="F380" i="5"/>
  <c r="G690" i="5"/>
  <c r="G40" i="5"/>
  <c r="F629" i="5"/>
  <c r="G399" i="5"/>
  <c r="F511" i="5"/>
  <c r="F81" i="5"/>
  <c r="G192" i="5"/>
  <c r="G675" i="5"/>
  <c r="G127" i="5"/>
  <c r="G160" i="5"/>
  <c r="G531" i="5"/>
  <c r="F760" i="5"/>
  <c r="F736" i="5"/>
  <c r="F89" i="5"/>
  <c r="F60" i="5"/>
  <c r="F730" i="5"/>
  <c r="G293" i="5"/>
  <c r="F529" i="5"/>
  <c r="F269" i="5"/>
  <c r="G85" i="5"/>
  <c r="F428" i="5"/>
  <c r="F222" i="5"/>
  <c r="G609" i="5"/>
  <c r="F618" i="5"/>
  <c r="F720" i="5"/>
  <c r="G728" i="5"/>
  <c r="F479" i="5"/>
  <c r="F627" i="5"/>
  <c r="G448" i="5"/>
  <c r="F15" i="5"/>
  <c r="G417" i="5"/>
  <c r="F396" i="5"/>
  <c r="G226" i="5"/>
  <c r="F633" i="5"/>
  <c r="F670" i="5"/>
  <c r="G573" i="5"/>
  <c r="F402" i="5"/>
  <c r="F277" i="5"/>
  <c r="G123" i="5"/>
  <c r="G299" i="5"/>
  <c r="G743" i="5"/>
  <c r="F725" i="5"/>
  <c r="G98" i="5"/>
  <c r="F176" i="5"/>
  <c r="F116" i="5"/>
  <c r="F105" i="5"/>
  <c r="G623" i="5"/>
  <c r="F786" i="5"/>
  <c r="G414" i="5"/>
  <c r="G289" i="5"/>
  <c r="G759" i="5"/>
  <c r="G124" i="5"/>
  <c r="G611" i="5"/>
  <c r="G708" i="5"/>
  <c r="G69" i="5"/>
  <c r="F128" i="5"/>
  <c r="F87" i="5"/>
  <c r="F288" i="5"/>
  <c r="F166" i="5"/>
  <c r="G344" i="5"/>
  <c r="F150" i="5"/>
  <c r="G169" i="5"/>
  <c r="F783" i="5"/>
  <c r="F155" i="5"/>
  <c r="G473" i="5"/>
  <c r="F242" i="5"/>
  <c r="G703" i="5"/>
  <c r="F357" i="5"/>
  <c r="G607" i="5"/>
  <c r="G620" i="5"/>
  <c r="F563" i="5"/>
  <c r="G509" i="5"/>
  <c r="G586" i="5"/>
  <c r="G296" i="5"/>
  <c r="F456" i="5"/>
  <c r="G307" i="5"/>
  <c r="F693" i="5"/>
  <c r="F302" i="5"/>
  <c r="F213" i="5"/>
  <c r="F684" i="5"/>
  <c r="F787" i="5"/>
  <c r="F30" i="5"/>
  <c r="F193" i="5"/>
  <c r="G202" i="5"/>
  <c r="F567" i="5"/>
  <c r="F690" i="5"/>
  <c r="F40" i="5"/>
  <c r="G308" i="5"/>
  <c r="F399" i="5"/>
  <c r="F86" i="5"/>
  <c r="F327" i="5"/>
  <c r="F192" i="5"/>
  <c r="G27" i="5"/>
  <c r="G141" i="5"/>
  <c r="G660" i="5"/>
  <c r="F531" i="5"/>
  <c r="G249" i="5"/>
  <c r="G734" i="5"/>
  <c r="G57" i="5"/>
  <c r="F204" i="5"/>
  <c r="F220" i="5"/>
  <c r="F293" i="5"/>
  <c r="F751" i="5"/>
  <c r="G776" i="5"/>
  <c r="G373" i="5"/>
  <c r="F238" i="5"/>
  <c r="F84" i="5"/>
  <c r="G778" i="5"/>
  <c r="G74" i="5"/>
  <c r="G632" i="5"/>
  <c r="G215" i="5"/>
  <c r="G479" i="5"/>
  <c r="G111" i="5"/>
  <c r="F172" i="5"/>
  <c r="F94" i="5"/>
  <c r="G667" i="5"/>
  <c r="G465" i="5"/>
  <c r="F400" i="5"/>
  <c r="F36" i="5"/>
  <c r="F130" i="5"/>
  <c r="F705" i="5"/>
  <c r="F317" i="5"/>
  <c r="F113" i="5"/>
  <c r="G287" i="5"/>
  <c r="G323" i="5"/>
  <c r="G702" i="5"/>
  <c r="F266" i="5"/>
  <c r="G42" i="5"/>
  <c r="F205" i="5"/>
  <c r="G718" i="5"/>
  <c r="F671" i="5"/>
  <c r="G652" i="5"/>
  <c r="G579" i="5"/>
  <c r="G263" i="5"/>
  <c r="F346" i="5"/>
  <c r="G214" i="5"/>
  <c r="G549" i="5"/>
  <c r="F350" i="5"/>
  <c r="F721" i="5"/>
  <c r="G201" i="5"/>
  <c r="G185" i="5"/>
  <c r="F250" i="5"/>
  <c r="F637" i="5"/>
  <c r="F241" i="5"/>
  <c r="F286" i="5"/>
  <c r="G518" i="5"/>
  <c r="F199" i="5"/>
  <c r="G388" i="5"/>
  <c r="F450" i="5"/>
  <c r="G224" i="5"/>
  <c r="G612" i="5"/>
  <c r="F448" i="5"/>
  <c r="F274" i="5"/>
  <c r="F415" i="5"/>
  <c r="G624" i="5"/>
  <c r="F102" i="5"/>
  <c r="G252" i="5"/>
  <c r="F265" i="5"/>
  <c r="G418" i="5"/>
  <c r="F298" i="5"/>
  <c r="F588" i="5"/>
  <c r="F258" i="5"/>
  <c r="F421" i="5"/>
  <c r="G603" i="5"/>
  <c r="F499" i="5"/>
  <c r="G107" i="5"/>
  <c r="F45" i="5"/>
  <c r="F320" i="5"/>
  <c r="F153" i="5"/>
  <c r="F434" i="5"/>
  <c r="G95" i="5"/>
  <c r="G176" i="5"/>
  <c r="G785" i="5"/>
  <c r="G135" i="5"/>
  <c r="F157" i="5"/>
  <c r="G376" i="5"/>
  <c r="F270" i="5"/>
  <c r="F433" i="5"/>
  <c r="F513" i="5"/>
  <c r="F124" i="5"/>
  <c r="F62" i="5"/>
  <c r="F779" i="5"/>
  <c r="G295" i="5"/>
  <c r="F129" i="5"/>
  <c r="G407" i="5"/>
  <c r="G68" i="5"/>
  <c r="F118" i="5"/>
  <c r="G696" i="5"/>
  <c r="F138" i="5"/>
  <c r="F463" i="5"/>
  <c r="F101" i="5"/>
  <c r="G150" i="5"/>
  <c r="G300" i="5"/>
  <c r="F313" i="5"/>
  <c r="F477" i="5"/>
  <c r="G363" i="5"/>
  <c r="G159" i="5"/>
  <c r="F521" i="5"/>
  <c r="F389" i="5"/>
  <c r="G335" i="5"/>
  <c r="F35" i="5"/>
  <c r="G371" i="5"/>
  <c r="G359" i="5"/>
  <c r="F546" i="5"/>
  <c r="F5" i="5"/>
  <c r="F561" i="5"/>
  <c r="F763" i="5"/>
  <c r="F162" i="5"/>
  <c r="G312" i="5"/>
  <c r="F325" i="5"/>
  <c r="G491" i="5"/>
  <c r="F379" i="5"/>
  <c r="F207" i="5"/>
  <c r="G31" i="5"/>
  <c r="G647" i="5"/>
  <c r="F503" i="5"/>
  <c r="F582" i="5"/>
  <c r="G281" i="5"/>
  <c r="F328" i="5"/>
  <c r="G400" i="5"/>
  <c r="G30" i="5"/>
  <c r="G180" i="5"/>
  <c r="G193" i="5"/>
  <c r="G322" i="5"/>
  <c r="F202" i="5"/>
  <c r="G694" i="5"/>
  <c r="G567" i="5"/>
  <c r="G501" i="5"/>
  <c r="F341" i="5"/>
  <c r="G290" i="5"/>
  <c r="F297" i="5"/>
  <c r="G550" i="5"/>
  <c r="G511" i="5"/>
  <c r="G336" i="5"/>
  <c r="G493" i="5"/>
  <c r="F675" i="5"/>
  <c r="F717" i="5"/>
  <c r="G577" i="5"/>
  <c r="F160" i="5"/>
  <c r="F652" i="5"/>
  <c r="F738" i="5"/>
  <c r="F405" i="5"/>
  <c r="F541" i="5"/>
  <c r="F740" i="5"/>
  <c r="F57" i="5"/>
  <c r="F54" i="5"/>
  <c r="F348" i="5"/>
  <c r="F687" i="5"/>
  <c r="G587" i="5"/>
  <c r="G683" i="5"/>
  <c r="F334" i="5"/>
  <c r="G751" i="5"/>
  <c r="F794" i="5"/>
  <c r="F537" i="5"/>
  <c r="F56" i="5"/>
  <c r="G210" i="5"/>
  <c r="G516" i="5"/>
  <c r="G58" i="5"/>
  <c r="G238" i="5"/>
  <c r="F695" i="5"/>
  <c r="F78" i="5"/>
  <c r="G372" i="5"/>
  <c r="F3" i="5"/>
  <c r="F711" i="5"/>
  <c r="F74" i="5"/>
  <c r="F685" i="5"/>
  <c r="G704" i="5"/>
  <c r="G326" i="5"/>
  <c r="G167" i="5"/>
  <c r="F21" i="5"/>
  <c r="F119" i="5"/>
  <c r="F679" i="5"/>
  <c r="G492" i="5"/>
  <c r="G163" i="5"/>
  <c r="G235" i="5"/>
  <c r="G194" i="5"/>
  <c r="G616" i="5"/>
  <c r="F231" i="5"/>
  <c r="F562" i="5"/>
  <c r="F201" i="5"/>
  <c r="F245" i="5"/>
  <c r="F39" i="5"/>
  <c r="F691" i="5"/>
  <c r="F85" i="5"/>
  <c r="F370" i="5"/>
  <c r="G441" i="5"/>
  <c r="F44" i="5"/>
  <c r="G366" i="5"/>
  <c r="G267" i="5"/>
  <c r="G59" i="5"/>
  <c r="G189" i="5"/>
  <c r="F697" i="5"/>
  <c r="F780" i="5"/>
  <c r="G454" i="5"/>
  <c r="F177" i="5"/>
  <c r="F490" i="5"/>
  <c r="F728" i="5"/>
  <c r="F309" i="5"/>
  <c r="F303" i="5"/>
  <c r="F137" i="5"/>
  <c r="F445" i="5"/>
  <c r="G532" i="5"/>
  <c r="G73" i="5"/>
  <c r="G28" i="5"/>
  <c r="G158" i="5"/>
  <c r="G589" i="5"/>
  <c r="F616" i="5"/>
  <c r="G231" i="5"/>
  <c r="G752" i="5"/>
  <c r="F483" i="5"/>
  <c r="G72" i="5"/>
  <c r="F441" i="5"/>
  <c r="G236" i="5"/>
  <c r="G365" i="5"/>
  <c r="G540" i="5"/>
  <c r="F674" i="5"/>
  <c r="F366" i="5"/>
  <c r="F97" i="5"/>
  <c r="F387" i="5"/>
  <c r="F189" i="5"/>
  <c r="F446" i="5"/>
  <c r="G536" i="5"/>
  <c r="F454" i="5"/>
  <c r="G716" i="5"/>
  <c r="F197" i="5"/>
  <c r="G508" i="5"/>
  <c r="F722" i="5"/>
  <c r="G303" i="5"/>
  <c r="F209" i="5"/>
  <c r="G257" i="5"/>
  <c r="E1" i="5"/>
  <c r="F22" i="5"/>
  <c r="G22" i="5"/>
  <c r="F111" i="5"/>
  <c r="G164" i="5"/>
  <c r="F143" i="5"/>
  <c r="G182" i="5"/>
  <c r="G209" i="5"/>
  <c r="G484" i="5"/>
  <c r="G698" i="5"/>
  <c r="G149" i="5"/>
  <c r="F212" i="5"/>
  <c r="G197" i="5"/>
  <c r="G685" i="5"/>
  <c r="G758" i="5"/>
  <c r="G381" i="5"/>
  <c r="G753" i="5"/>
  <c r="F75" i="5"/>
  <c r="F195" i="5"/>
  <c r="G97" i="5"/>
  <c r="G84" i="5"/>
  <c r="G161" i="5"/>
  <c r="F103" i="5"/>
  <c r="F271" i="5"/>
  <c r="G173" i="5"/>
  <c r="F236" i="5"/>
  <c r="F597" i="5"/>
  <c r="G699" i="5"/>
  <c r="F516" i="5"/>
  <c r="F504" i="5"/>
  <c r="G354" i="5"/>
  <c r="G483" i="5"/>
  <c r="G377" i="5"/>
  <c r="G269" i="5"/>
  <c r="G225" i="5"/>
  <c r="F208" i="5"/>
  <c r="G248" i="5"/>
  <c r="G152" i="5"/>
  <c r="F232" i="5"/>
  <c r="G520" i="5"/>
  <c r="F131" i="5"/>
  <c r="F223" i="5"/>
  <c r="F158" i="5"/>
  <c r="G220" i="5"/>
  <c r="F576" i="5"/>
  <c r="G687" i="5"/>
  <c r="G505" i="5"/>
  <c r="F492" i="5"/>
  <c r="G342" i="5"/>
  <c r="G89" i="5"/>
  <c r="G346" i="5"/>
  <c r="F263" i="5"/>
  <c r="G572" i="5"/>
  <c r="G543" i="5"/>
  <c r="G148" i="5"/>
  <c r="G738" i="5"/>
  <c r="G314" i="5"/>
  <c r="G641" i="5"/>
  <c r="G333" i="5"/>
  <c r="F395" i="5"/>
  <c r="G717" i="5"/>
  <c r="F27" i="5"/>
  <c r="F147" i="5"/>
  <c r="G61" i="5"/>
  <c r="G48" i="5"/>
  <c r="G244" i="5"/>
  <c r="G81" i="5"/>
  <c r="G266" i="5"/>
  <c r="G86" i="5"/>
  <c r="F773" i="5"/>
  <c r="G273" i="5"/>
  <c r="G305" i="5"/>
  <c r="G230" i="5"/>
  <c r="G757" i="5"/>
  <c r="G113" i="5"/>
  <c r="G745" i="5"/>
  <c r="G445" i="5"/>
  <c r="F275" i="5"/>
  <c r="G450" i="5"/>
  <c r="F122" i="5"/>
  <c r="G21" i="5"/>
  <c r="F352" i="5"/>
  <c r="G309" i="5"/>
  <c r="G476" i="5"/>
  <c r="F215" i="5"/>
  <c r="G447" i="5"/>
  <c r="G715" i="5"/>
  <c r="G382" i="5"/>
  <c r="G177" i="5"/>
  <c r="F239" i="5"/>
  <c r="G391" i="5"/>
  <c r="G707" i="5"/>
  <c r="G286" i="5"/>
  <c r="F59" i="5"/>
  <c r="F455" i="5"/>
  <c r="G571" i="5"/>
  <c r="G385" i="5"/>
  <c r="F372" i="5"/>
  <c r="G222" i="5"/>
  <c r="G674" i="5"/>
  <c r="G637" i="5"/>
  <c r="G545" i="5"/>
  <c r="F598" i="5"/>
  <c r="G754" i="5"/>
  <c r="G250" i="5"/>
  <c r="G370" i="5"/>
  <c r="G229" i="5"/>
  <c r="G216" i="5"/>
  <c r="G66" i="5"/>
  <c r="G56" i="5"/>
  <c r="G245" i="5"/>
  <c r="G200" i="5"/>
  <c r="G583" i="5"/>
  <c r="F256" i="5"/>
  <c r="G334" i="5"/>
  <c r="G517" i="5"/>
  <c r="G600" i="5"/>
  <c r="G654" i="5"/>
  <c r="G535" i="5"/>
  <c r="F587" i="5"/>
  <c r="G730" i="5"/>
  <c r="F235" i="5"/>
  <c r="F355" i="5"/>
  <c r="G217" i="5"/>
  <c r="G204" i="5"/>
  <c r="G54" i="5"/>
  <c r="F196" i="5"/>
  <c r="G625" i="5"/>
  <c r="G496" i="5"/>
  <c r="G733" i="5"/>
  <c r="G541" i="5"/>
  <c r="F579" i="5"/>
  <c r="G260" i="5"/>
  <c r="G595" i="5"/>
  <c r="F319" i="5"/>
  <c r="G461" i="5"/>
  <c r="G671" i="5"/>
  <c r="F127" i="5"/>
  <c r="G11" i="5"/>
  <c r="G411" i="5"/>
  <c r="G519" i="5"/>
  <c r="G349" i="5"/>
  <c r="F336" i="5"/>
  <c r="G186" i="5"/>
  <c r="G727" i="5"/>
  <c r="F771" i="5"/>
  <c r="G512" i="5"/>
  <c r="F528" i="5"/>
  <c r="F323" i="5"/>
  <c r="G629" i="5"/>
  <c r="F287" i="5"/>
  <c r="G631" i="5"/>
  <c r="G341" i="5"/>
  <c r="G659" i="5"/>
  <c r="G693" i="5"/>
  <c r="G364" i="5"/>
  <c r="G302" i="5"/>
  <c r="G653" i="5"/>
  <c r="G774" i="5"/>
  <c r="F575" i="5"/>
  <c r="F112" i="5"/>
  <c r="G714" i="5"/>
  <c r="G318" i="5"/>
  <c r="F468" i="5"/>
  <c r="G481" i="5"/>
  <c r="G663" i="5"/>
  <c r="G555" i="5"/>
  <c r="G188" i="5"/>
  <c r="G125" i="5"/>
  <c r="F142" i="5"/>
  <c r="F478" i="5"/>
  <c r="F547" i="5"/>
  <c r="F279" i="5"/>
  <c r="G748" i="5"/>
  <c r="G430" i="5"/>
  <c r="G522" i="5"/>
  <c r="G339" i="5"/>
  <c r="F411" i="5"/>
  <c r="F203" i="5"/>
  <c r="F641" i="5"/>
  <c r="F595" i="5"/>
  <c r="G436" i="5"/>
  <c r="F772" i="5"/>
  <c r="F572" i="5"/>
  <c r="G386" i="5"/>
  <c r="F710" i="5"/>
  <c r="F73" i="5"/>
  <c r="G355" i="5"/>
  <c r="G427" i="5"/>
  <c r="F28" i="5"/>
  <c r="F589" i="5"/>
  <c r="F600" i="5"/>
  <c r="F564" i="5"/>
  <c r="F752" i="5"/>
  <c r="G764" i="5"/>
  <c r="F200" i="5"/>
  <c r="G523" i="5"/>
  <c r="G39" i="5"/>
  <c r="F72" i="5"/>
  <c r="F229" i="5"/>
  <c r="G560" i="5"/>
  <c r="F365" i="5"/>
  <c r="G462" i="5"/>
  <c r="G387" i="5"/>
  <c r="G455" i="5"/>
  <c r="F251" i="5"/>
  <c r="G446" i="5"/>
  <c r="F518" i="5"/>
  <c r="F716" i="5"/>
  <c r="F508" i="5"/>
  <c r="F257" i="5"/>
  <c r="G275" i="5"/>
  <c r="G627" i="5"/>
  <c r="G361" i="5"/>
  <c r="G576" i="5"/>
  <c r="F412" i="5"/>
  <c r="F535" i="5"/>
  <c r="G438" i="5"/>
  <c r="G256" i="5"/>
  <c r="G794" i="5"/>
  <c r="F605" i="5"/>
  <c r="F66" i="5"/>
  <c r="F360" i="5"/>
  <c r="F699" i="5"/>
  <c r="F741" i="5"/>
  <c r="G695" i="5"/>
  <c r="F416" i="5"/>
  <c r="F228" i="5"/>
  <c r="F385" i="5"/>
  <c r="G711" i="5"/>
  <c r="F609" i="5"/>
  <c r="F442" i="5"/>
  <c r="F568" i="5"/>
  <c r="F391" i="5"/>
  <c r="G292" i="5"/>
  <c r="F632" i="5"/>
  <c r="G199" i="5"/>
  <c r="F447" i="5"/>
  <c r="G761" i="5"/>
  <c r="F666" i="5"/>
  <c r="F698" i="5"/>
  <c r="G584" i="5"/>
  <c r="G122" i="5"/>
  <c r="G679" i="5"/>
  <c r="F464" i="5"/>
  <c r="F224" i="5"/>
  <c r="F361" i="5"/>
  <c r="G729" i="5"/>
  <c r="F438" i="5"/>
  <c r="F520" i="5"/>
  <c r="G721" i="5"/>
  <c r="F38" i="5"/>
  <c r="F225" i="5"/>
  <c r="G537" i="5"/>
  <c r="G360" i="5"/>
  <c r="F58" i="5"/>
  <c r="G598" i="5"/>
  <c r="G103" i="5"/>
  <c r="G78" i="5"/>
  <c r="F753" i="5"/>
  <c r="G622" i="5"/>
  <c r="F292" i="5"/>
  <c r="F761" i="5"/>
  <c r="F149" i="5"/>
  <c r="F167" i="5"/>
  <c r="F584" i="5"/>
  <c r="F164" i="5"/>
  <c r="G766" i="5"/>
  <c r="E22" i="5" l="1"/>
  <c r="E792" i="5"/>
  <c r="E728" i="5"/>
  <c r="E494" i="5"/>
  <c r="E632" i="5"/>
  <c r="E780" i="5"/>
  <c r="E446" i="5"/>
  <c r="E442" i="5"/>
  <c r="E752" i="5"/>
  <c r="E506" i="5"/>
  <c r="E736" i="5"/>
  <c r="E660" i="5"/>
  <c r="E422" i="5"/>
  <c r="E478" i="5"/>
  <c r="E518" i="5"/>
  <c r="E776" i="5"/>
  <c r="E616" i="5"/>
  <c r="E574" i="5"/>
  <c r="E430" i="5"/>
  <c r="E550" i="5"/>
  <c r="E482" i="5"/>
  <c r="E224" i="5"/>
  <c r="E679" i="5"/>
  <c r="E122" i="5"/>
  <c r="E447" i="5"/>
  <c r="E199" i="5"/>
  <c r="E704" i="5"/>
  <c r="E685" i="5"/>
  <c r="E391" i="5"/>
  <c r="E568" i="5"/>
  <c r="E711" i="5"/>
  <c r="E385" i="5"/>
  <c r="E228" i="5"/>
  <c r="E695" i="5"/>
  <c r="E741" i="5"/>
  <c r="E516" i="5"/>
  <c r="E66" i="5"/>
  <c r="E605" i="5"/>
  <c r="E794" i="5"/>
  <c r="E256" i="5"/>
  <c r="E535" i="5"/>
  <c r="E412" i="5"/>
  <c r="E687" i="5"/>
  <c r="E111" i="5"/>
  <c r="E179" i="5"/>
  <c r="E161" i="5"/>
  <c r="E598" i="5"/>
  <c r="E373" i="5"/>
  <c r="E269" i="5"/>
  <c r="E227" i="5"/>
  <c r="E38" i="5"/>
  <c r="E232" i="5"/>
  <c r="E293" i="5"/>
  <c r="E549" i="5"/>
  <c r="E532" i="5"/>
  <c r="E209" i="5"/>
  <c r="E303" i="5"/>
  <c r="E470" i="5"/>
  <c r="E476" i="5"/>
  <c r="E197" i="5"/>
  <c r="E720" i="5"/>
  <c r="E536" i="5"/>
  <c r="E189" i="5"/>
  <c r="E97" i="5"/>
  <c r="E366" i="5"/>
  <c r="E637" i="5"/>
  <c r="E236" i="5"/>
  <c r="E441" i="5"/>
  <c r="E483" i="5"/>
  <c r="E231" i="5"/>
  <c r="E158" i="5"/>
  <c r="E342" i="5"/>
  <c r="E625" i="5"/>
  <c r="E548" i="5"/>
  <c r="E617" i="5"/>
  <c r="E141" i="5"/>
  <c r="E61" i="5"/>
  <c r="E330" i="5"/>
  <c r="E773" i="5"/>
  <c r="E399" i="5"/>
  <c r="E629" i="5"/>
  <c r="E184" i="5"/>
  <c r="E538" i="5"/>
  <c r="E768" i="5"/>
  <c r="E445" i="5"/>
  <c r="E137" i="5"/>
  <c r="E309" i="5"/>
  <c r="E177" i="5"/>
  <c r="E59" i="5"/>
  <c r="E267" i="5"/>
  <c r="E370" i="5"/>
  <c r="E85" i="5"/>
  <c r="E39" i="5"/>
  <c r="E245" i="5"/>
  <c r="E201" i="5"/>
  <c r="E764" i="5"/>
  <c r="E194" i="5"/>
  <c r="E235" i="5"/>
  <c r="E163" i="5"/>
  <c r="E182" i="5"/>
  <c r="E479" i="5"/>
  <c r="E722" i="5"/>
  <c r="E716" i="5"/>
  <c r="E195" i="5"/>
  <c r="E515" i="5"/>
  <c r="E674" i="5"/>
  <c r="E540" i="5"/>
  <c r="E173" i="5"/>
  <c r="E354" i="5"/>
  <c r="E248" i="5"/>
  <c r="E223" i="5"/>
  <c r="E175" i="5"/>
  <c r="E28" i="5"/>
  <c r="E766" i="5"/>
  <c r="E164" i="5"/>
  <c r="E149" i="5"/>
  <c r="E761" i="5"/>
  <c r="E715" i="5"/>
  <c r="E292" i="5"/>
  <c r="E707" i="5"/>
  <c r="E622" i="5"/>
  <c r="E753" i="5"/>
  <c r="E103" i="5"/>
  <c r="E754" i="5"/>
  <c r="E360" i="5"/>
  <c r="E225" i="5"/>
  <c r="E721" i="5"/>
  <c r="E520" i="5"/>
  <c r="E438" i="5"/>
  <c r="E729" i="5"/>
  <c r="E361" i="5"/>
  <c r="E346" i="5"/>
  <c r="E554" i="5"/>
  <c r="E671" i="5"/>
  <c r="E42" i="5"/>
  <c r="E81" i="5"/>
  <c r="E77" i="5"/>
  <c r="E305" i="5"/>
  <c r="E565" i="5"/>
  <c r="E690" i="5"/>
  <c r="E788" i="5"/>
  <c r="E770" i="5"/>
  <c r="E677" i="5"/>
  <c r="E737" i="5"/>
  <c r="E703" i="5"/>
  <c r="E635" i="5"/>
  <c r="E767" i="5"/>
  <c r="E782" i="5"/>
  <c r="E678" i="5"/>
  <c r="E643" i="5"/>
  <c r="E615" i="5"/>
  <c r="E420" i="5"/>
  <c r="E602" i="5"/>
  <c r="E623" i="5"/>
  <c r="E662" i="5"/>
  <c r="E743" i="5"/>
  <c r="E408" i="5"/>
  <c r="E619" i="5"/>
  <c r="E670" i="5"/>
  <c r="E755" i="5"/>
  <c r="E686" i="5"/>
  <c r="E464" i="5"/>
  <c r="E262" i="5"/>
  <c r="E698" i="5"/>
  <c r="E215" i="5"/>
  <c r="E571" i="5"/>
  <c r="E416" i="5"/>
  <c r="E699" i="5"/>
  <c r="E216" i="5"/>
  <c r="E529" i="5"/>
  <c r="E204" i="5"/>
  <c r="E280" i="5"/>
  <c r="E595" i="5"/>
  <c r="E339" i="5"/>
  <c r="E488" i="5"/>
  <c r="E567" i="5"/>
  <c r="E55" i="5"/>
  <c r="E667" i="5"/>
  <c r="E503" i="5"/>
  <c r="E487" i="5"/>
  <c r="E693" i="5"/>
  <c r="E469" i="5"/>
  <c r="E456" i="5"/>
  <c r="E763" i="5"/>
  <c r="E23" i="5"/>
  <c r="E688" i="5"/>
  <c r="E304" i="5"/>
  <c r="E65" i="5"/>
  <c r="E613" i="5"/>
  <c r="E82" i="5"/>
  <c r="E701" i="5"/>
  <c r="E661" i="5"/>
  <c r="E785" i="5"/>
  <c r="E362" i="5"/>
  <c r="E645" i="5"/>
  <c r="E421" i="5"/>
  <c r="E114" i="5"/>
  <c r="E368" i="5"/>
  <c r="E76" i="5"/>
  <c r="E397" i="5"/>
  <c r="E689" i="5"/>
  <c r="E725" i="5"/>
  <c r="E510" i="5"/>
  <c r="E252" i="5"/>
  <c r="E467" i="5"/>
  <c r="E618" i="5"/>
  <c r="E251" i="5"/>
  <c r="E84" i="5"/>
  <c r="E428" i="5"/>
  <c r="E377" i="5"/>
  <c r="E654" i="5"/>
  <c r="E220" i="5"/>
  <c r="E734" i="5"/>
  <c r="E436" i="5"/>
  <c r="E395" i="5"/>
  <c r="E566" i="5"/>
  <c r="E480" i="5"/>
  <c r="E771" i="5"/>
  <c r="E659" i="5"/>
  <c r="E705" i="5"/>
  <c r="E337" i="5"/>
  <c r="E30" i="5"/>
  <c r="E112" i="5"/>
  <c r="E364" i="5"/>
  <c r="E544" i="5"/>
  <c r="E162" i="5"/>
  <c r="E607" i="5"/>
  <c r="E783" i="5"/>
  <c r="E62" i="5"/>
  <c r="E132" i="5"/>
  <c r="E299" i="5"/>
  <c r="E284" i="5"/>
  <c r="E396" i="5"/>
  <c r="E144" i="5"/>
  <c r="E581" i="5"/>
  <c r="E234" i="5"/>
  <c r="E264" i="5"/>
  <c r="E221" i="5"/>
  <c r="E624" i="5"/>
  <c r="E596" i="5"/>
  <c r="E14" i="5"/>
  <c r="E649" i="5"/>
  <c r="E233" i="5"/>
  <c r="E283" i="5"/>
  <c r="E253" i="5"/>
  <c r="E275" i="5"/>
  <c r="E508" i="5"/>
  <c r="E387" i="5"/>
  <c r="E560" i="5"/>
  <c r="E72" i="5"/>
  <c r="E200" i="5"/>
  <c r="E564" i="5"/>
  <c r="E589" i="5"/>
  <c r="E355" i="5"/>
  <c r="E60" i="5"/>
  <c r="E160" i="5"/>
  <c r="E411" i="5"/>
  <c r="E147" i="5"/>
  <c r="E626" i="5"/>
  <c r="E528" i="5"/>
  <c r="E287" i="5"/>
  <c r="E40" i="5"/>
  <c r="E501" i="5"/>
  <c r="E380" i="5"/>
  <c r="E663" i="5"/>
  <c r="E180" i="5"/>
  <c r="E272" i="5"/>
  <c r="E582" i="5"/>
  <c r="E651" i="5"/>
  <c r="E312" i="5"/>
  <c r="E527" i="5"/>
  <c r="E586" i="5"/>
  <c r="E329" i="5"/>
  <c r="E557" i="5"/>
  <c r="E335" i="5"/>
  <c r="E726" i="5"/>
  <c r="E347" i="5"/>
  <c r="E681" i="5"/>
  <c r="E457" i="5"/>
  <c r="E444" i="5"/>
  <c r="E166" i="5"/>
  <c r="E87" i="5"/>
  <c r="E404" i="5"/>
  <c r="E69" i="5"/>
  <c r="E779" i="5"/>
  <c r="E145" i="5"/>
  <c r="E393" i="5"/>
  <c r="E135" i="5"/>
  <c r="E117" i="5"/>
  <c r="E406" i="5"/>
  <c r="E719" i="5"/>
  <c r="E655" i="5"/>
  <c r="E403" i="5"/>
  <c r="E745" i="5"/>
  <c r="E388" i="5"/>
  <c r="E382" i="5"/>
  <c r="E454" i="5"/>
  <c r="E697" i="5"/>
  <c r="E222" i="5"/>
  <c r="E178" i="5"/>
  <c r="E70" i="5"/>
  <c r="E710" i="5"/>
  <c r="E459" i="5"/>
  <c r="E733" i="5"/>
  <c r="E543" i="5"/>
  <c r="E260" i="5"/>
  <c r="E724" i="5"/>
  <c r="E203" i="5"/>
  <c r="E219" i="5"/>
  <c r="E336" i="5"/>
  <c r="E244" i="5"/>
  <c r="E748" i="5"/>
  <c r="E702" i="5"/>
  <c r="E297" i="5"/>
  <c r="E308" i="5"/>
  <c r="E555" i="5"/>
  <c r="E507" i="5"/>
  <c r="E465" i="5"/>
  <c r="E684" i="5"/>
  <c r="E709" i="5"/>
  <c r="E302" i="5"/>
  <c r="E172" i="5"/>
  <c r="E325" i="5"/>
  <c r="E53" i="5"/>
  <c r="E497" i="5"/>
  <c r="E285" i="5"/>
  <c r="E150" i="5"/>
  <c r="E165" i="5"/>
  <c r="E495" i="5"/>
  <c r="E295" i="5"/>
  <c r="E46" i="5"/>
  <c r="E259" i="5"/>
  <c r="E369" i="5"/>
  <c r="E157" i="5"/>
  <c r="E558" i="5"/>
  <c r="E650" i="5"/>
  <c r="E375" i="5"/>
  <c r="E499" i="5"/>
  <c r="E277" i="5"/>
  <c r="E485" i="5"/>
  <c r="E90" i="5"/>
  <c r="E143" i="5"/>
  <c r="E326" i="5"/>
  <c r="E778" i="5"/>
  <c r="E271" i="5"/>
  <c r="E44" i="5"/>
  <c r="E210" i="5"/>
  <c r="E208" i="5"/>
  <c r="E562" i="5"/>
  <c r="E730" i="5"/>
  <c r="E505" i="5"/>
  <c r="E249" i="5"/>
  <c r="E314" i="5"/>
  <c r="E461" i="5"/>
  <c r="E526" i="5"/>
  <c r="E493" i="5"/>
  <c r="E192" i="5"/>
  <c r="E86" i="5"/>
  <c r="E547" i="5"/>
  <c r="E317" i="5"/>
  <c r="E193" i="5"/>
  <c r="E714" i="5"/>
  <c r="E281" i="5"/>
  <c r="E367" i="5"/>
  <c r="E379" i="5"/>
  <c r="E491" i="5"/>
  <c r="E168" i="5"/>
  <c r="E18" i="5"/>
  <c r="E83" i="5"/>
  <c r="E604" i="5"/>
  <c r="E311" i="5"/>
  <c r="E35" i="5"/>
  <c r="E672" i="5"/>
  <c r="E534" i="5"/>
  <c r="E639" i="5"/>
  <c r="E300" i="5"/>
  <c r="E13" i="5"/>
  <c r="E129" i="5"/>
  <c r="E742" i="5"/>
  <c r="E139" i="5"/>
  <c r="E414" i="5"/>
  <c r="E630" i="5"/>
  <c r="E769" i="5"/>
  <c r="E107" i="5"/>
  <c r="E435" i="5"/>
  <c r="E80" i="5"/>
  <c r="E92" i="5"/>
  <c r="E592" i="5"/>
  <c r="E265" i="5"/>
  <c r="E15" i="5"/>
  <c r="E601" i="5"/>
  <c r="E21" i="5"/>
  <c r="E758" i="5"/>
  <c r="E3" i="5"/>
  <c r="E78" i="5"/>
  <c r="E537" i="5"/>
  <c r="E334" i="5"/>
  <c r="E683" i="5"/>
  <c r="E196" i="5"/>
  <c r="E740" i="5"/>
  <c r="E531" i="5"/>
  <c r="E333" i="5"/>
  <c r="E522" i="5"/>
  <c r="E739" i="5"/>
  <c r="E188" i="5"/>
  <c r="E787" i="5"/>
  <c r="E110" i="5"/>
  <c r="E181" i="5"/>
  <c r="E593" i="5"/>
  <c r="E580" i="5"/>
  <c r="E155" i="5"/>
  <c r="E313" i="5"/>
  <c r="E590" i="5"/>
  <c r="E656" i="5"/>
  <c r="E401" i="5"/>
  <c r="E407" i="5"/>
  <c r="E551" i="5"/>
  <c r="E611" i="5"/>
  <c r="E376" i="5"/>
  <c r="E440" i="5"/>
  <c r="E425" i="5"/>
  <c r="E100" i="5"/>
  <c r="E45" i="5"/>
  <c r="E315" i="5"/>
  <c r="E120" i="5"/>
  <c r="E29" i="5"/>
  <c r="E108" i="5"/>
  <c r="E640" i="5"/>
  <c r="E332" i="5"/>
  <c r="E680" i="5"/>
  <c r="E453" i="5"/>
  <c r="E665" i="5"/>
  <c r="E578" i="5"/>
  <c r="E646" i="5"/>
  <c r="E790" i="5"/>
  <c r="E713" i="5"/>
  <c r="E371" i="5"/>
  <c r="E32" i="5"/>
  <c r="E93" i="5"/>
  <c r="E477" i="5"/>
  <c r="E218" i="5"/>
  <c r="E644" i="5"/>
  <c r="E68" i="5"/>
  <c r="E432" i="5"/>
  <c r="E756" i="5"/>
  <c r="E418" i="5"/>
  <c r="E121" i="5"/>
  <c r="E64" i="5"/>
  <c r="E692" i="5"/>
  <c r="E498" i="5"/>
  <c r="E318" i="5"/>
  <c r="E8" i="5"/>
  <c r="E63" i="5"/>
  <c r="E363" i="5"/>
  <c r="E288" i="5"/>
  <c r="E118" i="5"/>
  <c r="E775" i="5"/>
  <c r="E500" i="5"/>
  <c r="E226" i="5"/>
  <c r="E417" i="5"/>
  <c r="E191" i="5"/>
  <c r="E91" i="5"/>
  <c r="E96" i="5"/>
  <c r="E374" i="5"/>
  <c r="E153" i="5"/>
  <c r="E392" i="5"/>
  <c r="E106" i="5"/>
  <c r="E390" i="5"/>
  <c r="E642" i="5"/>
  <c r="E588" i="5"/>
  <c r="E533" i="5"/>
  <c r="E669" i="5"/>
  <c r="E398" i="5"/>
  <c r="E183" i="5"/>
  <c r="E606" i="5"/>
  <c r="E19" i="5"/>
  <c r="E450" i="5"/>
  <c r="E584" i="5"/>
  <c r="E666" i="5"/>
  <c r="E239" i="5"/>
  <c r="E609" i="5"/>
  <c r="E241" i="5"/>
  <c r="E545" i="5"/>
  <c r="E185" i="5"/>
  <c r="E583" i="5"/>
  <c r="E350" i="5"/>
  <c r="E576" i="5"/>
  <c r="E217" i="5"/>
  <c r="E198" i="5"/>
  <c r="E496" i="5"/>
  <c r="E772" i="5"/>
  <c r="E11" i="5"/>
  <c r="E349" i="5"/>
  <c r="E511" i="5"/>
  <c r="E757" i="5"/>
  <c r="E20" i="5"/>
  <c r="E322" i="5"/>
  <c r="E49" i="5"/>
  <c r="E36" i="5"/>
  <c r="E328" i="5"/>
  <c r="E310" i="5"/>
  <c r="E207" i="5"/>
  <c r="E187" i="5"/>
  <c r="E307" i="5"/>
  <c r="E296" i="5"/>
  <c r="E509" i="5"/>
  <c r="E356" i="5"/>
  <c r="E156" i="5"/>
  <c r="E437" i="5"/>
  <c r="E610" i="5"/>
  <c r="E67" i="5"/>
  <c r="E552" i="5"/>
  <c r="E140" i="5"/>
  <c r="E116" i="5"/>
  <c r="E98" i="5"/>
  <c r="E133" i="5"/>
  <c r="E298" i="5"/>
  <c r="E793" i="5"/>
  <c r="E466" i="5"/>
  <c r="E6" i="5"/>
  <c r="E514" i="5"/>
  <c r="E443" i="5"/>
  <c r="E320" i="5"/>
  <c r="E791" i="5"/>
  <c r="E243" i="5"/>
  <c r="E731" i="5"/>
  <c r="E170" i="5"/>
  <c r="E765" i="5"/>
  <c r="E109" i="5"/>
  <c r="E134" i="5"/>
  <c r="E599" i="5"/>
  <c r="E123" i="5"/>
  <c r="E502" i="5"/>
  <c r="E458" i="5"/>
  <c r="E484" i="5"/>
  <c r="E381" i="5"/>
  <c r="E462" i="5"/>
  <c r="E597" i="5"/>
  <c r="E523" i="5"/>
  <c r="E152" i="5"/>
  <c r="E427" i="5"/>
  <c r="E57" i="5"/>
  <c r="E539" i="5"/>
  <c r="E572" i="5"/>
  <c r="E579" i="5"/>
  <c r="E652" i="5"/>
  <c r="E673" i="5"/>
  <c r="E27" i="5"/>
  <c r="E48" i="5"/>
  <c r="E279" i="5"/>
  <c r="E474" i="5"/>
  <c r="E341" i="5"/>
  <c r="E125" i="5"/>
  <c r="E255" i="5"/>
  <c r="E394" i="5"/>
  <c r="E94" i="5"/>
  <c r="E784" i="5"/>
  <c r="E559" i="5"/>
  <c r="E359" i="5"/>
  <c r="E33" i="5"/>
  <c r="E169" i="5"/>
  <c r="E344" i="5"/>
  <c r="E270" i="5"/>
  <c r="E211" i="5"/>
  <c r="E706" i="5"/>
  <c r="E402" i="5"/>
  <c r="E452" i="5"/>
  <c r="E151" i="5"/>
  <c r="E268" i="5"/>
  <c r="E627" i="5"/>
  <c r="E257" i="5"/>
  <c r="E4" i="5"/>
  <c r="E455" i="5"/>
  <c r="E365" i="5"/>
  <c r="E229" i="5"/>
  <c r="E600" i="5"/>
  <c r="E73" i="5"/>
  <c r="E738" i="5"/>
  <c r="E319" i="5"/>
  <c r="E718" i="5"/>
  <c r="E675" i="5"/>
  <c r="E205" i="5"/>
  <c r="E727" i="5"/>
  <c r="E266" i="5"/>
  <c r="E410" i="5"/>
  <c r="E290" i="5"/>
  <c r="E202" i="5"/>
  <c r="E130" i="5"/>
  <c r="E7" i="5"/>
  <c r="E653" i="5"/>
  <c r="E31" i="5"/>
  <c r="E37" i="5"/>
  <c r="E489" i="5"/>
  <c r="E546" i="5"/>
  <c r="E357" i="5"/>
  <c r="E668" i="5"/>
  <c r="E242" i="5"/>
  <c r="E159" i="5"/>
  <c r="E291" i="5"/>
  <c r="E321" i="5"/>
  <c r="E628" i="5"/>
  <c r="E383" i="5"/>
  <c r="E759" i="5"/>
  <c r="E282" i="5"/>
  <c r="E26" i="5"/>
  <c r="E426" i="5"/>
  <c r="E352" i="5"/>
  <c r="E475" i="5"/>
  <c r="E286" i="5"/>
  <c r="E749" i="5"/>
  <c r="E250" i="5"/>
  <c r="E691" i="5"/>
  <c r="E351" i="5"/>
  <c r="E517" i="5"/>
  <c r="E43" i="5"/>
  <c r="E492" i="5"/>
  <c r="E54" i="5"/>
  <c r="E89" i="5"/>
  <c r="E405" i="5"/>
  <c r="E261" i="5"/>
  <c r="E641" i="5"/>
  <c r="E127" i="5"/>
  <c r="E327" i="5"/>
  <c r="E512" i="5"/>
  <c r="E273" i="5"/>
  <c r="E323" i="5"/>
  <c r="E732" i="5"/>
  <c r="E79" i="5"/>
  <c r="E174" i="5"/>
  <c r="E746" i="5"/>
  <c r="E213" i="5"/>
  <c r="E682" i="5"/>
  <c r="E115" i="5"/>
  <c r="E24" i="5"/>
  <c r="E553" i="5"/>
  <c r="E5" i="5"/>
  <c r="E71" i="5"/>
  <c r="E171" i="5"/>
  <c r="E594" i="5"/>
  <c r="E634" i="5"/>
  <c r="E128" i="5"/>
  <c r="E762" i="5"/>
  <c r="E316" i="5"/>
  <c r="E657" i="5"/>
  <c r="E433" i="5"/>
  <c r="E126" i="5"/>
  <c r="E648" i="5"/>
  <c r="E154" i="5"/>
  <c r="E676" i="5"/>
  <c r="E424" i="5"/>
  <c r="E530" i="5"/>
  <c r="E569" i="5"/>
  <c r="E789" i="5"/>
  <c r="E777" i="5"/>
  <c r="E358" i="5"/>
  <c r="E448" i="5"/>
  <c r="E206" i="5"/>
  <c r="E378" i="5"/>
  <c r="E119" i="5"/>
  <c r="E212" i="5"/>
  <c r="E490" i="5"/>
  <c r="E74" i="5"/>
  <c r="E75" i="5"/>
  <c r="E238" i="5"/>
  <c r="E751" i="5"/>
  <c r="E131" i="5"/>
  <c r="E348" i="5"/>
  <c r="E214" i="5"/>
  <c r="E263" i="5"/>
  <c r="E760" i="5"/>
  <c r="E190" i="5"/>
  <c r="E717" i="5"/>
  <c r="E519" i="5"/>
  <c r="E451" i="5"/>
  <c r="E230" i="5"/>
  <c r="E636" i="5"/>
  <c r="E142" i="5"/>
  <c r="E468" i="5"/>
  <c r="E400" i="5"/>
  <c r="E345" i="5"/>
  <c r="E774" i="5"/>
  <c r="E556" i="5"/>
  <c r="E2" i="5"/>
  <c r="E306" i="5"/>
  <c r="E561" i="5"/>
  <c r="E47" i="5"/>
  <c r="E620" i="5"/>
  <c r="E353" i="5"/>
  <c r="E338" i="5"/>
  <c r="E25" i="5"/>
  <c r="E585" i="5"/>
  <c r="E138" i="5"/>
  <c r="E696" i="5"/>
  <c r="E88" i="5"/>
  <c r="E254" i="5"/>
  <c r="E276" i="5"/>
  <c r="E247" i="5"/>
  <c r="E664" i="5"/>
  <c r="E95" i="5"/>
  <c r="E434" i="5"/>
  <c r="E460" i="5"/>
  <c r="E486" i="5"/>
  <c r="E51" i="5"/>
  <c r="E472" i="5"/>
  <c r="E612" i="5"/>
  <c r="E50" i="5"/>
  <c r="E439" i="5"/>
  <c r="E167" i="5"/>
  <c r="E372" i="5"/>
  <c r="E58" i="5"/>
  <c r="E504" i="5"/>
  <c r="E56" i="5"/>
  <c r="E587" i="5"/>
  <c r="E386" i="5"/>
  <c r="E541" i="5"/>
  <c r="E148" i="5"/>
  <c r="E577" i="5"/>
  <c r="E186" i="5"/>
  <c r="E631" i="5"/>
  <c r="E113" i="5"/>
  <c r="E694" i="5"/>
  <c r="E10" i="5"/>
  <c r="E481" i="5"/>
  <c r="E324" i="5"/>
  <c r="E575" i="5"/>
  <c r="E647" i="5"/>
  <c r="E591" i="5"/>
  <c r="E136" i="5"/>
  <c r="E608" i="5"/>
  <c r="E9" i="5"/>
  <c r="E521" i="5"/>
  <c r="E525" i="5"/>
  <c r="E658" i="5"/>
  <c r="E99" i="5"/>
  <c r="E12" i="5"/>
  <c r="E570" i="5"/>
  <c r="E463" i="5"/>
  <c r="E423" i="5"/>
  <c r="E614" i="5"/>
  <c r="E708" i="5"/>
  <c r="E278" i="5"/>
  <c r="E513" i="5"/>
  <c r="E289" i="5"/>
  <c r="E105" i="5"/>
  <c r="E176" i="5"/>
  <c r="E17" i="5"/>
  <c r="E429" i="5"/>
  <c r="E542" i="5"/>
  <c r="E258" i="5"/>
  <c r="E413" i="5"/>
  <c r="E34" i="5"/>
  <c r="E246" i="5"/>
  <c r="E638" i="5"/>
  <c r="E274" i="5"/>
  <c r="E431" i="5"/>
  <c r="E621" i="5"/>
  <c r="E723" i="5"/>
  <c r="E524" i="5"/>
  <c r="E389" i="5"/>
  <c r="E473" i="5"/>
  <c r="E294" i="5"/>
  <c r="E101" i="5"/>
  <c r="E419" i="5"/>
  <c r="E124" i="5"/>
  <c r="E449" i="5"/>
  <c r="E52" i="5"/>
  <c r="E786" i="5"/>
  <c r="E16" i="5"/>
  <c r="E781" i="5"/>
  <c r="E747" i="5"/>
  <c r="E573" i="5"/>
  <c r="E735" i="5"/>
  <c r="E415" i="5"/>
  <c r="E146" i="5"/>
  <c r="E712" i="5"/>
  <c r="E700" i="5"/>
  <c r="E563" i="5"/>
  <c r="E301" i="5"/>
  <c r="E41" i="5"/>
  <c r="E331" i="5"/>
  <c r="E633" i="5"/>
  <c r="E409" i="5"/>
  <c r="E340" i="5"/>
  <c r="E471" i="5"/>
  <c r="E384" i="5"/>
  <c r="E237" i="5"/>
  <c r="E603" i="5"/>
  <c r="E102" i="5"/>
  <c r="E750" i="5"/>
  <c r="E744" i="5"/>
  <c r="E104" i="5"/>
  <c r="E343" i="5"/>
  <c r="E240" i="5"/>
  <c r="A9811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<sst xmlns="http://schemas.openxmlformats.org/spreadsheetml/2006/main" count="127513" uniqueCount="10889">
  <si>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</si>
  <si>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</si>
  <si>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</si>
  <si>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</si>
  <si>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</si>
  <si>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</si>
  <si>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</si>
  <si>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</si>
  <si>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</si>
  <si>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</si>
  <si>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</si>
  <si>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</si>
  <si>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</si>
  <si>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</si>
  <si>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</si>
  <si>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</si>
  <si>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</si>
  <si>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</si>
  <si>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</si>
  <si>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</si>
  <si>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</si>
  <si>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</si>
  <si>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</si>
  <si>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</si>
  <si>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</si>
  <si>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</si>
  <si>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</si>
  <si>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</si>
  <si>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</si>
  <si>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</si>
  <si>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</si>
  <si>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</si>
  <si>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</si>
  <si>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</si>
  <si>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</si>
  <si>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</si>
  <si>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</si>
  <si>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</si>
  <si>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</si>
  <si>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</si>
  <si>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</si>
  <si>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</si>
  <si>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</si>
  <si>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</si>
  <si>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</si>
  <si>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</si>
  <si>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</si>
  <si>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</si>
  <si>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</si>
  <si>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</si>
  <si>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</si>
  <si>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</si>
  <si>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</si>
  <si>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</si>
  <si>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</si>
  <si>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</si>
  <si>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</si>
  <si>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</si>
  <si>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</si>
  <si>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</si>
  <si>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</si>
  <si>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</si>
  <si>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</si>
  <si>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</si>
  <si>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</si>
  <si>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</si>
  <si>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</si>
  <si>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</si>
  <si>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</si>
  <si>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</si>
  <si>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</si>
  <si>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</si>
  <si>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</si>
  <si>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</si>
  <si>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</si>
  <si>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</si>
  <si>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</si>
  <si>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</si>
  <si>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</si>
  <si>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</si>
  <si>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</si>
  <si>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</si>
  <si>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</si>
  <si>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</si>
  <si>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</si>
  <si>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</si>
  <si>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</si>
  <si>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</si>
  <si>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</si>
  <si>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</si>
  <si>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</si>
  <si>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</si>
  <si>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</si>
  <si>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</si>
  <si>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</si>
  <si>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</si>
  <si>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</si>
  <si>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</si>
  <si>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</si>
  <si>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</si>
  <si>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</si>
  <si>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</si>
  <si>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</si>
  <si>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</si>
  <si>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</si>
  <si>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</si>
  <si>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</si>
  <si>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</si>
  <si>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</si>
  <si>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</si>
  <si>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</si>
  <si>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</si>
  <si>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</si>
  <si>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</si>
  <si>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</si>
  <si>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</si>
  <si>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</si>
  <si>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</si>
  <si>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</si>
  <si>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</si>
  <si>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</si>
  <si>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</si>
  <si>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</si>
  <si>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</si>
  <si>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</si>
  <si>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</si>
  <si>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</si>
  <si>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</si>
  <si>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</si>
  <si>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</si>
  <si>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</si>
  <si>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</si>
  <si>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</si>
  <si>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</si>
  <si>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</si>
  <si>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</si>
  <si>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</si>
  <si>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</si>
  <si>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</si>
  <si>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</si>
  <si>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</si>
  <si>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</si>
  <si>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</si>
  <si>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</si>
  <si>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</si>
  <si>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</si>
  <si>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</si>
  <si>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</si>
  <si>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</si>
  <si>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</si>
  <si>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</si>
  <si>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</si>
  <si>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</si>
  <si>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</si>
  <si>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</si>
  <si>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</si>
  <si>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</si>
  <si>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</si>
  <si>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</si>
  <si>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</si>
  <si>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</si>
  <si>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</si>
  <si>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</si>
  <si>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</si>
  <si>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</si>
  <si>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</si>
  <si>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</si>
  <si>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</si>
  <si>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</si>
  <si>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</si>
  <si>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</si>
  <si>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</si>
  <si>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</si>
  <si>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</si>
  <si>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</si>
  <si>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</si>
  <si>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</si>
  <si>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</si>
  <si>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</si>
  <si>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</si>
  <si>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</si>
  <si>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</si>
  <si>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</si>
  <si>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</si>
  <si>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</si>
  <si>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</si>
  <si>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</si>
  <si>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</si>
  <si>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</si>
  <si>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</si>
  <si>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</si>
  <si>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</si>
  <si>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</si>
  <si>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</si>
  <si>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</si>
  <si>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</si>
  <si>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</si>
  <si>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</si>
  <si>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</si>
  <si>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</si>
  <si>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</si>
  <si>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</si>
  <si>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</si>
  <si>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</si>
  <si>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</si>
  <si>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</si>
  <si>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</si>
  <si>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</si>
  <si>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</si>
  <si>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</si>
  <si>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</si>
  <si>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</si>
  <si>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</si>
  <si>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</si>
  <si>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</si>
  <si>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</si>
  <si>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</si>
  <si>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</si>
  <si>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</si>
  <si>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</si>
  <si>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</si>
  <si>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</si>
  <si>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</si>
  <si>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</si>
  <si>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</si>
  <si>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</si>
  <si>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</si>
  <si>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</si>
  <si>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</si>
  <si>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</si>
  <si>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</si>
  <si>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</si>
  <si>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</si>
  <si>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</si>
  <si>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</si>
  <si>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</si>
  <si>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</si>
  <si>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</si>
  <si>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</si>
  <si>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</si>
  <si>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</si>
  <si>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</si>
  <si>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</si>
  <si>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</si>
  <si>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</si>
  <si>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</si>
  <si>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</si>
  <si>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</si>
  <si>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</si>
  <si>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</si>
  <si>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</si>
  <si>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</si>
  <si>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</si>
  <si>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</si>
  <si>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</si>
  <si>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</si>
  <si>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</si>
  <si>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</si>
  <si>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</si>
  <si>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</si>
  <si>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</si>
  <si>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</si>
  <si>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</si>
  <si>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</si>
  <si>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</si>
  <si>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</si>
  <si>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</si>
  <si>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</si>
  <si>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</si>
  <si>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</si>
  <si>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</si>
  <si>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</si>
  <si>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</si>
  <si>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</si>
  <si>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</si>
  <si>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</si>
  <si>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</si>
  <si>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</si>
  <si>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</si>
  <si>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</si>
  <si>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</si>
  <si>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</si>
  <si>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</si>
  <si>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</si>
  <si>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</si>
  <si>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</si>
  <si>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</si>
  <si>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</si>
  <si>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</si>
  <si>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</si>
  <si>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</si>
  <si>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</si>
  <si>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</si>
  <si>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</si>
  <si>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</si>
  <si>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</si>
  <si>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</si>
  <si>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</si>
  <si>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</si>
  <si>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</si>
  <si>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</si>
  <si>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</si>
  <si>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</si>
  <si>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</si>
  <si>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</si>
  <si>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</si>
  <si>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</si>
  <si>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</si>
  <si>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</si>
  <si>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</si>
  <si>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</si>
  <si>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</si>
  <si>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</si>
  <si>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</si>
  <si>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</si>
  <si>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</si>
  <si>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</si>
  <si>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</si>
  <si>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</si>
  <si>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</si>
  <si>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</si>
  <si>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</si>
  <si>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</si>
  <si>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</si>
  <si>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</si>
  <si>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</si>
  <si>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</si>
  <si>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</si>
  <si>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</si>
  <si>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</si>
  <si>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</si>
  <si>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</si>
  <si>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</si>
  <si>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</si>
  <si>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</si>
  <si>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</si>
  <si>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</si>
  <si>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</si>
  <si>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</si>
  <si>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</si>
  <si>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</si>
  <si>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</si>
  <si>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</si>
  <si>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</si>
  <si>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</si>
  <si>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</si>
  <si>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</si>
  <si>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</si>
  <si>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</si>
  <si>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</si>
  <si>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</si>
  <si>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</si>
  <si>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</si>
  <si>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</si>
  <si>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</si>
  <si>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</si>
  <si>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</si>
  <si>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</si>
  <si>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</si>
  <si>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</si>
  <si>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</si>
  <si>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</si>
  <si>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</si>
  <si>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</si>
  <si>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</si>
  <si>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</si>
  <si>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</si>
  <si>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</si>
  <si>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</si>
  <si>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</si>
  <si>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</si>
  <si>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</si>
  <si>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</si>
  <si>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</si>
  <si>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</si>
  <si>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</si>
  <si>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</si>
  <si>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</si>
  <si>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</si>
  <si>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</si>
  <si>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</si>
  <si>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</si>
  <si>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</si>
  <si>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</si>
  <si>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</si>
  <si>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</si>
  <si>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</si>
  <si>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</si>
  <si>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</si>
  <si>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</si>
  <si>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</si>
  <si>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</si>
  <si>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</si>
  <si>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</si>
  <si>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</si>
  <si>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</si>
  <si>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</si>
  <si>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</si>
  <si>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</si>
  <si>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</si>
  <si>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</si>
  <si>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</si>
  <si>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</si>
  <si>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</si>
  <si>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</si>
  <si>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</si>
  <si>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</si>
  <si>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</si>
  <si>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</si>
  <si>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</si>
  <si>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</si>
  <si>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</si>
  <si>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</si>
  <si>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</si>
  <si>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</si>
  <si>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</si>
  <si>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</si>
  <si>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</si>
  <si>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</si>
  <si>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</si>
  <si>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</si>
  <si>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</si>
  <si>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</si>
  <si>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</si>
  <si>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</si>
  <si>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</si>
  <si>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</si>
  <si>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</si>
  <si>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</si>
  <si>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</si>
  <si>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</si>
  <si>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</si>
  <si>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</si>
  <si>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</si>
  <si>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</si>
  <si>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</si>
  <si>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</si>
  <si>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</si>
  <si>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</si>
  <si>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</si>
  <si>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</si>
  <si>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</si>
  <si>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</si>
  <si>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</si>
  <si>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</si>
  <si>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</si>
  <si>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</si>
  <si>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</si>
  <si>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</si>
  <si>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</si>
  <si>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</si>
  <si>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</si>
  <si>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</si>
  <si>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</si>
  <si>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</si>
  <si>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</si>
  <si>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</si>
  <si>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</si>
  <si>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</si>
  <si>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</si>
  <si>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</si>
  <si>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</si>
  <si>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</si>
  <si>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</si>
  <si>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</si>
  <si>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</si>
  <si>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</si>
  <si>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</si>
  <si>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</si>
  <si>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</si>
  <si>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</si>
  <si>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</si>
  <si>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</si>
  <si>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</si>
  <si>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</si>
  <si>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</si>
  <si>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</si>
  <si>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</si>
  <si>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</si>
  <si>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</si>
  <si>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</si>
  <si>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</si>
  <si>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</si>
  <si>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</si>
  <si>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</si>
  <si>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</si>
  <si>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</si>
  <si>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</si>
  <si>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</si>
  <si>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</si>
  <si>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</si>
  <si>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</si>
  <si>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</si>
  <si>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</si>
  <si>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</si>
  <si>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</si>
  <si>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</si>
  <si>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</si>
  <si>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</si>
  <si>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</si>
  <si>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</si>
  <si>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</si>
  <si>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</si>
  <si>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</si>
  <si>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</si>
  <si>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</si>
  <si>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</si>
  <si>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</si>
  <si>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</si>
  <si>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</si>
  <si>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</si>
  <si>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</si>
  <si>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</si>
  <si>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</si>
  <si>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</si>
  <si>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</si>
  <si>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</si>
  <si>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</si>
  <si>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</si>
  <si>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</si>
  <si>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</si>
  <si>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</si>
  <si>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</si>
  <si>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</si>
  <si>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</si>
  <si>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</si>
  <si>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</si>
  <si>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</si>
  <si>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</si>
  <si>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</si>
  <si>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</si>
  <si>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</si>
  <si>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</si>
  <si>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</si>
  <si>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</si>
  <si>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</si>
  <si>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</si>
  <si>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</si>
  <si>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</si>
  <si>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</si>
  <si>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</si>
  <si>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</si>
  <si>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</si>
  <si>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</si>
  <si>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</si>
  <si>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</si>
  <si>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</si>
  <si>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</si>
  <si>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</si>
  <si>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</si>
  <si>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</si>
  <si>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</si>
  <si>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</si>
  <si>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</si>
  <si>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</si>
  <si>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</si>
  <si>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</si>
  <si>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</si>
  <si>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</si>
  <si>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</si>
  <si>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</si>
  <si>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</si>
  <si>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</si>
  <si>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</si>
  <si>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</si>
  <si>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</si>
  <si>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</si>
  <si>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</si>
  <si>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</si>
  <si>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</si>
  <si>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</si>
  <si>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</si>
  <si>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</si>
  <si>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</si>
  <si>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</si>
  <si>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</si>
  <si>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</si>
  <si>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</si>
  <si>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</si>
  <si>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</si>
  <si>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</si>
  <si>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</si>
  <si>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</si>
  <si>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</si>
  <si>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</si>
  <si>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</si>
  <si>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</si>
  <si>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</si>
  <si>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</si>
  <si>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</si>
  <si>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</si>
  <si>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</si>
  <si>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</si>
  <si>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</si>
  <si>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</si>
  <si>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</si>
  <si>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</si>
  <si>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</si>
  <si>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</si>
  <si>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</si>
  <si>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</si>
  <si>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</si>
  <si>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</si>
  <si>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</si>
  <si>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</si>
  <si>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</si>
  <si>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</si>
  <si>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</si>
  <si>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</si>
  <si>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</si>
  <si>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</si>
  <si>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</si>
  <si>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</si>
  <si>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</si>
  <si>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</si>
  <si>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</si>
  <si>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</si>
  <si>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</si>
  <si>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</si>
  <si>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</si>
  <si>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</si>
  <si>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</si>
  <si>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</si>
  <si>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</si>
  <si>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</si>
  <si>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</si>
  <si>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</si>
  <si>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</si>
  <si>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</si>
  <si>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</si>
  <si>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</si>
  <si>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</si>
  <si>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</si>
  <si>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</si>
  <si>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</si>
  <si>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</si>
  <si>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</si>
  <si>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</si>
  <si>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</si>
  <si>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</si>
  <si>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</si>
  <si>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</si>
  <si>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</si>
  <si>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</si>
  <si>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</si>
  <si>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</si>
  <si>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</si>
  <si>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</si>
  <si>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</si>
  <si>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</si>
  <si>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</si>
  <si>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</si>
  <si>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</si>
  <si>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</si>
  <si>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</si>
  <si>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</si>
  <si>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</si>
  <si>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</si>
  <si>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</si>
  <si>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</si>
  <si>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</si>
  <si>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</si>
  <si>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</si>
  <si>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</si>
  <si>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</si>
  <si>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</si>
  <si>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</si>
  <si>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</si>
  <si>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</si>
  <si>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</si>
  <si>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</si>
  <si>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</si>
  <si>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</si>
  <si>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</si>
  <si>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</si>
  <si>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</si>
  <si>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</si>
  <si>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</si>
  <si>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</si>
  <si>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</si>
  <si>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</si>
  <si>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</si>
  <si>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</si>
  <si>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</si>
  <si>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</si>
  <si>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</si>
  <si>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</si>
  <si>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</si>
  <si>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</si>
  <si>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</si>
  <si>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</si>
  <si>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</si>
  <si>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</si>
  <si>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</si>
  <si>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</si>
  <si>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</si>
  <si>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</si>
  <si>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</si>
  <si>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</si>
  <si>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</si>
  <si>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</si>
  <si>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</si>
  <si>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</si>
  <si>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</si>
  <si>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</si>
  <si>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</si>
  <si>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</si>
  <si>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</si>
  <si>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</si>
  <si>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</si>
  <si>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</si>
  <si>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</si>
  <si>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</si>
  <si>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</si>
  <si>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</si>
  <si>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</si>
  <si>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</si>
  <si>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</si>
  <si>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</si>
  <si>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</si>
  <si>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</si>
  <si>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</si>
  <si>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</si>
  <si>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</si>
  <si>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</si>
  <si>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</si>
  <si>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</si>
  <si>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</si>
  <si>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</si>
  <si>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</si>
  <si>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</si>
  <si>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</si>
  <si>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</si>
  <si>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</si>
  <si>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</si>
  <si>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</si>
  <si>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</si>
  <si>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</si>
  <si>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</si>
  <si>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</si>
  <si>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</si>
  <si>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</si>
  <si>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</si>
  <si>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</si>
  <si>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</si>
  <si>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</si>
  <si>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</si>
  <si>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</si>
  <si>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</si>
  <si>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</si>
  <si>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</si>
  <si>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</si>
  <si>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</si>
  <si>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</si>
  <si>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</si>
  <si>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</si>
  <si>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</si>
  <si>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</si>
  <si>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</si>
  <si>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</si>
  <si>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</si>
  <si>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</si>
  <si>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</si>
  <si>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</si>
  <si>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</si>
  <si>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</si>
  <si>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</si>
  <si>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</si>
  <si>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</si>
  <si>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</si>
  <si>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</si>
  <si>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</si>
  <si>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</si>
  <si>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</si>
  <si>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</si>
  <si>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</si>
  <si>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</si>
  <si>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</si>
  <si>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</si>
  <si>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</si>
  <si>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</si>
  <si>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</si>
  <si>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</si>
  <si>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</si>
  <si>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</si>
  <si>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</si>
  <si>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</si>
  <si>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</si>
  <si>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</si>
  <si>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</si>
  <si>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</si>
  <si>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</si>
  <si>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</si>
  <si>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</si>
  <si>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</si>
  <si>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</si>
  <si>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</si>
  <si>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</si>
  <si>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</si>
  <si>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</si>
  <si>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</si>
  <si>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</si>
  <si>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</si>
  <si>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</si>
  <si>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</si>
  <si>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</si>
  <si>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</si>
  <si>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</si>
  <si>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</si>
  <si>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</si>
  <si>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</si>
  <si>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</si>
  <si>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</si>
  <si>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</si>
  <si>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</si>
  <si>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</si>
  <si>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</si>
  <si>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</si>
  <si>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</si>
  <si>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</si>
  <si>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</si>
  <si>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</si>
  <si>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</si>
  <si>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</si>
  <si>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</si>
  <si>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</si>
  <si>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</si>
  <si>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</si>
  <si>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</si>
  <si>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</si>
  <si>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</si>
  <si>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</si>
  <si>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</si>
  <si>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</si>
  <si>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</si>
  <si>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</si>
  <si>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</si>
  <si>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</si>
  <si>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</si>
  <si>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</si>
  <si>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</si>
  <si>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</si>
  <si>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</si>
  <si>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</si>
  <si>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</si>
  <si>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</si>
  <si>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</si>
  <si>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</si>
  <si>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</si>
  <si>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</si>
  <si>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</si>
  <si>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</si>
  <si>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</si>
  <si>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</si>
  <si>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</si>
  <si>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</si>
  <si>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</si>
  <si>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</si>
  <si>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</si>
  <si>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</si>
  <si>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</si>
  <si>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</si>
  <si>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</si>
  <si>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</si>
  <si>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</si>
  <si>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</si>
  <si>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</si>
  <si>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</si>
  <si>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</si>
  <si>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</si>
  <si>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</si>
  <si>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</si>
  <si>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</si>
  <si>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</si>
  <si>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</si>
  <si>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</si>
  <si>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</si>
  <si>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</si>
  <si>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</si>
  <si>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</si>
  <si>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</si>
  <si>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</si>
  <si>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</si>
  <si>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</si>
  <si>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</si>
  <si>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</si>
  <si>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</si>
  <si>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</si>
  <si>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</si>
  <si>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</si>
  <si>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</si>
  <si>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</si>
  <si>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</si>
  <si>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</si>
  <si>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</si>
  <si>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</si>
  <si>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</si>
  <si>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</si>
  <si>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</si>
  <si>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</si>
  <si>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</si>
  <si>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</si>
  <si>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</si>
  <si>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</si>
  <si>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</si>
  <si>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</si>
  <si>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</si>
  <si>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</si>
  <si>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</si>
  <si>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</si>
  <si>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</si>
  <si>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</si>
  <si>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</si>
  <si>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</si>
  <si>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</si>
  <si>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</si>
  <si>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</si>
  <si>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</si>
  <si>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</si>
  <si>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</si>
  <si>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</si>
  <si>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</si>
  <si>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</si>
  <si>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</si>
  <si>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</si>
  <si>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</si>
  <si>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</si>
  <si>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</si>
  <si>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</si>
  <si>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</si>
  <si>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</si>
  <si>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</si>
  <si>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</si>
  <si>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</si>
  <si>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</si>
  <si>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</si>
  <si>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</si>
  <si>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</si>
  <si>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</si>
  <si>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</si>
  <si>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</si>
  <si>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</si>
  <si>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</si>
  <si>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</si>
  <si>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</si>
  <si>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</si>
  <si>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</si>
  <si>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</si>
  <si>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</si>
  <si>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</si>
  <si>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</si>
  <si>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</si>
  <si>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</si>
  <si>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</si>
  <si>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</si>
  <si>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</si>
  <si>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</si>
  <si>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</si>
  <si>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</si>
  <si>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</si>
  <si>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</si>
  <si>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</si>
  <si>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</si>
  <si>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</si>
  <si>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</si>
  <si>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</si>
  <si>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</si>
  <si>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</si>
  <si>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</si>
  <si>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</si>
  <si>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</si>
  <si>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</si>
  <si>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</si>
  <si>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</si>
  <si>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</si>
  <si>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</si>
  <si>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</si>
  <si>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</si>
  <si>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</si>
  <si>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</si>
  <si>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</si>
  <si>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</si>
  <si>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</si>
  <si>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</si>
  <si>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</si>
  <si>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</si>
  <si>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</si>
  <si>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</si>
  <si>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</si>
  <si>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</si>
  <si>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</si>
  <si>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</si>
  <si>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</si>
  <si>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</si>
  <si>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</si>
  <si>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</si>
  <si>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</si>
  <si>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</si>
  <si>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</si>
  <si>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</si>
  <si>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</si>
  <si>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</si>
  <si>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</si>
  <si>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</si>
  <si>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</si>
  <si>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</si>
  <si>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</si>
  <si>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</si>
  <si>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</si>
  <si>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</si>
  <si>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</si>
  <si>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</si>
  <si>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</si>
  <si>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</si>
  <si>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</si>
  <si>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</si>
  <si>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</si>
  <si>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</si>
  <si>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</si>
  <si>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</si>
  <si>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</si>
  <si>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</si>
  <si>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</si>
  <si>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</si>
  <si>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</si>
  <si>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</si>
  <si>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</si>
  <si>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</si>
  <si>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</si>
  <si>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</si>
  <si>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</si>
  <si>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</si>
  <si>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</si>
  <si>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</si>
  <si>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</si>
  <si>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</si>
  <si>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</si>
  <si>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</si>
  <si>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</si>
  <si>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</si>
  <si>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</si>
  <si>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</si>
  <si>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</si>
  <si>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</si>
  <si>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</si>
  <si>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</si>
  <si>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</si>
  <si>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</si>
  <si>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</si>
  <si>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</si>
  <si>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</si>
  <si>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</si>
  <si>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</si>
  <si>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</si>
  <si>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</si>
  <si>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</si>
  <si>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</si>
  <si>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</si>
  <si>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</si>
  <si>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</si>
  <si>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</si>
  <si>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</si>
  <si>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</si>
  <si>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</si>
  <si>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</si>
  <si>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</si>
  <si>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</si>
  <si>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</si>
  <si>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</si>
  <si>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</si>
  <si>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</si>
  <si>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</si>
  <si>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</si>
  <si>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</si>
  <si>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</si>
  <si>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</si>
  <si>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</si>
  <si>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</si>
  <si>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</si>
  <si>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</si>
  <si>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</si>
  <si>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</si>
  <si>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</si>
  <si>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</si>
  <si>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</si>
  <si>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</si>
  <si>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</si>
  <si>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</si>
  <si>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</si>
  <si>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</si>
  <si>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</si>
  <si>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</si>
  <si>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</si>
  <si>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</si>
  <si>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</si>
  <si>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</si>
  <si>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</si>
  <si>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</si>
  <si>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</si>
  <si>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</si>
  <si>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</si>
  <si>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</si>
  <si>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</si>
  <si>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</si>
  <si>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</si>
  <si>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</si>
  <si>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</si>
  <si>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</si>
  <si>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</si>
  <si>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</si>
  <si>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</si>
  <si>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</si>
  <si>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</si>
  <si>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</si>
  <si>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</si>
  <si>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</si>
  <si>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</si>
  <si>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</si>
  <si>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</si>
  <si>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</si>
  <si>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</si>
  <si>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</si>
  <si>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</si>
  <si>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</si>
  <si>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</si>
  <si>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</si>
  <si>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</si>
  <si>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</si>
  <si>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</si>
  <si>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</si>
  <si>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</si>
  <si>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</si>
  <si>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</si>
  <si>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</si>
  <si>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</si>
  <si>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</si>
  <si>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</si>
  <si>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</si>
  <si>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</si>
  <si>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</si>
  <si>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</si>
  <si>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</si>
  <si>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</si>
  <si>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</si>
  <si>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</si>
  <si>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</si>
  <si>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</si>
  <si>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</si>
  <si>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</si>
  <si>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</si>
  <si>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</si>
  <si>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</si>
  <si>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</si>
  <si>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</si>
  <si>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</si>
  <si>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</si>
  <si>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</si>
  <si>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</si>
  <si>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</si>
  <si>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</si>
  <si>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</si>
  <si>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</si>
  <si>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</si>
  <si>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</si>
  <si>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</si>
  <si>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</si>
  <si>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</si>
  <si>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</si>
  <si>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</si>
  <si>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</si>
  <si>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</si>
  <si>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</si>
  <si>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</si>
  <si>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</si>
  <si>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</si>
  <si>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</si>
  <si>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</si>
  <si>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</si>
  <si>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</si>
  <si>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</si>
  <si>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</si>
  <si>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</si>
  <si>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</si>
  <si>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</si>
  <si>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</si>
  <si>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</si>
  <si>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</si>
  <si>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</si>
  <si>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</si>
  <si>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</si>
  <si>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</si>
  <si>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</si>
  <si>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</si>
  <si>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</si>
  <si>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</si>
  <si>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</si>
  <si>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</si>
  <si>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</si>
  <si>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</si>
  <si>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</si>
  <si>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</si>
  <si>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</si>
  <si>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</si>
  <si>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</si>
  <si>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</si>
  <si>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</si>
  <si>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</si>
  <si>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</si>
  <si>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</si>
  <si>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</si>
  <si>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</si>
  <si>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</si>
  <si>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</si>
  <si>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</si>
  <si>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</si>
  <si>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</si>
  <si>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</si>
  <si>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</si>
  <si>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</si>
  <si>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</si>
  <si>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</si>
  <si>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</si>
  <si>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</si>
  <si>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</si>
  <si>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</si>
  <si>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</si>
  <si>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</si>
  <si>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</si>
  <si>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</si>
  <si>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</si>
  <si>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</si>
  <si>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</si>
  <si>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</si>
  <si>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</si>
  <si>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</si>
  <si>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</si>
  <si>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</si>
  <si>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</si>
  <si>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</si>
  <si>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</si>
  <si>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</si>
  <si>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</si>
  <si>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</si>
  <si>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</si>
  <si>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</si>
  <si>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</si>
  <si>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</si>
  <si>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</si>
  <si>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</si>
  <si>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</si>
  <si>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</si>
  <si>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</si>
  <si>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</si>
  <si>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</si>
  <si>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</si>
  <si>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</si>
  <si>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</si>
  <si>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</si>
  <si>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</si>
  <si>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</si>
  <si>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</si>
  <si>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</si>
  <si>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</si>
  <si>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</si>
  <si>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</si>
  <si>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</si>
  <si>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</si>
  <si>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</si>
  <si>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</si>
  <si>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</si>
  <si>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</si>
  <si>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</si>
  <si>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</si>
  <si>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</si>
  <si>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</si>
  <si>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</si>
  <si>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</si>
  <si>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</si>
  <si>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</si>
  <si>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</si>
  <si>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</si>
  <si>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</si>
  <si>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</si>
  <si>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</si>
  <si>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</si>
  <si>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</si>
  <si>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</si>
  <si>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</si>
  <si>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</si>
  <si>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</si>
  <si>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</si>
  <si>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</si>
  <si>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</si>
  <si>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</si>
  <si>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</si>
  <si>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</si>
  <si>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</si>
  <si>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</si>
  <si>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</si>
  <si>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</si>
  <si>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</si>
  <si>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</si>
  <si>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</si>
  <si>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</si>
  <si>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</si>
  <si>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</si>
  <si>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</si>
  <si>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</si>
  <si>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</si>
  <si>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</si>
  <si>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</si>
  <si>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</si>
  <si>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</si>
  <si>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</si>
  <si>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</si>
  <si>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</si>
  <si>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</si>
  <si>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</si>
  <si>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</si>
  <si>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</si>
  <si>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</si>
  <si>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</si>
  <si>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</si>
  <si>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</si>
  <si>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</si>
  <si>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</si>
  <si>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</si>
  <si>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</si>
  <si>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</si>
  <si>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</si>
  <si>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</si>
  <si>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</si>
  <si>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</si>
  <si>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</si>
  <si>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</si>
  <si>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</si>
  <si>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</si>
  <si>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</si>
  <si>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</si>
  <si>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</si>
  <si>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</si>
  <si>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</si>
  <si>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</si>
  <si>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</si>
  <si>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</si>
  <si>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</si>
  <si>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</si>
  <si>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</si>
  <si>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</si>
  <si>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</si>
  <si>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</si>
  <si>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</si>
  <si>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</si>
  <si>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</si>
  <si>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</si>
  <si>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</si>
  <si>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</si>
  <si>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</si>
  <si>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</si>
  <si>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</si>
  <si>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</si>
  <si>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</si>
  <si>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</si>
  <si>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</si>
  <si>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</si>
  <si>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</si>
  <si>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</si>
  <si>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</si>
  <si>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</si>
  <si>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</si>
  <si>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</si>
  <si>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</si>
  <si>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</si>
  <si>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</si>
  <si>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</si>
  <si>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</si>
  <si>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</si>
  <si>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</si>
  <si>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</si>
  <si>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</si>
  <si>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</si>
  <si>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</si>
  <si>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</si>
  <si>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</si>
  <si>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</si>
  <si>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</si>
  <si>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</si>
  <si>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</si>
  <si>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</si>
  <si>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</si>
  <si>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</si>
  <si>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</si>
  <si>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</si>
  <si>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</si>
  <si>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</si>
  <si>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</si>
  <si>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</si>
  <si>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</si>
  <si>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</si>
  <si>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</si>
  <si>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</si>
  <si>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</si>
  <si>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</si>
  <si>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</si>
  <si>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</si>
  <si>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</si>
  <si>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</si>
  <si>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</si>
  <si>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</si>
  <si>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</si>
  <si>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</si>
  <si>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</si>
  <si>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</si>
  <si>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</si>
  <si>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</si>
  <si>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</si>
  <si>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</si>
  <si>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</si>
  <si>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</si>
  <si>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</si>
  <si>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</si>
  <si>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</si>
  <si>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</si>
  <si>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</si>
  <si>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</si>
  <si>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</si>
  <si>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</si>
  <si>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</si>
  <si>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</si>
  <si>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</si>
  <si>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</si>
  <si>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</si>
  <si>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</si>
  <si>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</si>
  <si>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</si>
  <si>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</si>
  <si>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</si>
  <si>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</si>
  <si>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</si>
  <si>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</si>
  <si>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</si>
  <si>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</si>
  <si>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</si>
  <si>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</si>
  <si>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</si>
  <si>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</si>
  <si>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</si>
  <si>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</si>
  <si>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</si>
  <si>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</si>
  <si>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</si>
  <si>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</si>
  <si>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</si>
  <si>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</si>
  <si>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</si>
  <si>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</si>
  <si>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</si>
  <si>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</si>
  <si>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</si>
  <si>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</si>
  <si>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</si>
  <si>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</si>
  <si>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</si>
  <si>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</si>
  <si>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</si>
  <si>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</si>
  <si>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</si>
  <si>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</si>
  <si>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</si>
  <si>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</si>
  <si>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</si>
  <si>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</si>
  <si>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</si>
  <si>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</si>
  <si>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</si>
  <si>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</si>
  <si>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</si>
  <si>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</si>
  <si>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</si>
  <si>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</si>
  <si>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</si>
  <si>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</si>
  <si>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</si>
  <si>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</si>
  <si>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</si>
  <si>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</si>
  <si>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</si>
  <si>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</si>
  <si>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</si>
  <si>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</si>
  <si>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</si>
  <si>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</si>
  <si>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</si>
  <si>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</si>
  <si>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</si>
  <si>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</si>
  <si>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</si>
  <si>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</si>
  <si>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</si>
  <si>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</si>
  <si>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</si>
  <si>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</si>
  <si>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</si>
  <si>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</si>
  <si>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</si>
  <si>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</si>
  <si>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</si>
  <si>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</si>
  <si>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</si>
  <si>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</si>
  <si>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</si>
  <si>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</si>
  <si>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</si>
  <si>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</si>
  <si>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</si>
  <si>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</si>
  <si>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</si>
  <si>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</si>
  <si>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</si>
  <si>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</si>
  <si>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</si>
  <si>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</si>
  <si>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</si>
  <si>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</si>
  <si>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</si>
  <si>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</si>
  <si>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</si>
  <si>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</si>
  <si>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</si>
  <si>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</si>
  <si>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</si>
  <si>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</si>
  <si>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</si>
  <si>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</si>
  <si>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</si>
  <si>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</si>
  <si>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</si>
  <si>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</si>
  <si>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</si>
  <si>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</si>
  <si>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</si>
  <si>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</si>
  <si>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</si>
  <si>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</si>
  <si>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</si>
  <si>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</si>
  <si>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</si>
  <si>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</si>
  <si>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</si>
  <si>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</si>
  <si>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</si>
  <si>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</si>
  <si>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</si>
  <si>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</si>
  <si>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</si>
  <si>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</si>
  <si>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</si>
  <si>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</si>
  <si>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</si>
  <si>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</si>
  <si>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</si>
  <si>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</si>
  <si>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</si>
  <si>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</si>
  <si>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</si>
  <si>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</si>
  <si>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</si>
  <si>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</si>
  <si>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</si>
  <si>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</si>
  <si>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</si>
  <si>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</si>
  <si>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</si>
  <si>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</si>
  <si>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</si>
  <si>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</si>
  <si>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</si>
  <si>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</si>
  <si>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</si>
  <si>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</si>
  <si>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</si>
  <si>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</si>
  <si>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</si>
  <si>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</si>
  <si>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</si>
  <si>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</si>
  <si>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</si>
  <si>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</si>
  <si>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</si>
  <si>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</si>
  <si>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</si>
  <si>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</si>
  <si>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</si>
  <si>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</si>
  <si>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</si>
  <si>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</si>
  <si>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</si>
  <si>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</si>
  <si>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</si>
  <si>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</si>
  <si>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</si>
  <si>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</si>
  <si>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</si>
  <si>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</si>
  <si>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</si>
  <si>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</si>
  <si>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</si>
  <si>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</si>
  <si>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</si>
  <si>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</si>
  <si>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</si>
  <si>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</si>
  <si>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</si>
  <si>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</si>
  <si>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</si>
  <si>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</si>
  <si>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</si>
  <si>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</si>
  <si>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</si>
  <si>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</si>
  <si>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</si>
  <si>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</si>
  <si>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</si>
  <si>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</si>
  <si>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</si>
  <si>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</si>
  <si>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</si>
  <si>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</si>
  <si>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</si>
  <si>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</si>
  <si>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</si>
  <si>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</si>
  <si>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</si>
  <si>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</si>
  <si>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</si>
  <si>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</si>
  <si>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</si>
  <si>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</si>
  <si>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</si>
  <si>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</si>
  <si>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</si>
  <si>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</si>
  <si>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</si>
  <si>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</si>
  <si>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</si>
  <si>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</si>
  <si>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</si>
  <si>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</si>
  <si>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</si>
  <si>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</si>
  <si>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</si>
  <si>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</si>
  <si>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</si>
  <si>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</si>
  <si>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</si>
  <si>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</si>
  <si>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</si>
  <si>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</si>
  <si>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</si>
  <si>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</si>
  <si>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</si>
  <si>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</si>
  <si>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</si>
  <si>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</si>
  <si>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</si>
  <si>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</si>
  <si>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</si>
  <si>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</si>
  <si>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</si>
  <si>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</si>
  <si>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</si>
  <si>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</si>
  <si>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</si>
  <si>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</si>
  <si>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</si>
  <si>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</si>
  <si>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</si>
  <si>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</si>
  <si>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</si>
  <si>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</si>
  <si>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</si>
  <si>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</si>
  <si>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</si>
  <si>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</si>
  <si>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</si>
  <si>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</si>
  <si>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</si>
  <si>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</si>
  <si>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</si>
  <si>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</si>
  <si>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</si>
  <si>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</si>
  <si>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</si>
  <si>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</si>
  <si>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</si>
  <si>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</si>
  <si>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</si>
  <si>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</si>
  <si>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</si>
  <si>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</si>
  <si>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</si>
  <si>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</si>
  <si>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</si>
  <si>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</si>
  <si>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</si>
  <si>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</si>
  <si>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</si>
  <si>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</si>
  <si>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</si>
  <si>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</si>
  <si>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</si>
  <si>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</si>
  <si>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</si>
  <si>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</si>
  <si>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</si>
  <si>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</si>
  <si>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</si>
  <si>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</si>
  <si>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</si>
  <si>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</si>
  <si>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</si>
  <si>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</si>
  <si>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</si>
  <si>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</si>
  <si>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</si>
  <si>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</si>
  <si>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</si>
  <si>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</si>
  <si>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</si>
  <si>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</si>
  <si>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</si>
  <si>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</si>
  <si>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</si>
  <si>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</si>
  <si>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</si>
  <si>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</si>
  <si>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</si>
  <si>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</si>
  <si>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</si>
  <si>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</si>
  <si>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</si>
  <si>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</si>
  <si>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</si>
  <si>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</si>
  <si>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</si>
  <si>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</si>
  <si>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</si>
  <si>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</si>
  <si>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</si>
  <si>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</si>
  <si>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</si>
  <si>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</si>
  <si>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</si>
  <si>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</si>
  <si>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</si>
  <si>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</si>
  <si>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</si>
  <si>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</si>
  <si>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</si>
  <si>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</si>
  <si>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</si>
  <si>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</si>
  <si>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</si>
  <si>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</si>
  <si>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</si>
  <si>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</si>
  <si>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</si>
  <si>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</si>
  <si>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</si>
  <si>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</si>
  <si>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</si>
  <si>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</si>
  <si>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</si>
  <si>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</si>
  <si>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</si>
  <si>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</si>
  <si>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</si>
  <si>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</si>
  <si>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</si>
  <si>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</si>
  <si>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</si>
  <si>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</si>
  <si>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</si>
  <si>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</si>
  <si>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</si>
  <si>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</si>
  <si>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</si>
  <si>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</si>
  <si>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</si>
  <si>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</si>
  <si>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</si>
  <si>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</si>
  <si>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</si>
  <si>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</si>
  <si>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</si>
  <si>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</si>
  <si>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</si>
  <si>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</si>
  <si>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</si>
  <si>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</si>
  <si>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</si>
  <si>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</si>
  <si>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</si>
  <si>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</si>
  <si>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</si>
  <si>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</si>
  <si>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</si>
  <si>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</si>
  <si>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</si>
  <si>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</si>
  <si>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</si>
  <si>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</si>
  <si>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</si>
  <si>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</si>
  <si>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</si>
  <si>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</si>
  <si>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</si>
  <si>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</si>
  <si>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</si>
  <si>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</si>
  <si>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</si>
  <si>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</si>
  <si>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</si>
  <si>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</si>
  <si>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</si>
  <si>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</si>
  <si>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</si>
  <si>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</si>
  <si>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</si>
  <si>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</si>
  <si>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</si>
  <si>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</si>
  <si>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</si>
  <si>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</si>
  <si>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</si>
  <si>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</si>
  <si>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</si>
  <si>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</si>
  <si>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</si>
  <si>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</si>
  <si>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</si>
  <si>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</si>
  <si>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</si>
  <si>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</si>
  <si>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</si>
  <si>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</si>
  <si>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</si>
  <si>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</si>
  <si>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</si>
  <si>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</si>
  <si>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</si>
  <si>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</si>
  <si>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</si>
  <si>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</si>
  <si>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</si>
  <si>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</si>
  <si>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</si>
  <si>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</si>
  <si>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</si>
  <si>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</si>
  <si>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</si>
  <si>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</si>
  <si>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</si>
  <si>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</si>
  <si>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</si>
  <si>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</si>
  <si>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</si>
  <si>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</si>
  <si>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</si>
  <si>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</si>
  <si>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</si>
  <si>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</si>
  <si>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</si>
  <si>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</si>
  <si>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</si>
  <si>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</si>
  <si>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</si>
  <si>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</si>
  <si>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</si>
  <si>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</si>
  <si>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</si>
  <si>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</si>
  <si>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</si>
  <si>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</si>
  <si>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</si>
  <si>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</si>
  <si>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</si>
  <si>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</si>
  <si>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</si>
  <si>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</si>
  <si>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</si>
  <si>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</si>
  <si>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</si>
  <si>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</si>
  <si>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</si>
  <si>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</si>
  <si>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</si>
  <si>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</si>
  <si>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</si>
  <si>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</si>
  <si>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</si>
  <si>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</si>
  <si>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</si>
  <si>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</si>
  <si>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</si>
  <si>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</si>
  <si>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</si>
  <si>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</si>
  <si>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</si>
  <si>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</si>
  <si>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</si>
  <si>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</si>
  <si>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</si>
  <si>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</si>
  <si>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</si>
  <si>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</si>
  <si>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</si>
  <si>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</si>
  <si>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</si>
  <si>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</si>
  <si>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</si>
  <si>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</si>
  <si>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</si>
  <si>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</si>
  <si>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</si>
  <si>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</si>
  <si>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</si>
  <si>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</si>
  <si>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</si>
  <si>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</si>
  <si>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</si>
  <si>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</si>
  <si>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</si>
  <si>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</si>
  <si>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</si>
  <si>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</si>
  <si>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</si>
  <si>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</si>
  <si>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</si>
  <si>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</si>
  <si>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</si>
  <si>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</si>
  <si>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</si>
  <si>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</si>
  <si>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</si>
  <si>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</si>
  <si>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</si>
  <si>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</si>
  <si>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</si>
  <si>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</si>
  <si>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</si>
  <si>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</si>
  <si>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</si>
  <si>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</si>
  <si>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</si>
  <si>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</si>
  <si>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</si>
  <si>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</si>
  <si>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</si>
  <si>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</si>
  <si>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</si>
  <si>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</si>
  <si>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</si>
  <si>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</si>
  <si>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</si>
  <si>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</si>
  <si>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</si>
  <si>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</si>
  <si>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</si>
  <si>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</si>
  <si>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</si>
  <si>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</si>
  <si>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</si>
  <si>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</si>
  <si>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</si>
  <si>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</si>
  <si>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</si>
  <si>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</si>
  <si>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</si>
  <si>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</si>
  <si>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</si>
  <si>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</si>
  <si>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</si>
  <si>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</si>
  <si>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</si>
  <si>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</si>
  <si>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</si>
  <si>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</si>
  <si>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</si>
  <si>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</si>
  <si>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</si>
  <si>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</si>
  <si>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</si>
  <si>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</si>
  <si>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</si>
  <si>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</si>
  <si>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</si>
  <si>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</si>
  <si>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</si>
  <si>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</si>
  <si>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</si>
  <si>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</si>
  <si>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</si>
  <si>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</si>
  <si>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</si>
  <si>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</si>
  <si>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</si>
  <si>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</si>
  <si>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</si>
  <si>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</si>
  <si>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</si>
  <si>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</si>
  <si>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</si>
  <si>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</si>
  <si>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</si>
  <si>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</si>
  <si>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</si>
  <si>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</si>
  <si>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</si>
  <si>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</si>
  <si>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</si>
  <si>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</si>
  <si>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</si>
  <si>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</si>
  <si>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</si>
  <si>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</si>
  <si>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</si>
  <si>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</si>
  <si>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</si>
  <si>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</si>
  <si>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</si>
  <si>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</si>
  <si>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</si>
  <si>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</si>
  <si>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</si>
  <si>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</si>
  <si>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</si>
  <si>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</si>
  <si>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</si>
  <si>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</si>
  <si>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</si>
  <si>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</si>
  <si>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</si>
  <si>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</si>
  <si>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</si>
  <si>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</si>
  <si>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</si>
  <si>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</si>
  <si>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</si>
  <si>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</si>
  <si>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</si>
  <si>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</si>
  <si>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</si>
  <si>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</si>
  <si>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</si>
  <si>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</si>
  <si>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</si>
  <si>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</si>
  <si>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</si>
  <si>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</si>
  <si>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</si>
  <si>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</si>
  <si>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</si>
  <si>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</si>
  <si>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</si>
  <si>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</si>
  <si>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</si>
  <si>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</si>
  <si>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</si>
  <si>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</si>
  <si>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</si>
  <si>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</si>
  <si>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</si>
  <si>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</si>
  <si>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</si>
  <si>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</si>
  <si>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</si>
  <si>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</si>
  <si>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</si>
  <si>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</si>
  <si>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</si>
  <si>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</si>
  <si>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</si>
  <si>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</si>
  <si>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</si>
  <si>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</si>
  <si>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</si>
  <si>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</si>
  <si>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</si>
  <si>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</si>
  <si>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</si>
  <si>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</si>
  <si>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</si>
  <si>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</si>
  <si>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</si>
  <si>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</si>
  <si>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</si>
  <si>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</si>
  <si>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</si>
  <si>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</si>
  <si>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</si>
  <si>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</si>
  <si>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</si>
  <si>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</si>
  <si>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</si>
  <si>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</si>
  <si>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</si>
  <si>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</si>
  <si>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</si>
  <si>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</si>
  <si>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</si>
  <si>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</si>
  <si>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</si>
  <si>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</si>
  <si>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</si>
  <si>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</si>
  <si>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</si>
  <si>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</si>
  <si>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</si>
  <si>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</si>
  <si>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</si>
  <si>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</si>
  <si>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</si>
  <si>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</si>
  <si>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</si>
  <si>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</si>
  <si>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</si>
  <si>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</si>
  <si>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</si>
  <si>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</si>
  <si>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</si>
  <si>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</si>
  <si>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</si>
  <si>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</si>
  <si>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</si>
  <si>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</si>
  <si>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</si>
  <si>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</si>
  <si>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</si>
  <si>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</si>
  <si>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</si>
  <si>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</si>
  <si>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</si>
  <si>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</si>
  <si>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</si>
  <si>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</si>
  <si>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</si>
  <si>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</si>
  <si>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</si>
  <si>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</si>
  <si>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</si>
  <si>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</si>
  <si>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</si>
  <si>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</si>
  <si>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</si>
  <si>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</si>
  <si>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</si>
  <si>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</si>
  <si>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</si>
  <si>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</si>
  <si>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</si>
  <si>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</si>
  <si>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</si>
  <si>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</si>
  <si>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</si>
  <si>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</si>
  <si>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</si>
  <si>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</si>
  <si>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</si>
  <si>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</si>
  <si>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</si>
  <si>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</si>
  <si>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</si>
  <si>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</si>
  <si>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</si>
  <si>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</si>
  <si>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</si>
  <si>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</si>
  <si>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</si>
  <si>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</si>
  <si>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</si>
  <si>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</si>
  <si>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</si>
  <si>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</si>
  <si>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</si>
  <si>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</si>
  <si>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</si>
  <si>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</si>
  <si>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</si>
  <si>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</si>
  <si>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</si>
  <si>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</si>
  <si>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</si>
  <si>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</si>
  <si>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</si>
  <si>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</si>
  <si>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</si>
  <si>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</si>
  <si>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</si>
  <si>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</si>
  <si>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</si>
  <si>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</si>
  <si>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</si>
  <si>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</si>
  <si>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</si>
  <si>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</si>
  <si>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</si>
  <si>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</si>
  <si>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</si>
  <si>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</si>
  <si>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</si>
  <si>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</si>
  <si>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</si>
  <si>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</si>
  <si>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</si>
  <si>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</si>
  <si>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</si>
  <si>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</si>
  <si>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</si>
  <si>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</si>
  <si>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</si>
  <si>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</si>
  <si>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</si>
  <si>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</si>
  <si>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</si>
  <si>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</si>
  <si>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</si>
  <si>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</si>
  <si>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</si>
  <si>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</si>
  <si>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</si>
  <si>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</si>
  <si>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</si>
  <si>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</si>
  <si>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</si>
  <si>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</si>
  <si>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</si>
  <si>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</si>
  <si>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</si>
  <si>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</si>
  <si>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</si>
  <si>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</si>
  <si>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</si>
  <si>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</si>
  <si>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</si>
  <si>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</si>
  <si>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</si>
  <si>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</si>
  <si>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</si>
  <si>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</si>
  <si>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</si>
  <si>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</si>
  <si>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</si>
  <si>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</si>
  <si>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</si>
  <si>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</si>
  <si>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</si>
  <si>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</si>
  <si>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</si>
  <si>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</si>
  <si>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</si>
  <si>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</si>
  <si>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</si>
  <si>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</si>
  <si>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</si>
  <si>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</si>
  <si>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</si>
  <si>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</si>
  <si>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</si>
  <si>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</si>
  <si>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</si>
  <si>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</si>
  <si>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</si>
  <si>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</si>
  <si>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</si>
  <si>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</si>
  <si>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</si>
  <si>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</si>
  <si>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</si>
  <si>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</si>
  <si>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</si>
  <si>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</si>
  <si>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</si>
  <si>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</si>
  <si>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</si>
  <si>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</si>
  <si>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</si>
  <si>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</si>
  <si>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</si>
  <si>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</si>
  <si>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</si>
  <si>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</si>
  <si>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</si>
  <si>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</si>
  <si>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</si>
  <si>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</si>
  <si>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</si>
  <si>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</si>
  <si>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</si>
  <si>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</si>
  <si>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</si>
  <si>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</si>
  <si>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</si>
  <si>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</si>
  <si>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</si>
  <si>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</si>
  <si>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</si>
  <si>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</si>
  <si>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</si>
  <si>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</si>
  <si>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</si>
  <si>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</si>
  <si>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</si>
  <si>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</si>
  <si>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</si>
  <si>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</si>
  <si>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</si>
  <si>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</si>
  <si>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</si>
  <si>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</si>
  <si>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</si>
  <si>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</si>
  <si>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</si>
  <si>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</si>
  <si>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</si>
  <si>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</si>
  <si>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</si>
  <si>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</si>
  <si>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</si>
  <si>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</si>
  <si>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</si>
  <si>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</si>
  <si>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</si>
  <si>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</si>
  <si>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</si>
  <si>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</si>
  <si>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</si>
  <si>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</si>
  <si>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</si>
  <si>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</si>
  <si>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</si>
  <si>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</si>
  <si>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</si>
  <si>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</si>
  <si>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</si>
  <si>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</si>
  <si>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</si>
  <si>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</si>
  <si>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</si>
  <si>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</si>
  <si>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</si>
  <si>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</si>
  <si>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</si>
  <si>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</si>
  <si>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</si>
  <si>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</si>
  <si>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</si>
  <si>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</si>
  <si>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</si>
  <si>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</si>
  <si>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</si>
  <si>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</si>
  <si>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</si>
  <si>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</si>
  <si>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</si>
  <si>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</si>
  <si>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</si>
  <si>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</si>
  <si>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</si>
  <si>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</si>
  <si>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</si>
  <si>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</si>
  <si>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</si>
  <si>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</si>
  <si>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</si>
  <si>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</si>
  <si>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</si>
  <si>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</si>
  <si>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</si>
  <si>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</si>
  <si>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</si>
  <si>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</si>
  <si>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</si>
  <si>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</si>
  <si>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</si>
  <si>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</si>
  <si>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</si>
  <si>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</si>
  <si>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</si>
  <si>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</si>
  <si>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</si>
  <si>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</si>
  <si>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</si>
  <si>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</si>
  <si>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</si>
  <si>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</si>
  <si>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</si>
  <si>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</si>
  <si>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</si>
  <si>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</si>
  <si>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</si>
  <si>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</si>
  <si>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</si>
  <si>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</si>
  <si>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</si>
  <si>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</si>
  <si>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</si>
  <si>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</si>
  <si>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</si>
  <si>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</si>
  <si>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</si>
  <si>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</si>
  <si>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</si>
  <si>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</si>
  <si>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</si>
  <si>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</si>
  <si>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</si>
  <si>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</si>
  <si>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</si>
  <si>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</si>
  <si>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</si>
  <si>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</si>
  <si>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</si>
  <si>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</si>
  <si>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</si>
  <si>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</si>
  <si>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</si>
  <si>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</si>
  <si>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</si>
  <si>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</si>
  <si>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</si>
  <si>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</si>
  <si>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</si>
  <si>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</si>
  <si>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</si>
  <si>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</si>
  <si>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</si>
  <si>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</si>
  <si>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</si>
  <si>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</si>
  <si>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</si>
  <si>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</si>
  <si>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</si>
  <si>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</si>
  <si>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</si>
  <si>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</si>
  <si>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</si>
  <si>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</si>
  <si>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</si>
  <si>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</si>
  <si>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</si>
  <si>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</si>
  <si>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</si>
  <si>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</si>
  <si>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</si>
  <si>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</si>
  <si>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</si>
  <si>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</si>
  <si>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</si>
  <si>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</si>
  <si>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</si>
  <si>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</si>
  <si>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</si>
  <si>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</si>
  <si>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</si>
  <si>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</si>
  <si>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</si>
  <si>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</si>
  <si>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</si>
  <si>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</si>
  <si>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</si>
  <si>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</si>
  <si>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</si>
  <si>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</si>
  <si>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</si>
  <si>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</si>
  <si>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</si>
  <si>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</si>
  <si>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</si>
  <si>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</si>
  <si>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</si>
  <si>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</si>
  <si>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</si>
  <si>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</si>
  <si>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</si>
  <si>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</si>
  <si>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</si>
  <si>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</si>
  <si>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</si>
  <si>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</si>
  <si>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</si>
  <si>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</si>
  <si>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</si>
  <si>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</si>
  <si>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</si>
  <si>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</si>
  <si>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</si>
  <si>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</si>
  <si>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</si>
  <si>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</si>
  <si>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</si>
  <si>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</si>
  <si>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</si>
  <si>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</si>
  <si>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</si>
  <si>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</si>
  <si>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</si>
  <si>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</si>
  <si>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</si>
  <si>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</si>
  <si>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</si>
  <si>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</si>
  <si>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</si>
  <si>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</si>
  <si>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</si>
  <si>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</si>
  <si>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</si>
  <si>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</si>
  <si>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</si>
  <si>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</si>
  <si>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</si>
  <si>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</si>
  <si>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</si>
  <si>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</si>
  <si>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</si>
  <si>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</si>
  <si>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</si>
  <si>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</si>
  <si>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</si>
  <si>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</si>
  <si>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</si>
  <si>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</si>
  <si>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</si>
  <si>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</si>
  <si>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</si>
  <si>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</si>
  <si>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</si>
  <si>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</si>
  <si>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</si>
  <si>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</si>
  <si>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</si>
  <si>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</si>
  <si>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</si>
  <si>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</si>
  <si>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</si>
  <si>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</si>
  <si>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</si>
  <si>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</si>
  <si>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</si>
  <si>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</si>
  <si>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</si>
  <si>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</si>
  <si>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</si>
  <si>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</si>
  <si>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</si>
  <si>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</si>
  <si>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</si>
  <si>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</si>
  <si>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</si>
  <si>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</si>
  <si>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</si>
  <si>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</si>
  <si>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</si>
  <si>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</si>
  <si>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</si>
  <si>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</si>
  <si>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</si>
  <si>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</si>
  <si>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</si>
  <si>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</si>
  <si>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</si>
  <si>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</si>
  <si>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</si>
  <si>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</si>
  <si>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</si>
  <si>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</si>
  <si>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</si>
  <si>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</si>
  <si>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</si>
  <si>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</si>
  <si>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</si>
  <si>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</si>
  <si>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</si>
  <si>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</si>
  <si>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</si>
  <si>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</si>
  <si>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</si>
  <si>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</si>
  <si>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</si>
  <si>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</si>
  <si>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</si>
  <si>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</si>
  <si>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</si>
  <si>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</si>
  <si>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</si>
  <si>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</si>
  <si>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</si>
  <si>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</si>
  <si>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</si>
  <si>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</si>
  <si>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</si>
  <si>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</si>
  <si>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</si>
  <si>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</si>
  <si>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</si>
  <si>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</si>
  <si>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</si>
  <si>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</si>
  <si>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</si>
  <si>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</si>
  <si>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</si>
  <si>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</si>
  <si>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</si>
  <si>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</si>
  <si>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</si>
  <si>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</si>
  <si>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</si>
  <si>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</si>
  <si>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</si>
  <si>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</si>
  <si>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</si>
  <si>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</si>
  <si>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</si>
  <si>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</si>
  <si>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</si>
  <si>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</si>
  <si>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</si>
  <si>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</si>
  <si>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</si>
  <si>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</si>
  <si>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</si>
  <si>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</si>
  <si>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</si>
  <si>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</si>
  <si>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</si>
  <si>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</si>
  <si>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</si>
  <si>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</si>
  <si>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</si>
  <si>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</si>
  <si>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</si>
  <si>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</si>
  <si>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</si>
  <si>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</si>
  <si>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</si>
  <si>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</si>
  <si>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</si>
  <si>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</si>
  <si>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</si>
  <si>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</si>
  <si>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</si>
  <si>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</si>
  <si>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</si>
  <si>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</si>
  <si>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</si>
  <si>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</si>
  <si>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</si>
  <si>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</si>
  <si>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</si>
  <si>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</si>
  <si>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</si>
  <si>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</si>
  <si>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</si>
  <si>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</si>
  <si>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</si>
  <si>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</si>
  <si>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</si>
  <si>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</si>
  <si>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</si>
  <si>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</si>
  <si>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</si>
  <si>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</si>
  <si>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</si>
  <si>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</si>
  <si>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</si>
  <si>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</si>
  <si>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</si>
  <si>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</si>
  <si>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</si>
  <si>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</si>
  <si>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</si>
  <si>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</si>
  <si>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</si>
  <si>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</si>
  <si>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</si>
  <si>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</si>
  <si>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</si>
  <si>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</si>
  <si>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</si>
  <si>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</si>
  <si>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</si>
  <si>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</si>
  <si>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</si>
  <si>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</si>
  <si>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</si>
  <si>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</si>
  <si>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</si>
  <si>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</si>
  <si>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</si>
  <si>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</si>
  <si>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</si>
  <si>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</si>
  <si>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</si>
  <si>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</si>
  <si>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</si>
  <si>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</si>
  <si>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</si>
  <si>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</si>
  <si>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</si>
  <si>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</si>
  <si>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</si>
  <si>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</si>
  <si>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</si>
  <si>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</si>
  <si>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</si>
  <si>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</si>
  <si>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</si>
  <si>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</si>
  <si>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</si>
  <si>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</si>
  <si>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</si>
  <si>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</si>
  <si>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</si>
  <si>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</si>
  <si>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</si>
  <si>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</si>
  <si>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</si>
  <si>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</si>
  <si>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</si>
  <si>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</si>
  <si>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</si>
  <si>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</si>
  <si>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</si>
  <si>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</si>
  <si>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</si>
  <si>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</si>
  <si>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</si>
  <si>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</si>
  <si>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</si>
  <si>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</si>
  <si>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</si>
  <si>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</si>
  <si>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</si>
  <si>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</si>
  <si>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</si>
  <si>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</si>
  <si>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</si>
  <si>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</si>
  <si>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</si>
  <si>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</si>
  <si>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</si>
  <si>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</si>
  <si>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</si>
  <si>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</si>
  <si>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</si>
  <si>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</si>
  <si>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</si>
  <si>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</si>
  <si>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</si>
  <si>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</si>
  <si>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</si>
  <si>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</si>
  <si>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</si>
  <si>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</si>
  <si>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</si>
  <si>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</si>
  <si>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</si>
  <si>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</si>
  <si>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</si>
  <si>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</si>
  <si>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</si>
  <si>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</si>
  <si>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</si>
  <si>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</si>
  <si>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</si>
  <si>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</si>
  <si>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</si>
  <si>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</si>
  <si>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</si>
  <si>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</si>
  <si>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</si>
  <si>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</si>
  <si>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</si>
  <si>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</si>
  <si>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</si>
  <si>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</si>
  <si>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</si>
  <si>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</si>
  <si>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</si>
  <si>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</si>
  <si>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</si>
  <si>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</si>
  <si>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</si>
  <si>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</si>
  <si>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</si>
  <si>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</si>
  <si>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</si>
  <si>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</si>
  <si>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</si>
  <si>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</si>
  <si>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</si>
  <si>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</si>
  <si>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</si>
  <si>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</si>
  <si>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</si>
  <si>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</si>
  <si>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</si>
  <si>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</si>
  <si>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</si>
  <si>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</si>
  <si>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</si>
  <si>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</si>
  <si>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</si>
  <si>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</si>
  <si>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</si>
  <si>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</si>
  <si>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</si>
  <si>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</si>
  <si>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</si>
  <si>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</si>
  <si>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</si>
  <si>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</si>
  <si>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</si>
  <si>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</si>
  <si>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</si>
  <si>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</si>
  <si>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</si>
  <si>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</si>
  <si>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</si>
  <si>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</si>
  <si>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</si>
  <si>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</si>
  <si>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</si>
  <si>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</si>
  <si>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</si>
  <si>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</si>
  <si>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</si>
  <si>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</si>
  <si>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</si>
  <si>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</si>
  <si>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</si>
  <si>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</si>
  <si>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</si>
  <si>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</si>
  <si>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</si>
  <si>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</si>
  <si>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</si>
  <si>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</si>
  <si>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</si>
  <si>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</si>
  <si>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</si>
  <si>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</si>
  <si>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</si>
  <si>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</si>
  <si>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</si>
  <si>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</si>
  <si>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</si>
  <si>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</si>
  <si>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</si>
  <si>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</si>
  <si>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</si>
  <si>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</si>
  <si>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</si>
  <si>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</si>
  <si>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</si>
  <si>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</si>
  <si>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</si>
  <si>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</si>
  <si>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</si>
  <si>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</si>
  <si>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</si>
  <si>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</si>
  <si>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</si>
  <si>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</si>
  <si>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</si>
  <si>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</si>
  <si>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</si>
  <si>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</si>
  <si>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</si>
  <si>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</si>
  <si>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</si>
  <si>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</si>
  <si>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</si>
  <si>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</si>
  <si>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</si>
  <si>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</si>
  <si>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</si>
  <si>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</si>
  <si>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</si>
  <si>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</si>
  <si>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</si>
  <si>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</si>
  <si>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</si>
  <si>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</si>
  <si>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</si>
  <si>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</si>
  <si>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</si>
  <si>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</si>
  <si>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</si>
  <si>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</si>
  <si>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</si>
  <si>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</si>
  <si>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</si>
  <si>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</si>
  <si>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</si>
  <si>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</si>
  <si>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</si>
  <si>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</si>
  <si>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</si>
  <si>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</si>
  <si>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</si>
  <si>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</si>
  <si>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</si>
  <si>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</si>
  <si>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</si>
  <si>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</si>
  <si>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</si>
  <si>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</si>
  <si>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</si>
  <si>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</si>
  <si>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</si>
  <si>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</si>
  <si>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</si>
  <si>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</si>
  <si>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</si>
  <si>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</si>
  <si>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</si>
  <si>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</si>
  <si>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</si>
  <si>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</si>
  <si>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</si>
  <si>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</si>
  <si>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</si>
  <si>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</si>
  <si>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</si>
  <si>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</si>
  <si>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</si>
  <si>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</si>
  <si>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</si>
  <si>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</si>
  <si>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</si>
  <si>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</si>
  <si>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</si>
  <si>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</si>
  <si>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</si>
  <si>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</si>
  <si>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</si>
  <si>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</si>
  <si>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</si>
  <si>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</si>
  <si>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</si>
  <si>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</si>
  <si>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</si>
  <si>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</si>
  <si>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</si>
  <si>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</si>
  <si>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</si>
  <si>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</si>
  <si>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</si>
  <si>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</si>
  <si>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</si>
  <si>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</si>
  <si>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</si>
  <si>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</si>
  <si>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</si>
  <si>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</si>
  <si>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</si>
  <si>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</si>
  <si>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</si>
  <si>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</si>
  <si>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</si>
  <si>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</si>
  <si>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</si>
  <si>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</si>
  <si>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</si>
  <si>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</si>
  <si>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</si>
  <si>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</si>
  <si>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</si>
  <si>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</si>
  <si>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</si>
  <si>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</si>
  <si>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</si>
  <si>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</si>
  <si>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</si>
  <si>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</si>
  <si>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</si>
  <si>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</si>
  <si>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</si>
  <si>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</si>
  <si>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</si>
  <si>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</si>
  <si>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</si>
  <si>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</si>
  <si>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</si>
  <si>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</si>
  <si>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</si>
  <si>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</si>
  <si>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</si>
  <si>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</si>
  <si>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</si>
  <si>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</si>
  <si>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</si>
  <si>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</si>
  <si>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</si>
  <si>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</si>
  <si>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</si>
  <si>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</si>
  <si>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</si>
  <si>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</si>
  <si>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</si>
  <si>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</si>
  <si>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</si>
  <si>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</si>
  <si>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</si>
  <si>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</si>
  <si>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</si>
  <si>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</si>
  <si>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</si>
  <si>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</si>
  <si>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</si>
  <si>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</si>
  <si>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</si>
  <si>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</si>
  <si>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</si>
  <si>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</si>
  <si>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</si>
  <si>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</si>
  <si>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</si>
  <si>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</si>
  <si>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</si>
  <si>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</si>
  <si>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</si>
  <si>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</si>
  <si>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</si>
  <si>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</si>
  <si>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</si>
  <si>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</si>
  <si>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</si>
  <si>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</si>
  <si>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</si>
  <si>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</si>
  <si>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</si>
  <si>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</si>
  <si>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</si>
  <si>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</si>
  <si>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</si>
  <si>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</si>
  <si>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</si>
  <si>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</si>
  <si>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</si>
  <si>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</si>
  <si>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</si>
  <si>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</si>
  <si>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</si>
  <si>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</si>
  <si>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</si>
  <si>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</si>
  <si>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</si>
  <si>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</si>
  <si>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</si>
  <si>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</si>
  <si>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</si>
  <si>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</si>
  <si>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</si>
  <si>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</si>
  <si>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</si>
  <si>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</si>
  <si>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</si>
  <si>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</si>
  <si>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</si>
  <si>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</si>
  <si>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</si>
  <si>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</si>
  <si>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</si>
  <si>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</si>
  <si>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</si>
  <si>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</si>
  <si>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</si>
  <si>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</si>
  <si>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</si>
  <si>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</si>
  <si>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</si>
  <si>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</si>
  <si>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</si>
  <si>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</si>
  <si>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</si>
  <si>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</si>
  <si>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</si>
  <si>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</si>
  <si>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</si>
  <si>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</si>
  <si>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</si>
  <si>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</si>
  <si>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</si>
  <si>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</si>
  <si>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</si>
  <si>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</si>
  <si>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</si>
  <si>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</si>
  <si>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</si>
  <si>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</si>
  <si>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</si>
  <si>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</si>
  <si>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</si>
  <si>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</si>
  <si>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</si>
  <si>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</si>
  <si>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</si>
  <si>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</si>
  <si>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</si>
  <si>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</si>
  <si>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</si>
  <si>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</si>
  <si>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</si>
  <si>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</si>
  <si>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</si>
  <si>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</si>
  <si>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</si>
  <si>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</si>
  <si>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</si>
  <si>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</si>
  <si>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</si>
  <si>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</si>
  <si>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</si>
  <si>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</si>
  <si>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</si>
  <si>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</si>
  <si>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</si>
  <si>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</si>
  <si>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</si>
  <si>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</si>
  <si>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</si>
  <si>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</si>
  <si>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</si>
  <si>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</si>
  <si>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</si>
  <si>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</si>
  <si>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</si>
  <si>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</si>
  <si>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</si>
  <si>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</si>
  <si>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</si>
  <si>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</si>
  <si>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</si>
  <si>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</si>
  <si>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</si>
  <si>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</si>
  <si>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</si>
  <si>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</si>
  <si>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</si>
  <si>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</si>
  <si>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</si>
  <si>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</si>
  <si>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</si>
  <si>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</si>
  <si>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</si>
  <si>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</si>
  <si>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</si>
  <si>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</si>
  <si>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</si>
  <si>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</si>
  <si>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</si>
  <si>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</si>
  <si>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</si>
  <si>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</si>
  <si>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</si>
  <si>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</si>
  <si>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</si>
  <si>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</si>
  <si>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</si>
  <si>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</si>
  <si>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</si>
  <si>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</si>
  <si>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</si>
  <si>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</si>
  <si>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</si>
  <si>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</si>
  <si>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</si>
  <si>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</si>
  <si>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</si>
  <si>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</si>
  <si>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</si>
  <si>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</si>
  <si>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</si>
  <si>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</si>
  <si>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</si>
  <si>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</si>
  <si>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</si>
  <si>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</si>
  <si>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</si>
  <si>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</si>
  <si>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</si>
  <si>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</si>
  <si>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</si>
  <si>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</si>
  <si>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</si>
  <si>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</si>
  <si>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</si>
  <si>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</si>
  <si>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</si>
  <si>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</si>
  <si>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</si>
  <si>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</si>
  <si>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</si>
  <si>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</si>
  <si>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</si>
  <si>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</si>
  <si>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</si>
  <si>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</si>
  <si>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</si>
  <si>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</si>
  <si>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</si>
  <si>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</si>
  <si>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</si>
  <si>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</si>
  <si>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</si>
  <si>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</si>
  <si>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</si>
  <si>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</si>
  <si>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</si>
  <si>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</si>
  <si>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</si>
  <si>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</si>
  <si>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</si>
  <si>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</si>
  <si>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</si>
  <si>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</si>
  <si>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</si>
  <si>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</si>
  <si>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</si>
  <si>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</si>
  <si>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</si>
  <si>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</si>
  <si>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</si>
  <si>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</si>
  <si>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</si>
  <si>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</si>
  <si>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</si>
  <si>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</si>
  <si>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</si>
  <si>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</si>
  <si>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</si>
  <si>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</si>
  <si>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</si>
  <si>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</si>
  <si>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</si>
  <si>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</si>
  <si>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</si>
  <si>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</si>
  <si>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</si>
  <si>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</si>
  <si>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</si>
  <si>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</si>
  <si>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</si>
  <si>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</si>
  <si>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</si>
  <si>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</si>
  <si>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</si>
  <si>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</si>
  <si>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</si>
  <si>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</si>
  <si>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</si>
  <si>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</si>
  <si>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</si>
  <si>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</si>
  <si>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</si>
  <si>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</si>
  <si>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</si>
  <si>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</si>
  <si>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</si>
  <si>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</si>
  <si>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</si>
  <si>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</si>
  <si>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</si>
  <si>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</si>
  <si>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</si>
  <si>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</si>
  <si>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</si>
  <si>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</si>
  <si>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</si>
  <si>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</si>
  <si>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</si>
  <si>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</si>
  <si>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</si>
  <si>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</si>
  <si>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</si>
  <si>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</si>
  <si>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</si>
  <si>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</si>
  <si>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</si>
  <si>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</si>
  <si>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</si>
  <si>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</si>
  <si>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</si>
  <si>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</si>
  <si>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</si>
  <si>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</si>
  <si>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</si>
  <si>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</si>
  <si>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</si>
  <si>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</si>
  <si>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</si>
  <si>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</si>
  <si>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</si>
  <si>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</si>
  <si>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</si>
  <si>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</si>
  <si>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</si>
  <si>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</si>
  <si>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</si>
  <si>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</si>
  <si>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</si>
  <si>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</si>
  <si>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</si>
  <si>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</si>
  <si>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</si>
  <si>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</si>
  <si>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</si>
  <si>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</si>
  <si>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</si>
  <si>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</si>
  <si>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</si>
  <si>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</si>
  <si>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</si>
  <si>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</si>
  <si>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</si>
  <si>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</si>
  <si>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</si>
  <si>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</si>
  <si>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</si>
  <si>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</si>
  <si>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</si>
  <si>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</si>
  <si>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</si>
  <si>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</si>
  <si>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</si>
  <si>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</si>
  <si>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</si>
  <si>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</si>
  <si>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</si>
  <si>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</si>
  <si>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</si>
  <si>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</si>
  <si>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</si>
  <si>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</si>
  <si>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</si>
  <si>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</si>
  <si>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</si>
  <si>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</si>
  <si>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</si>
  <si>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</si>
  <si>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</si>
  <si>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</si>
  <si>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</si>
  <si>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</si>
  <si>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</si>
  <si>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</si>
  <si>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</si>
  <si>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</si>
  <si>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</si>
  <si>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</si>
  <si>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</si>
  <si>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</si>
  <si>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</si>
  <si>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</si>
  <si>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</si>
  <si>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</si>
  <si>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</si>
  <si>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</si>
  <si>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</si>
  <si>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</si>
  <si>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</si>
  <si>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</si>
  <si>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</si>
  <si>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</si>
  <si>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</si>
  <si>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</si>
  <si>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</si>
  <si>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</si>
  <si>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</si>
  <si>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</si>
  <si>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</si>
  <si>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</si>
  <si>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</si>
  <si>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</si>
  <si>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</si>
  <si>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</si>
  <si>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</si>
  <si>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</si>
  <si>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</si>
  <si>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</si>
  <si>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</si>
  <si>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</si>
  <si>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</si>
  <si>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</si>
  <si>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</si>
  <si>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</si>
  <si>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</si>
  <si>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</si>
  <si>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</si>
  <si>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</si>
  <si>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</si>
  <si>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</si>
  <si>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</si>
  <si>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</si>
  <si>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</si>
  <si>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</si>
  <si>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</si>
  <si>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</si>
  <si>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</si>
  <si>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</si>
  <si>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</si>
  <si>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</si>
  <si>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</si>
  <si>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</si>
  <si>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</si>
  <si>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</si>
  <si>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</si>
  <si>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</si>
  <si>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</si>
  <si>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</si>
  <si>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</si>
  <si>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</si>
  <si>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</si>
  <si>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</si>
  <si>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</si>
  <si>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</si>
  <si>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</si>
  <si>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</si>
  <si>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</si>
  <si>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</si>
  <si>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</si>
  <si>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</si>
  <si>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</si>
  <si>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</si>
  <si>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</si>
  <si>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</si>
  <si>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</si>
  <si>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</si>
  <si>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</si>
  <si>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</si>
  <si>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</si>
  <si>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</si>
  <si>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</si>
  <si>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</si>
  <si>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</si>
  <si>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</si>
  <si>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</si>
  <si>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</si>
  <si>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</si>
  <si>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</si>
  <si>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</si>
  <si>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</si>
  <si>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</si>
  <si>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</si>
  <si>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</si>
  <si>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</si>
  <si>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</si>
  <si>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</si>
  <si>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</si>
  <si>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</si>
  <si>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</si>
  <si>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</si>
  <si>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</si>
  <si>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</si>
  <si>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</si>
  <si>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</si>
  <si>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</si>
  <si>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</si>
  <si>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</si>
  <si>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</si>
  <si>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</si>
  <si>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</si>
  <si>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</si>
  <si>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</si>
  <si>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</si>
  <si>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</si>
  <si>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</si>
  <si>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</si>
  <si>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</si>
  <si>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</si>
  <si>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</si>
  <si>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</si>
  <si>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</si>
  <si>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</si>
  <si>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</si>
  <si>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</si>
  <si>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</si>
  <si>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</si>
  <si>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</si>
  <si>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</si>
  <si>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</si>
  <si>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</si>
  <si>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</si>
  <si>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</si>
  <si>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</si>
  <si>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</si>
  <si>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</si>
  <si>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</si>
  <si>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</si>
  <si>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</si>
  <si>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</si>
  <si>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</si>
  <si>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</si>
  <si>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</si>
  <si>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</si>
  <si>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</si>
  <si>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</si>
  <si>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</si>
  <si>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</si>
  <si>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</si>
  <si>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</si>
  <si>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</si>
  <si>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</si>
  <si>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</si>
  <si>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</si>
  <si>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</si>
  <si>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</si>
  <si>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</si>
  <si>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</si>
  <si>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</si>
  <si>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</si>
  <si>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</si>
  <si>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</si>
  <si>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</si>
  <si>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</si>
  <si>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</si>
  <si>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</si>
  <si>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</si>
  <si>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</si>
  <si>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</si>
  <si>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</si>
  <si>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</si>
  <si>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</si>
  <si>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</si>
  <si>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</si>
  <si>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</si>
  <si>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</si>
  <si>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</si>
  <si>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</si>
  <si>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</si>
  <si>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</si>
  <si>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</si>
  <si>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</si>
  <si>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</si>
  <si>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</si>
  <si>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</si>
  <si>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</si>
  <si>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</si>
  <si>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</si>
  <si>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</si>
  <si>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</si>
  <si>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</si>
  <si>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</si>
  <si>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</si>
  <si>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</si>
  <si>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</si>
  <si>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</si>
  <si>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</si>
  <si>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</si>
  <si>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</si>
  <si>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</si>
  <si>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</si>
  <si>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</si>
  <si>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</si>
  <si>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</si>
  <si>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</si>
  <si>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</si>
  <si>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</si>
  <si>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</si>
  <si>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</si>
  <si>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</si>
  <si>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</si>
  <si>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</si>
  <si>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</si>
  <si>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</si>
  <si>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</si>
  <si>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</si>
  <si>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</si>
  <si>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</si>
  <si>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</si>
  <si>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</si>
  <si>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</si>
  <si>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</si>
  <si>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</si>
  <si>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</si>
  <si>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</si>
  <si>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</si>
  <si>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</si>
  <si>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</si>
  <si>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</si>
  <si>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</si>
  <si>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</si>
  <si>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</si>
  <si>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</si>
  <si>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</si>
  <si>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</si>
  <si>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</si>
  <si>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</si>
  <si>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</si>
  <si>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</si>
  <si>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</si>
  <si>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</si>
  <si>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</si>
  <si>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</si>
  <si>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</si>
  <si>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</si>
  <si>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</si>
  <si>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</si>
  <si>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</si>
  <si>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</si>
  <si>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</si>
  <si>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</si>
  <si>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</si>
  <si>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</si>
  <si>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</si>
  <si>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</si>
  <si>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</si>
  <si>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</si>
  <si>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</si>
  <si>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</si>
  <si>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</si>
  <si>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</si>
  <si>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</si>
  <si>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</si>
  <si>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</si>
  <si>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</si>
  <si>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</si>
  <si>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</si>
  <si>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</si>
  <si>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</si>
  <si>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</si>
  <si>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</si>
  <si>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</si>
  <si>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</si>
  <si>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</si>
  <si>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</si>
  <si>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</si>
  <si>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</si>
  <si>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</si>
  <si>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</si>
  <si>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</si>
  <si>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</si>
  <si>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</si>
  <si>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</si>
  <si>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</si>
  <si>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</si>
  <si>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</si>
  <si>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</si>
  <si>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</si>
  <si>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</si>
  <si>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</si>
  <si>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</si>
  <si>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</si>
  <si>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</si>
  <si>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</si>
  <si>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</si>
  <si>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</si>
  <si>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</si>
  <si>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</si>
  <si>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</si>
  <si>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</si>
  <si>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</si>
  <si>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</si>
  <si>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</si>
  <si>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</si>
  <si>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</si>
  <si>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</si>
  <si>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</si>
  <si>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</si>
  <si>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</si>
  <si>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</si>
  <si>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</si>
  <si>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</si>
  <si>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</si>
  <si>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</si>
  <si>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</si>
  <si>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</si>
  <si>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</si>
  <si>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</si>
  <si>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</si>
  <si>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</si>
  <si>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</si>
  <si>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</si>
  <si>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</si>
  <si>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</si>
  <si>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</si>
  <si>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</si>
  <si>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</si>
  <si>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</si>
  <si>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</si>
  <si>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</si>
  <si>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</si>
  <si>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</si>
  <si>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</si>
  <si>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</si>
  <si>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</si>
  <si>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</si>
  <si>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</si>
  <si>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</si>
  <si>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</si>
  <si>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</si>
  <si>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</si>
  <si>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</si>
  <si>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</si>
  <si>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</si>
  <si>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</si>
  <si>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</si>
  <si>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</si>
  <si>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</si>
  <si>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</si>
  <si>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</si>
  <si>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</si>
  <si>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</si>
  <si>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</si>
  <si>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</si>
  <si>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</si>
  <si>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</si>
  <si>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</si>
  <si>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</si>
  <si>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</si>
  <si>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</si>
  <si>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</si>
  <si>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</si>
  <si>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</si>
  <si>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</si>
  <si>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</si>
  <si>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</si>
  <si>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</si>
  <si>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</si>
  <si>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</si>
  <si>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</si>
  <si>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</si>
  <si>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</si>
  <si>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</si>
  <si>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</si>
  <si>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</si>
  <si>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</si>
  <si>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</si>
  <si>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</si>
  <si>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</si>
  <si>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</si>
  <si>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</si>
  <si>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</si>
  <si>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</si>
  <si>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</si>
  <si>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</si>
  <si>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</si>
  <si>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</si>
  <si>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</si>
  <si>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</si>
  <si>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</si>
  <si>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</si>
  <si>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</si>
  <si>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</si>
  <si>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</si>
  <si>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</si>
  <si>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</si>
  <si>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</si>
  <si>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</si>
  <si>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</si>
  <si>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</si>
  <si>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</si>
  <si>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</si>
  <si>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</si>
  <si>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</si>
  <si>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</si>
  <si>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</si>
  <si>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</si>
  <si>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</si>
  <si>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</si>
  <si>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</si>
  <si>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</si>
  <si>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</si>
  <si>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</si>
  <si>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</si>
  <si>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</si>
  <si>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</si>
  <si>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</si>
  <si>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</si>
  <si>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</si>
  <si>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</si>
  <si>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</si>
  <si>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</si>
  <si>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</si>
  <si>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</si>
  <si>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</si>
  <si>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</si>
  <si>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</si>
  <si>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</si>
  <si>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</si>
  <si>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</si>
  <si>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</si>
  <si>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</si>
  <si>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</si>
  <si>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</si>
  <si>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</si>
  <si>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</si>
  <si>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</si>
  <si>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</si>
  <si>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</si>
  <si>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</si>
  <si>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</si>
  <si>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</si>
  <si>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</si>
  <si>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</si>
  <si>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</si>
  <si>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</si>
  <si>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</si>
  <si>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</si>
  <si>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</si>
  <si>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</si>
  <si>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</si>
  <si>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</si>
  <si>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</si>
  <si>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</si>
  <si>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</si>
  <si>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</si>
  <si>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</si>
  <si>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</si>
  <si>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</si>
  <si>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</si>
  <si>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</si>
  <si>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</si>
  <si>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</si>
  <si>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</si>
  <si>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</si>
  <si>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</si>
  <si>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</si>
  <si>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</si>
  <si>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</si>
  <si>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</si>
  <si>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</si>
  <si>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</si>
  <si>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</si>
  <si>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</si>
  <si>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</si>
  <si>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</si>
  <si>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</si>
  <si>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</si>
  <si>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</si>
  <si>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</si>
  <si>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</si>
  <si>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</si>
  <si>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</si>
  <si>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</si>
  <si>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</si>
  <si>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</si>
  <si>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</si>
  <si>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</si>
  <si>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</si>
  <si>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</si>
  <si>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</si>
  <si>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</si>
  <si>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</si>
  <si>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</si>
  <si>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</si>
  <si>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</si>
  <si>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</si>
  <si>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</si>
  <si>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</si>
  <si>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</si>
  <si>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</si>
  <si>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</si>
  <si>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</si>
  <si>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</si>
  <si>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</si>
  <si>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</si>
  <si>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</si>
  <si>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</si>
  <si>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</si>
  <si>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</si>
  <si>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</si>
  <si>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</si>
  <si>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</si>
  <si>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</si>
  <si>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</si>
  <si>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</si>
  <si>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</si>
  <si>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</si>
  <si>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</si>
  <si>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</si>
  <si>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</si>
  <si>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</si>
  <si>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</si>
  <si>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</si>
  <si>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</si>
  <si>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</si>
  <si>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</si>
  <si>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</si>
  <si>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</si>
  <si>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</si>
  <si>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</si>
  <si>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</si>
  <si>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</si>
  <si>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</si>
  <si>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</si>
  <si>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</si>
  <si>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</si>
  <si>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</si>
  <si>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</si>
  <si>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</si>
  <si>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</si>
  <si>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</si>
  <si>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</si>
  <si>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</si>
  <si>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</si>
  <si>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</si>
  <si>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</si>
  <si>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</si>
  <si>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</si>
  <si>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</si>
  <si>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</si>
  <si>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</si>
  <si>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</si>
  <si>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</si>
  <si>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</si>
  <si>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</si>
  <si>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</si>
  <si>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</si>
  <si>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</si>
  <si>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</si>
  <si>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</si>
  <si>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</si>
  <si>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</si>
  <si>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</si>
  <si>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</si>
  <si>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</si>
  <si>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</si>
  <si>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</si>
  <si>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</si>
  <si>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</si>
  <si>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</si>
  <si>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</si>
  <si>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</si>
  <si>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</si>
  <si>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</si>
  <si>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</si>
  <si>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</si>
  <si>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</si>
  <si>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</si>
  <si>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</si>
  <si>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</si>
  <si>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</si>
  <si>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</si>
  <si>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</si>
  <si>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</si>
  <si>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</si>
  <si>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</si>
  <si>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</si>
  <si>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</si>
  <si>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</si>
  <si>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</si>
  <si>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</si>
  <si>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</si>
  <si>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</si>
  <si>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</si>
  <si>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</si>
  <si>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</si>
  <si>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</si>
  <si>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</si>
  <si>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</si>
  <si>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</si>
  <si>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</si>
  <si>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</si>
  <si>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</si>
  <si>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</si>
  <si>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</si>
  <si>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</si>
  <si>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</si>
  <si>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</si>
  <si>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</si>
  <si>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</si>
  <si>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</si>
  <si>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</si>
  <si>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</si>
  <si>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</si>
  <si>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</si>
  <si>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</si>
  <si>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</si>
  <si>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</si>
  <si>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</si>
  <si>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</si>
  <si>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</si>
  <si>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</si>
  <si>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</si>
  <si>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</si>
  <si>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</si>
  <si>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</si>
  <si>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</si>
  <si>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</si>
  <si>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</si>
  <si>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</si>
  <si>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</si>
  <si>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</si>
  <si>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</si>
  <si>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</si>
  <si>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</si>
  <si>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</si>
  <si>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</si>
  <si>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</si>
  <si>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</si>
  <si>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</si>
  <si>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</si>
  <si>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</si>
  <si>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</si>
  <si>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</si>
  <si>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</si>
  <si>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</si>
  <si>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</si>
  <si>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</si>
  <si>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</si>
  <si>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</si>
  <si>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</si>
  <si>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</si>
  <si>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</si>
  <si>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</si>
  <si>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</si>
  <si>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</si>
  <si>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</si>
  <si>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</si>
  <si>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</si>
  <si>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</si>
  <si>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</si>
  <si>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</si>
  <si>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</si>
  <si>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</si>
  <si>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</si>
  <si>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</si>
  <si>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</si>
  <si>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</si>
  <si>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</si>
  <si>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</si>
  <si>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</si>
  <si>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</si>
  <si>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</si>
  <si>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</si>
  <si>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</si>
  <si>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</si>
  <si>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</si>
  <si>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</si>
  <si>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</si>
  <si>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</si>
  <si>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</si>
  <si>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</si>
  <si>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</si>
  <si>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</si>
  <si>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</si>
  <si>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</si>
  <si>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</si>
  <si>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</si>
  <si>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</si>
  <si>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</si>
  <si>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</si>
  <si>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</si>
  <si>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</si>
  <si>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</si>
  <si>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</si>
  <si>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</si>
  <si>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</si>
  <si>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</si>
  <si>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</si>
  <si>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</si>
  <si>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</si>
  <si>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</si>
  <si>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</si>
  <si>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</si>
  <si>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</si>
  <si>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</si>
  <si>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</si>
  <si>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</si>
  <si>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</si>
  <si>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</si>
  <si>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</si>
  <si>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</si>
  <si>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</si>
  <si>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</si>
  <si>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</si>
  <si>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</si>
  <si>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</si>
  <si>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</si>
  <si>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</si>
  <si>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</si>
  <si>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</si>
  <si>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</si>
  <si>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</si>
  <si>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</si>
  <si>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</si>
  <si>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</si>
  <si>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</si>
  <si>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</si>
  <si>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</si>
  <si>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</si>
  <si>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</si>
  <si>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</si>
  <si>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</si>
  <si>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</si>
  <si>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</si>
  <si>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</si>
  <si>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</si>
  <si>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</si>
  <si>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</si>
  <si>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</si>
  <si>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</si>
  <si>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</si>
  <si>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</si>
  <si>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</si>
  <si>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</si>
  <si>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</si>
  <si>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</si>
  <si>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</si>
  <si>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</si>
  <si>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</si>
  <si>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</si>
  <si>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</si>
  <si>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</si>
  <si>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</si>
  <si>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</si>
  <si>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</si>
  <si>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</si>
  <si>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</si>
  <si>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</si>
  <si>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</si>
  <si>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</si>
  <si>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</si>
  <si>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</si>
  <si>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</si>
  <si>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</si>
  <si>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</si>
  <si>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</si>
  <si>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</si>
  <si>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</si>
  <si>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</si>
  <si>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</si>
  <si>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</si>
  <si>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</si>
  <si>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</si>
  <si>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</si>
  <si>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</si>
  <si>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</si>
  <si>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</si>
  <si>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</si>
  <si>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</si>
  <si>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</si>
  <si>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</si>
  <si>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</si>
  <si>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</si>
  <si>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</si>
  <si>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</si>
  <si>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</si>
  <si>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</si>
  <si>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</si>
  <si>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</si>
  <si>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</si>
  <si>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</si>
  <si>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</si>
  <si>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</si>
  <si>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</si>
  <si>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</si>
  <si>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</si>
  <si>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</si>
  <si>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</si>
  <si>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</si>
  <si>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</si>
  <si>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</si>
  <si>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</si>
  <si>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</si>
  <si>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</si>
  <si>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</si>
  <si>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</si>
  <si>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</si>
  <si>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</si>
  <si>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</si>
  <si>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</si>
  <si>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</si>
  <si>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</si>
  <si>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</si>
  <si>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</si>
  <si>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</si>
  <si>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</si>
  <si>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</si>
  <si>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</si>
  <si>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</si>
  <si>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</si>
  <si>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</si>
  <si>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</si>
  <si>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</si>
  <si>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</si>
  <si>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</si>
  <si>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</si>
  <si>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</si>
  <si>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</si>
  <si>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</si>
  <si>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</si>
  <si>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</si>
  <si>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</si>
  <si>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</si>
  <si>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</si>
  <si>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</si>
  <si>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</si>
  <si>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</si>
  <si>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</si>
  <si>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</si>
  <si>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</si>
  <si>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</si>
  <si>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</si>
  <si>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</si>
  <si>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</si>
  <si>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</si>
  <si>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</si>
  <si>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</si>
  <si>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</si>
  <si>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</si>
  <si>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</si>
  <si>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</si>
  <si>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</si>
  <si>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</si>
  <si>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</si>
  <si>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</si>
  <si>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</si>
  <si>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</si>
  <si>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</si>
  <si>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</si>
  <si>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</si>
  <si>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</si>
  <si>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</si>
  <si>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</si>
  <si>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</si>
  <si>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</si>
  <si>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</si>
  <si>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</si>
  <si>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</si>
  <si>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</si>
  <si>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</si>
  <si>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</si>
  <si>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</si>
  <si>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</si>
  <si>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</si>
  <si>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</si>
  <si>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</si>
  <si>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</si>
  <si>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</si>
  <si>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</si>
  <si>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</si>
  <si>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</si>
  <si>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</si>
  <si>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</si>
  <si>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</si>
  <si>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</si>
  <si>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</si>
  <si>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</si>
  <si>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</si>
  <si>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</si>
  <si>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</si>
  <si>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</si>
  <si>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</si>
  <si>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</si>
  <si>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</si>
  <si>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</si>
  <si>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</si>
  <si>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</si>
  <si>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</si>
  <si>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</si>
  <si>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</si>
  <si>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</si>
  <si>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</si>
  <si>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</si>
  <si>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</si>
  <si>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</si>
  <si>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</si>
  <si>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</si>
  <si>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</si>
  <si>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</si>
  <si>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</si>
  <si>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</si>
  <si>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</si>
  <si>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</si>
  <si>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</si>
  <si>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</si>
  <si>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</si>
  <si>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</si>
  <si>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</si>
  <si>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</si>
  <si>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</si>
  <si>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</si>
  <si>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</si>
  <si>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</si>
  <si>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</si>
  <si>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</si>
  <si>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</si>
  <si>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</si>
  <si>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</si>
  <si>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</si>
  <si>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</si>
  <si>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</si>
  <si>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</si>
  <si>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</si>
  <si>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</si>
  <si>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</si>
  <si>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</si>
  <si>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</si>
  <si>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</si>
  <si>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</si>
  <si>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</si>
  <si>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</si>
  <si>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</si>
  <si>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</si>
  <si>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</si>
  <si>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</si>
  <si>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</si>
  <si>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</si>
  <si>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</si>
  <si>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</si>
  <si>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</si>
  <si>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</si>
  <si>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</si>
  <si>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</si>
  <si>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</si>
  <si>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</si>
  <si>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</si>
  <si>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</si>
  <si>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</si>
  <si>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</si>
  <si>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</si>
  <si>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</si>
  <si>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</si>
  <si>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</si>
  <si>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</si>
  <si>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</si>
  <si>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</si>
  <si>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</si>
  <si>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</si>
  <si>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</si>
  <si>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</si>
  <si>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</si>
  <si>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</si>
  <si>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</si>
  <si>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</si>
  <si>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</si>
  <si>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</si>
  <si>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</si>
  <si>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</si>
  <si>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</si>
  <si>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</si>
  <si>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</si>
  <si>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</si>
  <si>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</si>
  <si>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</si>
  <si>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</si>
  <si>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</si>
  <si>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</si>
  <si>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</si>
  <si>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</si>
  <si>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</si>
  <si>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</si>
  <si>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</si>
  <si>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</si>
  <si>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</si>
  <si>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</si>
  <si>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</si>
  <si>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</si>
  <si>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</si>
  <si>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</si>
  <si>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</si>
  <si>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</si>
  <si>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</si>
  <si>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</si>
  <si>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</si>
  <si>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</si>
  <si>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</si>
  <si>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</si>
  <si>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</si>
  <si>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</si>
  <si>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</si>
  <si>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</si>
  <si>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</si>
  <si>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</si>
  <si>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</si>
  <si>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</si>
  <si>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</si>
  <si>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</si>
  <si>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</si>
  <si>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</si>
  <si>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</si>
  <si>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</si>
  <si>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</si>
  <si>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</si>
  <si>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</si>
  <si>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</si>
  <si>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</si>
  <si>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</si>
  <si>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</si>
  <si>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</si>
  <si>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</si>
  <si>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</si>
  <si>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</si>
  <si>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</si>
  <si>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</si>
  <si>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</si>
  <si>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</si>
  <si>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</si>
  <si>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</si>
  <si>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</si>
  <si>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</si>
  <si>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</si>
  <si>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</si>
  <si>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</si>
  <si>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</si>
  <si>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</si>
  <si>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</si>
  <si>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</si>
  <si>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</si>
  <si>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</si>
  <si>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</si>
  <si>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</si>
  <si>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</si>
  <si>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</si>
  <si>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</si>
  <si>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</si>
  <si>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</si>
  <si>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</si>
  <si>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</si>
  <si>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</si>
  <si>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</si>
  <si>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</si>
  <si>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</si>
  <si>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</si>
  <si>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</si>
  <si>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</si>
  <si>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</si>
  <si>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</si>
  <si>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</si>
  <si>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</si>
  <si>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</si>
  <si>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</si>
  <si>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</si>
  <si>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</si>
  <si>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</si>
  <si>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</si>
  <si>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</si>
  <si>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</si>
  <si>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</si>
  <si>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</si>
  <si>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</si>
  <si>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</si>
  <si>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</si>
  <si>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</si>
  <si>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</si>
  <si>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</si>
  <si>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</si>
  <si>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</si>
  <si>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</si>
  <si>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</si>
  <si>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</si>
  <si>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</si>
  <si>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</si>
  <si>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</si>
  <si>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</si>
  <si>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</si>
  <si>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</si>
  <si>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</si>
  <si>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</si>
  <si>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</si>
  <si>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</si>
  <si>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</si>
  <si>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</si>
  <si>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</si>
  <si>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</si>
  <si>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</si>
  <si>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</si>
  <si>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</si>
  <si>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</si>
  <si>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</si>
  <si>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</si>
  <si>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</si>
  <si>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</si>
  <si>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</si>
  <si>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</si>
  <si>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</si>
  <si>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</si>
  <si>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</si>
  <si>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</si>
  <si>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</si>
  <si>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</si>
  <si>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</si>
  <si>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</si>
  <si>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</si>
  <si>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</si>
  <si>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</si>
  <si>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</si>
  <si>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</si>
  <si>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</si>
  <si>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</si>
  <si>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</si>
  <si>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</si>
  <si>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</si>
  <si>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</si>
  <si>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</si>
  <si>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</si>
  <si>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</si>
  <si>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</si>
  <si>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</si>
  <si>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</si>
  <si>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</si>
  <si>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</si>
  <si>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</si>
  <si>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</si>
  <si>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</si>
  <si>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</si>
  <si>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</si>
  <si>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</si>
  <si>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</si>
  <si>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</si>
  <si>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</si>
  <si>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</si>
  <si>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</si>
  <si>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</si>
  <si>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</si>
  <si>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</si>
  <si>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</si>
  <si>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</si>
  <si>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</si>
  <si>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</si>
  <si>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</si>
  <si>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</si>
  <si>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</si>
  <si>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</si>
  <si>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</si>
  <si>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</si>
  <si>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</si>
  <si>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</si>
  <si>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</si>
  <si>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</si>
  <si>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</si>
  <si>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</si>
  <si>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</si>
  <si>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</si>
  <si>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</si>
  <si>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</si>
  <si>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</si>
  <si>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</si>
  <si>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</si>
  <si>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</si>
  <si>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</si>
  <si>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</si>
  <si>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</si>
  <si>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</si>
  <si>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</si>
  <si>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</si>
  <si>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</si>
  <si>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</si>
  <si>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</si>
  <si>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</si>
  <si>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</si>
  <si>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</si>
  <si>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</si>
  <si>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</si>
  <si>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</si>
  <si>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</si>
  <si>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</si>
  <si>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</si>
  <si>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</si>
  <si>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</si>
  <si>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</si>
  <si>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</si>
  <si>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</si>
  <si>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</si>
  <si>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</si>
  <si>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</si>
  <si>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</si>
  <si>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</si>
  <si>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</si>
  <si>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</si>
  <si>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</si>
  <si>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</si>
  <si>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</si>
  <si>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</si>
  <si>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</si>
  <si>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</si>
  <si>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</si>
  <si>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</si>
  <si>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</si>
  <si>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</si>
  <si>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</si>
  <si>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</si>
  <si>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</si>
  <si>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</si>
  <si>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</si>
  <si>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</si>
  <si>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</si>
  <si>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</si>
  <si>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</si>
  <si>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</si>
  <si>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</si>
  <si>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</si>
  <si>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</si>
  <si>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</si>
  <si>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</si>
  <si>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</si>
  <si>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</si>
  <si>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</si>
  <si>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</si>
  <si>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</si>
  <si>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</si>
  <si>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</si>
  <si>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</si>
  <si>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</si>
  <si>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</si>
  <si>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</si>
  <si>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</si>
  <si>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</si>
  <si>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</si>
  <si>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</si>
  <si>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</si>
  <si>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</si>
  <si>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</si>
  <si>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</si>
  <si>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</si>
  <si>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</si>
  <si>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</si>
  <si>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</si>
  <si>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</si>
  <si>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</si>
  <si>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</si>
  <si>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</si>
  <si>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</si>
  <si>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</si>
  <si>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</si>
  <si>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</si>
  <si>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</si>
  <si>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</si>
  <si>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</si>
  <si>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</si>
  <si>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</si>
  <si>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</si>
  <si>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</si>
  <si>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</si>
  <si>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</si>
  <si>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</si>
  <si>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</si>
  <si>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</si>
  <si>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</si>
  <si>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</si>
  <si>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</si>
  <si>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</si>
  <si>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</si>
  <si>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</si>
  <si>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</si>
  <si>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</si>
  <si>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</si>
  <si>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</si>
  <si>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</si>
  <si>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</si>
  <si>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</si>
  <si>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</si>
  <si>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</si>
  <si>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</si>
  <si>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</si>
  <si>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</si>
  <si>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</si>
  <si>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</si>
  <si>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</si>
  <si>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</si>
  <si>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</si>
  <si>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</si>
  <si>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</si>
  <si>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</si>
  <si>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</si>
  <si>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</si>
  <si>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</si>
  <si>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</si>
  <si>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</si>
  <si>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</si>
  <si>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</si>
  <si>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</si>
  <si>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</si>
  <si>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</si>
  <si>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</si>
  <si>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</si>
  <si>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</si>
  <si>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</si>
  <si>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</si>
  <si>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</si>
  <si>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</si>
  <si>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</si>
  <si>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</si>
  <si>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</si>
  <si>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</si>
  <si>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</si>
  <si>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</si>
  <si>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</si>
  <si>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</si>
  <si>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</si>
  <si>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</si>
  <si>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</si>
  <si>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</si>
  <si>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</si>
  <si>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</si>
  <si>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</si>
  <si>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</si>
  <si>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</si>
  <si>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</si>
  <si>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</si>
  <si>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</si>
  <si>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</si>
  <si>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</si>
  <si>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</si>
  <si>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</si>
  <si>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</si>
  <si>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</si>
  <si>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</si>
  <si>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</si>
  <si>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</si>
  <si>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</si>
  <si>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</si>
  <si>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</si>
  <si>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</si>
  <si>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</si>
  <si>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</si>
  <si>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</si>
  <si>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</si>
  <si>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</si>
  <si>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</si>
  <si>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</si>
  <si>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</si>
  <si>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</si>
  <si>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</si>
  <si>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</si>
  <si>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</si>
  <si>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</si>
  <si>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</si>
  <si>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</si>
  <si>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</si>
  <si>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</si>
  <si>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</si>
  <si>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</si>
  <si>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</si>
  <si>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</si>
  <si>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</si>
  <si>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</si>
  <si>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</si>
  <si>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</si>
  <si>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</si>
  <si>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</si>
  <si>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</si>
  <si>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</si>
  <si>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</si>
  <si>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</si>
  <si>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</si>
  <si>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</si>
  <si>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</si>
  <si>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</si>
  <si>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</si>
  <si>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</si>
  <si>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</si>
  <si>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</si>
  <si>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</si>
  <si>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</si>
  <si>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</si>
  <si>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</si>
  <si>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</si>
  <si>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</si>
  <si>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</si>
  <si>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</si>
  <si>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</si>
  <si>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</si>
  <si>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</si>
  <si>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</si>
  <si>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</si>
  <si>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</si>
  <si>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</si>
  <si>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</si>
  <si>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</si>
  <si>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</si>
  <si>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</si>
  <si>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</si>
  <si>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</si>
  <si>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</si>
  <si>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</si>
  <si>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</si>
  <si>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</si>
  <si>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</si>
  <si>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</si>
  <si>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</si>
  <si>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</si>
  <si>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</si>
  <si>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</si>
  <si>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</si>
  <si>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</si>
  <si>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</si>
  <si>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</si>
  <si>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</si>
  <si>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</si>
  <si>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</si>
  <si>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</si>
  <si>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</si>
  <si>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</si>
  <si>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</si>
  <si>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</si>
  <si>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</si>
  <si>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</si>
  <si>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</si>
  <si>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</si>
  <si>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</si>
  <si>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</si>
  <si>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</si>
  <si>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</si>
  <si>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</si>
  <si>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</si>
  <si>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</si>
  <si>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</si>
  <si>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</si>
  <si>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</si>
  <si>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</si>
  <si>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</si>
  <si>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</si>
  <si>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</si>
  <si>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</si>
  <si>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</si>
  <si>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</si>
  <si>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</si>
  <si>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</si>
  <si>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</si>
  <si>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</si>
  <si>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</si>
  <si>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</si>
  <si>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</si>
  <si>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</si>
  <si>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</si>
  <si>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</si>
  <si>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</si>
  <si>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</si>
  <si>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</si>
  <si>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</si>
  <si>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</si>
  <si>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</si>
  <si>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</si>
  <si>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</si>
  <si>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</si>
  <si>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</si>
  <si>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</si>
  <si>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</si>
  <si>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</si>
  <si>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</si>
  <si>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</si>
  <si>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</si>
  <si>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</si>
  <si>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</si>
  <si>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</si>
  <si>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</si>
  <si>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</si>
  <si>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</si>
  <si>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</si>
  <si>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</si>
  <si>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</si>
  <si>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</si>
  <si>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</si>
  <si>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</si>
  <si>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</si>
  <si>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</si>
  <si>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</si>
  <si>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</si>
  <si>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</si>
  <si>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</si>
  <si>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</si>
  <si>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</si>
  <si>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</si>
  <si>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</si>
  <si>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</si>
  <si>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</si>
  <si>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</si>
  <si>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</si>
  <si>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</si>
  <si>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</si>
  <si>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</si>
  <si>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</si>
  <si>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</si>
  <si>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</si>
  <si>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</si>
  <si>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</si>
  <si>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</si>
  <si>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</si>
  <si>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</si>
  <si>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</si>
  <si>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</si>
  <si>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</si>
  <si>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</si>
  <si>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</si>
  <si>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</si>
  <si>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</si>
  <si>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</si>
  <si>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</si>
  <si>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</si>
  <si>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</si>
  <si>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</si>
  <si>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</si>
  <si>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</si>
  <si>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</si>
  <si>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</si>
  <si>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</si>
  <si>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</si>
  <si>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</si>
  <si>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</si>
  <si>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</si>
  <si>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</si>
  <si>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</si>
  <si>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</si>
  <si>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</si>
  <si>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</si>
  <si>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</si>
  <si>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</si>
  <si>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</si>
  <si>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</si>
  <si>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</si>
  <si>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</si>
  <si>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</si>
  <si>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</si>
  <si>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</si>
  <si>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</si>
  <si>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</si>
  <si>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</si>
  <si>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</si>
  <si>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</si>
  <si>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</si>
  <si>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</si>
  <si>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</si>
  <si>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</si>
  <si>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</si>
  <si>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</si>
  <si>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</si>
  <si>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</si>
  <si>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</si>
  <si>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</si>
  <si>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</si>
  <si>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</si>
  <si>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</si>
  <si>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</si>
  <si>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</si>
  <si>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</si>
  <si>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</si>
  <si>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</si>
  <si>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</si>
  <si>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</si>
  <si>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</si>
  <si>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</si>
  <si>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</si>
  <si>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</si>
  <si>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</si>
  <si>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</si>
  <si>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</si>
  <si>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</si>
  <si>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</si>
  <si>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</si>
  <si>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</si>
  <si>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</si>
  <si>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</si>
  <si>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</si>
  <si>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</si>
  <si>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</si>
  <si>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</si>
  <si>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</si>
  <si>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</si>
  <si>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</si>
  <si>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</si>
  <si>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</si>
  <si>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</si>
  <si>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</si>
  <si>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</si>
  <si>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</si>
  <si>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</si>
  <si>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</si>
  <si>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</si>
  <si>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</si>
  <si>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</si>
  <si>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</si>
  <si>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</si>
  <si>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</si>
  <si>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</si>
  <si>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</si>
  <si>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</si>
  <si>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</si>
  <si>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</si>
  <si>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</si>
  <si>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</si>
  <si>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</si>
  <si>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</si>
  <si>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</si>
  <si>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</si>
  <si>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</si>
  <si>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</si>
  <si>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</si>
  <si>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</si>
  <si>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</si>
  <si>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</si>
  <si>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</si>
  <si>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</si>
  <si>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</si>
  <si>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</si>
  <si>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</si>
  <si>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</si>
  <si>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</si>
  <si>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</si>
  <si>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</si>
  <si>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</si>
  <si>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</si>
  <si>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</si>
  <si>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</si>
  <si>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</si>
  <si>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</si>
  <si>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</si>
  <si>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</si>
  <si>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</si>
  <si>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</si>
  <si>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</si>
  <si>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</si>
  <si>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</si>
  <si>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</si>
  <si>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</si>
  <si>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</si>
  <si>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</si>
  <si>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</si>
  <si>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</si>
  <si>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</si>
  <si>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</si>
  <si>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</si>
  <si>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</si>
  <si>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</si>
  <si>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</si>
  <si>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</si>
  <si>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</si>
  <si>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</si>
  <si>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</si>
  <si>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</si>
  <si>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</si>
  <si>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</si>
  <si>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</si>
  <si>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</si>
  <si>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</si>
  <si>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</si>
  <si>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</si>
  <si>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</si>
  <si>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</si>
  <si>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</si>
  <si>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</si>
  <si>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</si>
  <si>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</si>
  <si>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</si>
  <si>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</si>
  <si>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</si>
  <si>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</si>
  <si>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</si>
  <si>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</si>
  <si>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</si>
  <si>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</si>
  <si>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</si>
  <si>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</si>
  <si>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</si>
  <si>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</si>
  <si>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</si>
  <si>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</si>
  <si>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</si>
  <si>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</si>
  <si>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</si>
  <si>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</si>
  <si>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</si>
  <si>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</si>
  <si>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</si>
  <si>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</si>
  <si>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</si>
  <si>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</si>
  <si>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</si>
  <si>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</si>
  <si>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</si>
  <si>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</si>
  <si>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</si>
  <si>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</si>
  <si>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</si>
  <si>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</si>
  <si>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</si>
  <si>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</si>
  <si>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</si>
  <si>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</si>
  <si>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</si>
  <si>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</si>
  <si>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</si>
  <si>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</si>
  <si>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</si>
  <si>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</si>
  <si>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</si>
  <si>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</si>
  <si>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</si>
  <si>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</si>
  <si>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</si>
  <si>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</si>
  <si>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</si>
  <si>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</si>
  <si>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</si>
  <si>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</si>
  <si>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</si>
  <si>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</si>
  <si>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</si>
  <si>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</si>
  <si>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</si>
  <si>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</si>
  <si>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</si>
  <si>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</si>
  <si>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</si>
  <si>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</si>
  <si>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</si>
  <si>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</si>
  <si>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</si>
  <si>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</si>
  <si>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</si>
  <si>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</si>
  <si>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</si>
  <si>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</si>
  <si>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</si>
  <si>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</si>
  <si>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</si>
  <si>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</si>
  <si>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</si>
  <si>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</si>
  <si>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</si>
  <si>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</si>
  <si>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</si>
  <si>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</si>
  <si>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</si>
  <si>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</si>
  <si>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</si>
  <si>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</si>
  <si>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</si>
  <si>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</si>
  <si>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</si>
  <si>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</si>
  <si>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</si>
  <si>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</si>
  <si>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</si>
  <si>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</si>
  <si>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</si>
  <si>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</si>
  <si>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</si>
  <si>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</si>
  <si>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</si>
  <si>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</si>
  <si>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</si>
  <si>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</si>
  <si>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</si>
  <si>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</si>
  <si>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</si>
  <si>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</si>
  <si>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</si>
  <si>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</si>
  <si>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</si>
  <si>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</si>
  <si>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</si>
  <si>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</si>
  <si>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</si>
  <si>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</si>
  <si>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</si>
  <si>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</si>
  <si>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</si>
  <si>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</si>
  <si>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</si>
  <si>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</si>
  <si>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</si>
  <si>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</si>
  <si>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</si>
  <si>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</si>
  <si>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</si>
  <si>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</si>
  <si>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</si>
  <si>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</si>
  <si>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</si>
  <si>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</si>
  <si>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</si>
  <si>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</si>
  <si>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</si>
  <si>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</si>
  <si>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</si>
  <si>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</si>
  <si>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</si>
  <si>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</si>
  <si>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</si>
  <si>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</si>
  <si>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</si>
  <si>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</si>
  <si>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</si>
  <si>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</si>
  <si>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</si>
  <si>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</si>
  <si>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</si>
  <si>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</si>
  <si>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</si>
  <si>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</si>
  <si>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</si>
  <si>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</si>
  <si>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</si>
  <si>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</si>
  <si>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</si>
  <si>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</si>
  <si>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</si>
  <si>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</si>
  <si>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</si>
  <si>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</si>
  <si>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</si>
  <si>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</si>
  <si>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</si>
  <si>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</si>
  <si>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</si>
  <si>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</si>
  <si>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</si>
  <si>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</si>
  <si>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</si>
  <si>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</si>
  <si>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</si>
  <si>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</si>
  <si>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</si>
  <si>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</si>
  <si>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</si>
  <si>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</si>
  <si>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</si>
  <si>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</si>
  <si>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</si>
  <si>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</si>
  <si>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</si>
  <si>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</si>
  <si>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</si>
  <si>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</si>
  <si>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</si>
  <si>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</si>
  <si>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</si>
  <si>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</si>
  <si>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</si>
  <si>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</si>
  <si>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</si>
  <si>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</si>
  <si>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</si>
  <si>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</si>
  <si>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</si>
  <si>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</si>
  <si>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</si>
  <si>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</si>
  <si>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</si>
  <si>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</si>
  <si>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</si>
  <si>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</si>
  <si>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</si>
  <si>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</si>
  <si>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</si>
  <si>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</si>
  <si>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</si>
  <si>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</si>
  <si>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</si>
  <si>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</si>
  <si>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</si>
  <si>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</si>
  <si>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</si>
  <si>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</si>
  <si>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</si>
  <si>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</si>
  <si>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</si>
  <si>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</si>
  <si>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</si>
  <si>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</si>
  <si>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</si>
  <si>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</si>
  <si>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</si>
  <si>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</si>
  <si>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</si>
  <si>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</si>
  <si>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</si>
  <si>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</si>
  <si>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</si>
  <si>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</si>
  <si>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</si>
  <si>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</si>
  <si>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</si>
  <si>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</si>
  <si>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</si>
  <si>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</si>
  <si>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</si>
  <si>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</si>
  <si>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</si>
  <si>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</si>
  <si>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</si>
  <si>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</si>
  <si>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</si>
  <si>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</si>
  <si>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</si>
  <si>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</si>
  <si>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</si>
  <si>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</si>
  <si>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</si>
  <si>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</si>
  <si>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</si>
  <si>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</si>
  <si>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</si>
  <si>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</si>
  <si>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</si>
  <si>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</si>
  <si>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</si>
  <si>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</si>
  <si>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</si>
  <si>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</si>
  <si>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</si>
  <si>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</si>
  <si>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</si>
  <si>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</si>
  <si>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</si>
  <si>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</si>
  <si>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</si>
  <si>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</si>
  <si>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</si>
  <si>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</si>
  <si>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</si>
  <si>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</si>
  <si>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</si>
  <si>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</si>
  <si>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</si>
  <si>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</si>
  <si>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</si>
  <si>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</si>
  <si>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</si>
  <si>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</si>
  <si>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</si>
  <si>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</si>
  <si>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</si>
  <si>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</si>
  <si>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</si>
  <si>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</si>
  <si>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</si>
  <si>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</si>
  <si>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</si>
  <si>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</si>
  <si>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</si>
  <si>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</si>
  <si>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</si>
  <si>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</si>
  <si>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</si>
  <si>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</si>
  <si>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</si>
  <si>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</si>
  <si>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</si>
  <si>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</si>
  <si>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</si>
  <si>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</si>
  <si>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</si>
  <si>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</si>
  <si>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</si>
  <si>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</si>
  <si>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</si>
  <si>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</si>
  <si>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</si>
  <si>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</si>
  <si>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</si>
  <si>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</si>
  <si>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</si>
  <si>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</si>
  <si>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</si>
  <si>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</si>
  <si>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</si>
  <si>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</si>
  <si>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</si>
  <si>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</si>
  <si>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</si>
  <si>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</si>
  <si>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</si>
  <si>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</si>
  <si>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</si>
  <si>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</si>
  <si>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</si>
  <si>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</si>
  <si>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</si>
  <si>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</si>
  <si>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</si>
  <si>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</si>
  <si>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</si>
  <si>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</si>
  <si>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</si>
  <si>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</si>
  <si>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</si>
  <si>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</si>
  <si>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</si>
  <si>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</si>
  <si>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</si>
  <si>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</si>
  <si>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</si>
  <si>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</si>
  <si>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</si>
  <si>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</si>
  <si>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</si>
  <si>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</si>
  <si>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</si>
  <si>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</si>
  <si>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</si>
  <si>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</si>
  <si>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</si>
  <si>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</si>
  <si>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</si>
  <si>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</si>
  <si>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</si>
  <si>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</si>
  <si>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</si>
  <si>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</si>
  <si>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</si>
  <si>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</si>
  <si>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</si>
  <si>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</si>
  <si>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</si>
  <si>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</si>
  <si>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</si>
  <si>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</si>
  <si>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</si>
  <si>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</si>
  <si>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</si>
  <si>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</si>
  <si>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</si>
  <si>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</si>
  <si>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</si>
  <si>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</si>
  <si>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</si>
  <si>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</si>
  <si>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</si>
  <si>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</si>
  <si>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</si>
  <si>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</si>
  <si>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</si>
  <si>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</si>
  <si>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</si>
  <si>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</si>
  <si>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</si>
  <si>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</si>
  <si>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</si>
  <si>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</si>
  <si>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</si>
  <si>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</si>
  <si>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</si>
  <si>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</si>
  <si>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</si>
  <si>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</si>
  <si>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</si>
  <si>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</si>
  <si>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</si>
  <si>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</si>
  <si>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</si>
  <si>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</si>
  <si>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</si>
  <si>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</si>
  <si>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</si>
  <si>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</si>
  <si>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</si>
  <si>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</si>
  <si>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</si>
  <si>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</si>
  <si>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</si>
  <si>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</si>
  <si>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</si>
  <si>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</si>
  <si>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</si>
  <si>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</si>
  <si>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</si>
  <si>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</si>
  <si>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</si>
  <si>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</si>
  <si>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</si>
  <si>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</si>
  <si>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</si>
  <si>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</si>
  <si>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</si>
  <si>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</si>
  <si>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</si>
  <si>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</si>
  <si>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</si>
  <si>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</si>
  <si>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</si>
  <si>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</si>
  <si>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</si>
  <si>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</si>
  <si>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</si>
  <si>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</si>
  <si>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</si>
  <si>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</si>
  <si>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</si>
  <si>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</si>
  <si>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</si>
  <si>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</si>
  <si>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</si>
  <si>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</si>
  <si>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</si>
  <si>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</si>
  <si>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</si>
  <si>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</si>
  <si>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</si>
  <si>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</si>
  <si>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</si>
  <si>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</si>
  <si>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</si>
  <si>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</si>
  <si>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</si>
  <si>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</si>
  <si>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</si>
  <si>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</si>
  <si>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</si>
  <si>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</si>
  <si>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</si>
  <si>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</si>
  <si>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</si>
  <si>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</si>
  <si>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</si>
  <si>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</si>
  <si>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</si>
  <si>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</si>
  <si>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</si>
  <si>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</si>
  <si>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</si>
  <si>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</si>
  <si>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</si>
  <si>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</si>
  <si>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</si>
  <si>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</si>
  <si>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</si>
  <si>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</si>
  <si>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</si>
  <si>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</si>
  <si>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</si>
  <si>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</si>
  <si>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</si>
  <si>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</si>
  <si>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</si>
  <si>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</si>
  <si>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</si>
  <si>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</si>
  <si>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</si>
  <si>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</si>
  <si>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</si>
  <si>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</si>
  <si>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</si>
  <si>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</si>
  <si>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</si>
  <si>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</si>
  <si>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</si>
  <si>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</si>
  <si>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</si>
  <si>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</si>
  <si>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</si>
  <si>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</si>
  <si>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</si>
  <si>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</si>
  <si>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</si>
  <si>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</si>
  <si>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</si>
  <si>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</si>
  <si>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</si>
  <si>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</si>
  <si>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</si>
  <si>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</si>
  <si>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</si>
  <si>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</si>
  <si>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</si>
  <si>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</si>
  <si>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</si>
  <si>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</si>
  <si>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</si>
  <si>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</si>
  <si>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</si>
  <si>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</si>
  <si>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</si>
  <si>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</si>
  <si>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</si>
  <si>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</si>
  <si>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</si>
  <si>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</si>
  <si>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</si>
  <si>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</si>
  <si>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</si>
  <si>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</si>
  <si>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</si>
  <si>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</si>
  <si>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</si>
  <si>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</si>
  <si>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</si>
  <si>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</si>
  <si>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</si>
  <si>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</si>
  <si>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</si>
  <si>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</si>
  <si>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</si>
  <si>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</si>
  <si>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</si>
  <si>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</si>
  <si>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</si>
  <si>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</si>
  <si>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</si>
  <si>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</si>
  <si>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</si>
  <si>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</si>
  <si>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</si>
  <si>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</si>
  <si>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</si>
  <si>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</si>
  <si>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</si>
  <si>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</si>
  <si>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</si>
  <si>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</si>
  <si>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</si>
  <si>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</si>
  <si>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</si>
  <si>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</si>
  <si>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</si>
  <si>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</si>
  <si>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</si>
  <si>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</si>
  <si>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</si>
  <si>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</si>
  <si>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</si>
  <si>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</si>
  <si>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</si>
  <si>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</si>
  <si>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</si>
  <si>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</si>
  <si>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</si>
  <si>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</si>
  <si>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</si>
  <si>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</si>
  <si>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</si>
  <si>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</si>
  <si>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</si>
  <si>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</si>
  <si>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</si>
  <si>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</si>
  <si>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</si>
  <si>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</si>
  <si>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</si>
  <si>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</si>
  <si>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</si>
  <si>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</si>
  <si>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</si>
  <si>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</si>
  <si>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</si>
  <si>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</si>
  <si>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</si>
  <si>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</si>
  <si>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</si>
  <si>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</si>
  <si>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</si>
  <si>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</si>
  <si>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</si>
  <si>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</si>
  <si>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</si>
  <si>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</si>
  <si>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</si>
  <si>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</si>
  <si>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</si>
  <si>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</si>
  <si>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</si>
  <si>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</si>
  <si>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</si>
  <si>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</si>
  <si>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</si>
  <si>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</si>
  <si>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</si>
  <si>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</si>
  <si>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</si>
  <si>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</si>
  <si>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</si>
  <si>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</si>
  <si>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</si>
  <si>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</si>
  <si>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</si>
  <si>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</si>
  <si>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</si>
  <si>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</si>
  <si>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</si>
  <si>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</si>
  <si>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</si>
  <si>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</si>
  <si>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</si>
  <si>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</si>
  <si>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</si>
  <si>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</si>
  <si>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</si>
  <si>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</si>
  <si>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</si>
  <si>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</si>
  <si>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</si>
  <si>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</si>
  <si>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</si>
  <si>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</si>
  <si>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</si>
  <si>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</si>
  <si>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</si>
  <si>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</si>
  <si>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</si>
  <si>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</si>
  <si>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</si>
  <si>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</si>
  <si>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</si>
  <si>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</si>
  <si>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</si>
  <si>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</si>
  <si>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</si>
  <si>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</si>
  <si>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</si>
  <si>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</si>
  <si>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</si>
  <si>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</si>
  <si>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</si>
  <si>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</si>
  <si>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</si>
  <si>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</si>
  <si>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</si>
  <si>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</si>
  <si>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</si>
  <si>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</si>
  <si>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</si>
  <si>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</si>
  <si>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</si>
  <si>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</si>
  <si>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</si>
  <si>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</si>
  <si>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</si>
  <si>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</si>
  <si>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</si>
  <si>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</si>
  <si>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</si>
  <si>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</si>
  <si>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</si>
  <si>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</si>
  <si>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</si>
  <si>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</si>
  <si>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</si>
  <si>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</si>
  <si>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</si>
  <si>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</si>
  <si>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</si>
  <si>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</si>
  <si>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</si>
  <si>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</si>
  <si>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</si>
  <si>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</si>
  <si>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</si>
  <si>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</si>
  <si>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</si>
  <si>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</si>
  <si>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</si>
  <si>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</si>
  <si>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</si>
  <si>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</si>
  <si>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</si>
  <si>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</si>
  <si>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</si>
  <si>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</si>
  <si>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</si>
  <si>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</si>
  <si>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</si>
  <si>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</si>
  <si>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</si>
  <si>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</si>
  <si>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</si>
  <si>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</si>
  <si>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</si>
  <si>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</si>
  <si>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</si>
  <si>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</si>
  <si>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</si>
  <si>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</si>
  <si>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</si>
  <si>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</si>
  <si>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</si>
  <si>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</si>
  <si>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</si>
  <si>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</si>
  <si>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</si>
  <si>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</si>
  <si>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</si>
  <si>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</si>
  <si>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</si>
  <si>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</si>
  <si>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</si>
  <si>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</si>
  <si>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</si>
  <si>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</si>
  <si>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</si>
  <si>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</si>
  <si>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</si>
  <si>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</si>
  <si>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</si>
  <si>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</si>
  <si>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</si>
  <si>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</si>
  <si>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</si>
  <si>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</si>
  <si>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</si>
  <si>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</si>
  <si>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</si>
  <si>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</si>
  <si>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</si>
  <si>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</si>
  <si>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</si>
  <si>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</si>
  <si>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</si>
  <si>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</si>
  <si>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</si>
  <si>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</si>
  <si>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</si>
  <si>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</si>
  <si>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</si>
  <si>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</si>
  <si>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</si>
  <si>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</si>
  <si>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</si>
  <si>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</si>
  <si>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</si>
  <si>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</si>
  <si>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</si>
  <si>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</si>
  <si>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</si>
  <si>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</si>
  <si>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</si>
  <si>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</si>
  <si>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</si>
  <si>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</si>
  <si>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</si>
  <si>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</si>
  <si>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</si>
  <si>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</si>
  <si>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</si>
  <si>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</si>
  <si>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</si>
  <si>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</si>
  <si>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</si>
  <si>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</si>
  <si>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</si>
  <si>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</si>
  <si>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</si>
  <si>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</si>
  <si>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</si>
  <si>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</si>
  <si>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</si>
  <si>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</si>
  <si>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</si>
  <si>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</si>
  <si>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</si>
  <si>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</si>
  <si>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</si>
  <si>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</si>
  <si>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</si>
  <si>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</si>
  <si>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</si>
  <si>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</si>
  <si>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</si>
  <si>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</si>
  <si>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</si>
  <si>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</si>
  <si>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</si>
  <si>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</si>
  <si>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</si>
  <si>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</si>
  <si>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</si>
  <si>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</si>
  <si>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</si>
  <si>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</si>
  <si>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</si>
  <si>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</si>
  <si>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</si>
  <si>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</si>
  <si>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</si>
  <si>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</si>
  <si>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</si>
  <si>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</si>
  <si>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</si>
  <si>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</si>
  <si>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</si>
  <si>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</si>
  <si>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</si>
  <si>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</si>
  <si>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</si>
  <si>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</si>
  <si>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</si>
  <si>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</si>
  <si>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</si>
  <si>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</si>
  <si>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</si>
  <si>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</si>
  <si>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</si>
  <si>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</si>
  <si>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</si>
  <si>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</si>
  <si>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</si>
  <si>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</si>
  <si>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</si>
  <si>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</si>
  <si>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</si>
  <si>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</si>
  <si>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</si>
  <si>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</si>
  <si>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</si>
  <si>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</si>
  <si>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</si>
  <si>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</si>
  <si>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</si>
  <si>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</si>
  <si>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</si>
  <si>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</si>
  <si>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</si>
  <si>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</si>
  <si>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</si>
  <si>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</si>
  <si>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</si>
  <si>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</si>
  <si>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</si>
  <si>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</si>
  <si>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</si>
  <si>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</si>
  <si>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</si>
  <si>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</si>
  <si>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</si>
  <si>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</si>
  <si>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</si>
  <si>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</si>
  <si>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</si>
  <si>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</si>
  <si>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</si>
  <si>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</si>
  <si>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</si>
  <si>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</si>
  <si>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</si>
  <si>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</si>
  <si>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</si>
  <si>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</si>
  <si>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</si>
  <si>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</si>
  <si>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</si>
  <si>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</si>
  <si>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</si>
  <si>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</si>
  <si>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</si>
  <si>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</si>
  <si>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</si>
  <si>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</si>
  <si>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</si>
  <si>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</si>
  <si>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</si>
  <si>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</si>
  <si>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</si>
  <si>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</si>
  <si>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</si>
  <si>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</si>
  <si>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</si>
  <si>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</si>
  <si>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</si>
  <si>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</si>
  <si>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</si>
  <si>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</si>
  <si>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</si>
  <si>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</si>
  <si>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</si>
  <si>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</si>
  <si>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</si>
  <si>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</si>
  <si>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</si>
  <si>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</si>
  <si>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</si>
  <si>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</si>
  <si>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</si>
  <si>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</si>
  <si>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</si>
  <si>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</si>
  <si>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</si>
  <si>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</si>
  <si>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</si>
  <si>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</si>
  <si>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</si>
  <si>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</si>
  <si>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</si>
  <si>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</si>
  <si>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</si>
  <si>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</si>
  <si>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</si>
  <si>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</si>
  <si>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</si>
  <si>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</si>
  <si>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</si>
  <si>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</si>
  <si>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</si>
  <si>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</si>
  <si>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</si>
  <si>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</si>
  <si>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</si>
  <si>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</si>
  <si>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</si>
  <si>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</si>
  <si>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</si>
  <si>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</si>
  <si>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</si>
  <si>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</si>
  <si>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</si>
  <si>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</si>
  <si>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</si>
  <si>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</si>
  <si>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</si>
  <si>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</si>
  <si>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</si>
  <si>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</si>
  <si>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</si>
  <si>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</si>
  <si>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</si>
  <si>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</si>
  <si>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</si>
  <si>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</si>
  <si>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</si>
  <si>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</si>
  <si>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</si>
  <si>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</si>
  <si>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</si>
  <si>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</si>
  <si>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</si>
  <si>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</si>
  <si>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</si>
  <si>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</si>
  <si>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</si>
  <si>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</si>
  <si>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</si>
  <si>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</si>
  <si>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</si>
  <si>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</si>
  <si>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</si>
  <si>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</si>
  <si>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</si>
  <si>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</si>
  <si>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</si>
  <si>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</si>
  <si>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</si>
  <si>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</si>
  <si>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</si>
  <si>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</si>
  <si>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</si>
  <si>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</si>
  <si>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</si>
  <si>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</si>
  <si>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</si>
  <si>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</si>
  <si>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</si>
  <si>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</si>
  <si>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</si>
  <si>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</si>
  <si>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</si>
  <si>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</si>
  <si>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</si>
  <si>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</si>
  <si>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</si>
  <si>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</si>
  <si>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</si>
  <si>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</si>
  <si>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</si>
  <si>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</si>
  <si>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</si>
  <si>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</si>
  <si>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</si>
  <si>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</si>
  <si>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</si>
  <si>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</si>
  <si>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</si>
  <si>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</si>
  <si>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</si>
  <si>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</si>
  <si>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</si>
  <si>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</si>
  <si>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</si>
  <si>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</si>
  <si>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</si>
  <si>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</si>
  <si>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</si>
  <si>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</si>
  <si>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</si>
  <si>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</si>
  <si>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</si>
  <si>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</si>
  <si>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</si>
  <si>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</si>
  <si>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</si>
  <si>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</si>
  <si>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</si>
  <si>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</si>
  <si>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</si>
  <si>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</si>
  <si>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</si>
  <si>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</si>
  <si>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</si>
  <si>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</si>
  <si>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</si>
  <si>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</si>
  <si>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</si>
  <si>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</si>
  <si>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</si>
  <si>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</si>
  <si>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</si>
  <si>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</si>
  <si>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</si>
  <si>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</si>
  <si>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</si>
  <si>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</si>
  <si>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</si>
  <si>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</si>
  <si>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</si>
  <si>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</si>
  <si>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</si>
  <si>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</si>
  <si>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</si>
  <si>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</si>
  <si>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</si>
  <si>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</si>
  <si>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</si>
  <si>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</si>
  <si>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</si>
  <si>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</si>
  <si>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</si>
  <si>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</si>
  <si>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</si>
  <si>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</si>
  <si>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</si>
  <si>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</si>
  <si>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</si>
  <si>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</si>
  <si>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</si>
  <si>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</si>
  <si>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</si>
  <si>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</si>
  <si>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</si>
  <si>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</si>
  <si>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</si>
  <si>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</si>
  <si>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</si>
  <si>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</si>
  <si>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</si>
  <si>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</si>
  <si>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</si>
  <si>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</si>
  <si>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</si>
  <si>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</si>
  <si>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</si>
  <si>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</si>
  <si>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</si>
  <si>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</si>
  <si>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</si>
  <si>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</si>
  <si>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</si>
  <si>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</si>
  <si>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</si>
  <si>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</si>
  <si>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</si>
  <si>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</si>
  <si>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</si>
  <si>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</si>
  <si>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</si>
  <si>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</si>
  <si>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</si>
  <si>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</si>
  <si>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</si>
  <si>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</si>
  <si>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</si>
  <si>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</si>
  <si>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</si>
  <si>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</si>
  <si>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</si>
  <si>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</si>
  <si>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</si>
  <si>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</si>
  <si>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</si>
  <si>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</si>
  <si>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</si>
  <si>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</si>
  <si>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</si>
  <si>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</si>
  <si>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</si>
  <si>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</si>
  <si>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</si>
  <si>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</si>
  <si>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</si>
  <si>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</si>
  <si>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</si>
  <si>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</si>
  <si>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</si>
  <si>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</si>
  <si>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</si>
  <si>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</si>
  <si>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</si>
  <si>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</si>
  <si>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</si>
  <si>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</si>
  <si>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</si>
  <si>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</si>
  <si>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</si>
  <si>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</si>
  <si>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</si>
  <si>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</si>
  <si>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</si>
  <si>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</si>
  <si>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</si>
  <si>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</si>
  <si>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</si>
  <si>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</si>
  <si>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</si>
  <si>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</si>
  <si>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</si>
  <si>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</si>
  <si>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</si>
  <si>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</si>
  <si>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</si>
  <si>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</si>
  <si>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</si>
  <si>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</si>
  <si>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</si>
  <si>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</si>
  <si>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</si>
  <si>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</si>
  <si>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</si>
  <si>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</si>
  <si>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</si>
  <si>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</si>
  <si>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</si>
  <si>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</si>
  <si>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</si>
  <si>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</si>
  <si>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</si>
  <si>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</si>
  <si>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</si>
  <si>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</si>
  <si>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</si>
  <si>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</si>
  <si>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</si>
  <si>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</si>
  <si>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</si>
  <si>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</si>
  <si>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</si>
  <si>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</si>
  <si>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</si>
  <si>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</si>
  <si>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</si>
  <si>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</si>
  <si>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</si>
  <si>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</si>
  <si>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</si>
  <si>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</si>
  <si>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</si>
  <si>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</si>
  <si>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</si>
  <si>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</si>
  <si>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</si>
  <si>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</si>
  <si>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</si>
  <si>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</si>
  <si>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</si>
  <si>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</si>
  <si>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</si>
  <si>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</si>
  <si>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</si>
  <si>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</si>
  <si>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</si>
  <si>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</si>
  <si>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</si>
  <si>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</si>
  <si>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</si>
  <si>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</si>
  <si>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</si>
  <si>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</si>
  <si>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</si>
  <si>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</si>
  <si>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</si>
  <si>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</si>
  <si>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</si>
  <si>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</si>
  <si>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</si>
  <si>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</si>
  <si>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</si>
  <si>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</si>
  <si>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</si>
  <si>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</si>
  <si>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</si>
  <si>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</si>
  <si>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</si>
  <si>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</si>
  <si>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</si>
  <si>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</si>
  <si>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</si>
  <si>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</si>
  <si>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</si>
  <si>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</si>
  <si>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</si>
  <si>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</si>
  <si>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</si>
  <si>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</si>
  <si>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</si>
  <si>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</si>
  <si>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</si>
  <si>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</si>
  <si>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</si>
  <si>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</si>
  <si>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</si>
  <si>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</si>
  <si>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</si>
  <si>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</si>
  <si>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</si>
  <si>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</si>
  <si>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</si>
  <si>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</si>
  <si>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</si>
  <si>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</si>
  <si>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</si>
  <si>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</si>
  <si>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</si>
  <si>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</si>
  <si>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</si>
  <si>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</si>
  <si>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</si>
  <si>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</si>
  <si>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</si>
  <si>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</si>
  <si>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</si>
  <si>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</si>
  <si>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</si>
  <si>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</si>
  <si>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</si>
  <si>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</si>
  <si>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</si>
  <si>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</si>
  <si>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</si>
  <si>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</si>
  <si>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</si>
  <si>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</si>
  <si>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</si>
  <si>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</si>
  <si>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</si>
  <si>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</si>
  <si>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</si>
  <si>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</si>
  <si>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</si>
  <si>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</si>
  <si>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</si>
  <si>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</si>
  <si>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</si>
  <si>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</si>
  <si>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</si>
  <si>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</si>
  <si>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</si>
  <si>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</si>
  <si>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</si>
  <si>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</si>
  <si>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</si>
  <si>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</si>
  <si>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</si>
  <si>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</si>
  <si>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</si>
  <si>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</si>
  <si>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</si>
  <si>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</si>
  <si>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</si>
  <si>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</si>
  <si>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</si>
  <si>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</si>
  <si>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</si>
  <si>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</si>
  <si>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</si>
  <si>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</si>
  <si>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</si>
  <si>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</si>
  <si>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</si>
  <si>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</si>
  <si>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</si>
  <si>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</si>
  <si>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</si>
  <si>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</si>
  <si>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</si>
  <si>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</si>
  <si>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</si>
  <si>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</si>
  <si>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</si>
  <si>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</si>
  <si>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</si>
  <si>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</si>
  <si>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</si>
  <si>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</si>
  <si>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</si>
  <si>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</si>
  <si>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</si>
  <si>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</si>
  <si>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</si>
  <si>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</si>
  <si>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</si>
  <si>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</si>
  <si>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</si>
  <si>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</si>
  <si>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</si>
  <si>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</si>
  <si>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</si>
  <si>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</si>
  <si>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</si>
  <si>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</si>
  <si>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</si>
  <si>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</si>
  <si>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</si>
  <si>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</si>
  <si>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</si>
  <si>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</si>
  <si>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</si>
  <si>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</si>
  <si>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</si>
  <si>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</si>
  <si>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</si>
  <si>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</si>
  <si>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</si>
  <si>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</si>
  <si>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</si>
  <si>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</si>
  <si>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</si>
  <si>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</si>
  <si>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</si>
  <si>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</si>
  <si>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</si>
  <si>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</si>
  <si>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</si>
  <si>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</si>
  <si>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</si>
  <si>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</si>
  <si>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</si>
  <si>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</si>
  <si>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</si>
  <si>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</si>
  <si>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</si>
  <si>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</si>
  <si>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</si>
  <si>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</si>
  <si>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</si>
  <si>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</si>
  <si>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</si>
  <si>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</si>
  <si>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</si>
  <si>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</si>
  <si>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</si>
  <si>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</si>
  <si>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</si>
  <si>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</si>
  <si>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</si>
  <si>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</si>
  <si>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</si>
  <si>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</si>
  <si>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</si>
  <si>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</si>
  <si>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</si>
  <si>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</si>
  <si>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</si>
  <si>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</si>
  <si>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</si>
  <si>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</si>
  <si>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</si>
  <si>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</si>
  <si>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</si>
  <si>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</si>
  <si>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</si>
  <si>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</si>
  <si>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</si>
  <si>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</si>
  <si>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</si>
  <si>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</si>
  <si>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</si>
  <si>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</si>
  <si>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</si>
  <si>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</si>
  <si>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</si>
  <si>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</si>
  <si>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</si>
  <si>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</si>
  <si>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</si>
  <si>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</si>
  <si>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</si>
  <si>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</si>
  <si>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</si>
  <si>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</si>
  <si>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</si>
  <si>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</si>
  <si>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</si>
  <si>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</si>
  <si>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</si>
  <si>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</si>
  <si>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</si>
  <si>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</si>
  <si>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</si>
  <si>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</si>
  <si>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</si>
  <si>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</si>
  <si>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</si>
  <si>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</si>
  <si>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</si>
  <si>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</si>
  <si>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</si>
  <si>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</si>
  <si>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</si>
  <si>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</si>
  <si>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</si>
  <si>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</si>
  <si>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</si>
  <si>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</si>
  <si>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</si>
  <si>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</si>
  <si>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</si>
  <si>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</si>
  <si>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</si>
  <si>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</si>
  <si>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</si>
  <si>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</si>
  <si>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</si>
  <si>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</si>
  <si>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</si>
  <si>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</si>
  <si>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</si>
  <si>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</si>
  <si>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</si>
  <si>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</si>
  <si>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</si>
  <si>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</si>
  <si>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</si>
  <si>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</si>
  <si>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</si>
  <si>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</si>
  <si>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</si>
  <si>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</si>
  <si>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</si>
  <si>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</si>
  <si>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</si>
  <si>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</si>
  <si>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</si>
  <si>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</si>
  <si>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</si>
  <si>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</si>
  <si>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</si>
  <si>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</si>
  <si>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</si>
  <si>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</si>
  <si>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</si>
  <si>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</si>
  <si>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</si>
  <si>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</si>
  <si>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</si>
  <si>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</si>
  <si>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</si>
  <si>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</si>
  <si>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</si>
  <si>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</si>
  <si>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</si>
  <si>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</si>
  <si>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</si>
  <si>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</si>
  <si>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</si>
  <si>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</si>
  <si>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</si>
  <si>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</si>
  <si>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</si>
  <si>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</si>
  <si>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</si>
  <si>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</si>
  <si>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</si>
  <si>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</si>
  <si>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</si>
  <si>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</si>
  <si>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</si>
  <si>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</si>
  <si>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</si>
  <si>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</si>
  <si>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</si>
  <si>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</si>
  <si>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</si>
  <si>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</si>
  <si>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</si>
  <si>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</si>
  <si>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</si>
  <si>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</si>
  <si>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</si>
  <si>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</si>
  <si>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</si>
  <si>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</si>
  <si>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</si>
  <si>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</si>
  <si>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</si>
  <si>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</si>
  <si>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</si>
  <si>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</si>
  <si>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</si>
  <si>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</si>
  <si>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</si>
  <si>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</si>
  <si>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</si>
  <si>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</si>
  <si>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</si>
  <si>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</si>
  <si>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</si>
  <si>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</si>
  <si>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</si>
  <si>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</si>
  <si>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</si>
  <si>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</si>
  <si>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</si>
  <si>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</si>
  <si>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</si>
  <si>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</si>
  <si>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</si>
  <si>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</si>
  <si>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</si>
  <si>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</si>
  <si>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</si>
  <si>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</si>
  <si>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</si>
  <si>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</si>
  <si>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</si>
  <si>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</si>
  <si>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</si>
  <si>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</si>
  <si>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</si>
  <si>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</si>
  <si>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</si>
  <si>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</si>
  <si>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</si>
  <si>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</si>
  <si>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</si>
  <si>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</si>
  <si>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</si>
  <si>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</si>
  <si>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</si>
  <si>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</si>
  <si>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</si>
  <si>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</si>
  <si>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</si>
  <si>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</si>
  <si>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</si>
  <si>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</si>
  <si>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</si>
  <si>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</si>
  <si>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</si>
  <si>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</si>
  <si>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</si>
  <si>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</si>
  <si>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</si>
  <si>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</si>
  <si>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</si>
  <si>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</si>
  <si>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</si>
  <si>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</si>
  <si>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</si>
  <si>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</si>
  <si>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</si>
  <si>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</si>
  <si>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</si>
  <si>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</si>
  <si>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</si>
  <si>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</si>
  <si>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</si>
  <si>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</si>
  <si>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</si>
  <si>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</si>
  <si>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</si>
  <si>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</si>
  <si>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</si>
  <si>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</si>
  <si>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</si>
  <si>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</si>
  <si>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</si>
  <si>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</si>
  <si>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</si>
  <si>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</si>
  <si>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</si>
  <si>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</si>
  <si>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</si>
  <si>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</si>
  <si>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</si>
  <si>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</si>
  <si>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</si>
  <si>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</si>
  <si>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</si>
  <si>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</si>
  <si>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</si>
  <si>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</si>
  <si>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</si>
  <si>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</si>
  <si>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</si>
  <si>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</si>
  <si>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</si>
  <si>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</si>
  <si>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</si>
  <si>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</si>
  <si>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</si>
  <si>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</si>
  <si>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</si>
  <si>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</si>
  <si>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</si>
  <si>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</si>
  <si>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</si>
  <si>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</si>
  <si>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</si>
  <si>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</si>
  <si>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</si>
  <si>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</si>
  <si>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</si>
  <si>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</si>
  <si>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</si>
  <si>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</si>
  <si>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</si>
  <si>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</si>
  <si>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</si>
  <si>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</si>
  <si>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</si>
  <si>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</si>
  <si>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</si>
  <si>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</si>
  <si>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</si>
  <si>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</si>
  <si>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</si>
  <si>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</si>
  <si>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</si>
  <si>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</si>
  <si>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</si>
  <si>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</si>
  <si>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</si>
  <si>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</si>
  <si>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</si>
  <si>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</si>
  <si>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</si>
  <si>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</si>
  <si>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</si>
  <si>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</si>
  <si>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</si>
  <si>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</si>
  <si>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</si>
  <si>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</si>
  <si>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</si>
  <si>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</si>
  <si>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</si>
  <si>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</si>
  <si>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</si>
  <si>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</si>
  <si>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</si>
  <si>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</si>
  <si>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</si>
  <si>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</si>
  <si>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</si>
  <si>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</si>
  <si>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</si>
  <si>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</si>
  <si>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</si>
  <si>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</si>
  <si>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</si>
  <si>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</si>
  <si>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</si>
  <si>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</si>
  <si>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</si>
  <si>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</si>
  <si>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</si>
  <si>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</si>
  <si>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</si>
  <si>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</si>
  <si>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</si>
  <si>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</si>
  <si>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</si>
  <si>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</si>
  <si>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</si>
  <si>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</si>
  <si>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</si>
  <si>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</si>
  <si>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</si>
  <si>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</si>
  <si>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</si>
  <si>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</si>
  <si>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</si>
  <si>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</si>
  <si>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</si>
  <si>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</si>
  <si>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</si>
  <si>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</si>
  <si>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</si>
  <si>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</si>
  <si>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</si>
  <si>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</si>
  <si>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</si>
  <si>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</si>
  <si>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</si>
  <si>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</si>
  <si>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</si>
  <si>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</si>
  <si>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</si>
  <si>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</si>
  <si>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</si>
  <si>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</si>
  <si>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</si>
  <si>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</si>
  <si>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</si>
  <si>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</si>
  <si>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</si>
  <si>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</si>
  <si>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</si>
  <si>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</si>
  <si>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</si>
  <si>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</si>
  <si>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</si>
  <si>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</si>
  <si>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</si>
  <si>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</si>
  <si>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</si>
  <si>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</si>
  <si>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</si>
  <si>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</si>
  <si>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</si>
  <si>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</si>
  <si>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</si>
  <si>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</si>
  <si>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</si>
  <si>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</si>
  <si>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</si>
  <si>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</si>
  <si>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</si>
  <si>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</si>
  <si>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</si>
  <si>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</si>
  <si>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</si>
  <si>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</si>
  <si>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</si>
  <si>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</si>
  <si>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</si>
  <si>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</si>
  <si>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</si>
  <si>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</si>
  <si>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</si>
  <si>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</si>
  <si>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</si>
  <si>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</si>
  <si>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</si>
  <si>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</si>
  <si>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</si>
  <si>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</si>
  <si>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</si>
  <si>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</si>
  <si>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</si>
  <si>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</si>
  <si>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</si>
  <si>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</si>
  <si>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</si>
  <si>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</si>
  <si>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</si>
  <si>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</si>
  <si>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</si>
  <si>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</si>
  <si>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</si>
  <si>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</si>
  <si>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</si>
  <si>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</si>
  <si>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</si>
  <si>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</si>
  <si>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</si>
  <si>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</si>
  <si>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</si>
  <si>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</si>
  <si>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</si>
  <si>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</si>
  <si>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</si>
  <si>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</si>
  <si>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</si>
  <si>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</si>
  <si>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</si>
  <si>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</si>
  <si>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</si>
  <si>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</si>
  <si>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</si>
  <si>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</si>
  <si>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</si>
  <si>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</si>
  <si>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</si>
  <si>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</si>
  <si>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</si>
  <si>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</si>
  <si>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</si>
  <si>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</si>
  <si>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</si>
  <si>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</si>
  <si>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</si>
  <si>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</si>
  <si>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</si>
  <si>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</si>
  <si>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</si>
  <si>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</si>
  <si>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</si>
  <si>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</si>
  <si>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</si>
  <si>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</si>
  <si>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</si>
  <si>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</si>
  <si>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</si>
  <si>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</si>
  <si>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</si>
  <si>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</si>
  <si>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</si>
  <si>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</si>
  <si>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</si>
  <si>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</si>
  <si>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</si>
  <si>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</si>
  <si>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</si>
  <si>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</si>
  <si>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</si>
  <si>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</si>
  <si>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</si>
  <si>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</si>
  <si>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</si>
  <si>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</si>
  <si>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</si>
  <si>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</si>
  <si>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</si>
  <si>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</si>
  <si>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</si>
  <si>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</si>
  <si>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</si>
  <si>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</si>
  <si>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</si>
  <si>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</si>
  <si>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</si>
  <si>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</si>
  <si>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</si>
  <si>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</si>
  <si>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</si>
  <si>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</si>
  <si>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</si>
  <si>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</si>
  <si>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</si>
  <si>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</si>
  <si>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</si>
  <si>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</si>
  <si>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</si>
  <si>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</si>
  <si>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</si>
  <si>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</si>
  <si>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</si>
  <si>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</si>
  <si>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</si>
  <si>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</si>
  <si>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</si>
  <si>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</si>
  <si>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</si>
  <si>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</si>
  <si>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</si>
  <si>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</si>
  <si>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</si>
  <si>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</si>
  <si>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</si>
  <si>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</si>
  <si>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</si>
  <si>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</si>
  <si>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</si>
  <si>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</si>
  <si>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</si>
  <si>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</si>
  <si>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</si>
  <si>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</si>
  <si>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</si>
  <si>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</si>
  <si>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</si>
  <si>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</si>
  <si>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</si>
  <si>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</si>
  <si>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</si>
  <si>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</si>
  <si>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</si>
  <si>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</si>
  <si>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</si>
  <si>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</si>
  <si>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</si>
  <si>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</si>
  <si>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</si>
  <si>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</si>
  <si>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</si>
  <si>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</si>
  <si>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</si>
  <si>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</si>
  <si>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</si>
  <si>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</si>
  <si>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</si>
  <si>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</si>
  <si>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</si>
  <si>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</si>
  <si>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</si>
  <si>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</si>
  <si>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</si>
  <si>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</si>
  <si>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</si>
  <si>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</si>
  <si>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</si>
  <si>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</si>
  <si>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</si>
  <si>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</si>
  <si>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</si>
  <si>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</si>
  <si>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</si>
  <si>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</si>
  <si>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</si>
  <si>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</si>
  <si>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</si>
  <si>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</si>
  <si>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</si>
  <si>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</si>
  <si>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</si>
  <si>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</si>
  <si>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</si>
  <si>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</si>
  <si>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</si>
  <si>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</si>
  <si>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</si>
  <si>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</si>
  <si>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</si>
  <si>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</si>
  <si>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</si>
  <si>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</si>
  <si>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</si>
  <si>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</si>
  <si>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</si>
  <si>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</si>
  <si>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</si>
  <si>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</si>
  <si>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</si>
  <si>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</si>
  <si>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</si>
  <si>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</si>
  <si>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</si>
  <si>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</si>
  <si>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</si>
  <si>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</si>
  <si>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</si>
  <si>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</si>
  <si>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</si>
  <si>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</si>
  <si>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</si>
  <si>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</si>
  <si>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</si>
  <si>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</si>
  <si>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</si>
  <si>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</si>
  <si>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</si>
  <si>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</si>
  <si>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</si>
  <si>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</si>
  <si>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</si>
  <si>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</si>
  <si>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</si>
  <si>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</si>
  <si>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</si>
  <si>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</si>
  <si>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</si>
  <si>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</si>
  <si>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</si>
  <si>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</si>
  <si>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</si>
  <si>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</si>
  <si>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</si>
  <si>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</si>
  <si>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</si>
  <si>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</si>
  <si>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</si>
  <si>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</si>
  <si>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</si>
  <si>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</si>
  <si>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</si>
  <si>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</si>
  <si>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</si>
  <si>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</si>
  <si>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</si>
  <si>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</si>
  <si>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</si>
  <si>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</si>
  <si>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</si>
  <si>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</si>
  <si>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</si>
  <si>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</si>
  <si>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</si>
  <si>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</si>
  <si>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</si>
  <si>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</si>
  <si>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</si>
  <si>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</si>
  <si>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</si>
  <si>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</si>
  <si>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</si>
  <si>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</si>
  <si>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</si>
  <si>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</si>
  <si>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</si>
  <si>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</si>
  <si>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</si>
  <si>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</si>
  <si>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</si>
  <si>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</si>
  <si>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</si>
  <si>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</si>
  <si>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</si>
  <si>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</si>
  <si>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</si>
  <si>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</si>
  <si>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</si>
  <si>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</si>
  <si>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</si>
  <si>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</si>
  <si>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</si>
  <si>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</si>
  <si>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</si>
  <si>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</si>
  <si>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</si>
  <si>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</si>
  <si>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</si>
  <si>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</si>
  <si>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</si>
  <si>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</si>
  <si>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</si>
  <si>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</si>
  <si>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</si>
  <si>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</si>
  <si>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</si>
  <si>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</si>
  <si>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</si>
  <si>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</si>
  <si>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</si>
  <si>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</si>
  <si>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</si>
  <si>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</si>
  <si>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</si>
  <si>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</si>
  <si>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</si>
  <si>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</si>
  <si>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</si>
  <si>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</si>
  <si>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</si>
  <si>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</si>
  <si>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</si>
  <si>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</si>
  <si>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</si>
  <si>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</si>
  <si>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</si>
  <si>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</si>
  <si>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</si>
  <si>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</si>
  <si>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</si>
  <si>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</si>
  <si>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</si>
  <si>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</si>
  <si>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</si>
  <si>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</si>
  <si>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</si>
  <si>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</si>
  <si>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</si>
  <si>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</si>
  <si>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</si>
  <si>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</si>
  <si>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</si>
  <si>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</si>
  <si>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</si>
  <si>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</si>
  <si>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</si>
  <si>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</si>
  <si>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</si>
  <si>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</si>
  <si>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</si>
  <si>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</si>
  <si>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</si>
  <si>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</si>
  <si>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</si>
  <si>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</si>
  <si>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</si>
  <si>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</si>
  <si>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</si>
  <si>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</si>
  <si>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</si>
  <si>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</si>
  <si>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</si>
  <si>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</si>
  <si>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</si>
  <si>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</si>
  <si>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</si>
  <si>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</si>
  <si>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</si>
  <si>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</si>
  <si>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</si>
  <si>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</si>
  <si>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</si>
  <si>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</si>
  <si>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</si>
  <si>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</si>
  <si>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</si>
  <si>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</si>
  <si>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</si>
  <si>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</si>
  <si>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</si>
  <si>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</si>
  <si>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</si>
  <si>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</si>
  <si>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</si>
  <si>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</si>
  <si>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</si>
  <si>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</si>
  <si>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</si>
  <si>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</si>
  <si>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</si>
  <si>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</si>
  <si>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</si>
  <si>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</si>
  <si>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</si>
  <si>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</si>
  <si>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</si>
  <si>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</si>
  <si>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</si>
  <si>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</si>
  <si>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</si>
  <si>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</si>
  <si>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</si>
  <si>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</si>
  <si>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</si>
  <si>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</si>
  <si>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</si>
  <si>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</si>
  <si>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</si>
  <si>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</si>
  <si>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</si>
  <si>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</si>
  <si>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</si>
  <si>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</si>
  <si>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</si>
  <si>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</si>
  <si>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</si>
  <si>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</si>
  <si>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</si>
  <si>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</si>
  <si>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</si>
  <si>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</si>
  <si>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</si>
  <si>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</si>
  <si>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</si>
  <si>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</si>
  <si>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</si>
  <si>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</si>
  <si>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</si>
  <si>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</si>
  <si>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</si>
  <si>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</si>
  <si>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</si>
  <si>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</si>
  <si>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</si>
  <si>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</si>
  <si>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</si>
  <si>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</si>
  <si>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</si>
  <si>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</si>
  <si>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</si>
  <si>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</si>
  <si>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</si>
  <si>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</si>
  <si>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</si>
  <si>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</si>
  <si>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</si>
  <si>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</si>
  <si>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</si>
  <si>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</si>
  <si>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</si>
  <si>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</si>
  <si>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</si>
  <si>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</si>
  <si>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</si>
  <si>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</si>
  <si>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</si>
  <si>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</si>
  <si>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</si>
  <si>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</si>
  <si>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</si>
  <si>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</si>
  <si>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</si>
  <si>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</si>
  <si>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</si>
  <si>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</si>
  <si>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</si>
  <si>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</si>
  <si>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</si>
  <si>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</si>
  <si>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</si>
  <si>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</si>
  <si>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</si>
  <si>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</si>
  <si>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</si>
  <si>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</si>
  <si>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</si>
  <si>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</si>
  <si>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</si>
  <si>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</si>
  <si>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</si>
  <si>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</si>
  <si>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</si>
  <si>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</si>
  <si>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</si>
  <si>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</si>
  <si>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</si>
  <si>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</si>
  <si>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</si>
  <si>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</si>
  <si>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</si>
  <si>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</si>
  <si>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</si>
  <si>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</si>
  <si>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</si>
  <si>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</si>
  <si>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</si>
  <si>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</si>
  <si>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</si>
  <si>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</si>
  <si>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</si>
  <si>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</si>
  <si>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</si>
  <si>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</si>
  <si>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</si>
  <si>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</si>
  <si>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</si>
  <si>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</si>
  <si>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</si>
  <si>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</si>
  <si>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</si>
  <si>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</si>
  <si>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</si>
  <si>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</si>
  <si>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</si>
  <si>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</si>
  <si>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</si>
  <si>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</si>
  <si>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</si>
  <si>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</si>
  <si>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</si>
  <si>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</si>
  <si>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</si>
  <si>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</si>
  <si>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</si>
  <si>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</si>
  <si>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</si>
  <si>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</si>
  <si>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</si>
  <si>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</si>
  <si>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</si>
  <si>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</si>
  <si>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</si>
  <si>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</si>
  <si>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</si>
  <si>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</si>
  <si>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</si>
  <si>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</si>
  <si>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</si>
  <si>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</si>
  <si>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</si>
  <si>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</si>
  <si>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</si>
  <si>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</si>
  <si>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</si>
  <si>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</si>
  <si>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</si>
  <si>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</si>
  <si>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</si>
  <si>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</si>
  <si>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</si>
  <si>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</si>
  <si>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</si>
  <si>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</si>
  <si>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</si>
  <si>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</si>
  <si>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</si>
  <si>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</si>
  <si>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</si>
  <si>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</si>
  <si>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</si>
  <si>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</si>
  <si>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</si>
  <si>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</si>
  <si>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</si>
  <si>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</si>
  <si>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</si>
  <si>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</si>
  <si>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</si>
  <si>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</si>
  <si>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</si>
  <si>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</si>
  <si>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</si>
  <si>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</si>
  <si>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</si>
  <si>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</si>
  <si>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</si>
  <si>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</si>
  <si>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</si>
  <si>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</si>
  <si>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</si>
  <si>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</si>
  <si>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</si>
  <si>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</si>
  <si>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</si>
  <si>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</si>
  <si>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</si>
  <si>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</si>
  <si>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</si>
  <si>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</si>
  <si>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</si>
  <si>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</si>
  <si>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</si>
  <si>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</si>
  <si>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</si>
  <si>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</si>
  <si>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</si>
  <si>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</si>
  <si>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</si>
  <si>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</si>
  <si>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</si>
  <si>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</si>
  <si>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</si>
  <si>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</si>
  <si>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</si>
  <si>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</si>
  <si>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</si>
  <si>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</si>
  <si>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</si>
  <si>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</si>
  <si>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</si>
  <si>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</si>
  <si>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</si>
  <si>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</si>
  <si>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</si>
  <si>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</si>
  <si>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</si>
  <si>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</si>
  <si>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</si>
  <si>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</si>
  <si>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</si>
  <si>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</si>
  <si>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</si>
  <si>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</si>
  <si>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</si>
  <si>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</si>
  <si>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</si>
  <si>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</si>
  <si>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</si>
  <si>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</si>
  <si>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</si>
  <si>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</si>
  <si>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</si>
  <si>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</si>
  <si>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</si>
  <si>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</si>
  <si>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</si>
  <si>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</si>
  <si>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</si>
  <si>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</si>
  <si>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</si>
  <si>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</si>
  <si>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</si>
  <si>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</si>
  <si>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</si>
  <si>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</si>
  <si>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</si>
  <si>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</si>
  <si>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</si>
  <si>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</si>
  <si>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</si>
  <si>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</si>
  <si>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</si>
  <si>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</si>
  <si>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</si>
  <si>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</si>
  <si>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</si>
  <si>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</si>
  <si>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</si>
  <si>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</si>
  <si>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</si>
  <si>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</si>
  <si>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</si>
  <si>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</si>
  <si>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</si>
  <si>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</si>
  <si>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</si>
  <si>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</si>
  <si>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</si>
  <si>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</si>
  <si>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</si>
  <si>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</si>
  <si>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</si>
  <si>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</si>
  <si>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</si>
  <si>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</si>
  <si>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</si>
  <si>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</si>
  <si>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</si>
  <si>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</si>
  <si>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</si>
  <si>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</si>
  <si>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</si>
  <si>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</si>
  <si>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</si>
  <si>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</si>
  <si>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</si>
  <si>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</si>
  <si>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</si>
  <si>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</si>
  <si>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</si>
  <si>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</si>
  <si>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</si>
  <si>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</si>
  <si>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</si>
  <si>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</si>
  <si>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</si>
  <si>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</si>
  <si>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</si>
  <si>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</si>
  <si>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</si>
  <si>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</si>
  <si>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</si>
  <si>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</si>
  <si>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</si>
  <si>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</si>
  <si>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</si>
  <si>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</si>
  <si>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</si>
  <si>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</si>
  <si>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</si>
  <si>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</si>
  <si>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</si>
  <si>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</si>
  <si>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</si>
  <si>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</si>
  <si>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</si>
  <si>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</si>
  <si>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</si>
  <si>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</si>
  <si>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</si>
  <si>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</si>
  <si>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</si>
  <si>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</si>
  <si>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</si>
  <si>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</si>
  <si>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</si>
  <si>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</si>
  <si>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</si>
  <si>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</si>
  <si>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</si>
  <si>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</si>
  <si>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</si>
  <si>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</si>
  <si>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</si>
  <si>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</si>
  <si>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</si>
  <si>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</si>
  <si>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</si>
  <si>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</si>
  <si>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</si>
  <si>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</si>
  <si>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</si>
  <si>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</si>
  <si>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</si>
  <si>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</si>
  <si>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</si>
  <si>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</si>
  <si>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</si>
  <si>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</si>
  <si>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</si>
  <si>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</si>
  <si>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</si>
  <si>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</si>
  <si>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</si>
  <si>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</si>
  <si>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</si>
  <si>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</si>
  <si>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</si>
  <si>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</si>
  <si>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</si>
  <si>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</si>
  <si>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</si>
  <si>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</si>
  <si>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</si>
  <si>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</si>
  <si>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</si>
  <si>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</si>
  <si>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</si>
  <si>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</si>
  <si>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</si>
  <si>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</si>
  <si>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</si>
  <si>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</si>
  <si>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</si>
  <si>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</si>
  <si>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</si>
  <si>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</si>
  <si>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</si>
  <si>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</si>
  <si>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</si>
  <si>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</si>
  <si>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</si>
  <si>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</si>
  <si>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</si>
  <si>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</si>
  <si>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</si>
  <si>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</si>
  <si>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</si>
  <si>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</si>
  <si>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</si>
  <si>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</si>
  <si>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</si>
  <si>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</si>
  <si>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</si>
  <si>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</si>
  <si>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</si>
  <si>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</si>
  <si>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</si>
  <si>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</si>
  <si>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</si>
  <si>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</si>
  <si>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</si>
  <si>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</si>
  <si>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</si>
  <si>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</si>
  <si>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</si>
  <si>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</si>
  <si>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</si>
  <si>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</si>
  <si>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</si>
  <si>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</si>
  <si>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</si>
  <si>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</si>
  <si>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</si>
  <si>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</si>
  <si>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</si>
  <si>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</si>
  <si>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</si>
  <si>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</si>
  <si>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</si>
  <si>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</si>
  <si>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</si>
  <si>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</si>
  <si>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</si>
  <si>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</si>
  <si>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</si>
  <si>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</si>
  <si>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</si>
  <si>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</si>
  <si>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</si>
  <si>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</si>
  <si>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</si>
  <si>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</si>
  <si>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</si>
  <si>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</si>
  <si>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</si>
  <si>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</si>
  <si>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</si>
  <si>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</si>
  <si>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</si>
  <si>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</si>
  <si>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</si>
  <si>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</si>
  <si>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</si>
  <si>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</si>
  <si>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</si>
  <si>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</si>
  <si>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</si>
  <si>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</si>
  <si>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</si>
  <si>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</si>
  <si>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</si>
  <si>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</si>
  <si>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</si>
  <si>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</si>
  <si>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</si>
  <si>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</si>
  <si>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</si>
  <si>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</si>
  <si>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</si>
  <si>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</si>
  <si>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</si>
  <si>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</si>
  <si>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</si>
  <si>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</si>
  <si>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</si>
  <si>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</si>
  <si>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</si>
  <si>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</si>
  <si>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</si>
  <si>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</si>
  <si>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</si>
  <si>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</si>
  <si>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</si>
  <si>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</si>
  <si>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</si>
  <si>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</si>
  <si>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</si>
  <si>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</si>
  <si>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</si>
  <si>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</si>
  <si>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</si>
  <si>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</si>
  <si>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</si>
  <si>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</si>
  <si>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</si>
  <si>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</si>
  <si>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</si>
  <si>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</si>
  <si>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</si>
  <si>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</si>
  <si>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</si>
  <si>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</si>
  <si>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</si>
  <si>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</si>
  <si>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</si>
  <si>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</si>
  <si>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</si>
  <si>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</si>
  <si>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</si>
  <si>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</si>
  <si>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</si>
  <si>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</si>
  <si>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</si>
  <si>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</si>
  <si>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</si>
  <si>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</si>
  <si>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</si>
  <si>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</si>
  <si>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</si>
  <si>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</si>
  <si>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</si>
  <si>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</si>
  <si>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</si>
  <si>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</si>
  <si>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</si>
  <si>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</si>
  <si>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</si>
  <si>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</si>
  <si>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</si>
  <si>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</si>
  <si>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</si>
  <si>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</si>
  <si>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</si>
  <si>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</si>
  <si>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</si>
  <si>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</si>
  <si>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</si>
  <si>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</si>
  <si>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</si>
  <si>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</si>
  <si>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</si>
  <si>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</si>
  <si>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</si>
  <si>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</si>
  <si>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</si>
  <si>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</si>
  <si>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</si>
  <si>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</si>
  <si>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</si>
  <si>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</si>
  <si>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</si>
  <si>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</si>
  <si>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</si>
  <si>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</si>
  <si>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</si>
  <si>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</si>
  <si>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</si>
  <si>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</si>
  <si>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</si>
  <si>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</si>
  <si>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</si>
  <si>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</si>
  <si>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</si>
  <si>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</si>
  <si>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</si>
  <si>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</si>
  <si>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</si>
  <si>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</si>
  <si>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</si>
  <si>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</si>
  <si>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</si>
  <si>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</si>
  <si>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</si>
  <si>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</si>
  <si>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</si>
  <si>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</si>
  <si>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</si>
  <si>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</si>
  <si>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</si>
  <si>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</si>
  <si>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</si>
  <si>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</si>
  <si>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</si>
  <si>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</si>
  <si>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</si>
  <si>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</si>
  <si>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</si>
  <si>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</si>
  <si>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</si>
  <si>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</si>
  <si>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</si>
  <si>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</si>
  <si>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</si>
  <si>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</si>
  <si>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</si>
  <si>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</si>
  <si>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</si>
  <si>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</si>
  <si>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</si>
  <si>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</si>
  <si>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</si>
  <si>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</si>
  <si>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</si>
  <si>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</si>
  <si>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</si>
  <si>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</si>
  <si>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</si>
  <si>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</si>
  <si>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</si>
  <si>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</si>
  <si>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</si>
  <si>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</si>
  <si>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</si>
  <si>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</si>
  <si>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</si>
  <si>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</si>
  <si>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</si>
  <si>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</si>
  <si>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</si>
  <si>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</si>
  <si>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</si>
  <si>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</si>
  <si>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</si>
  <si>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</si>
  <si>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</si>
  <si>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</si>
  <si>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</si>
  <si>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</si>
  <si>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</si>
  <si>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</si>
  <si>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</si>
  <si>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</si>
  <si>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</si>
  <si>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</si>
  <si>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</si>
  <si>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</si>
  <si>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</si>
  <si>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</si>
  <si>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</si>
  <si>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</si>
  <si>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</si>
  <si>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</si>
  <si>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</si>
  <si>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</si>
  <si>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</si>
  <si>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</si>
  <si>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</si>
  <si>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</si>
  <si>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</si>
  <si>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</si>
  <si>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</si>
  <si>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</si>
  <si>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</si>
  <si>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</si>
  <si>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</si>
  <si>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</si>
  <si>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</si>
  <si>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</si>
  <si>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</si>
  <si>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</si>
  <si>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</si>
  <si>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</si>
  <si>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</si>
  <si>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</si>
  <si>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</si>
  <si>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</si>
  <si>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</si>
  <si>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</si>
  <si>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</si>
  <si>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</si>
  <si>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</si>
  <si>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</si>
  <si>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</si>
  <si>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</si>
  <si>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</si>
  <si>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</si>
  <si>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</si>
  <si>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</si>
  <si>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</si>
  <si>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</si>
  <si>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</si>
  <si>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</si>
  <si>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</si>
  <si>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</si>
  <si>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</si>
  <si>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</si>
  <si>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</si>
  <si>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</si>
  <si>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</si>
  <si>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</si>
  <si>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</si>
  <si>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</si>
  <si>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</si>
  <si>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</si>
  <si>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</si>
  <si>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</si>
  <si>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</si>
  <si>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</si>
  <si>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</si>
  <si>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</si>
  <si>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</si>
  <si>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</si>
  <si>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</si>
  <si>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</si>
  <si>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</si>
  <si>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</si>
  <si>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</si>
  <si>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</si>
  <si>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</si>
  <si>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</si>
  <si>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</si>
  <si>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</si>
  <si>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</si>
  <si>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</si>
  <si>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</si>
  <si>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</si>
  <si>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</si>
  <si>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</si>
  <si>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</si>
  <si>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</si>
  <si>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</si>
  <si>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</si>
  <si>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</si>
  <si>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</si>
  <si>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</si>
  <si>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</si>
  <si>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</si>
  <si>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</si>
  <si>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</si>
  <si>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</si>
  <si>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</si>
  <si>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</si>
  <si>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</si>
  <si>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</si>
  <si>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</si>
  <si>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</si>
  <si>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</si>
  <si>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</si>
  <si>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</si>
  <si>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</si>
  <si>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</si>
  <si>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</si>
  <si>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</si>
  <si>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</si>
  <si>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</si>
  <si>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</si>
  <si>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</si>
  <si>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</si>
  <si>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</si>
  <si>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</si>
  <si>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</si>
  <si>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</si>
  <si>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</si>
  <si>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</si>
  <si>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</si>
  <si>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</si>
  <si>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</si>
  <si>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</si>
  <si>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</si>
  <si>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</si>
  <si>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</si>
  <si>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</si>
  <si>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</si>
  <si>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</si>
  <si>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</si>
  <si>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</si>
  <si>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</si>
  <si>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</si>
  <si>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</si>
  <si>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</si>
  <si>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</si>
  <si>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</si>
  <si>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</si>
  <si>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</si>
  <si>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</si>
  <si>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</si>
  <si>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</si>
  <si>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</si>
  <si>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</si>
  <si>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</si>
  <si>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</si>
  <si>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</si>
  <si>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</si>
  <si>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</si>
  <si>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</si>
  <si>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</si>
  <si>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</si>
  <si>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</si>
  <si>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</si>
  <si>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</si>
  <si>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</si>
  <si>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</si>
  <si>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</si>
  <si>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</si>
  <si>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</si>
  <si>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</si>
  <si>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</si>
  <si>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</si>
  <si>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</si>
  <si>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</si>
  <si>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</si>
  <si>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</si>
  <si>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</si>
  <si>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</si>
  <si>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</si>
  <si>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</si>
  <si>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</si>
  <si>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</si>
  <si>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</si>
  <si>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</si>
  <si>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</si>
  <si>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</si>
  <si>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</si>
  <si>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</si>
  <si>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</si>
  <si>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</si>
  <si>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</si>
  <si>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</si>
  <si>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</si>
  <si>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</si>
  <si>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</si>
  <si>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</si>
  <si>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</si>
  <si>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</si>
  <si>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</si>
  <si>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</si>
  <si>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</si>
  <si>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</si>
  <si>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</si>
  <si>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</si>
  <si>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</si>
  <si>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</si>
  <si>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</si>
  <si>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</si>
  <si>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</si>
  <si>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</si>
  <si>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</si>
  <si>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</si>
  <si>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</si>
  <si>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</si>
  <si>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</si>
  <si>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</si>
  <si>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</si>
  <si>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</si>
  <si>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</si>
  <si>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</si>
  <si>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</si>
  <si>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</si>
  <si>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</si>
  <si>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</si>
  <si>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</si>
  <si>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</si>
  <si>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</si>
  <si>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</si>
  <si>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</si>
  <si>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</si>
  <si>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</si>
  <si>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</si>
  <si>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</si>
  <si>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</si>
  <si>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</si>
  <si>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</si>
  <si>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</si>
  <si>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</si>
  <si>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</si>
  <si>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</si>
  <si>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</si>
  <si>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</si>
  <si>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</si>
  <si>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</si>
  <si>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</si>
  <si>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</si>
  <si>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</si>
  <si>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</si>
  <si>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</si>
  <si>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</si>
  <si>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</si>
  <si>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</si>
  <si>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</si>
  <si>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</si>
  <si>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</si>
  <si>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</si>
  <si>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</si>
  <si>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</si>
  <si>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</si>
  <si>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</si>
  <si>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</si>
  <si>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</si>
  <si>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</si>
  <si>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</si>
  <si>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</si>
  <si>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</si>
  <si>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</si>
  <si>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</si>
  <si>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</si>
  <si>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</si>
  <si>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</si>
  <si>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</si>
  <si>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</si>
  <si>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</si>
  <si>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</si>
  <si>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</si>
  <si>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</si>
  <si>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</si>
  <si>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</si>
  <si>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</si>
  <si>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</si>
  <si>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</si>
  <si>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</si>
  <si>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</si>
  <si>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</si>
  <si>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</si>
  <si>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</si>
  <si>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</si>
  <si>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</si>
  <si>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</si>
  <si>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</si>
  <si>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</si>
  <si>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</si>
  <si>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</si>
  <si>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</si>
  <si>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</si>
  <si>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</si>
  <si>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</si>
  <si>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</si>
  <si>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</si>
  <si>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</si>
  <si>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</si>
  <si>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</si>
  <si>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</si>
  <si>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</si>
  <si>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</si>
  <si>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</si>
  <si>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</si>
  <si>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</si>
  <si>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</si>
  <si>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</si>
  <si>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</si>
  <si>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</si>
  <si>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</si>
  <si>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</si>
  <si>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</si>
  <si>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</si>
  <si>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</si>
  <si>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</si>
  <si>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</si>
  <si>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</si>
  <si>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</si>
  <si>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</si>
  <si>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</si>
  <si>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</si>
  <si>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</si>
  <si>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</si>
  <si>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</si>
  <si>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</si>
  <si>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</si>
  <si>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</si>
  <si>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</si>
  <si>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</si>
  <si>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</si>
  <si>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</si>
  <si>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</si>
  <si>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</si>
  <si>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</si>
  <si>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</si>
  <si>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</si>
  <si>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</si>
  <si>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</si>
  <si>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</si>
  <si>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</si>
  <si>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</si>
  <si>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</si>
  <si>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</si>
  <si>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</si>
  <si>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</si>
  <si>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</si>
  <si>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</si>
  <si>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</si>
  <si>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</si>
  <si>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</si>
  <si>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</si>
  <si>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</si>
  <si>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</si>
  <si>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</si>
  <si>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</si>
  <si>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</si>
  <si>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</si>
  <si>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</si>
  <si>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</si>
  <si>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</si>
  <si>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</si>
  <si>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</si>
  <si>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</si>
  <si>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</si>
  <si>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</si>
  <si>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</si>
  <si>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</si>
  <si>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</si>
  <si>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</si>
  <si>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</si>
  <si>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</si>
  <si>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</si>
  <si>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</si>
  <si>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</si>
  <si>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</si>
  <si>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</si>
  <si>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</si>
  <si>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</si>
  <si>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</si>
  <si>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</si>
  <si>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</si>
  <si>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</si>
  <si>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</si>
  <si>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</si>
  <si>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</si>
  <si>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</si>
  <si>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</si>
  <si>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</si>
  <si>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</si>
  <si>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</si>
  <si>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</si>
  <si>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</si>
  <si>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</si>
  <si>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</si>
  <si>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</si>
  <si>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</si>
  <si>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</si>
  <si>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</si>
  <si>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</si>
  <si>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</si>
  <si>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</si>
  <si>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</si>
  <si>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</si>
  <si>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</si>
  <si>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</si>
  <si>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</si>
  <si>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</si>
  <si>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</si>
  <si>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</si>
  <si>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</si>
  <si>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</si>
  <si>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</si>
  <si>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</si>
  <si>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</si>
  <si>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</si>
  <si>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</si>
  <si>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</si>
  <si>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</si>
  <si>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</si>
  <si>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</si>
  <si>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</si>
  <si>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</si>
  <si>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</si>
  <si>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</si>
  <si>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</si>
  <si>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</si>
  <si>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</si>
  <si>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</si>
  <si>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</si>
  <si>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</si>
  <si>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</si>
  <si>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</si>
  <si>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</si>
  <si>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</si>
  <si>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</si>
  <si>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</si>
  <si>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</si>
  <si>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</si>
  <si>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</si>
  <si>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</si>
  <si>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</si>
  <si>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</si>
  <si>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</si>
  <si>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</si>
  <si>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</si>
  <si>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</si>
  <si>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</si>
  <si>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</si>
  <si>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</si>
  <si>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</si>
  <si>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</si>
  <si>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</si>
  <si>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</si>
  <si>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</si>
  <si>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</si>
  <si>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</si>
  <si>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</si>
  <si>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</si>
  <si>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</si>
  <si>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</si>
  <si>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</si>
  <si>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</si>
  <si>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</si>
  <si>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</si>
  <si>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</si>
  <si>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</si>
  <si>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</si>
  <si>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</si>
  <si>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</si>
  <si>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</si>
  <si>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</si>
  <si>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</si>
  <si>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</si>
  <si>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</si>
  <si>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</si>
  <si>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</si>
  <si>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</si>
  <si>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</si>
  <si>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</si>
  <si>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</si>
  <si>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</si>
  <si>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</si>
  <si>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</si>
  <si>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</si>
  <si>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</si>
  <si>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</si>
  <si>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</si>
  <si>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</si>
  <si>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</si>
  <si>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</si>
  <si>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</si>
  <si>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</si>
  <si>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</si>
  <si>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</si>
  <si>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</si>
  <si>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</si>
  <si>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</si>
  <si>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</si>
  <si>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</si>
  <si>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</si>
  <si>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</si>
  <si>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</si>
  <si>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</si>
  <si>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</si>
  <si>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</si>
  <si>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</si>
  <si>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</si>
  <si>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</si>
  <si>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</si>
  <si>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</si>
  <si>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</si>
  <si>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</si>
  <si>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</si>
  <si>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</si>
  <si>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</si>
  <si>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</si>
  <si>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</si>
  <si>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</si>
  <si>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</si>
  <si>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</si>
  <si>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</si>
  <si>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</si>
  <si>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</si>
  <si>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</si>
  <si>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</si>
  <si>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</si>
  <si>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</si>
  <si>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</si>
  <si>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</si>
  <si>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</si>
  <si>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</si>
  <si>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</si>
  <si>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</si>
  <si>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</si>
  <si>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</si>
  <si>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</si>
  <si>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</si>
  <si>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</si>
  <si>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</si>
  <si>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</si>
  <si>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</si>
  <si>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</si>
  <si>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</si>
  <si>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</si>
  <si>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</si>
  <si>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</si>
  <si>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</si>
  <si>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</si>
  <si>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</si>
  <si>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</si>
  <si>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</si>
  <si>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</si>
  <si>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</si>
  <si>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</si>
  <si>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</si>
  <si>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</si>
  <si>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</si>
  <si>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</si>
  <si>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</si>
  <si>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</si>
  <si>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</si>
  <si>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</si>
  <si>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</si>
  <si>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</si>
  <si>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</si>
  <si>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</si>
  <si>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</si>
  <si>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</si>
  <si>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</si>
  <si>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</si>
  <si>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</si>
  <si>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</si>
  <si>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</si>
  <si>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</si>
  <si>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</si>
  <si>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</si>
  <si>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</si>
  <si>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</si>
  <si>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</si>
  <si>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</si>
  <si>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</si>
  <si>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</si>
  <si>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</si>
  <si>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</si>
  <si>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</si>
  <si>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</si>
  <si>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</si>
  <si>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</si>
  <si>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</si>
  <si>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</si>
  <si>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</si>
  <si>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</si>
  <si>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</si>
  <si>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</si>
  <si>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</si>
  <si>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</si>
  <si>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</si>
  <si>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</si>
  <si>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</si>
  <si>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</si>
  <si>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</si>
  <si>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</si>
  <si>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</si>
  <si>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</si>
  <si>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</si>
  <si>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</si>
  <si>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</si>
  <si>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</si>
  <si>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</si>
  <si>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</si>
  <si>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</si>
  <si>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</si>
  <si>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</si>
  <si>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</si>
  <si>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</si>
  <si>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</si>
  <si>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</si>
  <si>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</si>
  <si>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</si>
  <si>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</si>
  <si>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</si>
  <si>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</si>
  <si>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</si>
  <si>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</si>
  <si>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</si>
  <si>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</si>
  <si>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</si>
  <si>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</si>
  <si>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</si>
  <si>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</si>
  <si>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</si>
  <si>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</si>
  <si>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</si>
  <si>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</si>
  <si>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</si>
  <si>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</si>
  <si>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</si>
  <si>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</si>
  <si>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</si>
  <si>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</si>
  <si>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</si>
  <si>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</si>
  <si>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</si>
  <si>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</si>
  <si>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</si>
  <si>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</si>
  <si>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</si>
  <si>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</si>
  <si>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</si>
  <si>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</si>
  <si>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</si>
  <si>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</si>
  <si>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</si>
  <si>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</si>
  <si>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</si>
  <si>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</si>
  <si>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</si>
  <si>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</si>
  <si>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</si>
  <si>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</si>
  <si>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</si>
  <si>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</si>
  <si>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</si>
  <si>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</si>
  <si>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</si>
  <si>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</si>
  <si>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</si>
  <si>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</si>
  <si>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</si>
  <si>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</si>
  <si>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</si>
  <si>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</si>
  <si>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</si>
  <si>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</si>
  <si>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</si>
  <si>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</si>
  <si>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</si>
  <si>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</si>
  <si>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</si>
  <si>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</si>
  <si>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</si>
  <si>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</si>
  <si>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</si>
  <si>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</si>
  <si>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</si>
  <si>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</si>
  <si>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</si>
  <si>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</si>
  <si>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</si>
  <si>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</si>
  <si>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</si>
  <si>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</si>
  <si>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</si>
  <si>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</si>
  <si>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</si>
  <si>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</si>
  <si>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</si>
  <si>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</si>
  <si>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</si>
  <si>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</si>
  <si>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</si>
  <si>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</si>
  <si>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</si>
  <si>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</si>
  <si>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</si>
  <si>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</si>
  <si>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</si>
  <si>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</si>
  <si>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</si>
  <si>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</si>
  <si>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</si>
  <si>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</si>
  <si>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</si>
  <si>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</si>
  <si>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</si>
  <si>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</si>
  <si>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</si>
  <si>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</si>
  <si>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</si>
  <si>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</si>
  <si>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</si>
  <si>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</si>
  <si>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</si>
  <si>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</si>
  <si>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</si>
  <si>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</si>
  <si>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</si>
  <si>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</si>
  <si>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</si>
  <si>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</si>
  <si>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</si>
  <si>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</si>
  <si>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</si>
  <si>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</si>
  <si>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</si>
  <si>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</si>
  <si>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</si>
  <si>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</si>
  <si>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</si>
  <si>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</si>
  <si>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</si>
  <si>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</si>
  <si>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</si>
  <si>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</si>
  <si>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</si>
  <si>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</si>
  <si>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</si>
  <si>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</si>
  <si>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</si>
  <si>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</si>
  <si>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</si>
  <si>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</si>
  <si>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</si>
  <si>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</si>
  <si>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</si>
  <si>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</si>
  <si>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</si>
  <si>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</si>
  <si>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</si>
  <si>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</si>
  <si>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</si>
  <si>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</si>
  <si>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</si>
  <si>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</si>
  <si>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</si>
  <si>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</si>
  <si>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</si>
  <si>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</si>
  <si>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</si>
  <si>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</si>
  <si>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</si>
  <si>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</si>
  <si>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</si>
  <si>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</si>
  <si>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</si>
  <si>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</si>
  <si>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</si>
  <si>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</si>
  <si>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</si>
  <si>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</si>
  <si>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</si>
  <si>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</si>
  <si>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</si>
  <si>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</si>
  <si>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</si>
  <si>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</si>
  <si>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</si>
  <si>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</si>
  <si>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</si>
  <si>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</si>
  <si>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</si>
  <si>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</si>
  <si>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</si>
  <si>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</si>
  <si>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</si>
  <si>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</si>
  <si>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</si>
  <si>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</si>
  <si>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</si>
  <si>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</si>
  <si>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</si>
  <si>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</si>
  <si>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</si>
  <si>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</si>
  <si>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</si>
  <si>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</si>
  <si>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</si>
  <si>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</si>
  <si>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</si>
  <si>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</si>
  <si>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</si>
  <si>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</si>
  <si>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</si>
  <si>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</si>
  <si>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</si>
  <si>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</si>
  <si>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</si>
  <si>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</si>
  <si>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</si>
  <si>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</si>
  <si>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</si>
  <si>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</si>
  <si>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</si>
  <si>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</si>
  <si>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</si>
  <si>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</si>
  <si>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</si>
  <si>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</si>
  <si>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</si>
  <si>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</si>
  <si>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</si>
  <si>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</si>
  <si>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</si>
  <si>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</si>
  <si>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</si>
  <si>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</si>
  <si>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</si>
  <si>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</si>
  <si>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</si>
  <si>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</si>
  <si>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</si>
  <si>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</si>
  <si>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</si>
  <si>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</si>
  <si>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</si>
  <si>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</si>
  <si>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</si>
  <si>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</si>
  <si>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</si>
  <si>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</si>
  <si>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</si>
  <si>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</si>
  <si>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</si>
  <si>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</si>
  <si>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</si>
  <si>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</si>
  <si>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</si>
  <si>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</si>
  <si>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</si>
  <si>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</si>
  <si>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</si>
  <si>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</si>
  <si>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</si>
  <si>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</si>
  <si>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</si>
  <si>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</si>
  <si>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</si>
  <si>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</si>
  <si>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</si>
  <si>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</si>
  <si>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</si>
  <si>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</si>
  <si>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</si>
  <si>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</si>
  <si>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</si>
  <si>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</si>
  <si>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</si>
  <si>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</si>
  <si>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</si>
  <si>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</si>
  <si>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</si>
  <si>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</si>
  <si>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</si>
  <si>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</si>
  <si>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</si>
  <si>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</si>
  <si>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</si>
  <si>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</si>
  <si>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</si>
  <si>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</si>
  <si>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</si>
  <si>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</si>
  <si>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</si>
  <si>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</si>
  <si>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</si>
  <si>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</si>
  <si>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</si>
  <si>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</si>
  <si>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</si>
  <si>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</si>
  <si>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</si>
  <si>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</si>
  <si>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</si>
  <si>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</si>
  <si>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</si>
  <si>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</si>
  <si>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</si>
  <si>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</si>
  <si>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</si>
  <si>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</si>
  <si>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</si>
  <si>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</si>
  <si>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</si>
  <si>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</si>
  <si>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</si>
  <si>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</si>
  <si>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</si>
  <si>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</si>
  <si>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</si>
  <si>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</si>
  <si>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</si>
  <si>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</si>
  <si>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</si>
  <si>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</si>
  <si>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</si>
  <si>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</si>
  <si>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</si>
  <si>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</si>
  <si>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</si>
  <si>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</si>
  <si>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</si>
  <si>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</si>
  <si>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</si>
  <si>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</si>
  <si>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</si>
  <si>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</si>
  <si>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</si>
  <si>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</si>
  <si>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</si>
  <si>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</si>
  <si>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</si>
  <si>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</si>
  <si>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</si>
  <si>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</si>
  <si>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</si>
  <si>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</si>
  <si>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</si>
  <si>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</si>
  <si>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</si>
  <si>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</si>
  <si>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</si>
  <si>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</si>
  <si>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</si>
  <si>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</si>
  <si>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</si>
  <si>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</si>
  <si>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</si>
  <si>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</si>
  <si>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</si>
  <si>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</si>
  <si>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</si>
  <si>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</si>
  <si>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</si>
  <si>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</si>
  <si>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</si>
  <si>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</si>
  <si>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</si>
  <si>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</si>
  <si>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</si>
  <si>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</si>
  <si>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</si>
  <si>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</si>
  <si>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</si>
  <si>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</si>
  <si>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</si>
  <si>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</si>
  <si>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</si>
  <si>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</si>
  <si>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</si>
  <si>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</si>
  <si>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</si>
  <si>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</si>
  <si>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</si>
  <si>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</si>
  <si>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</si>
  <si>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</si>
  <si>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</si>
  <si>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</si>
  <si>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</si>
  <si>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</si>
  <si>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</si>
  <si>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</si>
  <si>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</si>
  <si>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</si>
  <si>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</si>
  <si>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</si>
  <si>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</si>
  <si>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</si>
  <si>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</si>
  <si>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</si>
  <si>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</si>
  <si>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</si>
  <si>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</si>
  <si>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</si>
  <si>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</si>
  <si>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</si>
  <si>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</si>
  <si>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</si>
  <si>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</si>
  <si>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</si>
  <si>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</si>
  <si>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</si>
  <si>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</si>
  <si>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</si>
  <si>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</si>
  <si>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</si>
  <si>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</si>
  <si>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</si>
  <si>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</si>
  <si>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</si>
  <si>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</si>
  <si>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</si>
  <si>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</si>
  <si>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</si>
  <si>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</si>
  <si>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</si>
  <si>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</si>
  <si>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</si>
  <si>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</si>
  <si>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</si>
  <si>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</si>
  <si>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</si>
  <si>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</si>
  <si>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</si>
  <si>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</si>
  <si>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</si>
  <si>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</si>
  <si>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</si>
  <si>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</si>
  <si>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</si>
  <si>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</si>
  <si>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</si>
  <si>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</si>
  <si>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</si>
  <si>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</si>
  <si>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</si>
  <si>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</si>
  <si>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</si>
  <si>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</si>
  <si>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</si>
  <si>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</si>
  <si>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</si>
  <si>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</si>
  <si>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</si>
  <si>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</si>
  <si>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</si>
  <si>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</si>
  <si>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</si>
  <si>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</si>
  <si>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</si>
  <si>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</si>
  <si>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</si>
  <si>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</si>
  <si>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</si>
  <si>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</si>
  <si>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</si>
  <si>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</si>
  <si>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</si>
  <si>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</si>
  <si>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</si>
  <si>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</si>
  <si>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</si>
  <si>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</si>
  <si>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</si>
  <si>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</si>
  <si>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</si>
  <si>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</si>
  <si>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</si>
  <si>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</si>
  <si>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</si>
  <si>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</si>
  <si>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</si>
  <si>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</si>
  <si>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</si>
  <si>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</si>
  <si>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</si>
  <si>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</si>
  <si>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</si>
  <si>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</si>
  <si>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</si>
  <si>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</si>
  <si>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</si>
  <si>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</si>
  <si>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</si>
  <si>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</si>
  <si>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</si>
  <si>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</si>
  <si>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</si>
  <si>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</si>
  <si>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</si>
  <si>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</si>
  <si>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</si>
  <si>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</si>
  <si>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</si>
  <si>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</si>
  <si>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</si>
  <si>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</si>
  <si>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</si>
  <si>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</si>
  <si>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</si>
  <si>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</si>
  <si>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</si>
  <si>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</si>
  <si>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</si>
  <si>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</si>
  <si>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</si>
  <si>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</si>
  <si>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</si>
  <si>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</si>
  <si>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</si>
  <si>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</si>
  <si>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</si>
  <si>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</si>
  <si>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</si>
  <si>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</si>
  <si>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</si>
  <si>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</si>
  <si>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</si>
  <si>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</si>
  <si>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</si>
  <si>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</si>
  <si>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</si>
  <si>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</si>
  <si>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</si>
  <si>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</si>
  <si>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</si>
  <si>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</si>
  <si>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</si>
  <si>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</si>
  <si>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</si>
  <si>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</si>
  <si>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</si>
  <si>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</si>
  <si>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</si>
  <si>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</si>
  <si>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</si>
  <si>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</si>
  <si>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</si>
  <si>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</si>
  <si>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</si>
  <si>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</si>
  <si>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</si>
  <si>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</si>
  <si>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</si>
  <si>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</si>
  <si>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</si>
  <si>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</si>
  <si>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</si>
  <si>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</si>
  <si>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</si>
  <si>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</si>
  <si>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</si>
  <si>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</si>
  <si>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</si>
  <si>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</si>
  <si>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</si>
  <si>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</si>
  <si>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</si>
  <si>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</si>
  <si>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</si>
  <si>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</si>
  <si>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</si>
  <si>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</si>
  <si>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</si>
  <si>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</si>
  <si>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</si>
  <si>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</si>
  <si>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</si>
  <si>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</si>
  <si>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</si>
  <si>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</si>
  <si>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</si>
  <si>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</si>
  <si>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</si>
  <si>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</si>
  <si>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</si>
  <si>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</si>
  <si>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</si>
  <si>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</si>
  <si>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</si>
  <si>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</si>
  <si>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</si>
  <si>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</si>
  <si>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</si>
  <si>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</si>
  <si>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</si>
  <si>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</si>
  <si>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</si>
  <si>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</si>
  <si>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</si>
  <si>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</si>
  <si>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</si>
  <si>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</si>
  <si>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</si>
  <si>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</si>
  <si>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</si>
  <si>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</si>
  <si>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</si>
  <si>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</si>
  <si>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</si>
  <si>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</si>
  <si>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</si>
  <si>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</si>
  <si>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</si>
  <si>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</si>
  <si>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</si>
  <si>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</si>
  <si>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</si>
  <si>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</si>
  <si>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</si>
  <si>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</si>
  <si>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</si>
  <si>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</si>
  <si>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</si>
  <si>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</si>
  <si>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</si>
  <si>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</si>
  <si>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</si>
  <si>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</si>
  <si>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</si>
  <si>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</si>
  <si>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</si>
  <si>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</si>
  <si>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</si>
  <si>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</si>
  <si>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</si>
  <si>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</si>
  <si>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</si>
  <si>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</si>
  <si>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</si>
  <si>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</si>
  <si>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</si>
  <si>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</si>
  <si>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</si>
  <si>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</si>
  <si>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</si>
  <si>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</si>
  <si>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</si>
  <si>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</si>
  <si>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</si>
  <si>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</si>
  <si>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</si>
  <si>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</si>
  <si>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</si>
  <si>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</si>
  <si>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</si>
  <si>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</si>
  <si>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</si>
  <si>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</si>
  <si>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</si>
  <si>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</si>
  <si>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</si>
  <si>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</si>
  <si>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</si>
  <si>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</si>
  <si>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</si>
  <si>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</si>
  <si>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</si>
  <si>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</si>
  <si>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</si>
  <si>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</si>
  <si>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</si>
  <si>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</si>
  <si>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</si>
  <si>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</si>
  <si>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</si>
  <si>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</si>
  <si>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</si>
  <si>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</si>
  <si>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</si>
  <si>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</si>
  <si>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</si>
  <si>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</si>
  <si>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</si>
  <si>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</si>
  <si>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</si>
  <si>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</si>
  <si>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</si>
  <si>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</si>
  <si>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</si>
  <si>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</si>
  <si>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</si>
  <si>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</si>
  <si>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</si>
  <si>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</si>
  <si>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</si>
  <si>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</si>
  <si>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</si>
  <si>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</si>
  <si>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</si>
  <si>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</si>
  <si>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</si>
  <si>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</si>
  <si>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</si>
  <si>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</si>
  <si>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</si>
  <si>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</si>
  <si>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</si>
  <si>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</si>
  <si>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</si>
  <si>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</si>
  <si>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</si>
  <si>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</si>
  <si>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</si>
  <si>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</si>
  <si>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</si>
  <si>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</si>
  <si>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</si>
  <si>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</si>
  <si>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</si>
  <si>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</si>
  <si>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</si>
  <si>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</si>
  <si>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</si>
  <si>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</si>
  <si>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</si>
  <si>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</si>
  <si>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</si>
  <si>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</si>
  <si>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</si>
  <si>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</si>
  <si>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</si>
  <si>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</si>
  <si>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</si>
  <si>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</si>
  <si>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</si>
  <si>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</si>
  <si>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</si>
  <si>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</si>
  <si>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</si>
  <si>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</si>
  <si>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</si>
  <si>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</si>
  <si>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</si>
  <si>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</si>
  <si>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</si>
  <si>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</si>
  <si>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</si>
  <si>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</si>
  <si>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</si>
  <si>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</si>
  <si>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</si>
  <si>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</si>
  <si>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</si>
  <si>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</si>
  <si>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</si>
  <si>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</si>
  <si>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</si>
  <si>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</si>
  <si>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</si>
  <si>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</si>
  <si>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</si>
  <si>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</si>
  <si>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</si>
  <si>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</si>
  <si>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</si>
  <si>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</si>
  <si>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</si>
  <si>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</si>
  <si>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</si>
  <si>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</si>
  <si>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</si>
  <si>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</si>
  <si>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</si>
  <si>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</si>
  <si>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</si>
  <si>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</si>
  <si>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</si>
  <si>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</si>
  <si>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</si>
  <si>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</si>
  <si>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</si>
  <si>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</si>
  <si>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</si>
  <si>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</si>
  <si>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</si>
  <si>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</si>
  <si>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</si>
  <si>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</si>
  <si>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</si>
  <si>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</si>
  <si>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</si>
  <si>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</si>
  <si>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</si>
  <si>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</si>
  <si>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</si>
  <si>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</si>
  <si>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</si>
  <si>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</si>
  <si>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</si>
  <si>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</si>
  <si>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</si>
  <si>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</si>
  <si>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</si>
  <si>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</si>
  <si>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</si>
  <si>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</si>
  <si>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</si>
  <si>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</si>
  <si>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</si>
  <si>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</si>
  <si>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</si>
  <si>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</si>
  <si>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</si>
  <si>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</si>
  <si>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</si>
  <si>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</si>
  <si>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</si>
  <si>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</si>
  <si>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</si>
  <si>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</si>
  <si>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</si>
  <si>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</si>
  <si>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</si>
  <si>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</si>
  <si>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</si>
  <si>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</si>
  <si>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</si>
  <si>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</si>
  <si>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</si>
  <si>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</si>
  <si>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</si>
  <si>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</si>
  <si>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</si>
  <si>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</si>
  <si>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</si>
  <si>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</si>
  <si>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</si>
  <si>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</si>
  <si>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</si>
  <si>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</si>
  <si>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</si>
  <si>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</si>
  <si>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</si>
  <si>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</si>
  <si>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</si>
  <si>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</si>
  <si>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</si>
  <si>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</si>
  <si>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</si>
  <si>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</si>
  <si>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</si>
  <si>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</si>
  <si>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</si>
  <si>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</si>
  <si>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</si>
  <si>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</si>
  <si>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</si>
  <si>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</si>
  <si>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</si>
  <si>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</si>
  <si>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</si>
  <si>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</si>
  <si>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</si>
  <si>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</si>
  <si>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</si>
  <si>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</si>
  <si>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</si>
  <si>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</si>
  <si>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</si>
  <si>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</si>
  <si>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</si>
  <si>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</si>
  <si>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</si>
  <si>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</si>
  <si>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</si>
  <si>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</si>
  <si>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</si>
  <si>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</si>
  <si>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</si>
  <si>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</si>
  <si>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</si>
  <si>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</si>
  <si>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</si>
  <si>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</si>
  <si>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</si>
  <si>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</si>
  <si>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</si>
  <si>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</si>
  <si>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</si>
  <si>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</si>
  <si>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</si>
  <si>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</si>
  <si>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</si>
  <si>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</si>
  <si>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</si>
  <si>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</si>
  <si>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</si>
  <si>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</si>
  <si>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</si>
  <si>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</si>
  <si>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</si>
  <si>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</si>
  <si>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</si>
  <si>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</si>
  <si>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</si>
  <si>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</si>
  <si>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</si>
  <si>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</si>
  <si>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</si>
  <si>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</si>
  <si>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</si>
  <si>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</si>
  <si>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</si>
  <si>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</si>
  <si>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</si>
  <si>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</si>
  <si>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</si>
  <si>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</si>
  <si>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</si>
  <si>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</si>
  <si>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</si>
  <si>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</si>
  <si>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</si>
  <si>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</si>
  <si>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</si>
  <si>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</si>
  <si>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</si>
  <si>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</si>
  <si>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</si>
  <si>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</si>
  <si>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</si>
  <si>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</si>
  <si>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</si>
  <si>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</si>
  <si>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</si>
  <si>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</si>
  <si>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</si>
  <si>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</si>
  <si>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</si>
  <si>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</si>
  <si>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</si>
  <si>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</si>
  <si>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</si>
  <si>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</si>
  <si>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</si>
  <si>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</si>
  <si>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</si>
  <si>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</si>
  <si>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</si>
  <si>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</si>
  <si>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</si>
  <si>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</si>
  <si>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</si>
  <si>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</si>
  <si>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</si>
  <si>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</si>
  <si>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</si>
  <si>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</si>
  <si>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</si>
  <si>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</si>
  <si>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</si>
  <si>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</si>
  <si>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</si>
  <si>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</si>
  <si>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</si>
  <si>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</si>
  <si>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</si>
  <si>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</si>
  <si>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</si>
  <si>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</si>
  <si>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</si>
  <si>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</si>
  <si>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</si>
  <si>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</si>
  <si>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</si>
  <si>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</si>
  <si>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</si>
  <si>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</si>
  <si>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</si>
  <si>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</si>
  <si>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</si>
  <si>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</si>
  <si>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</si>
  <si>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</si>
  <si>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</si>
  <si>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</si>
  <si>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</si>
  <si>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</si>
  <si>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</si>
  <si>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</si>
  <si>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</si>
  <si>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</si>
  <si>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</si>
  <si>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</si>
  <si>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</si>
  <si>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</si>
  <si>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</si>
  <si>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</si>
  <si>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</si>
  <si>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</si>
  <si>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</si>
  <si>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</si>
  <si>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</si>
  <si>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</si>
  <si>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</si>
  <si>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</si>
  <si>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</si>
  <si>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</si>
  <si>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</si>
  <si>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</si>
  <si>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</si>
  <si>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</si>
  <si>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</si>
  <si>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</si>
  <si>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</si>
  <si>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</si>
  <si>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</si>
  <si>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</si>
  <si>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</si>
  <si>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</si>
  <si>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</si>
  <si>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</si>
  <si>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</si>
  <si>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</si>
  <si>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</si>
  <si>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</si>
  <si>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</si>
  <si>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</si>
  <si>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</si>
  <si>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</si>
  <si>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</si>
  <si>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</si>
  <si>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</si>
  <si>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</si>
  <si>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</si>
  <si>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</si>
  <si>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</si>
  <si>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</si>
  <si>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</si>
  <si>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</si>
  <si>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</si>
  <si>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</si>
  <si>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</si>
  <si>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</si>
  <si>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</si>
  <si>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</si>
  <si>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</si>
  <si>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</si>
  <si>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</si>
  <si>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</si>
  <si>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</si>
  <si>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</si>
  <si>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</si>
  <si>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</si>
  <si>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</si>
  <si>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</si>
  <si>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</si>
  <si>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</si>
  <si>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</si>
  <si>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</si>
  <si>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</si>
  <si>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</si>
  <si>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</si>
  <si>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</si>
  <si>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</si>
  <si>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</si>
  <si>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</si>
  <si>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</si>
  <si>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</si>
  <si>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</si>
  <si>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</si>
  <si>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</si>
  <si>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</si>
  <si>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</si>
  <si>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</si>
  <si>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</si>
  <si>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</si>
  <si>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</si>
  <si>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</si>
  <si>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</si>
  <si>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</si>
  <si>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</si>
  <si>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</si>
  <si>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</si>
  <si>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</si>
  <si>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</si>
  <si>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</si>
  <si>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</si>
  <si>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</si>
  <si>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</si>
  <si>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</si>
  <si>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</si>
  <si>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</si>
  <si>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</si>
  <si>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</si>
  <si>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</si>
  <si>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</si>
  <si>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</si>
  <si>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</si>
  <si>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</si>
  <si>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</si>
  <si>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</si>
  <si>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</si>
  <si>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</si>
  <si>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</si>
  <si>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</si>
  <si>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</si>
  <si>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</si>
  <si>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</si>
  <si>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</si>
  <si>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</si>
  <si>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</si>
  <si>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</si>
  <si>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</si>
  <si>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</si>
  <si>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</si>
  <si>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</si>
  <si>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</si>
  <si>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</si>
  <si>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</si>
  <si>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</si>
  <si>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</si>
  <si>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</si>
  <si>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</si>
  <si>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</si>
  <si>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</si>
  <si>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</si>
  <si>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</si>
  <si>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</si>
  <si>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</si>
  <si>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</si>
  <si>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</si>
  <si>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</si>
  <si>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</si>
  <si>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</si>
  <si>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</si>
  <si>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</si>
  <si>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</si>
  <si>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</si>
  <si>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</si>
  <si>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</si>
  <si>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</si>
  <si>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</si>
  <si>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</si>
  <si>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</si>
  <si>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</si>
  <si>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</si>
  <si>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</si>
  <si>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</si>
  <si>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</si>
  <si>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</si>
  <si>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</si>
  <si>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</si>
  <si>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</si>
  <si>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</si>
  <si>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</si>
  <si>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</si>
  <si>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</si>
  <si>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</si>
  <si>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</si>
  <si>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</si>
  <si>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</si>
  <si>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</si>
  <si>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</si>
  <si>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</si>
  <si>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</si>
  <si>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</si>
  <si>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</si>
  <si>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</si>
  <si>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</si>
  <si>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</si>
  <si>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</si>
  <si>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</si>
  <si>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</si>
  <si>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</si>
  <si>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</si>
  <si>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</si>
  <si>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</si>
  <si>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</si>
  <si>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</si>
  <si>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</si>
  <si>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</si>
  <si>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</si>
  <si>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</si>
  <si>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</si>
  <si>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</si>
  <si>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</si>
  <si>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</si>
  <si>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</si>
  <si>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</si>
  <si>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</si>
  <si>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</si>
  <si>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</si>
  <si>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</si>
  <si>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</si>
  <si>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</si>
  <si>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</si>
  <si>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</si>
  <si>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</si>
  <si>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</si>
  <si>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</si>
  <si>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</si>
  <si>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</si>
  <si>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</si>
  <si>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</si>
  <si>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</si>
  <si>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</si>
  <si>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</si>
  <si>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</si>
  <si>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</si>
  <si>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</si>
  <si>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</si>
  <si>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</si>
  <si>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</si>
  <si>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</si>
  <si>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</si>
  <si>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</si>
  <si>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</si>
  <si>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</si>
  <si>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</si>
  <si>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</si>
  <si>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</si>
  <si>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</si>
  <si>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</si>
  <si>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</si>
  <si>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</si>
  <si>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</si>
  <si>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</si>
  <si>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</si>
  <si>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</si>
  <si>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</si>
  <si>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</si>
  <si>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</si>
  <si>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</si>
  <si>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</si>
  <si>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</si>
  <si>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</si>
  <si>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</si>
  <si>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</si>
  <si>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</si>
  <si>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</si>
  <si>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</si>
  <si>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</si>
  <si>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</si>
  <si>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</si>
  <si>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</si>
  <si>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</si>
  <si>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</si>
  <si>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</si>
  <si>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</si>
  <si>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</si>
  <si>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</si>
  <si>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</si>
  <si>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</si>
  <si>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</si>
  <si>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</si>
  <si>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</si>
  <si>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</si>
  <si>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</si>
  <si>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</si>
  <si>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</si>
  <si>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</si>
  <si>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</si>
  <si>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</si>
  <si>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</si>
  <si>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</si>
  <si>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</si>
  <si>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</si>
  <si>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</si>
  <si>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</si>
  <si>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</si>
  <si>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</si>
  <si>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</si>
  <si>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</si>
  <si>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</si>
  <si>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</si>
  <si>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</si>
  <si>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</si>
  <si>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</si>
  <si>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</si>
  <si>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</si>
  <si>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</si>
  <si>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</si>
  <si>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</si>
  <si>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</si>
  <si>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</si>
  <si>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</si>
  <si>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</si>
  <si>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</si>
  <si>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</si>
  <si>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</si>
  <si>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</si>
  <si>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</si>
  <si>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</si>
  <si>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</si>
  <si>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</si>
  <si>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</si>
  <si>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</si>
  <si>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</si>
  <si>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</si>
  <si>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</si>
  <si>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</si>
  <si>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</si>
  <si>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</si>
  <si>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</si>
  <si>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</si>
  <si>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</si>
  <si>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</si>
  <si>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</si>
  <si>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</si>
  <si>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</si>
  <si>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</si>
  <si>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</si>
  <si>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</si>
  <si>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</si>
  <si>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</si>
  <si>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</si>
  <si>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</si>
  <si>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</si>
  <si>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</si>
  <si>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</si>
  <si>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</si>
  <si>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</si>
  <si>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</si>
  <si>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</si>
  <si>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</si>
  <si>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</si>
  <si>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</si>
  <si>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</si>
  <si>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</si>
  <si>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</si>
  <si>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</si>
  <si>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</si>
  <si>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</si>
  <si>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</si>
  <si>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</si>
  <si>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</si>
  <si>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</si>
  <si>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</si>
  <si>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</si>
  <si>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</si>
  <si>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</si>
  <si>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</si>
  <si>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</si>
  <si>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</si>
  <si>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</si>
  <si>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</si>
  <si>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</si>
  <si>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</si>
  <si>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</si>
  <si>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</si>
  <si>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</si>
  <si>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</si>
  <si>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</si>
  <si>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</si>
  <si>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</si>
  <si>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</si>
  <si>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</si>
  <si>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</si>
  <si>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</si>
  <si>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</si>
  <si>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</si>
  <si>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</si>
  <si>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</si>
  <si>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</si>
  <si>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</si>
  <si>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</si>
  <si>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</si>
  <si>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</si>
  <si>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</si>
  <si>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</si>
  <si>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</si>
  <si>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</si>
  <si>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</si>
  <si>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</si>
  <si>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</si>
  <si>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</si>
  <si>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</si>
  <si>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</si>
  <si>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</si>
  <si>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</si>
  <si>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</si>
  <si>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</si>
  <si>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</si>
  <si>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</si>
  <si>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</si>
  <si>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</si>
  <si>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</si>
  <si>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</si>
  <si>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</si>
  <si>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</si>
  <si>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</si>
  <si>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</si>
  <si>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</si>
  <si>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</si>
  <si>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</si>
  <si>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</si>
  <si>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</si>
  <si>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</si>
  <si>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</si>
  <si>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</si>
  <si>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</si>
  <si>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</si>
  <si>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</si>
  <si>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</si>
  <si>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</si>
  <si>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</si>
  <si>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</si>
  <si>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</si>
  <si>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</si>
  <si>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</si>
  <si>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</si>
  <si>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</si>
  <si>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</si>
  <si>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</si>
  <si>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</si>
  <si>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</si>
  <si>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</si>
  <si>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</si>
  <si>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</si>
  <si>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</si>
  <si>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</si>
  <si>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</si>
  <si>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</si>
  <si>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</si>
  <si>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</si>
  <si>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</si>
  <si>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</si>
  <si>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</si>
  <si>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</si>
  <si>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</si>
  <si>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</si>
  <si>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</si>
  <si>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</si>
  <si>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</si>
  <si>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</si>
  <si>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</si>
  <si>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</si>
  <si>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</si>
  <si>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</si>
  <si>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</si>
  <si>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</si>
  <si>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</si>
  <si>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</si>
  <si>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</si>
  <si>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</si>
  <si>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</si>
  <si>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</si>
  <si>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</si>
  <si>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</si>
  <si>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</si>
  <si>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</si>
  <si>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</si>
  <si>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</si>
  <si>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</si>
  <si>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</si>
  <si>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</si>
  <si>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</si>
  <si>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</si>
  <si>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</si>
  <si>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</si>
  <si>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</si>
  <si>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</si>
  <si>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</si>
  <si>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</si>
  <si>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</si>
  <si>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</si>
  <si>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</si>
  <si>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</si>
  <si>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</si>
  <si>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</si>
  <si>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</si>
  <si>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</si>
  <si>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</si>
  <si>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</si>
  <si>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</si>
  <si>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</si>
  <si>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</si>
  <si>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</si>
  <si>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</si>
  <si>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</si>
  <si>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</si>
  <si>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</si>
  <si>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</si>
  <si>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</si>
  <si>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</si>
  <si>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</si>
  <si>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</si>
  <si>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</si>
  <si>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</si>
  <si>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</si>
  <si>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</si>
  <si>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</si>
  <si>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</si>
  <si>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</si>
  <si>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</si>
  <si>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</si>
  <si>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</si>
  <si>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</si>
  <si>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</si>
  <si>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</si>
  <si>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</si>
  <si>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</si>
  <si>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</si>
  <si>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</si>
  <si>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</si>
  <si>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</si>
  <si>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</si>
  <si>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</si>
  <si>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</si>
  <si>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</si>
  <si>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</si>
  <si>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</si>
  <si>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</si>
  <si>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</si>
  <si>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</si>
  <si>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</si>
  <si>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</si>
  <si>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</si>
  <si>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</si>
  <si>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</si>
  <si>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</si>
  <si>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</si>
  <si>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</si>
  <si>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</si>
  <si>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</si>
  <si>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</si>
  <si>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</si>
  <si>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</si>
  <si>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</si>
  <si>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</si>
  <si>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</si>
  <si>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</si>
  <si>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</si>
  <si>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</si>
  <si>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</si>
  <si>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</si>
  <si>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</si>
  <si>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</si>
  <si>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</si>
  <si>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</si>
  <si>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</si>
  <si>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</si>
  <si>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</si>
  <si>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</si>
  <si>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</si>
  <si>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</si>
  <si>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</si>
  <si>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</si>
  <si>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</si>
  <si>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</si>
  <si>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</si>
  <si>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</si>
  <si>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</si>
  <si>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</si>
  <si>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</si>
  <si>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</si>
  <si>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</si>
  <si>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</si>
  <si>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</si>
  <si>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</si>
  <si>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</si>
  <si>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</si>
  <si>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</si>
  <si>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</si>
  <si>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</si>
  <si>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</si>
  <si>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</si>
  <si>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</si>
  <si>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</si>
  <si>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</si>
  <si>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</si>
  <si>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</si>
  <si>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</si>
  <si>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</si>
  <si>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</si>
  <si>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</si>
  <si>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</si>
  <si>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</si>
  <si>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</si>
  <si>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</si>
  <si>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</si>
  <si>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</si>
  <si>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</si>
  <si>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</si>
  <si>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</si>
  <si>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</si>
  <si>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</si>
  <si>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</si>
  <si>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</si>
  <si>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</si>
  <si>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</si>
  <si>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</si>
  <si>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</si>
  <si>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</si>
  <si>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</si>
  <si>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</si>
  <si>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</si>
  <si>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</si>
  <si>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</si>
  <si>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</si>
  <si>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</si>
  <si>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</si>
  <si>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</si>
  <si>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</si>
  <si>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</si>
  <si>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</si>
  <si>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</si>
  <si>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</si>
  <si>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</si>
  <si>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</si>
  <si>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</si>
  <si>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</si>
  <si>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</si>
  <si>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</si>
  <si>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</si>
  <si>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</si>
  <si>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</si>
  <si>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</si>
  <si>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</si>
  <si>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</si>
  <si>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</si>
  <si>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</si>
  <si>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</si>
  <si>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</si>
  <si>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</si>
  <si>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</si>
  <si>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</si>
  <si>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</si>
  <si>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</si>
  <si>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</si>
  <si>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</si>
  <si>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</si>
  <si>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</si>
  <si>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</si>
  <si>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</si>
  <si>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</si>
  <si>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</si>
  <si>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</si>
  <si>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</si>
  <si>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</si>
  <si>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</si>
  <si>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</si>
  <si>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</si>
  <si>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</si>
  <si>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</si>
  <si>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</si>
  <si>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</si>
  <si>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</si>
  <si>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</si>
  <si>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</si>
  <si>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</si>
  <si>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</si>
  <si>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</si>
  <si>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</si>
  <si>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</si>
  <si>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</si>
  <si>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</si>
  <si>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</si>
  <si>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</si>
  <si>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</si>
  <si>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</si>
  <si>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</si>
  <si>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</si>
  <si>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</si>
  <si>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</si>
  <si>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</si>
  <si>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</si>
  <si>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</si>
  <si>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</si>
  <si>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</si>
  <si>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</si>
  <si>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</si>
  <si>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</si>
  <si>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</si>
  <si>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</si>
  <si>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</si>
  <si>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</si>
  <si>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</si>
  <si>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</si>
  <si>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</si>
  <si>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</si>
  <si>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</si>
  <si>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</si>
  <si>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</si>
  <si>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</si>
  <si>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</si>
  <si>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</si>
  <si>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</si>
  <si>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</si>
  <si>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</si>
  <si>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</si>
  <si>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</si>
  <si>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</si>
  <si>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</si>
  <si>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</si>
  <si>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</si>
  <si>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</si>
  <si>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</si>
  <si>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</si>
  <si>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</si>
  <si>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</si>
  <si>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</si>
  <si>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</si>
  <si>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</si>
  <si>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</si>
  <si>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</si>
  <si>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</si>
  <si>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</si>
  <si>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</si>
  <si>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</si>
  <si>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</si>
  <si>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</si>
  <si>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</si>
  <si>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</si>
  <si>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</si>
  <si>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</si>
  <si>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</si>
  <si>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</si>
  <si>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</si>
  <si>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</si>
  <si>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</si>
  <si>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</si>
  <si>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</si>
  <si>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</si>
  <si>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</si>
  <si>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</si>
  <si>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</si>
  <si>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</si>
  <si>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</si>
  <si>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</si>
  <si>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</si>
  <si>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</si>
  <si>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</si>
  <si>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</si>
  <si>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</si>
  <si>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</si>
  <si>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</si>
  <si>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</si>
  <si>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</si>
  <si>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</si>
  <si>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</si>
  <si>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</si>
  <si>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</si>
  <si>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</si>
  <si>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</si>
  <si>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</si>
  <si>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</si>
  <si>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</si>
  <si>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</si>
  <si>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</si>
  <si>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</si>
  <si>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</si>
  <si>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</si>
  <si>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</si>
  <si>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</si>
  <si>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</si>
  <si>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</si>
  <si>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</si>
  <si>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</si>
  <si>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</si>
  <si>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</si>
  <si>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</si>
  <si>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</si>
  <si>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</si>
  <si>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</si>
  <si>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</si>
  <si>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</si>
  <si>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</si>
  <si>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</si>
  <si>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</si>
  <si>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</si>
  <si>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</si>
  <si>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</si>
  <si>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</si>
  <si>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</si>
  <si>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</si>
  <si>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</si>
  <si>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</si>
  <si>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</si>
  <si>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</si>
  <si>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</si>
  <si>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</si>
  <si>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</si>
  <si>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</si>
  <si>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</si>
  <si>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</si>
  <si>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</si>
  <si>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</si>
  <si>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</si>
  <si>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</si>
  <si>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</si>
  <si>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</si>
  <si>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</si>
  <si>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</si>
  <si>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</si>
  <si>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</si>
  <si>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</si>
  <si>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</si>
  <si>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</si>
  <si>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</si>
  <si>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</si>
  <si>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</si>
  <si>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</si>
  <si>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</si>
  <si>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</si>
  <si>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</si>
  <si>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</si>
  <si>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</si>
  <si>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</si>
  <si>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</si>
  <si>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</si>
  <si>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</si>
  <si>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</si>
  <si>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</si>
  <si>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</si>
  <si>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</si>
  <si>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</si>
  <si>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</si>
  <si>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</si>
  <si>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</si>
  <si>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</si>
  <si>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</si>
  <si>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</si>
  <si>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</si>
  <si>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</si>
  <si>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</si>
  <si>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</si>
  <si>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</si>
  <si>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</si>
  <si>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</si>
  <si>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</si>
  <si>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</si>
  <si>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</si>
  <si>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</si>
  <si>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</si>
  <si>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</si>
  <si>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</si>
  <si>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</si>
  <si>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</si>
  <si>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</si>
  <si>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</si>
  <si>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</si>
  <si>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</si>
  <si>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</si>
  <si>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</si>
  <si>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</si>
  <si>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</si>
  <si>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</si>
  <si>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</si>
  <si>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</si>
  <si>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</si>
  <si>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</si>
  <si>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</si>
  <si>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</si>
  <si>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</si>
  <si>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</si>
  <si>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</si>
  <si>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</si>
  <si>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</si>
  <si>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</si>
  <si>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</si>
  <si>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</si>
  <si>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</si>
  <si>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</si>
  <si>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</si>
  <si>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</si>
  <si>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</si>
  <si>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</si>
  <si>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</si>
  <si>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</si>
  <si>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</si>
  <si>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</si>
  <si>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</si>
  <si>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</si>
  <si>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</si>
  <si>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</si>
  <si>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</si>
  <si>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</si>
  <si>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</si>
  <si>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</si>
  <si>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</si>
  <si>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</si>
  <si>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</si>
  <si>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</si>
  <si>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</si>
  <si>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</si>
  <si>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</si>
  <si>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</si>
  <si>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</si>
  <si>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</si>
  <si>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</si>
  <si>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</si>
  <si>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</si>
  <si>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</si>
  <si>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</si>
  <si>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</si>
  <si>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</si>
  <si>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</si>
  <si>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</si>
  <si>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</si>
  <si>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</si>
  <si>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</si>
  <si>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</si>
  <si>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</si>
  <si>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</si>
  <si>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</si>
  <si>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</si>
  <si>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</si>
  <si>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</si>
  <si>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</si>
  <si>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</si>
  <si>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</si>
  <si>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</si>
  <si>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</si>
  <si>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</si>
  <si>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</si>
  <si>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</si>
  <si>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</si>
  <si>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</si>
  <si>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</si>
  <si>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</si>
  <si>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</si>
  <si>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</si>
  <si>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</si>
  <si>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</si>
  <si>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</si>
  <si>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</si>
  <si>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</si>
  <si>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</si>
  <si>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</si>
  <si>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</si>
  <si>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</si>
  <si>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</si>
  <si>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</si>
  <si>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</si>
  <si>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</si>
  <si>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</si>
  <si>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</si>
  <si>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</si>
  <si>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</si>
  <si>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</si>
  <si>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</si>
  <si>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</si>
  <si>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</si>
  <si>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</si>
  <si>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</si>
  <si>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</si>
  <si>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</si>
  <si>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</si>
  <si>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</si>
  <si>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</si>
  <si>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</si>
  <si>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</si>
  <si>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</si>
  <si>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</si>
  <si>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</si>
  <si>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</si>
  <si>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</si>
  <si>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</si>
  <si>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</si>
  <si>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</si>
  <si>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</si>
  <si>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</si>
  <si>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</si>
  <si>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</si>
  <si>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</si>
  <si>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</si>
  <si>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</si>
  <si>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</si>
  <si>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</si>
  <si>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</si>
  <si>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</si>
  <si>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</si>
  <si>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</si>
  <si>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</si>
  <si>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</si>
  <si>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</si>
  <si>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</si>
  <si>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</si>
  <si>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</si>
  <si>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</si>
  <si>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</si>
  <si>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</si>
  <si>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</si>
  <si>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</si>
  <si>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</si>
  <si>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</si>
  <si>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</si>
  <si>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</si>
  <si>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</si>
  <si>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</si>
  <si>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</si>
  <si>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</si>
  <si>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</si>
  <si>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</si>
  <si>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</si>
  <si>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</si>
  <si>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</si>
  <si>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</si>
  <si>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</si>
  <si>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</si>
  <si>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</si>
  <si>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</si>
  <si>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</si>
  <si>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</si>
  <si>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</si>
  <si>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</si>
  <si>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</si>
  <si>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</si>
  <si>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</si>
  <si>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</si>
  <si>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</si>
  <si>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</si>
  <si>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</si>
  <si>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</si>
  <si>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</si>
  <si>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</si>
  <si>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</si>
  <si>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</si>
  <si>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</si>
  <si>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</si>
  <si>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</si>
  <si>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</si>
  <si>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</si>
  <si>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</si>
  <si>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</si>
  <si>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</si>
  <si>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</si>
  <si>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</si>
  <si>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</si>
  <si>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</si>
  <si>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</si>
  <si>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</si>
  <si>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</si>
  <si>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</si>
  <si>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</si>
  <si>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</si>
  <si>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</si>
  <si>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</si>
  <si>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</si>
  <si>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</si>
  <si>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</si>
  <si>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</si>
  <si>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</si>
  <si>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</si>
  <si>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</si>
  <si>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</si>
  <si>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</si>
  <si>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</si>
  <si>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</si>
  <si>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</si>
  <si>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</si>
  <si>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</si>
  <si>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</si>
  <si>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</si>
  <si>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</si>
  <si>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</si>
  <si>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</si>
  <si>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</si>
  <si>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</si>
  <si>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</si>
  <si>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</si>
  <si>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</si>
  <si>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</si>
  <si>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</si>
  <si>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</si>
  <si>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</si>
  <si>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</si>
  <si>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</si>
  <si>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</si>
  <si>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</si>
  <si>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</si>
  <si>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</si>
  <si>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</si>
  <si>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</si>
  <si>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</si>
  <si>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</si>
  <si>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</si>
  <si>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</si>
  <si>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</si>
  <si>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</si>
  <si>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</si>
  <si>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</si>
  <si>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</si>
  <si>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</si>
  <si>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</si>
  <si>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</si>
  <si>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</si>
  <si>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</si>
  <si>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</si>
  <si>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</si>
  <si>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</si>
  <si>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</si>
  <si>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</si>
  <si>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</si>
  <si>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</si>
  <si>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</si>
  <si>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</si>
  <si>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</si>
  <si>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</si>
  <si>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</si>
  <si>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</si>
  <si>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</si>
  <si>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</si>
  <si>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</si>
  <si>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</si>
  <si>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</si>
  <si>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</si>
  <si>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</si>
  <si>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</si>
  <si>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</si>
  <si>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</si>
  <si>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</si>
  <si>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</si>
  <si>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</si>
  <si>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</si>
  <si>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</si>
  <si>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</si>
  <si>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</si>
  <si>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</si>
  <si>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</si>
  <si>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</si>
  <si>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</si>
  <si>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</si>
  <si>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</si>
  <si>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</si>
  <si>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</si>
  <si>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</si>
  <si>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</si>
  <si>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</si>
  <si>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</si>
  <si>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</si>
  <si>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</si>
  <si>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</si>
  <si>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</si>
  <si>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</si>
  <si>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</si>
  <si>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</si>
  <si>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</si>
  <si>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</si>
  <si>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</si>
  <si>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</si>
  <si>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</si>
  <si>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</si>
  <si>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</si>
  <si>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</si>
  <si>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</si>
  <si>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</si>
  <si>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</si>
  <si>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</si>
  <si>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</si>
  <si>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</si>
  <si>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</si>
  <si>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</si>
  <si>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</si>
  <si>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</si>
  <si>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</si>
  <si>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</si>
  <si>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</si>
  <si>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</si>
  <si>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</si>
  <si>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</si>
  <si>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</si>
  <si>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</si>
  <si>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</si>
  <si>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</si>
  <si>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</si>
  <si>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</si>
  <si>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</si>
  <si>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</si>
  <si>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</si>
  <si>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</si>
  <si>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</si>
  <si>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</si>
  <si>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</si>
  <si>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</si>
  <si>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</si>
  <si>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</si>
  <si>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</si>
  <si>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</si>
  <si>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</si>
  <si>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</si>
  <si>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</si>
  <si>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</si>
  <si>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</si>
  <si>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</si>
  <si>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</si>
  <si>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</si>
  <si>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</si>
  <si>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</si>
  <si>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</si>
  <si>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</si>
  <si>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</si>
  <si>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</si>
  <si>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</si>
  <si>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</si>
  <si>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</si>
  <si>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</si>
  <si>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</si>
  <si>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</si>
  <si>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</si>
  <si>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</si>
  <si>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</si>
  <si>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</si>
  <si>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</si>
  <si>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</si>
  <si>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</si>
  <si>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</si>
  <si>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</si>
  <si>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</si>
  <si>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</si>
  <si>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</si>
  <si>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</si>
  <si>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</si>
  <si>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</si>
  <si>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</si>
  <si>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</si>
  <si>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</si>
  <si>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</si>
  <si>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</si>
  <si>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</si>
  <si>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</si>
  <si>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</si>
  <si>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</si>
  <si>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</si>
  <si>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</si>
  <si>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</si>
  <si>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</si>
  <si>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</si>
  <si>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</si>
  <si>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</si>
  <si>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</si>
  <si>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</si>
  <si>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</si>
  <si>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</si>
  <si>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</si>
  <si>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</si>
  <si>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</si>
  <si>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</si>
  <si>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</si>
  <si>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</si>
  <si>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</si>
  <si>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</si>
  <si>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</si>
  <si>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</si>
  <si>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</si>
  <si>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</si>
  <si>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</si>
  <si>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</si>
  <si>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</si>
  <si>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</si>
  <si>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</si>
  <si>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</si>
  <si>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</si>
  <si>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</si>
  <si>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</si>
  <si>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</si>
  <si>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</si>
  <si>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</si>
  <si>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</si>
  <si>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</si>
  <si>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</si>
  <si>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</si>
  <si>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</si>
  <si>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</si>
  <si>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</si>
  <si>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</si>
  <si>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</si>
  <si>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</si>
  <si>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</si>
  <si>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</si>
  <si>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</si>
  <si>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</si>
  <si>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</si>
  <si>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</si>
  <si>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</si>
  <si>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</si>
  <si>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</si>
  <si>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</si>
  <si>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</si>
  <si>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</si>
  <si>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</si>
  <si>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</si>
  <si>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</si>
  <si>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</si>
  <si>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</si>
  <si>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</si>
  <si>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</si>
  <si>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</si>
  <si>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</si>
  <si>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</si>
  <si>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</si>
  <si>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</si>
  <si>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</si>
  <si>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</si>
  <si>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</si>
  <si>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</si>
  <si>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</si>
  <si>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</si>
  <si>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</si>
  <si>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</si>
  <si>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</si>
  <si>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</si>
  <si>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</si>
  <si>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</si>
  <si>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</si>
  <si>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</si>
  <si>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</si>
  <si>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</si>
  <si>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</si>
  <si>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</si>
  <si>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</si>
  <si>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</si>
  <si>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</si>
  <si>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</si>
  <si>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</si>
  <si>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</si>
  <si>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</si>
  <si>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</si>
  <si>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</si>
  <si>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</si>
  <si>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</si>
  <si>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</si>
  <si>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</si>
  <si>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</si>
  <si>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</si>
  <si>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</si>
  <si>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</si>
  <si>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</si>
  <si>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</si>
  <si>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</si>
  <si>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</si>
  <si>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</si>
  <si>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</si>
  <si>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</si>
  <si>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</si>
  <si>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</si>
  <si>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</si>
  <si>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</si>
  <si>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</si>
  <si>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</si>
  <si>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</si>
  <si>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</si>
  <si>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</si>
  <si>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</si>
  <si>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</si>
  <si>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</si>
  <si>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</si>
  <si>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</si>
  <si>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</si>
  <si>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</si>
  <si>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</si>
  <si>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</si>
  <si>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</si>
  <si>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</si>
  <si>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</si>
  <si>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</si>
  <si>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</si>
  <si>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</si>
  <si>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</si>
  <si>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</si>
  <si>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</si>
  <si>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</si>
  <si>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</si>
  <si>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</si>
  <si>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</si>
  <si>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</si>
  <si>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</si>
  <si>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</si>
  <si>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</si>
  <si>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</si>
  <si>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</si>
  <si>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</si>
  <si>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</si>
  <si>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</si>
  <si>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</si>
  <si>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</si>
  <si>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</si>
  <si>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</si>
  <si>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</si>
  <si>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</si>
  <si>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</si>
  <si>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</si>
  <si>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</si>
  <si>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</si>
  <si>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</si>
  <si>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</si>
  <si>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</si>
  <si>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</si>
  <si>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</si>
  <si>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</si>
  <si>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</si>
  <si>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</si>
  <si>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</si>
  <si>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</si>
  <si>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</si>
  <si>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</si>
  <si>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</si>
  <si>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</si>
  <si>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</si>
  <si>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</si>
  <si>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</si>
  <si>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</si>
  <si>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</si>
  <si>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</si>
  <si>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</si>
  <si>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</si>
  <si>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</si>
  <si>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</si>
  <si>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Grand Total</t>
  </si>
  <si>
    <t>2015</t>
  </si>
  <si>
    <t>2016</t>
  </si>
  <si>
    <t>2017</t>
  </si>
  <si>
    <t>2018</t>
  </si>
  <si>
    <t>Sum of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</si>
  <si>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</si>
  <si>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</si>
  <si>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</si>
  <si>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</si>
  <si>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</si>
  <si>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</si>
  <si>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</si>
  <si>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</si>
  <si>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</si>
  <si>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</si>
  <si>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</si>
  <si>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</si>
  <si>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Months</t>
  </si>
  <si>
    <t>Years</t>
  </si>
  <si>
    <t>Monthly Sales</t>
  </si>
  <si>
    <t>Regional Analysis</t>
  </si>
  <si>
    <t>Blank</t>
  </si>
  <si>
    <t>Region with highest number of order</t>
  </si>
  <si>
    <t>correspond region</t>
  </si>
  <si>
    <t>Name</t>
  </si>
  <si>
    <t>Top 10 customer</t>
  </si>
  <si>
    <t>Extract top 10 with SEQUENCE</t>
  </si>
  <si>
    <t>N/sales</t>
  </si>
  <si>
    <t>Correlation between N/sales and total sales per cust</t>
  </si>
  <si>
    <t>Low value customers</t>
  </si>
  <si>
    <t>Medium value</t>
  </si>
  <si>
    <t>High value</t>
  </si>
  <si>
    <t>Values/frequency</t>
  </si>
  <si>
    <t>correlation</t>
  </si>
  <si>
    <t>Shipping mode</t>
  </si>
  <si>
    <t>sales</t>
  </si>
  <si>
    <t>sales%</t>
  </si>
  <si>
    <t>Total sum</t>
  </si>
  <si>
    <t>Total</t>
  </si>
  <si>
    <t>Name of Product</t>
  </si>
  <si>
    <t>Cumulative sum</t>
  </si>
  <si>
    <t>Cumulative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</si>
</sst>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10" xfId="0" applyBorder="1" applyAlignment="1">
      <alignment horizontal="left"/>
    </xf>
    <xf numFmtId="164" fontId="0" fillId="0" borderId="10" xfId="0" applyNumberFormat="1" applyBorder="1"/>
    <xf numFmtId="0" fontId="0" fillId="33" borderId="10" xfId="0" applyFill="1" applyBorder="1"/>
    <xf numFmtId="0" fontId="0" fillId="34" borderId="0" xfId="0" applyFill="1"/>
    <xf numFmtId="0" fontId="0" fillId="0" borderId="10" xfId="0" applyBorder="1"/>
    <xf numFmtId="2" fontId="16" fillId="0" borderId="0" xfId="0" applyNumberFormat="1" applyFont="1"/>
    <xf numFmtId="0" fontId="0" fillId="33" borderId="0" xfId="0" applyFill="1"/>
    <xf numFmtId="0" fontId="0" fillId="33" borderId="14" xfId="0" applyFill="1" applyBorder="1"/>
    <xf numFmtId="0" fontId="0" fillId="33" borderId="15" xfId="0" applyFill="1" applyBorder="1"/>
    <xf numFmtId="2" fontId="0" fillId="0" borderId="0" xfId="0" applyNumberFormat="1"/>
    <xf numFmtId="0" fontId="16" fillId="0" borderId="11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3" borderId="13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name val="Calibri"/>
        <scheme val="min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[Super_Star.xlsx]Timebased_analysis!PivotTable1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sales each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Timebased_analysis!$B$4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Timebased_analysis!$A$5:$A$9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Timebased_analysis!$B$5:$B$9</c:f>
              <c:numCache>
                <c:formatCode>0.0</c:formatCode>
                <c:ptCount val="4"/>
                <c:pt idx="0">
                  <c:v>479856.20810000098</c:v>
                </c:pt>
                <c:pt idx="1">
                  <c:v>459436.00540000008</c:v>
                </c:pt>
                <c:pt idx="2">
                  <c:v>600192.55000000098</c:v>
                </c:pt>
                <c:pt idx="3">
                  <c:v>722052.0192000001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42-4876-A79A-E5FCB1DD3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730768"/>
        <c:axId val="487731248"/>
      </c:barChart>
      <c:catAx>
        <c:axId val="487730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31248"/>
        <c:crosses val="autoZero"/>
        <c:auto val="1"/>
        <c:lblAlgn val="ctr"/>
        <c:lblOffset val="100"/>
        <c:noMultiLvlLbl val="0"/>
      </c:catAx>
      <c:valAx>
        <c:axId val="4877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Sales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solidFill>
              <a:schemeClr val="accent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3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[Super_Star.xlsx]Categories and subcategories!PivotTable4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'Categories and subcategories'!$B$10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'Categories and subcategories'!$A$11:$A$28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'Categories and subcategories'!$B$11:$B$28</c:f>
              <c:numCache>
                <c:formatCode>0.0</c:formatCode>
                <c:ptCount val="17"/>
                <c:pt idx="0">
                  <c:v>327782.44800000027</c:v>
                </c:pt>
                <c:pt idx="1">
                  <c:v>322822.73100000079</c:v>
                </c:pt>
                <c:pt idx="2">
                  <c:v>219343.39200000011</c:v>
                </c:pt>
                <c:pt idx="3">
                  <c:v>202810.62800000011</c:v>
                </c:pt>
                <c:pt idx="4">
                  <c:v>200028.78500000003</c:v>
                </c:pt>
                <c:pt idx="5">
                  <c:v>189238.63099999996</c:v>
                </c:pt>
                <c:pt idx="6">
                  <c:v>164186.70000000016</c:v>
                </c:pt>
                <c:pt idx="7">
                  <c:v>146248.09399999995</c:v>
                </c:pt>
                <c:pt idx="8">
                  <c:v>113813.19869999998</c:v>
                </c:pt>
                <c:pt idx="9">
                  <c:v>104618.40299999998</c:v>
                </c:pt>
                <c:pt idx="10">
                  <c:v>89212.018000000025</c:v>
                </c:pt>
                <c:pt idx="11">
                  <c:v>76828.304000000018</c:v>
                </c:pt>
                <c:pt idx="12">
                  <c:v>46420.308000000012</c:v>
                </c:pt>
                <c:pt idx="13">
                  <c:v>26705.409999999956</c:v>
                </c:pt>
                <c:pt idx="14">
                  <c:v>16128.045999999997</c:v>
                </c:pt>
                <c:pt idx="15">
                  <c:v>12347.726000000001</c:v>
                </c:pt>
                <c:pt idx="16">
                  <c:v>3001.9599999999996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41-4F42-A068-F719845F5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52061600"/>
        <c:axId val="652065440"/>
        <c:axId val="0"/>
      </c:bar3DChart>
      <c:catAx>
        <c:axId val="65206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065440"/>
        <c:crosses val="autoZero"/>
        <c:auto val="1"/>
        <c:lblAlgn val="ctr"/>
        <c:lblOffset val="100"/>
        <c:noMultiLvlLbl val="0"/>
      </c:catAx>
      <c:valAx>
        <c:axId val="65206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06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 each Customer</a:t>
            </a:r>
          </a:p>
        </c:rich>
      </c:tx>
      <c:layout>
        <c:manualLayout>
          <c:xMode val="edge"/>
          <c:yMode val="edge"/>
          <c:x val="0.4567425286662880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'Customer analysis'!$B$2:$B$794</c:f>
              <c:numCache>
                <c:formatCode>0.0</c:formatCode>
                <c:ptCount val="793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  <c:pt idx="10">
                  <c:v>11891.751</c:v>
                </c:pt>
                <c:pt idx="11">
                  <c:v>11820.119999999997</c:v>
                </c:pt>
                <c:pt idx="12">
                  <c:v>11789.630000000003</c:v>
                </c:pt>
                <c:pt idx="13">
                  <c:v>11470.949999999997</c:v>
                </c:pt>
                <c:pt idx="14">
                  <c:v>11164.974</c:v>
                </c:pt>
                <c:pt idx="15">
                  <c:v>10880.545999999998</c:v>
                </c:pt>
                <c:pt idx="16">
                  <c:v>10663.727999999997</c:v>
                </c:pt>
                <c:pt idx="17">
                  <c:v>10604.266</c:v>
                </c:pt>
                <c:pt idx="18">
                  <c:v>10501.652999999998</c:v>
                </c:pt>
                <c:pt idx="19">
                  <c:v>9940.380000000001</c:v>
                </c:pt>
                <c:pt idx="20">
                  <c:v>9576.3430000000008</c:v>
                </c:pt>
                <c:pt idx="21">
                  <c:v>9351.2119999999977</c:v>
                </c:pt>
                <c:pt idx="22">
                  <c:v>9108.7420000000002</c:v>
                </c:pt>
                <c:pt idx="23">
                  <c:v>9062.8639999999978</c:v>
                </c:pt>
                <c:pt idx="24">
                  <c:v>8954.02</c:v>
                </c:pt>
                <c:pt idx="25">
                  <c:v>8828.0304999999989</c:v>
                </c:pt>
                <c:pt idx="26">
                  <c:v>8697.8430000000008</c:v>
                </c:pt>
                <c:pt idx="27">
                  <c:v>8673.2219999999979</c:v>
                </c:pt>
                <c:pt idx="28">
                  <c:v>8646.9339999999975</c:v>
                </c:pt>
                <c:pt idx="29">
                  <c:v>8350.8680000000004</c:v>
                </c:pt>
                <c:pt idx="30">
                  <c:v>8282.3580000000002</c:v>
                </c:pt>
                <c:pt idx="31">
                  <c:v>8241.7389999999996</c:v>
                </c:pt>
                <c:pt idx="32">
                  <c:v>8236.7648000000008</c:v>
                </c:pt>
                <c:pt idx="33">
                  <c:v>8181.2560000000003</c:v>
                </c:pt>
                <c:pt idx="34">
                  <c:v>8080.4740000000002</c:v>
                </c:pt>
                <c:pt idx="35">
                  <c:v>8057.8909999999987</c:v>
                </c:pt>
                <c:pt idx="36">
                  <c:v>8025.7070000000012</c:v>
                </c:pt>
                <c:pt idx="37">
                  <c:v>7954.9979999999996</c:v>
                </c:pt>
                <c:pt idx="38">
                  <c:v>7903.1825000000008</c:v>
                </c:pt>
                <c:pt idx="39">
                  <c:v>7888.2940000000008</c:v>
                </c:pt>
                <c:pt idx="40">
                  <c:v>7755.619999999999</c:v>
                </c:pt>
                <c:pt idx="41">
                  <c:v>7754.9759999999997</c:v>
                </c:pt>
                <c:pt idx="42">
                  <c:v>7721.7139999999999</c:v>
                </c:pt>
                <c:pt idx="43">
                  <c:v>7663.1259999999993</c:v>
                </c:pt>
                <c:pt idx="44">
                  <c:v>7625.0760000000018</c:v>
                </c:pt>
                <c:pt idx="45">
                  <c:v>7610.8639999999996</c:v>
                </c:pt>
                <c:pt idx="46">
                  <c:v>7473.8282000000008</c:v>
                </c:pt>
                <c:pt idx="47">
                  <c:v>7443.6900000000005</c:v>
                </c:pt>
                <c:pt idx="48">
                  <c:v>7397.4010000000007</c:v>
                </c:pt>
                <c:pt idx="49">
                  <c:v>7294.1850000000004</c:v>
                </c:pt>
                <c:pt idx="50">
                  <c:v>7252.608000000002</c:v>
                </c:pt>
                <c:pt idx="51">
                  <c:v>7234.0139999999992</c:v>
                </c:pt>
                <c:pt idx="52">
                  <c:v>7198.7609999999986</c:v>
                </c:pt>
                <c:pt idx="53">
                  <c:v>6987.195999999999</c:v>
                </c:pt>
                <c:pt idx="54">
                  <c:v>6979.18</c:v>
                </c:pt>
                <c:pt idx="55">
                  <c:v>6843.6339999999991</c:v>
                </c:pt>
                <c:pt idx="56">
                  <c:v>6765.7279999999992</c:v>
                </c:pt>
                <c:pt idx="57">
                  <c:v>6760.8149999999987</c:v>
                </c:pt>
                <c:pt idx="58">
                  <c:v>6720.4439999999986</c:v>
                </c:pt>
                <c:pt idx="59">
                  <c:v>6608.4480000000003</c:v>
                </c:pt>
                <c:pt idx="60">
                  <c:v>6528.0339999999987</c:v>
                </c:pt>
                <c:pt idx="61">
                  <c:v>6497.27</c:v>
                </c:pt>
                <c:pt idx="62">
                  <c:v>6491.0260000000007</c:v>
                </c:pt>
                <c:pt idx="63">
                  <c:v>6459.3439999999991</c:v>
                </c:pt>
                <c:pt idx="64">
                  <c:v>6442.2540000000008</c:v>
                </c:pt>
                <c:pt idx="65">
                  <c:v>6410.9959999999992</c:v>
                </c:pt>
                <c:pt idx="66">
                  <c:v>6366.3919999999989</c:v>
                </c:pt>
                <c:pt idx="67">
                  <c:v>6345.1030000000001</c:v>
                </c:pt>
                <c:pt idx="68">
                  <c:v>6320.7460000000001</c:v>
                </c:pt>
                <c:pt idx="69">
                  <c:v>6255.3510000000006</c:v>
                </c:pt>
                <c:pt idx="70">
                  <c:v>6234.9099999999989</c:v>
                </c:pt>
                <c:pt idx="71">
                  <c:v>6134.0380000000005</c:v>
                </c:pt>
                <c:pt idx="72">
                  <c:v>6129.71</c:v>
                </c:pt>
                <c:pt idx="73">
                  <c:v>6121.1139999999996</c:v>
                </c:pt>
                <c:pt idx="74">
                  <c:v>6108.3379999999997</c:v>
                </c:pt>
                <c:pt idx="75">
                  <c:v>6106.8799999999992</c:v>
                </c:pt>
                <c:pt idx="76">
                  <c:v>6049.9660000000022</c:v>
                </c:pt>
                <c:pt idx="77">
                  <c:v>5992.5359999999991</c:v>
                </c:pt>
                <c:pt idx="78">
                  <c:v>5990.7989999999991</c:v>
                </c:pt>
                <c:pt idx="79">
                  <c:v>5979.0960000000005</c:v>
                </c:pt>
                <c:pt idx="80">
                  <c:v>5907.9719999999998</c:v>
                </c:pt>
                <c:pt idx="81">
                  <c:v>5890.5079999999998</c:v>
                </c:pt>
                <c:pt idx="82">
                  <c:v>5817.1870000000008</c:v>
                </c:pt>
                <c:pt idx="83">
                  <c:v>5730.6689999999999</c:v>
                </c:pt>
                <c:pt idx="84">
                  <c:v>5718.5210000000006</c:v>
                </c:pt>
                <c:pt idx="85">
                  <c:v>5690.0549999999994</c:v>
                </c:pt>
                <c:pt idx="86">
                  <c:v>5664.0219999999999</c:v>
                </c:pt>
                <c:pt idx="87">
                  <c:v>5633.3159999999989</c:v>
                </c:pt>
                <c:pt idx="88">
                  <c:v>5620.1859999999997</c:v>
                </c:pt>
                <c:pt idx="89">
                  <c:v>5563.56</c:v>
                </c:pt>
                <c:pt idx="90">
                  <c:v>5529.62</c:v>
                </c:pt>
                <c:pt idx="91">
                  <c:v>5527.8460000000005</c:v>
                </c:pt>
                <c:pt idx="92">
                  <c:v>5503.0929999999989</c:v>
                </c:pt>
                <c:pt idx="93">
                  <c:v>5480.7239999999993</c:v>
                </c:pt>
                <c:pt idx="94">
                  <c:v>5478.0608000000002</c:v>
                </c:pt>
                <c:pt idx="95">
                  <c:v>5454.35</c:v>
                </c:pt>
                <c:pt idx="96">
                  <c:v>5440.3190000000004</c:v>
                </c:pt>
                <c:pt idx="97">
                  <c:v>5420.5139999999992</c:v>
                </c:pt>
                <c:pt idx="98">
                  <c:v>5402.253999999999</c:v>
                </c:pt>
                <c:pt idx="99">
                  <c:v>5371.09</c:v>
                </c:pt>
                <c:pt idx="100">
                  <c:v>5364.8080000000009</c:v>
                </c:pt>
                <c:pt idx="101">
                  <c:v>5341.9</c:v>
                </c:pt>
                <c:pt idx="102">
                  <c:v>5329.0047999999997</c:v>
                </c:pt>
                <c:pt idx="103">
                  <c:v>5278.8259999999991</c:v>
                </c:pt>
                <c:pt idx="104">
                  <c:v>5271.6279999999997</c:v>
                </c:pt>
                <c:pt idx="105">
                  <c:v>5253.8760000000002</c:v>
                </c:pt>
                <c:pt idx="106">
                  <c:v>5248.7869999999994</c:v>
                </c:pt>
                <c:pt idx="107">
                  <c:v>5229.6950000000015</c:v>
                </c:pt>
                <c:pt idx="108">
                  <c:v>5226.2099999999982</c:v>
                </c:pt>
                <c:pt idx="109">
                  <c:v>5153.0839999999998</c:v>
                </c:pt>
                <c:pt idx="110">
                  <c:v>5142.8919999999989</c:v>
                </c:pt>
                <c:pt idx="111">
                  <c:v>5086.9350000000013</c:v>
                </c:pt>
                <c:pt idx="112">
                  <c:v>5040.7359999999999</c:v>
                </c:pt>
                <c:pt idx="113">
                  <c:v>5016.4880000000012</c:v>
                </c:pt>
                <c:pt idx="114">
                  <c:v>4985.6760000000004</c:v>
                </c:pt>
                <c:pt idx="115">
                  <c:v>4930.4739999999993</c:v>
                </c:pt>
                <c:pt idx="116">
                  <c:v>4915.6019999999999</c:v>
                </c:pt>
                <c:pt idx="117">
                  <c:v>4909.4720000000007</c:v>
                </c:pt>
                <c:pt idx="118">
                  <c:v>4893.0430000000006</c:v>
                </c:pt>
                <c:pt idx="119">
                  <c:v>4877.7839999999997</c:v>
                </c:pt>
                <c:pt idx="120">
                  <c:v>4867.3440000000001</c:v>
                </c:pt>
                <c:pt idx="121">
                  <c:v>4827.9340000000002</c:v>
                </c:pt>
                <c:pt idx="122">
                  <c:v>4805.3440000000001</c:v>
                </c:pt>
                <c:pt idx="123">
                  <c:v>4802.3939999999993</c:v>
                </c:pt>
                <c:pt idx="124">
                  <c:v>4793.5430000000006</c:v>
                </c:pt>
                <c:pt idx="125">
                  <c:v>4769.9000000000005</c:v>
                </c:pt>
                <c:pt idx="126">
                  <c:v>4767.3415000000005</c:v>
                </c:pt>
                <c:pt idx="127">
                  <c:v>4760.4340000000011</c:v>
                </c:pt>
                <c:pt idx="128">
                  <c:v>4757.3320000000003</c:v>
                </c:pt>
                <c:pt idx="129">
                  <c:v>4750.3579999999993</c:v>
                </c:pt>
                <c:pt idx="130">
                  <c:v>4737.4859999999999</c:v>
                </c:pt>
                <c:pt idx="131">
                  <c:v>4716.2880000000005</c:v>
                </c:pt>
                <c:pt idx="132">
                  <c:v>4715.4660000000013</c:v>
                </c:pt>
                <c:pt idx="133">
                  <c:v>4657.924</c:v>
                </c:pt>
                <c:pt idx="134">
                  <c:v>4655.8969999999999</c:v>
                </c:pt>
                <c:pt idx="135">
                  <c:v>4642.0884000000005</c:v>
                </c:pt>
                <c:pt idx="136">
                  <c:v>4624.572000000001</c:v>
                </c:pt>
                <c:pt idx="137">
                  <c:v>4588.4359999999997</c:v>
                </c:pt>
                <c:pt idx="138">
                  <c:v>4523.3359999999993</c:v>
                </c:pt>
                <c:pt idx="139">
                  <c:v>4510.7970000000005</c:v>
                </c:pt>
                <c:pt idx="140">
                  <c:v>4501.3909999999996</c:v>
                </c:pt>
                <c:pt idx="141">
                  <c:v>4492.9459999999999</c:v>
                </c:pt>
                <c:pt idx="142">
                  <c:v>4492.6569999999992</c:v>
                </c:pt>
                <c:pt idx="143">
                  <c:v>4464.8620000000001</c:v>
                </c:pt>
                <c:pt idx="144">
                  <c:v>4454.0559999999996</c:v>
                </c:pt>
                <c:pt idx="145">
                  <c:v>4432.1379999999999</c:v>
                </c:pt>
                <c:pt idx="146">
                  <c:v>4416.5200000000004</c:v>
                </c:pt>
                <c:pt idx="147">
                  <c:v>4411.2430000000004</c:v>
                </c:pt>
                <c:pt idx="148">
                  <c:v>4375.7859999999991</c:v>
                </c:pt>
                <c:pt idx="149">
                  <c:v>4371.9580000000005</c:v>
                </c:pt>
                <c:pt idx="150">
                  <c:v>4355.1499999999996</c:v>
                </c:pt>
                <c:pt idx="151">
                  <c:v>4345.8859999999995</c:v>
                </c:pt>
                <c:pt idx="152">
                  <c:v>4326.1390000000001</c:v>
                </c:pt>
                <c:pt idx="153">
                  <c:v>4299.1609999999991</c:v>
                </c:pt>
                <c:pt idx="154">
                  <c:v>4282.9399999999996</c:v>
                </c:pt>
                <c:pt idx="155">
                  <c:v>4282.1759999999986</c:v>
                </c:pt>
                <c:pt idx="156">
                  <c:v>4272.93</c:v>
                </c:pt>
                <c:pt idx="157">
                  <c:v>4266.8119999999999</c:v>
                </c:pt>
                <c:pt idx="158">
                  <c:v>4262.2920000000004</c:v>
                </c:pt>
                <c:pt idx="159">
                  <c:v>4260.7840000000006</c:v>
                </c:pt>
                <c:pt idx="160">
                  <c:v>4256.2719999999999</c:v>
                </c:pt>
                <c:pt idx="161">
                  <c:v>4246.4555</c:v>
                </c:pt>
                <c:pt idx="162">
                  <c:v>4234.0960000000005</c:v>
                </c:pt>
                <c:pt idx="163">
                  <c:v>4204.6759999999995</c:v>
                </c:pt>
                <c:pt idx="164">
                  <c:v>4198.3320000000003</c:v>
                </c:pt>
                <c:pt idx="165">
                  <c:v>4172.8460000000005</c:v>
                </c:pt>
                <c:pt idx="166">
                  <c:v>4159.7699999999986</c:v>
                </c:pt>
                <c:pt idx="167">
                  <c:v>4151.5100000000011</c:v>
                </c:pt>
                <c:pt idx="168">
                  <c:v>4115.6620000000003</c:v>
                </c:pt>
                <c:pt idx="169">
                  <c:v>4105.3050000000003</c:v>
                </c:pt>
                <c:pt idx="170">
                  <c:v>4074.4720000000007</c:v>
                </c:pt>
                <c:pt idx="171">
                  <c:v>4046.7460000000005</c:v>
                </c:pt>
                <c:pt idx="172">
                  <c:v>3990.6890000000003</c:v>
                </c:pt>
                <c:pt idx="173">
                  <c:v>3984.4524000000001</c:v>
                </c:pt>
                <c:pt idx="174">
                  <c:v>3983.6420000000003</c:v>
                </c:pt>
                <c:pt idx="175">
                  <c:v>3949.6559999999995</c:v>
                </c:pt>
                <c:pt idx="176">
                  <c:v>3930.509</c:v>
                </c:pt>
                <c:pt idx="177">
                  <c:v>3922.4149999999995</c:v>
                </c:pt>
                <c:pt idx="178">
                  <c:v>3918.9659999999999</c:v>
                </c:pt>
                <c:pt idx="179">
                  <c:v>3908.8027999999999</c:v>
                </c:pt>
                <c:pt idx="180">
                  <c:v>3908.402</c:v>
                </c:pt>
                <c:pt idx="181">
                  <c:v>3908.2619999999997</c:v>
                </c:pt>
                <c:pt idx="182">
                  <c:v>3889.3659999999995</c:v>
                </c:pt>
                <c:pt idx="183">
                  <c:v>3887.8339999999998</c:v>
                </c:pt>
                <c:pt idx="184">
                  <c:v>3868.02</c:v>
                </c:pt>
                <c:pt idx="185">
                  <c:v>3831.8640000000005</c:v>
                </c:pt>
                <c:pt idx="186">
                  <c:v>3818.6240000000003</c:v>
                </c:pt>
                <c:pt idx="187">
                  <c:v>3815.4780000000001</c:v>
                </c:pt>
                <c:pt idx="188">
                  <c:v>3805.7140000000009</c:v>
                </c:pt>
                <c:pt idx="189">
                  <c:v>3797.2320000000004</c:v>
                </c:pt>
                <c:pt idx="190">
                  <c:v>3789.7228</c:v>
                </c:pt>
                <c:pt idx="191">
                  <c:v>3785.2759999999998</c:v>
                </c:pt>
                <c:pt idx="192">
                  <c:v>3760.0279999999998</c:v>
                </c:pt>
                <c:pt idx="193">
                  <c:v>3747.6680000000006</c:v>
                </c:pt>
                <c:pt idx="194">
                  <c:v>3736.1979999999994</c:v>
                </c:pt>
                <c:pt idx="195">
                  <c:v>3729.7929999999997</c:v>
                </c:pt>
                <c:pt idx="196">
                  <c:v>3690.2840000000001</c:v>
                </c:pt>
                <c:pt idx="197">
                  <c:v>3675.8609999999999</c:v>
                </c:pt>
                <c:pt idx="198">
                  <c:v>3670.2580000000003</c:v>
                </c:pt>
                <c:pt idx="199">
                  <c:v>3651.8585000000007</c:v>
                </c:pt>
                <c:pt idx="200">
                  <c:v>3650.473</c:v>
                </c:pt>
                <c:pt idx="201">
                  <c:v>3644.9780000000005</c:v>
                </c:pt>
                <c:pt idx="202">
                  <c:v>3640.2559999999999</c:v>
                </c:pt>
                <c:pt idx="203">
                  <c:v>3635.5940000000005</c:v>
                </c:pt>
                <c:pt idx="204">
                  <c:v>3625.3289999999997</c:v>
                </c:pt>
                <c:pt idx="205">
                  <c:v>3621.3759999999997</c:v>
                </c:pt>
                <c:pt idx="206">
                  <c:v>3601.88</c:v>
                </c:pt>
                <c:pt idx="207">
                  <c:v>3589.2959999999998</c:v>
                </c:pt>
                <c:pt idx="208">
                  <c:v>3582.8199999999997</c:v>
                </c:pt>
                <c:pt idx="209">
                  <c:v>3546.2239999999997</c:v>
                </c:pt>
                <c:pt idx="210">
                  <c:v>3539.3220000000001</c:v>
                </c:pt>
                <c:pt idx="211">
                  <c:v>3510.4579999999996</c:v>
                </c:pt>
                <c:pt idx="212">
                  <c:v>3495.6460000000002</c:v>
                </c:pt>
                <c:pt idx="213">
                  <c:v>3489.0395999999996</c:v>
                </c:pt>
                <c:pt idx="214">
                  <c:v>3487.1979999999999</c:v>
                </c:pt>
                <c:pt idx="215">
                  <c:v>3484.92</c:v>
                </c:pt>
                <c:pt idx="216">
                  <c:v>3454.9160000000002</c:v>
                </c:pt>
                <c:pt idx="217">
                  <c:v>3422.7859999999991</c:v>
                </c:pt>
                <c:pt idx="218">
                  <c:v>3418.7420000000002</c:v>
                </c:pt>
                <c:pt idx="219">
                  <c:v>3406.5810000000001</c:v>
                </c:pt>
                <c:pt idx="220">
                  <c:v>3368.0939999999991</c:v>
                </c:pt>
                <c:pt idx="221">
                  <c:v>3362.9635999999996</c:v>
                </c:pt>
                <c:pt idx="222">
                  <c:v>3360.5259999999998</c:v>
                </c:pt>
                <c:pt idx="223">
                  <c:v>3356.3979999999997</c:v>
                </c:pt>
                <c:pt idx="224">
                  <c:v>3336.5349999999999</c:v>
                </c:pt>
                <c:pt idx="225">
                  <c:v>3336.1680000000006</c:v>
                </c:pt>
                <c:pt idx="226">
                  <c:v>3323.556</c:v>
                </c:pt>
                <c:pt idx="227">
                  <c:v>3318.4859999999994</c:v>
                </c:pt>
                <c:pt idx="228">
                  <c:v>3312.864</c:v>
                </c:pt>
                <c:pt idx="229">
                  <c:v>3309.1500000000005</c:v>
                </c:pt>
                <c:pt idx="230">
                  <c:v>3302.2620000000002</c:v>
                </c:pt>
                <c:pt idx="231">
                  <c:v>3288.11</c:v>
                </c:pt>
                <c:pt idx="232">
                  <c:v>3279.7459999999996</c:v>
                </c:pt>
                <c:pt idx="233">
                  <c:v>3272.2000000000003</c:v>
                </c:pt>
                <c:pt idx="234">
                  <c:v>3256.4800000000005</c:v>
                </c:pt>
                <c:pt idx="235">
                  <c:v>3255.3099999999995</c:v>
                </c:pt>
                <c:pt idx="236">
                  <c:v>3254.9490000000005</c:v>
                </c:pt>
                <c:pt idx="237">
                  <c:v>3254.4870000000005</c:v>
                </c:pt>
                <c:pt idx="238">
                  <c:v>3250.3369999999991</c:v>
                </c:pt>
                <c:pt idx="239">
                  <c:v>3247.6419999999994</c:v>
                </c:pt>
                <c:pt idx="240">
                  <c:v>3246.6260000000002</c:v>
                </c:pt>
                <c:pt idx="241">
                  <c:v>3241.898000000001</c:v>
                </c:pt>
                <c:pt idx="242">
                  <c:v>3236.3139999999994</c:v>
                </c:pt>
                <c:pt idx="243">
                  <c:v>3233.4810000000002</c:v>
                </c:pt>
                <c:pt idx="244">
                  <c:v>3230.308</c:v>
                </c:pt>
                <c:pt idx="245">
                  <c:v>3221.29</c:v>
                </c:pt>
                <c:pt idx="246">
                  <c:v>3214.2359999999999</c:v>
                </c:pt>
                <c:pt idx="247">
                  <c:v>3202.1620000000003</c:v>
                </c:pt>
                <c:pt idx="248">
                  <c:v>3196.7520000000004</c:v>
                </c:pt>
                <c:pt idx="249">
                  <c:v>3195.8180000000002</c:v>
                </c:pt>
                <c:pt idx="250">
                  <c:v>3173.8739999999998</c:v>
                </c:pt>
                <c:pt idx="251">
                  <c:v>3163.6280000000002</c:v>
                </c:pt>
                <c:pt idx="252">
                  <c:v>3159.1220000000003</c:v>
                </c:pt>
                <c:pt idx="253">
                  <c:v>3154.855</c:v>
                </c:pt>
                <c:pt idx="254">
                  <c:v>3152.6149999999998</c:v>
                </c:pt>
                <c:pt idx="255">
                  <c:v>3144.6779999999994</c:v>
                </c:pt>
                <c:pt idx="256">
                  <c:v>3133.9239999999995</c:v>
                </c:pt>
                <c:pt idx="257">
                  <c:v>3130.221</c:v>
                </c:pt>
                <c:pt idx="258">
                  <c:v>3127.9592000000007</c:v>
                </c:pt>
                <c:pt idx="259">
                  <c:v>3118.8920000000007</c:v>
                </c:pt>
                <c:pt idx="260">
                  <c:v>3104.4390000000003</c:v>
                </c:pt>
                <c:pt idx="261">
                  <c:v>3100.6119999999996</c:v>
                </c:pt>
                <c:pt idx="262">
                  <c:v>3086.9070000000002</c:v>
                </c:pt>
                <c:pt idx="263">
                  <c:v>3082.6530000000002</c:v>
                </c:pt>
                <c:pt idx="264">
                  <c:v>3078.6240000000003</c:v>
                </c:pt>
                <c:pt idx="265">
                  <c:v>3071.1259999999997</c:v>
                </c:pt>
                <c:pt idx="266">
                  <c:v>3061.5430000000001</c:v>
                </c:pt>
                <c:pt idx="267">
                  <c:v>3058.3720000000003</c:v>
                </c:pt>
                <c:pt idx="268">
                  <c:v>3057.1</c:v>
                </c:pt>
                <c:pt idx="269">
                  <c:v>3056.8069999999998</c:v>
                </c:pt>
                <c:pt idx="270">
                  <c:v>3050.6920000000005</c:v>
                </c:pt>
                <c:pt idx="271">
                  <c:v>3046.5320000000011</c:v>
                </c:pt>
                <c:pt idx="272">
                  <c:v>3041.5659999999993</c:v>
                </c:pt>
                <c:pt idx="273">
                  <c:v>3036.5469999999996</c:v>
                </c:pt>
                <c:pt idx="274">
                  <c:v>2988.674</c:v>
                </c:pt>
                <c:pt idx="275">
                  <c:v>2984.9480000000003</c:v>
                </c:pt>
                <c:pt idx="276">
                  <c:v>2984.0539999999992</c:v>
                </c:pt>
                <c:pt idx="277">
                  <c:v>2973.0940000000001</c:v>
                </c:pt>
                <c:pt idx="278">
                  <c:v>2945.8220000000001</c:v>
                </c:pt>
                <c:pt idx="279">
                  <c:v>2945.3209999999999</c:v>
                </c:pt>
                <c:pt idx="280">
                  <c:v>2942.7719999999999</c:v>
                </c:pt>
                <c:pt idx="281">
                  <c:v>2936.2519999999995</c:v>
                </c:pt>
                <c:pt idx="282">
                  <c:v>2933.6759999999995</c:v>
                </c:pt>
                <c:pt idx="283">
                  <c:v>2932.4840000000004</c:v>
                </c:pt>
                <c:pt idx="284">
                  <c:v>2893.4549999999999</c:v>
                </c:pt>
                <c:pt idx="285">
                  <c:v>2890.1390000000001</c:v>
                </c:pt>
                <c:pt idx="286">
                  <c:v>2888.5059999999999</c:v>
                </c:pt>
                <c:pt idx="287">
                  <c:v>2885.2599999999993</c:v>
                </c:pt>
                <c:pt idx="288">
                  <c:v>2881.8128000000002</c:v>
                </c:pt>
                <c:pt idx="289">
                  <c:v>2876.0460000000003</c:v>
                </c:pt>
                <c:pt idx="290">
                  <c:v>2870.0500000000006</c:v>
                </c:pt>
                <c:pt idx="291">
                  <c:v>2857.7529999999997</c:v>
                </c:pt>
                <c:pt idx="292">
                  <c:v>2854.1150000000007</c:v>
                </c:pt>
                <c:pt idx="293">
                  <c:v>2852.9680000000003</c:v>
                </c:pt>
                <c:pt idx="294">
                  <c:v>2845.27</c:v>
                </c:pt>
                <c:pt idx="295">
                  <c:v>2835.5639999999999</c:v>
                </c:pt>
                <c:pt idx="296">
                  <c:v>2833.9260000000004</c:v>
                </c:pt>
                <c:pt idx="297">
                  <c:v>2832.9040000000005</c:v>
                </c:pt>
                <c:pt idx="298">
                  <c:v>2830.6279999999997</c:v>
                </c:pt>
                <c:pt idx="299">
                  <c:v>2820.4240000000004</c:v>
                </c:pt>
                <c:pt idx="300">
                  <c:v>2819.4670000000006</c:v>
                </c:pt>
                <c:pt idx="301">
                  <c:v>2819.0259999999998</c:v>
                </c:pt>
                <c:pt idx="302">
                  <c:v>2798.9479999999999</c:v>
                </c:pt>
                <c:pt idx="303">
                  <c:v>2797.6680000000001</c:v>
                </c:pt>
                <c:pt idx="304">
                  <c:v>2783.1889999999999</c:v>
                </c:pt>
                <c:pt idx="305">
                  <c:v>2772.0550000000007</c:v>
                </c:pt>
                <c:pt idx="306">
                  <c:v>2770</c:v>
                </c:pt>
                <c:pt idx="307">
                  <c:v>2767.2190000000001</c:v>
                </c:pt>
                <c:pt idx="308">
                  <c:v>2754.2159999999999</c:v>
                </c:pt>
                <c:pt idx="309">
                  <c:v>2752.4410000000003</c:v>
                </c:pt>
                <c:pt idx="310">
                  <c:v>2749.8809999999999</c:v>
                </c:pt>
                <c:pt idx="311">
                  <c:v>2745.8919999999998</c:v>
                </c:pt>
                <c:pt idx="312">
                  <c:v>2744.7420000000002</c:v>
                </c:pt>
                <c:pt idx="313">
                  <c:v>2725.982</c:v>
                </c:pt>
                <c:pt idx="314">
                  <c:v>2725.2560000000003</c:v>
                </c:pt>
                <c:pt idx="315">
                  <c:v>2722.8429999999998</c:v>
                </c:pt>
                <c:pt idx="316">
                  <c:v>2716.4119999999998</c:v>
                </c:pt>
                <c:pt idx="317">
                  <c:v>2697.248</c:v>
                </c:pt>
                <c:pt idx="318">
                  <c:v>2684.4920000000002</c:v>
                </c:pt>
                <c:pt idx="319">
                  <c:v>2682.7280000000001</c:v>
                </c:pt>
                <c:pt idx="320">
                  <c:v>2678.4380000000001</c:v>
                </c:pt>
                <c:pt idx="321">
                  <c:v>2656.6909999999998</c:v>
                </c:pt>
                <c:pt idx="322">
                  <c:v>2650.5569999999998</c:v>
                </c:pt>
                <c:pt idx="323">
                  <c:v>2638.3271999999997</c:v>
                </c:pt>
                <c:pt idx="324">
                  <c:v>2633.5820000000003</c:v>
                </c:pt>
                <c:pt idx="325">
                  <c:v>2617.9060000000004</c:v>
                </c:pt>
                <c:pt idx="326">
                  <c:v>2602.5755000000008</c:v>
                </c:pt>
                <c:pt idx="327">
                  <c:v>2595.3640000000005</c:v>
                </c:pt>
                <c:pt idx="328">
                  <c:v>2584.1580000000004</c:v>
                </c:pt>
                <c:pt idx="329">
                  <c:v>2582.8979999999997</c:v>
                </c:pt>
                <c:pt idx="330">
                  <c:v>2580.7039999999997</c:v>
                </c:pt>
                <c:pt idx="331">
                  <c:v>2576.4079999999999</c:v>
                </c:pt>
                <c:pt idx="332">
                  <c:v>2575.8629999999998</c:v>
                </c:pt>
                <c:pt idx="333">
                  <c:v>2567.6559999999999</c:v>
                </c:pt>
                <c:pt idx="334">
                  <c:v>2567.0100000000002</c:v>
                </c:pt>
                <c:pt idx="335">
                  <c:v>2564.9059999999999</c:v>
                </c:pt>
                <c:pt idx="336">
                  <c:v>2562.3820000000005</c:v>
                </c:pt>
                <c:pt idx="337">
                  <c:v>2550.8739999999998</c:v>
                </c:pt>
                <c:pt idx="338">
                  <c:v>2540.6309999999999</c:v>
                </c:pt>
                <c:pt idx="339">
                  <c:v>2537.6860000000001</c:v>
                </c:pt>
                <c:pt idx="340">
                  <c:v>2533.3139999999999</c:v>
                </c:pt>
                <c:pt idx="341">
                  <c:v>2533.1640000000002</c:v>
                </c:pt>
                <c:pt idx="342">
                  <c:v>2523.2659999999996</c:v>
                </c:pt>
                <c:pt idx="343">
                  <c:v>2518.6659999999997</c:v>
                </c:pt>
                <c:pt idx="344">
                  <c:v>2518.1149999999998</c:v>
                </c:pt>
                <c:pt idx="345">
                  <c:v>2516.4939999999997</c:v>
                </c:pt>
                <c:pt idx="346">
                  <c:v>2501.6880000000001</c:v>
                </c:pt>
                <c:pt idx="347">
                  <c:v>2495.3916000000004</c:v>
                </c:pt>
                <c:pt idx="348">
                  <c:v>2493.2140000000004</c:v>
                </c:pt>
                <c:pt idx="349">
                  <c:v>2488.31</c:v>
                </c:pt>
                <c:pt idx="350">
                  <c:v>2477.9459999999999</c:v>
                </c:pt>
                <c:pt idx="351">
                  <c:v>2475.1570000000006</c:v>
                </c:pt>
                <c:pt idx="352">
                  <c:v>2471.6500000000005</c:v>
                </c:pt>
                <c:pt idx="353">
                  <c:v>2469.6671999999999</c:v>
                </c:pt>
                <c:pt idx="354">
                  <c:v>2465.6594999999998</c:v>
                </c:pt>
                <c:pt idx="355">
                  <c:v>2461.4040000000009</c:v>
                </c:pt>
                <c:pt idx="356">
                  <c:v>2456.6380000000004</c:v>
                </c:pt>
                <c:pt idx="357">
                  <c:v>2454.9280000000003</c:v>
                </c:pt>
                <c:pt idx="358">
                  <c:v>2454.866</c:v>
                </c:pt>
                <c:pt idx="359">
                  <c:v>2454.6220000000003</c:v>
                </c:pt>
                <c:pt idx="360">
                  <c:v>2454.5540000000001</c:v>
                </c:pt>
                <c:pt idx="361">
                  <c:v>2453.2840000000001</c:v>
                </c:pt>
                <c:pt idx="362">
                  <c:v>2442.0439999999999</c:v>
                </c:pt>
                <c:pt idx="363">
                  <c:v>2426.0669999999996</c:v>
                </c:pt>
                <c:pt idx="364">
                  <c:v>2422.8240000000001</c:v>
                </c:pt>
                <c:pt idx="365">
                  <c:v>2390.5340000000001</c:v>
                </c:pt>
                <c:pt idx="366">
                  <c:v>2374.6580000000004</c:v>
                </c:pt>
                <c:pt idx="367">
                  <c:v>2372.7500000000005</c:v>
                </c:pt>
                <c:pt idx="368">
                  <c:v>2370.3136</c:v>
                </c:pt>
                <c:pt idx="369">
                  <c:v>2367.277</c:v>
                </c:pt>
                <c:pt idx="370">
                  <c:v>2358.6759999999999</c:v>
                </c:pt>
                <c:pt idx="371">
                  <c:v>2350.1880000000001</c:v>
                </c:pt>
                <c:pt idx="372">
                  <c:v>2341.2960000000003</c:v>
                </c:pt>
                <c:pt idx="373">
                  <c:v>2339.598</c:v>
                </c:pt>
                <c:pt idx="374">
                  <c:v>2335.5859999999998</c:v>
                </c:pt>
                <c:pt idx="375">
                  <c:v>2332.5770000000002</c:v>
                </c:pt>
                <c:pt idx="376">
                  <c:v>2309.4319999999998</c:v>
                </c:pt>
                <c:pt idx="377">
                  <c:v>2305.712</c:v>
                </c:pt>
                <c:pt idx="378">
                  <c:v>2302.3680000000004</c:v>
                </c:pt>
                <c:pt idx="379">
                  <c:v>2295.3320000000003</c:v>
                </c:pt>
                <c:pt idx="380">
                  <c:v>2271.2840000000001</c:v>
                </c:pt>
                <c:pt idx="381">
                  <c:v>2269.7015000000006</c:v>
                </c:pt>
                <c:pt idx="382">
                  <c:v>2261.4380000000001</c:v>
                </c:pt>
                <c:pt idx="383">
                  <c:v>2260.9579999999996</c:v>
                </c:pt>
                <c:pt idx="384">
                  <c:v>2258.192</c:v>
                </c:pt>
                <c:pt idx="385">
                  <c:v>2256.3940000000002</c:v>
                </c:pt>
                <c:pt idx="386">
                  <c:v>2254.2849999999994</c:v>
                </c:pt>
                <c:pt idx="387">
                  <c:v>2243.2739999999999</c:v>
                </c:pt>
                <c:pt idx="388">
                  <c:v>2240.5800000000004</c:v>
                </c:pt>
                <c:pt idx="389">
                  <c:v>2239.6060000000002</c:v>
                </c:pt>
                <c:pt idx="390">
                  <c:v>2238.0609999999997</c:v>
                </c:pt>
                <c:pt idx="391">
                  <c:v>2236.1280000000002</c:v>
                </c:pt>
                <c:pt idx="392">
                  <c:v>2224.0860000000002</c:v>
                </c:pt>
                <c:pt idx="393">
                  <c:v>2224.0000000000009</c:v>
                </c:pt>
                <c:pt idx="394">
                  <c:v>2218.9899999999998</c:v>
                </c:pt>
                <c:pt idx="395">
                  <c:v>2218.98</c:v>
                </c:pt>
                <c:pt idx="396">
                  <c:v>2215.002</c:v>
                </c:pt>
                <c:pt idx="397">
                  <c:v>2206.1279999999997</c:v>
                </c:pt>
                <c:pt idx="398">
                  <c:v>2203.7780000000002</c:v>
                </c:pt>
                <c:pt idx="399">
                  <c:v>2203.6999999999998</c:v>
                </c:pt>
                <c:pt idx="400">
                  <c:v>2201.6859999999997</c:v>
                </c:pt>
                <c:pt idx="401">
                  <c:v>2199.366</c:v>
                </c:pt>
                <c:pt idx="402">
                  <c:v>2198.4499999999998</c:v>
                </c:pt>
                <c:pt idx="403">
                  <c:v>2189.0190000000007</c:v>
                </c:pt>
                <c:pt idx="404">
                  <c:v>2186.6130000000003</c:v>
                </c:pt>
                <c:pt idx="405">
                  <c:v>2181.4789999999998</c:v>
                </c:pt>
                <c:pt idx="406">
                  <c:v>2180.7179999999998</c:v>
                </c:pt>
                <c:pt idx="407">
                  <c:v>2171.962</c:v>
                </c:pt>
                <c:pt idx="408">
                  <c:v>2171.5990000000002</c:v>
                </c:pt>
                <c:pt idx="409">
                  <c:v>2163.6240000000003</c:v>
                </c:pt>
                <c:pt idx="410">
                  <c:v>2163.3000000000002</c:v>
                </c:pt>
                <c:pt idx="411">
                  <c:v>2162.174</c:v>
                </c:pt>
                <c:pt idx="412">
                  <c:v>2161.9790000000003</c:v>
                </c:pt>
                <c:pt idx="413">
                  <c:v>2152.3520000000003</c:v>
                </c:pt>
                <c:pt idx="414">
                  <c:v>2148.8519999999999</c:v>
                </c:pt>
                <c:pt idx="415">
                  <c:v>2146.694</c:v>
                </c:pt>
                <c:pt idx="416">
                  <c:v>2139.7900000000004</c:v>
                </c:pt>
                <c:pt idx="417">
                  <c:v>2136.4580000000001</c:v>
                </c:pt>
                <c:pt idx="418">
                  <c:v>2120.9540000000002</c:v>
                </c:pt>
                <c:pt idx="419">
                  <c:v>2096.3919999999998</c:v>
                </c:pt>
                <c:pt idx="420">
                  <c:v>2095.0639999999999</c:v>
                </c:pt>
                <c:pt idx="421">
                  <c:v>2085.7400000000002</c:v>
                </c:pt>
                <c:pt idx="422">
                  <c:v>2074.6610000000001</c:v>
                </c:pt>
                <c:pt idx="423">
                  <c:v>2071.9140000000002</c:v>
                </c:pt>
                <c:pt idx="424">
                  <c:v>2067.4499999999998</c:v>
                </c:pt>
                <c:pt idx="425">
                  <c:v>2055.3560000000007</c:v>
                </c:pt>
                <c:pt idx="426">
                  <c:v>2054.14</c:v>
                </c:pt>
                <c:pt idx="427">
                  <c:v>2052.9080000000004</c:v>
                </c:pt>
                <c:pt idx="428">
                  <c:v>2033.9680000000001</c:v>
                </c:pt>
                <c:pt idx="429">
                  <c:v>2031.472</c:v>
                </c:pt>
                <c:pt idx="430">
                  <c:v>2012.5200000000002</c:v>
                </c:pt>
                <c:pt idx="431">
                  <c:v>2005.5959999999998</c:v>
                </c:pt>
                <c:pt idx="432">
                  <c:v>2004.0820000000001</c:v>
                </c:pt>
                <c:pt idx="433">
                  <c:v>2003.01</c:v>
                </c:pt>
                <c:pt idx="434">
                  <c:v>1990.3140000000001</c:v>
                </c:pt>
                <c:pt idx="435">
                  <c:v>1989.05</c:v>
                </c:pt>
                <c:pt idx="436">
                  <c:v>1987.1640000000002</c:v>
                </c:pt>
                <c:pt idx="437">
                  <c:v>1972.5989999999999</c:v>
                </c:pt>
                <c:pt idx="438">
                  <c:v>1966.65</c:v>
                </c:pt>
                <c:pt idx="439">
                  <c:v>1961.934</c:v>
                </c:pt>
                <c:pt idx="440">
                  <c:v>1949.2</c:v>
                </c:pt>
                <c:pt idx="441">
                  <c:v>1936.6399999999996</c:v>
                </c:pt>
                <c:pt idx="442">
                  <c:v>1934.2720000000002</c:v>
                </c:pt>
                <c:pt idx="443">
                  <c:v>1911.8440000000001</c:v>
                </c:pt>
                <c:pt idx="444">
                  <c:v>1908.4531999999999</c:v>
                </c:pt>
                <c:pt idx="445">
                  <c:v>1903.491</c:v>
                </c:pt>
                <c:pt idx="446">
                  <c:v>1888.9639999999999</c:v>
                </c:pt>
                <c:pt idx="447">
                  <c:v>1888.0700000000002</c:v>
                </c:pt>
                <c:pt idx="448">
                  <c:v>1884.7980000000002</c:v>
                </c:pt>
                <c:pt idx="449">
                  <c:v>1879.3059999999998</c:v>
                </c:pt>
                <c:pt idx="450">
                  <c:v>1874.998</c:v>
                </c:pt>
                <c:pt idx="451">
                  <c:v>1874.172</c:v>
                </c:pt>
                <c:pt idx="452">
                  <c:v>1872.4360000000001</c:v>
                </c:pt>
                <c:pt idx="453">
                  <c:v>1869.58</c:v>
                </c:pt>
                <c:pt idx="454">
                  <c:v>1864.1559999999999</c:v>
                </c:pt>
                <c:pt idx="455">
                  <c:v>1860.732</c:v>
                </c:pt>
                <c:pt idx="456">
                  <c:v>1860.4179999999999</c:v>
                </c:pt>
                <c:pt idx="457">
                  <c:v>1840.1779999999997</c:v>
                </c:pt>
                <c:pt idx="458">
                  <c:v>1832.0640000000001</c:v>
                </c:pt>
                <c:pt idx="459">
                  <c:v>1832.02</c:v>
                </c:pt>
                <c:pt idx="460">
                  <c:v>1829.8960000000002</c:v>
                </c:pt>
                <c:pt idx="461">
                  <c:v>1821.7420000000002</c:v>
                </c:pt>
                <c:pt idx="462">
                  <c:v>1804.1460000000002</c:v>
                </c:pt>
                <c:pt idx="463">
                  <c:v>1791.605</c:v>
                </c:pt>
                <c:pt idx="464">
                  <c:v>1790.5119999999999</c:v>
                </c:pt>
                <c:pt idx="465">
                  <c:v>1762.2130000000002</c:v>
                </c:pt>
                <c:pt idx="466">
                  <c:v>1758.3</c:v>
                </c:pt>
                <c:pt idx="467">
                  <c:v>1744.6999999999998</c:v>
                </c:pt>
                <c:pt idx="468">
                  <c:v>1739.6889999999999</c:v>
                </c:pt>
                <c:pt idx="469">
                  <c:v>1738.4060000000002</c:v>
                </c:pt>
                <c:pt idx="470">
                  <c:v>1736.596</c:v>
                </c:pt>
                <c:pt idx="471">
                  <c:v>1735.5140000000001</c:v>
                </c:pt>
                <c:pt idx="472">
                  <c:v>1734.5739999999998</c:v>
                </c:pt>
                <c:pt idx="473">
                  <c:v>1733.4430000000002</c:v>
                </c:pt>
                <c:pt idx="474">
                  <c:v>1711.692</c:v>
                </c:pt>
                <c:pt idx="475">
                  <c:v>1707.7099999999998</c:v>
                </c:pt>
                <c:pt idx="476">
                  <c:v>1707.2860000000003</c:v>
                </c:pt>
                <c:pt idx="477">
                  <c:v>1697.8609999999999</c:v>
                </c:pt>
                <c:pt idx="478">
                  <c:v>1691.5049999999999</c:v>
                </c:pt>
                <c:pt idx="479">
                  <c:v>1687.04</c:v>
                </c:pt>
                <c:pt idx="480">
                  <c:v>1687.027</c:v>
                </c:pt>
                <c:pt idx="481">
                  <c:v>1686.9225000000004</c:v>
                </c:pt>
                <c:pt idx="482">
                  <c:v>1685.8889999999999</c:v>
                </c:pt>
                <c:pt idx="483">
                  <c:v>1679.7239999999999</c:v>
                </c:pt>
                <c:pt idx="484">
                  <c:v>1677.5360000000001</c:v>
                </c:pt>
                <c:pt idx="485">
                  <c:v>1673.8880000000001</c:v>
                </c:pt>
                <c:pt idx="486">
                  <c:v>1669.1350000000002</c:v>
                </c:pt>
                <c:pt idx="487">
                  <c:v>1661.6100000000001</c:v>
                </c:pt>
                <c:pt idx="488">
                  <c:v>1659.4380000000001</c:v>
                </c:pt>
                <c:pt idx="489">
                  <c:v>1643.2550000000001</c:v>
                </c:pt>
                <c:pt idx="490">
                  <c:v>1622.018</c:v>
                </c:pt>
                <c:pt idx="491">
                  <c:v>1613.402</c:v>
                </c:pt>
                <c:pt idx="492">
                  <c:v>1602.376</c:v>
                </c:pt>
                <c:pt idx="493">
                  <c:v>1600.55</c:v>
                </c:pt>
                <c:pt idx="494">
                  <c:v>1587.452</c:v>
                </c:pt>
                <c:pt idx="495">
                  <c:v>1585.162</c:v>
                </c:pt>
                <c:pt idx="496">
                  <c:v>1582.1090000000004</c:v>
                </c:pt>
                <c:pt idx="497">
                  <c:v>1581.9979999999998</c:v>
                </c:pt>
                <c:pt idx="498">
                  <c:v>1571.5229999999999</c:v>
                </c:pt>
                <c:pt idx="499">
                  <c:v>1569.4640000000002</c:v>
                </c:pt>
                <c:pt idx="500">
                  <c:v>1568.44</c:v>
                </c:pt>
                <c:pt idx="501">
                  <c:v>1567.52</c:v>
                </c:pt>
                <c:pt idx="502">
                  <c:v>1560.05</c:v>
                </c:pt>
                <c:pt idx="503">
                  <c:v>1548.7019999999998</c:v>
                </c:pt>
                <c:pt idx="504">
                  <c:v>1538.1099999999997</c:v>
                </c:pt>
                <c:pt idx="505">
                  <c:v>1537.2360000000003</c:v>
                </c:pt>
                <c:pt idx="506">
                  <c:v>1526.5</c:v>
                </c:pt>
                <c:pt idx="507">
                  <c:v>1523.2730000000001</c:v>
                </c:pt>
                <c:pt idx="508">
                  <c:v>1519.5060000000001</c:v>
                </c:pt>
                <c:pt idx="509">
                  <c:v>1515.8620000000001</c:v>
                </c:pt>
                <c:pt idx="510">
                  <c:v>1507.0180000000003</c:v>
                </c:pt>
                <c:pt idx="511">
                  <c:v>1493.944</c:v>
                </c:pt>
                <c:pt idx="512">
                  <c:v>1475.1440000000002</c:v>
                </c:pt>
                <c:pt idx="513">
                  <c:v>1469.4500000000003</c:v>
                </c:pt>
                <c:pt idx="514">
                  <c:v>1467.152</c:v>
                </c:pt>
                <c:pt idx="515">
                  <c:v>1460.1920000000002</c:v>
                </c:pt>
                <c:pt idx="516">
                  <c:v>1459.3440000000001</c:v>
                </c:pt>
                <c:pt idx="517">
                  <c:v>1458.2580000000003</c:v>
                </c:pt>
                <c:pt idx="518">
                  <c:v>1456.9499999999998</c:v>
                </c:pt>
                <c:pt idx="519">
                  <c:v>1455.0379999999998</c:v>
                </c:pt>
                <c:pt idx="520">
                  <c:v>1453.4739999999999</c:v>
                </c:pt>
                <c:pt idx="521">
                  <c:v>1453.2812000000001</c:v>
                </c:pt>
                <c:pt idx="522">
                  <c:v>1451.3610000000001</c:v>
                </c:pt>
                <c:pt idx="523">
                  <c:v>1441.152</c:v>
                </c:pt>
                <c:pt idx="524">
                  <c:v>1434.5480000000002</c:v>
                </c:pt>
                <c:pt idx="525">
                  <c:v>1428.731</c:v>
                </c:pt>
                <c:pt idx="526">
                  <c:v>1428.231</c:v>
                </c:pt>
                <c:pt idx="527">
                  <c:v>1427.0440000000001</c:v>
                </c:pt>
                <c:pt idx="528">
                  <c:v>1421.954</c:v>
                </c:pt>
                <c:pt idx="529">
                  <c:v>1419.7370000000003</c:v>
                </c:pt>
                <c:pt idx="530">
                  <c:v>1419.2470000000001</c:v>
                </c:pt>
                <c:pt idx="531">
                  <c:v>1418.0900000000001</c:v>
                </c:pt>
                <c:pt idx="532">
                  <c:v>1417.654</c:v>
                </c:pt>
                <c:pt idx="533">
                  <c:v>1405.402</c:v>
                </c:pt>
                <c:pt idx="534">
                  <c:v>1398.3820000000001</c:v>
                </c:pt>
                <c:pt idx="535">
                  <c:v>1397.8724000000002</c:v>
                </c:pt>
                <c:pt idx="536">
                  <c:v>1395.9380000000001</c:v>
                </c:pt>
                <c:pt idx="537">
                  <c:v>1388.682</c:v>
                </c:pt>
                <c:pt idx="538">
                  <c:v>1383.1440000000002</c:v>
                </c:pt>
                <c:pt idx="539">
                  <c:v>1376.7919999999999</c:v>
                </c:pt>
                <c:pt idx="540">
                  <c:v>1361.2440000000001</c:v>
                </c:pt>
                <c:pt idx="541">
                  <c:v>1348.02</c:v>
                </c:pt>
                <c:pt idx="542">
                  <c:v>1346.7739999999999</c:v>
                </c:pt>
                <c:pt idx="543">
                  <c:v>1342.2819999999999</c:v>
                </c:pt>
                <c:pt idx="544">
                  <c:v>1341.0360000000001</c:v>
                </c:pt>
                <c:pt idx="545">
                  <c:v>1338.8419999999999</c:v>
                </c:pt>
                <c:pt idx="546">
                  <c:v>1333.88</c:v>
                </c:pt>
                <c:pt idx="547">
                  <c:v>1324.028</c:v>
                </c:pt>
                <c:pt idx="548">
                  <c:v>1322.0340000000001</c:v>
                </c:pt>
                <c:pt idx="549">
                  <c:v>1319.4497999999999</c:v>
                </c:pt>
                <c:pt idx="550">
                  <c:v>1318.7759999999998</c:v>
                </c:pt>
                <c:pt idx="551">
                  <c:v>1314.0230000000001</c:v>
                </c:pt>
                <c:pt idx="552">
                  <c:v>1306.0859999999998</c:v>
                </c:pt>
                <c:pt idx="553">
                  <c:v>1303.893</c:v>
                </c:pt>
                <c:pt idx="554">
                  <c:v>1303.4780000000001</c:v>
                </c:pt>
                <c:pt idx="555">
                  <c:v>1300.076</c:v>
                </c:pt>
                <c:pt idx="556">
                  <c:v>1300.0315000000003</c:v>
                </c:pt>
                <c:pt idx="557">
                  <c:v>1284.3800000000001</c:v>
                </c:pt>
                <c:pt idx="558">
                  <c:v>1278.954</c:v>
                </c:pt>
                <c:pt idx="559">
                  <c:v>1278.6390000000001</c:v>
                </c:pt>
                <c:pt idx="560">
                  <c:v>1271.0900000000004</c:v>
                </c:pt>
                <c:pt idx="561">
                  <c:v>1267.316</c:v>
                </c:pt>
                <c:pt idx="562">
                  <c:v>1262.0139999999999</c:v>
                </c:pt>
                <c:pt idx="563">
                  <c:v>1259.04</c:v>
                </c:pt>
                <c:pt idx="564">
                  <c:v>1256.944</c:v>
                </c:pt>
                <c:pt idx="565">
                  <c:v>1255.6819999999998</c:v>
                </c:pt>
                <c:pt idx="566">
                  <c:v>1254.6400000000001</c:v>
                </c:pt>
                <c:pt idx="567">
                  <c:v>1252.8</c:v>
                </c:pt>
                <c:pt idx="568">
                  <c:v>1245.788</c:v>
                </c:pt>
                <c:pt idx="569">
                  <c:v>1244.9760000000001</c:v>
                </c:pt>
                <c:pt idx="570">
                  <c:v>1242.8330000000001</c:v>
                </c:pt>
                <c:pt idx="571">
                  <c:v>1240.8709999999999</c:v>
                </c:pt>
                <c:pt idx="572">
                  <c:v>1220.0900000000001</c:v>
                </c:pt>
                <c:pt idx="573">
                  <c:v>1219.5299999999997</c:v>
                </c:pt>
                <c:pt idx="574">
                  <c:v>1214.9560000000001</c:v>
                </c:pt>
                <c:pt idx="575">
                  <c:v>1205.5840000000001</c:v>
                </c:pt>
                <c:pt idx="576">
                  <c:v>1204.9099999999999</c:v>
                </c:pt>
                <c:pt idx="577">
                  <c:v>1204.854</c:v>
                </c:pt>
                <c:pt idx="578">
                  <c:v>1186.326</c:v>
                </c:pt>
                <c:pt idx="579">
                  <c:v>1181.4900000000002</c:v>
                </c:pt>
                <c:pt idx="580">
                  <c:v>1174.6179999999999</c:v>
                </c:pt>
                <c:pt idx="581">
                  <c:v>1166.0719999999999</c:v>
                </c:pt>
                <c:pt idx="582">
                  <c:v>1164.73</c:v>
                </c:pt>
                <c:pt idx="583">
                  <c:v>1156.6579999999999</c:v>
                </c:pt>
                <c:pt idx="584">
                  <c:v>1155.2019999999998</c:v>
                </c:pt>
                <c:pt idx="585">
                  <c:v>1148.7800000000002</c:v>
                </c:pt>
                <c:pt idx="586">
                  <c:v>1146.0500000000002</c:v>
                </c:pt>
                <c:pt idx="587">
                  <c:v>1137.6159999999998</c:v>
                </c:pt>
                <c:pt idx="588">
                  <c:v>1136.5920000000001</c:v>
                </c:pt>
                <c:pt idx="589">
                  <c:v>1119.4830000000002</c:v>
                </c:pt>
                <c:pt idx="590">
                  <c:v>1113.838</c:v>
                </c:pt>
                <c:pt idx="591">
                  <c:v>1094.6779999999999</c:v>
                </c:pt>
                <c:pt idx="592">
                  <c:v>1090.838</c:v>
                </c:pt>
                <c:pt idx="593">
                  <c:v>1085.078</c:v>
                </c:pt>
                <c:pt idx="594">
                  <c:v>1081.4659999999999</c:v>
                </c:pt>
                <c:pt idx="595">
                  <c:v>1080.751</c:v>
                </c:pt>
                <c:pt idx="596">
                  <c:v>1061.4880000000001</c:v>
                </c:pt>
                <c:pt idx="597">
                  <c:v>1058.616</c:v>
                </c:pt>
                <c:pt idx="598">
                  <c:v>1058.1080000000002</c:v>
                </c:pt>
                <c:pt idx="599">
                  <c:v>1056.8580000000002</c:v>
                </c:pt>
                <c:pt idx="600">
                  <c:v>1056.3900000000001</c:v>
                </c:pt>
                <c:pt idx="601">
                  <c:v>1055.9809999999998</c:v>
                </c:pt>
                <c:pt idx="602">
                  <c:v>1055.694</c:v>
                </c:pt>
                <c:pt idx="603">
                  <c:v>1049.2380000000001</c:v>
                </c:pt>
                <c:pt idx="604">
                  <c:v>1043.096</c:v>
                </c:pt>
                <c:pt idx="605">
                  <c:v>1043.0410000000002</c:v>
                </c:pt>
                <c:pt idx="606">
                  <c:v>1041.0419999999999</c:v>
                </c:pt>
                <c:pt idx="607">
                  <c:v>1038.26</c:v>
                </c:pt>
                <c:pt idx="608">
                  <c:v>1031.6019999999999</c:v>
                </c:pt>
                <c:pt idx="609">
                  <c:v>1022.2010000000001</c:v>
                </c:pt>
                <c:pt idx="610">
                  <c:v>1019.0439999999998</c:v>
                </c:pt>
                <c:pt idx="611">
                  <c:v>1010.2560000000001</c:v>
                </c:pt>
                <c:pt idx="612">
                  <c:v>1008.1959999999999</c:v>
                </c:pt>
                <c:pt idx="613">
                  <c:v>1008.1359999999999</c:v>
                </c:pt>
                <c:pt idx="614">
                  <c:v>1006.356</c:v>
                </c:pt>
                <c:pt idx="615">
                  <c:v>993.90199999999993</c:v>
                </c:pt>
                <c:pt idx="616">
                  <c:v>990.1959999999998</c:v>
                </c:pt>
                <c:pt idx="617">
                  <c:v>983.92200000000003</c:v>
                </c:pt>
                <c:pt idx="618">
                  <c:v>983.41999999999985</c:v>
                </c:pt>
                <c:pt idx="619">
                  <c:v>974.78199999999993</c:v>
                </c:pt>
                <c:pt idx="620">
                  <c:v>970.94200000000012</c:v>
                </c:pt>
                <c:pt idx="621">
                  <c:v>970.11050000000012</c:v>
                </c:pt>
                <c:pt idx="622">
                  <c:v>966.70999999999981</c:v>
                </c:pt>
                <c:pt idx="623">
                  <c:v>966.40899999999988</c:v>
                </c:pt>
                <c:pt idx="624">
                  <c:v>964.63600000000008</c:v>
                </c:pt>
                <c:pt idx="625">
                  <c:v>964.44799999999998</c:v>
                </c:pt>
                <c:pt idx="626">
                  <c:v>959.4770000000002</c:v>
                </c:pt>
                <c:pt idx="627">
                  <c:v>955.12400000000002</c:v>
                </c:pt>
                <c:pt idx="628">
                  <c:v>954.64519999999993</c:v>
                </c:pt>
                <c:pt idx="629">
                  <c:v>949.43</c:v>
                </c:pt>
                <c:pt idx="630">
                  <c:v>944.60000000000014</c:v>
                </c:pt>
                <c:pt idx="631">
                  <c:v>940.58799999999997</c:v>
                </c:pt>
                <c:pt idx="632">
                  <c:v>938.86199999999997</c:v>
                </c:pt>
                <c:pt idx="633">
                  <c:v>937.03899999999999</c:v>
                </c:pt>
                <c:pt idx="634">
                  <c:v>933.70399999999995</c:v>
                </c:pt>
                <c:pt idx="635">
                  <c:v>925.8</c:v>
                </c:pt>
                <c:pt idx="636">
                  <c:v>923.88400000000001</c:v>
                </c:pt>
                <c:pt idx="637">
                  <c:v>922.48699999999997</c:v>
                </c:pt>
                <c:pt idx="638">
                  <c:v>914.53199999999981</c:v>
                </c:pt>
                <c:pt idx="639">
                  <c:v>908.82099999999991</c:v>
                </c:pt>
                <c:pt idx="640">
                  <c:v>907.1579999999999</c:v>
                </c:pt>
                <c:pt idx="641">
                  <c:v>904.46799999999996</c:v>
                </c:pt>
                <c:pt idx="642">
                  <c:v>900.55200000000002</c:v>
                </c:pt>
                <c:pt idx="643">
                  <c:v>897.524</c:v>
                </c:pt>
                <c:pt idx="644">
                  <c:v>890.94999999999993</c:v>
                </c:pt>
                <c:pt idx="645">
                  <c:v>886.51999999999987</c:v>
                </c:pt>
                <c:pt idx="646">
                  <c:v>886.15599999999995</c:v>
                </c:pt>
                <c:pt idx="647">
                  <c:v>884.64</c:v>
                </c:pt>
                <c:pt idx="648">
                  <c:v>883.40899999999999</c:v>
                </c:pt>
                <c:pt idx="649">
                  <c:v>864.94700000000012</c:v>
                </c:pt>
                <c:pt idx="650">
                  <c:v>863.88</c:v>
                </c:pt>
                <c:pt idx="651">
                  <c:v>861.56499999999994</c:v>
                </c:pt>
                <c:pt idx="652">
                  <c:v>858.57600000000002</c:v>
                </c:pt>
                <c:pt idx="653">
                  <c:v>855.1160000000001</c:v>
                </c:pt>
                <c:pt idx="654">
                  <c:v>847.94399999999996</c:v>
                </c:pt>
                <c:pt idx="655">
                  <c:v>846.0100000000001</c:v>
                </c:pt>
                <c:pt idx="656">
                  <c:v>844.45800000000008</c:v>
                </c:pt>
                <c:pt idx="657">
                  <c:v>834.32799999999997</c:v>
                </c:pt>
                <c:pt idx="658">
                  <c:v>833.39800000000002</c:v>
                </c:pt>
                <c:pt idx="659">
                  <c:v>825.94999999999993</c:v>
                </c:pt>
                <c:pt idx="660">
                  <c:v>816.17399999999998</c:v>
                </c:pt>
                <c:pt idx="661">
                  <c:v>814.01200000000006</c:v>
                </c:pt>
                <c:pt idx="662">
                  <c:v>808.16199999999992</c:v>
                </c:pt>
                <c:pt idx="663">
                  <c:v>799.79800000000012</c:v>
                </c:pt>
                <c:pt idx="664">
                  <c:v>797.83199999999999</c:v>
                </c:pt>
                <c:pt idx="665">
                  <c:v>795.15400000000011</c:v>
                </c:pt>
                <c:pt idx="666">
                  <c:v>791.9899999999999</c:v>
                </c:pt>
                <c:pt idx="667">
                  <c:v>785.62800000000004</c:v>
                </c:pt>
                <c:pt idx="668">
                  <c:v>776.38400000000001</c:v>
                </c:pt>
                <c:pt idx="669">
                  <c:v>775.4140000000001</c:v>
                </c:pt>
                <c:pt idx="670">
                  <c:v>763.54599999999982</c:v>
                </c:pt>
                <c:pt idx="671">
                  <c:v>758.69600000000003</c:v>
                </c:pt>
                <c:pt idx="672">
                  <c:v>756.60599999999999</c:v>
                </c:pt>
                <c:pt idx="673">
                  <c:v>755.60199999999998</c:v>
                </c:pt>
                <c:pt idx="674">
                  <c:v>755.4620000000001</c:v>
                </c:pt>
                <c:pt idx="675">
                  <c:v>748.02599999999995</c:v>
                </c:pt>
                <c:pt idx="676">
                  <c:v>744.57399999999996</c:v>
                </c:pt>
                <c:pt idx="677">
                  <c:v>744.33999999999992</c:v>
                </c:pt>
                <c:pt idx="678">
                  <c:v>742.55799999999999</c:v>
                </c:pt>
                <c:pt idx="679">
                  <c:v>742.08199999999999</c:v>
                </c:pt>
                <c:pt idx="680">
                  <c:v>740.38199999999995</c:v>
                </c:pt>
                <c:pt idx="681">
                  <c:v>740.35599999999999</c:v>
                </c:pt>
                <c:pt idx="682">
                  <c:v>738.50400000000002</c:v>
                </c:pt>
                <c:pt idx="683">
                  <c:v>736.27599999999995</c:v>
                </c:pt>
                <c:pt idx="684">
                  <c:v>729.64800000000002</c:v>
                </c:pt>
                <c:pt idx="685">
                  <c:v>729.40800000000002</c:v>
                </c:pt>
                <c:pt idx="686">
                  <c:v>709.17800000000011</c:v>
                </c:pt>
                <c:pt idx="687">
                  <c:v>695.44200000000012</c:v>
                </c:pt>
                <c:pt idx="688">
                  <c:v>688.32399999999996</c:v>
                </c:pt>
                <c:pt idx="689">
                  <c:v>684.17100000000005</c:v>
                </c:pt>
                <c:pt idx="690">
                  <c:v>675.94200000000001</c:v>
                </c:pt>
                <c:pt idx="691">
                  <c:v>666.52</c:v>
                </c:pt>
                <c:pt idx="692">
                  <c:v>660.97199999999998</c:v>
                </c:pt>
                <c:pt idx="693">
                  <c:v>659.13800000000003</c:v>
                </c:pt>
                <c:pt idx="694">
                  <c:v>658.46600000000001</c:v>
                </c:pt>
                <c:pt idx="695">
                  <c:v>657.31600000000003</c:v>
                </c:pt>
                <c:pt idx="696">
                  <c:v>652.64400000000001</c:v>
                </c:pt>
                <c:pt idx="697">
                  <c:v>649.37599999999998</c:v>
                </c:pt>
                <c:pt idx="698">
                  <c:v>644.35</c:v>
                </c:pt>
                <c:pt idx="699">
                  <c:v>644.11879999999996</c:v>
                </c:pt>
                <c:pt idx="700">
                  <c:v>639.76599999999996</c:v>
                </c:pt>
                <c:pt idx="701">
                  <c:v>639.178</c:v>
                </c:pt>
                <c:pt idx="702">
                  <c:v>629.24799999999993</c:v>
                </c:pt>
                <c:pt idx="703">
                  <c:v>615.93200000000002</c:v>
                </c:pt>
                <c:pt idx="704">
                  <c:v>613.40000000000009</c:v>
                </c:pt>
                <c:pt idx="705">
                  <c:v>603.87599999999998</c:v>
                </c:pt>
                <c:pt idx="706">
                  <c:v>599.798</c:v>
                </c:pt>
                <c:pt idx="707">
                  <c:v>593.60599999999999</c:v>
                </c:pt>
                <c:pt idx="708">
                  <c:v>585.02</c:v>
                </c:pt>
                <c:pt idx="709">
                  <c:v>582.64599999999996</c:v>
                </c:pt>
                <c:pt idx="710">
                  <c:v>572.048</c:v>
                </c:pt>
                <c:pt idx="711">
                  <c:v>565.39200000000005</c:v>
                </c:pt>
                <c:pt idx="712">
                  <c:v>550.64400000000012</c:v>
                </c:pt>
                <c:pt idx="713">
                  <c:v>545.93200000000002</c:v>
                </c:pt>
                <c:pt idx="714">
                  <c:v>537.63200000000006</c:v>
                </c:pt>
                <c:pt idx="715">
                  <c:v>528.91000000000008</c:v>
                </c:pt>
                <c:pt idx="716">
                  <c:v>528.54600000000005</c:v>
                </c:pt>
                <c:pt idx="717">
                  <c:v>503.96799999999996</c:v>
                </c:pt>
                <c:pt idx="718">
                  <c:v>497.01400000000007</c:v>
                </c:pt>
                <c:pt idx="719">
                  <c:v>475.9</c:v>
                </c:pt>
                <c:pt idx="720">
                  <c:v>475.65599999999995</c:v>
                </c:pt>
                <c:pt idx="721">
                  <c:v>469.16899999999998</c:v>
                </c:pt>
                <c:pt idx="722">
                  <c:v>461.91399999999999</c:v>
                </c:pt>
                <c:pt idx="723">
                  <c:v>453.53800000000001</c:v>
                </c:pt>
                <c:pt idx="724">
                  <c:v>449.09600000000006</c:v>
                </c:pt>
                <c:pt idx="725">
                  <c:v>444.024</c:v>
                </c:pt>
                <c:pt idx="726">
                  <c:v>439.5</c:v>
                </c:pt>
                <c:pt idx="727">
                  <c:v>433.34</c:v>
                </c:pt>
                <c:pt idx="728">
                  <c:v>418.49</c:v>
                </c:pt>
                <c:pt idx="729">
                  <c:v>418.43200000000002</c:v>
                </c:pt>
                <c:pt idx="730">
                  <c:v>415.19599999999997</c:v>
                </c:pt>
                <c:pt idx="731">
                  <c:v>400.01600000000002</c:v>
                </c:pt>
                <c:pt idx="732">
                  <c:v>385.51600000000002</c:v>
                </c:pt>
                <c:pt idx="733">
                  <c:v>385.43</c:v>
                </c:pt>
                <c:pt idx="734">
                  <c:v>383.81200000000001</c:v>
                </c:pt>
                <c:pt idx="735">
                  <c:v>380.69</c:v>
                </c:pt>
                <c:pt idx="736">
                  <c:v>377.16200000000003</c:v>
                </c:pt>
                <c:pt idx="737">
                  <c:v>370.34800000000001</c:v>
                </c:pt>
                <c:pt idx="738">
                  <c:v>368.88</c:v>
                </c:pt>
                <c:pt idx="739">
                  <c:v>367.548</c:v>
                </c:pt>
                <c:pt idx="740">
                  <c:v>366.822</c:v>
                </c:pt>
                <c:pt idx="741">
                  <c:v>358.1</c:v>
                </c:pt>
                <c:pt idx="742">
                  <c:v>344.08000000000004</c:v>
                </c:pt>
                <c:pt idx="743">
                  <c:v>329.87599999999998</c:v>
                </c:pt>
                <c:pt idx="744">
                  <c:v>320.53999999999996</c:v>
                </c:pt>
                <c:pt idx="745">
                  <c:v>318.23899999999998</c:v>
                </c:pt>
                <c:pt idx="746">
                  <c:v>309.28100000000001</c:v>
                </c:pt>
                <c:pt idx="747">
                  <c:v>303.94799999999998</c:v>
                </c:pt>
                <c:pt idx="748">
                  <c:v>287.98999999999995</c:v>
                </c:pt>
                <c:pt idx="749">
                  <c:v>287.42599999999999</c:v>
                </c:pt>
                <c:pt idx="750">
                  <c:v>279.25599999999997</c:v>
                </c:pt>
                <c:pt idx="751">
                  <c:v>273.87199999999996</c:v>
                </c:pt>
                <c:pt idx="752">
                  <c:v>272.95</c:v>
                </c:pt>
                <c:pt idx="753">
                  <c:v>269.54200000000003</c:v>
                </c:pt>
                <c:pt idx="754">
                  <c:v>265.29599999999999</c:v>
                </c:pt>
                <c:pt idx="755">
                  <c:v>264.86400000000003</c:v>
                </c:pt>
                <c:pt idx="756">
                  <c:v>251.36</c:v>
                </c:pt>
                <c:pt idx="757">
                  <c:v>244.494</c:v>
                </c:pt>
                <c:pt idx="758">
                  <c:v>239.48100000000002</c:v>
                </c:pt>
                <c:pt idx="759">
                  <c:v>236.53</c:v>
                </c:pt>
                <c:pt idx="760">
                  <c:v>228.99</c:v>
                </c:pt>
                <c:pt idx="761">
                  <c:v>226.43599999999998</c:v>
                </c:pt>
                <c:pt idx="762">
                  <c:v>221.08399999999997</c:v>
                </c:pt>
                <c:pt idx="763">
                  <c:v>218.66800000000001</c:v>
                </c:pt>
                <c:pt idx="764">
                  <c:v>200.94499999999999</c:v>
                </c:pt>
                <c:pt idx="765">
                  <c:v>195</c:v>
                </c:pt>
                <c:pt idx="766">
                  <c:v>170.58399999999997</c:v>
                </c:pt>
                <c:pt idx="767">
                  <c:v>162.232</c:v>
                </c:pt>
                <c:pt idx="768">
                  <c:v>161.28</c:v>
                </c:pt>
                <c:pt idx="769">
                  <c:v>158.46</c:v>
                </c:pt>
                <c:pt idx="770">
                  <c:v>156.76</c:v>
                </c:pt>
                <c:pt idx="771">
                  <c:v>154.28800000000001</c:v>
                </c:pt>
                <c:pt idx="772">
                  <c:v>146.94080000000002</c:v>
                </c:pt>
                <c:pt idx="773">
                  <c:v>132.738</c:v>
                </c:pt>
                <c:pt idx="774">
                  <c:v>130.83000000000001</c:v>
                </c:pt>
                <c:pt idx="775">
                  <c:v>124.28</c:v>
                </c:pt>
                <c:pt idx="776">
                  <c:v>113.83199999999999</c:v>
                </c:pt>
                <c:pt idx="777">
                  <c:v>98.35</c:v>
                </c:pt>
                <c:pt idx="778">
                  <c:v>88.472000000000008</c:v>
                </c:pt>
                <c:pt idx="779">
                  <c:v>88.15</c:v>
                </c:pt>
                <c:pt idx="780">
                  <c:v>79.75</c:v>
                </c:pt>
                <c:pt idx="781">
                  <c:v>71.262999999999991</c:v>
                </c:pt>
                <c:pt idx="782">
                  <c:v>58.82</c:v>
                </c:pt>
                <c:pt idx="783">
                  <c:v>50.188000000000002</c:v>
                </c:pt>
                <c:pt idx="784">
                  <c:v>48.4</c:v>
                </c:pt>
                <c:pt idx="785">
                  <c:v>48.36</c:v>
                </c:pt>
                <c:pt idx="786">
                  <c:v>47.945999999999998</c:v>
                </c:pt>
                <c:pt idx="787">
                  <c:v>22.327999999999999</c:v>
                </c:pt>
                <c:pt idx="788">
                  <c:v>16.739000000000001</c:v>
                </c:pt>
                <c:pt idx="789">
                  <c:v>16.52</c:v>
                </c:pt>
                <c:pt idx="790">
                  <c:v>14.112</c:v>
                </c:pt>
                <c:pt idx="791">
                  <c:v>5.3040000000000003</c:v>
                </c:pt>
                <c:pt idx="792">
                  <c:v>4.8330000000000002</c:v>
                </c:pt>
              </c:numCache>
            </c:numRef>
          </c:xVal>
          <c:yVal>
            <c:numRef>
              <c:f>'Customer analysis'!$C$2:$C$794</c:f>
              <c:numCache>
                <c:formatCode>General</c:formatCode>
                <c:ptCount val="793"/>
                <c:pt idx="0">
                  <c:v>15</c:v>
                </c:pt>
                <c:pt idx="1">
                  <c:v>12</c:v>
                </c:pt>
                <c:pt idx="2">
                  <c:v>18</c:v>
                </c:pt>
                <c:pt idx="3">
                  <c:v>10</c:v>
                </c:pt>
                <c:pt idx="4">
                  <c:v>20</c:v>
                </c:pt>
                <c:pt idx="5">
                  <c:v>29</c:v>
                </c:pt>
                <c:pt idx="6">
                  <c:v>22</c:v>
                </c:pt>
                <c:pt idx="7">
                  <c:v>11</c:v>
                </c:pt>
                <c:pt idx="8">
                  <c:v>19</c:v>
                </c:pt>
                <c:pt idx="9">
                  <c:v>11</c:v>
                </c:pt>
                <c:pt idx="10">
                  <c:v>15</c:v>
                </c:pt>
                <c:pt idx="11">
                  <c:v>29</c:v>
                </c:pt>
                <c:pt idx="12">
                  <c:v>16</c:v>
                </c:pt>
                <c:pt idx="13">
                  <c:v>32</c:v>
                </c:pt>
                <c:pt idx="14">
                  <c:v>20</c:v>
                </c:pt>
                <c:pt idx="15">
                  <c:v>28</c:v>
                </c:pt>
                <c:pt idx="16">
                  <c:v>22</c:v>
                </c:pt>
                <c:pt idx="17">
                  <c:v>18</c:v>
                </c:pt>
                <c:pt idx="18">
                  <c:v>9</c:v>
                </c:pt>
                <c:pt idx="19">
                  <c:v>27</c:v>
                </c:pt>
                <c:pt idx="20">
                  <c:v>33</c:v>
                </c:pt>
                <c:pt idx="21">
                  <c:v>6</c:v>
                </c:pt>
                <c:pt idx="22">
                  <c:v>16</c:v>
                </c:pt>
                <c:pt idx="23">
                  <c:v>19</c:v>
                </c:pt>
                <c:pt idx="24">
                  <c:v>10</c:v>
                </c:pt>
                <c:pt idx="25">
                  <c:v>17</c:v>
                </c:pt>
                <c:pt idx="26">
                  <c:v>22</c:v>
                </c:pt>
                <c:pt idx="27">
                  <c:v>26</c:v>
                </c:pt>
                <c:pt idx="28">
                  <c:v>25</c:v>
                </c:pt>
                <c:pt idx="29">
                  <c:v>13</c:v>
                </c:pt>
                <c:pt idx="30">
                  <c:v>16</c:v>
                </c:pt>
                <c:pt idx="31">
                  <c:v>15</c:v>
                </c:pt>
                <c:pt idx="32">
                  <c:v>20</c:v>
                </c:pt>
                <c:pt idx="33">
                  <c:v>28</c:v>
                </c:pt>
                <c:pt idx="34">
                  <c:v>13</c:v>
                </c:pt>
                <c:pt idx="35">
                  <c:v>17</c:v>
                </c:pt>
                <c:pt idx="36">
                  <c:v>31</c:v>
                </c:pt>
                <c:pt idx="37">
                  <c:v>14</c:v>
                </c:pt>
                <c:pt idx="38">
                  <c:v>13</c:v>
                </c:pt>
                <c:pt idx="39">
                  <c:v>23</c:v>
                </c:pt>
                <c:pt idx="40">
                  <c:v>18</c:v>
                </c:pt>
                <c:pt idx="41">
                  <c:v>20</c:v>
                </c:pt>
                <c:pt idx="42">
                  <c:v>14</c:v>
                </c:pt>
                <c:pt idx="43">
                  <c:v>23</c:v>
                </c:pt>
                <c:pt idx="44">
                  <c:v>13</c:v>
                </c:pt>
                <c:pt idx="45">
                  <c:v>32</c:v>
                </c:pt>
                <c:pt idx="46">
                  <c:v>22</c:v>
                </c:pt>
                <c:pt idx="47">
                  <c:v>24</c:v>
                </c:pt>
                <c:pt idx="48">
                  <c:v>23</c:v>
                </c:pt>
                <c:pt idx="49">
                  <c:v>29</c:v>
                </c:pt>
                <c:pt idx="50">
                  <c:v>34</c:v>
                </c:pt>
                <c:pt idx="51">
                  <c:v>22</c:v>
                </c:pt>
                <c:pt idx="52">
                  <c:v>29</c:v>
                </c:pt>
                <c:pt idx="53">
                  <c:v>13</c:v>
                </c:pt>
                <c:pt idx="54">
                  <c:v>12</c:v>
                </c:pt>
                <c:pt idx="55">
                  <c:v>13</c:v>
                </c:pt>
                <c:pt idx="56">
                  <c:v>20</c:v>
                </c:pt>
                <c:pt idx="57">
                  <c:v>23</c:v>
                </c:pt>
                <c:pt idx="58">
                  <c:v>12</c:v>
                </c:pt>
                <c:pt idx="59">
                  <c:v>9</c:v>
                </c:pt>
                <c:pt idx="60">
                  <c:v>24</c:v>
                </c:pt>
                <c:pt idx="61">
                  <c:v>14</c:v>
                </c:pt>
                <c:pt idx="62">
                  <c:v>24</c:v>
                </c:pt>
                <c:pt idx="63">
                  <c:v>14</c:v>
                </c:pt>
                <c:pt idx="64">
                  <c:v>16</c:v>
                </c:pt>
                <c:pt idx="65">
                  <c:v>12</c:v>
                </c:pt>
                <c:pt idx="66">
                  <c:v>18</c:v>
                </c:pt>
                <c:pt idx="67">
                  <c:v>20</c:v>
                </c:pt>
                <c:pt idx="68">
                  <c:v>15</c:v>
                </c:pt>
                <c:pt idx="69">
                  <c:v>24</c:v>
                </c:pt>
                <c:pt idx="70">
                  <c:v>24</c:v>
                </c:pt>
                <c:pt idx="71">
                  <c:v>18</c:v>
                </c:pt>
                <c:pt idx="72">
                  <c:v>35</c:v>
                </c:pt>
                <c:pt idx="73">
                  <c:v>21</c:v>
                </c:pt>
                <c:pt idx="74">
                  <c:v>13</c:v>
                </c:pt>
                <c:pt idx="75">
                  <c:v>12</c:v>
                </c:pt>
                <c:pt idx="76">
                  <c:v>11</c:v>
                </c:pt>
                <c:pt idx="77">
                  <c:v>20</c:v>
                </c:pt>
                <c:pt idx="78">
                  <c:v>15</c:v>
                </c:pt>
                <c:pt idx="79">
                  <c:v>11</c:v>
                </c:pt>
                <c:pt idx="80">
                  <c:v>27</c:v>
                </c:pt>
                <c:pt idx="81">
                  <c:v>8</c:v>
                </c:pt>
                <c:pt idx="82">
                  <c:v>14</c:v>
                </c:pt>
                <c:pt idx="83">
                  <c:v>22</c:v>
                </c:pt>
                <c:pt idx="84">
                  <c:v>19</c:v>
                </c:pt>
                <c:pt idx="85">
                  <c:v>9</c:v>
                </c:pt>
                <c:pt idx="86">
                  <c:v>22</c:v>
                </c:pt>
                <c:pt idx="87">
                  <c:v>18</c:v>
                </c:pt>
                <c:pt idx="88">
                  <c:v>20</c:v>
                </c:pt>
                <c:pt idx="89">
                  <c:v>11</c:v>
                </c:pt>
                <c:pt idx="90">
                  <c:v>21</c:v>
                </c:pt>
                <c:pt idx="91">
                  <c:v>9</c:v>
                </c:pt>
                <c:pt idx="92">
                  <c:v>22</c:v>
                </c:pt>
                <c:pt idx="93">
                  <c:v>14</c:v>
                </c:pt>
                <c:pt idx="94">
                  <c:v>31</c:v>
                </c:pt>
                <c:pt idx="95">
                  <c:v>8</c:v>
                </c:pt>
                <c:pt idx="96">
                  <c:v>24</c:v>
                </c:pt>
                <c:pt idx="97">
                  <c:v>15</c:v>
                </c:pt>
                <c:pt idx="98">
                  <c:v>14</c:v>
                </c:pt>
                <c:pt idx="99">
                  <c:v>19</c:v>
                </c:pt>
                <c:pt idx="100">
                  <c:v>14</c:v>
                </c:pt>
                <c:pt idx="101">
                  <c:v>14</c:v>
                </c:pt>
                <c:pt idx="102">
                  <c:v>10</c:v>
                </c:pt>
                <c:pt idx="103">
                  <c:v>12</c:v>
                </c:pt>
                <c:pt idx="104">
                  <c:v>11</c:v>
                </c:pt>
                <c:pt idx="105">
                  <c:v>3</c:v>
                </c:pt>
                <c:pt idx="106">
                  <c:v>14</c:v>
                </c:pt>
                <c:pt idx="107">
                  <c:v>20</c:v>
                </c:pt>
                <c:pt idx="108">
                  <c:v>26</c:v>
                </c:pt>
                <c:pt idx="109">
                  <c:v>25</c:v>
                </c:pt>
                <c:pt idx="110">
                  <c:v>16</c:v>
                </c:pt>
                <c:pt idx="111">
                  <c:v>18</c:v>
                </c:pt>
                <c:pt idx="112">
                  <c:v>14</c:v>
                </c:pt>
                <c:pt idx="113">
                  <c:v>22</c:v>
                </c:pt>
                <c:pt idx="114">
                  <c:v>24</c:v>
                </c:pt>
                <c:pt idx="115">
                  <c:v>21</c:v>
                </c:pt>
                <c:pt idx="116">
                  <c:v>14</c:v>
                </c:pt>
                <c:pt idx="117">
                  <c:v>28</c:v>
                </c:pt>
                <c:pt idx="118">
                  <c:v>18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13</c:v>
                </c:pt>
                <c:pt idx="123">
                  <c:v>19</c:v>
                </c:pt>
                <c:pt idx="124">
                  <c:v>22</c:v>
                </c:pt>
                <c:pt idx="125">
                  <c:v>19</c:v>
                </c:pt>
                <c:pt idx="126">
                  <c:v>21</c:v>
                </c:pt>
                <c:pt idx="127">
                  <c:v>12</c:v>
                </c:pt>
                <c:pt idx="128">
                  <c:v>18</c:v>
                </c:pt>
                <c:pt idx="129">
                  <c:v>17</c:v>
                </c:pt>
                <c:pt idx="130">
                  <c:v>20</c:v>
                </c:pt>
                <c:pt idx="131">
                  <c:v>16</c:v>
                </c:pt>
                <c:pt idx="132">
                  <c:v>23</c:v>
                </c:pt>
                <c:pt idx="133">
                  <c:v>20</c:v>
                </c:pt>
                <c:pt idx="134">
                  <c:v>13</c:v>
                </c:pt>
                <c:pt idx="135">
                  <c:v>13</c:v>
                </c:pt>
                <c:pt idx="136">
                  <c:v>15</c:v>
                </c:pt>
                <c:pt idx="137">
                  <c:v>21</c:v>
                </c:pt>
                <c:pt idx="138">
                  <c:v>13</c:v>
                </c:pt>
                <c:pt idx="139">
                  <c:v>21</c:v>
                </c:pt>
                <c:pt idx="140">
                  <c:v>21</c:v>
                </c:pt>
                <c:pt idx="141">
                  <c:v>14</c:v>
                </c:pt>
                <c:pt idx="142">
                  <c:v>21</c:v>
                </c:pt>
                <c:pt idx="143">
                  <c:v>20</c:v>
                </c:pt>
                <c:pt idx="144">
                  <c:v>16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18</c:v>
                </c:pt>
                <c:pt idx="149">
                  <c:v>11</c:v>
                </c:pt>
                <c:pt idx="150">
                  <c:v>14</c:v>
                </c:pt>
                <c:pt idx="151">
                  <c:v>12</c:v>
                </c:pt>
                <c:pt idx="152">
                  <c:v>18</c:v>
                </c:pt>
                <c:pt idx="153">
                  <c:v>34</c:v>
                </c:pt>
                <c:pt idx="154">
                  <c:v>24</c:v>
                </c:pt>
                <c:pt idx="155">
                  <c:v>15</c:v>
                </c:pt>
                <c:pt idx="156">
                  <c:v>15</c:v>
                </c:pt>
                <c:pt idx="157">
                  <c:v>16</c:v>
                </c:pt>
                <c:pt idx="158">
                  <c:v>12</c:v>
                </c:pt>
                <c:pt idx="159">
                  <c:v>13</c:v>
                </c:pt>
                <c:pt idx="160">
                  <c:v>21</c:v>
                </c:pt>
                <c:pt idx="161">
                  <c:v>19</c:v>
                </c:pt>
                <c:pt idx="162">
                  <c:v>13</c:v>
                </c:pt>
                <c:pt idx="163">
                  <c:v>9</c:v>
                </c:pt>
                <c:pt idx="164">
                  <c:v>16</c:v>
                </c:pt>
                <c:pt idx="165">
                  <c:v>10</c:v>
                </c:pt>
                <c:pt idx="166">
                  <c:v>14</c:v>
                </c:pt>
                <c:pt idx="167">
                  <c:v>10</c:v>
                </c:pt>
                <c:pt idx="168">
                  <c:v>7</c:v>
                </c:pt>
                <c:pt idx="169">
                  <c:v>25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13</c:v>
                </c:pt>
                <c:pt idx="174">
                  <c:v>20</c:v>
                </c:pt>
                <c:pt idx="175">
                  <c:v>24</c:v>
                </c:pt>
                <c:pt idx="176">
                  <c:v>16</c:v>
                </c:pt>
                <c:pt idx="177">
                  <c:v>12</c:v>
                </c:pt>
                <c:pt idx="178">
                  <c:v>17</c:v>
                </c:pt>
                <c:pt idx="179">
                  <c:v>14</c:v>
                </c:pt>
                <c:pt idx="180">
                  <c:v>10</c:v>
                </c:pt>
                <c:pt idx="181">
                  <c:v>5</c:v>
                </c:pt>
                <c:pt idx="182">
                  <c:v>10</c:v>
                </c:pt>
                <c:pt idx="183">
                  <c:v>13</c:v>
                </c:pt>
                <c:pt idx="184">
                  <c:v>9</c:v>
                </c:pt>
                <c:pt idx="185">
                  <c:v>16</c:v>
                </c:pt>
                <c:pt idx="186">
                  <c:v>10</c:v>
                </c:pt>
                <c:pt idx="187">
                  <c:v>12</c:v>
                </c:pt>
                <c:pt idx="188">
                  <c:v>14</c:v>
                </c:pt>
                <c:pt idx="189">
                  <c:v>10</c:v>
                </c:pt>
                <c:pt idx="190">
                  <c:v>10</c:v>
                </c:pt>
                <c:pt idx="191">
                  <c:v>14</c:v>
                </c:pt>
                <c:pt idx="192">
                  <c:v>12</c:v>
                </c:pt>
                <c:pt idx="193">
                  <c:v>9</c:v>
                </c:pt>
                <c:pt idx="194">
                  <c:v>20</c:v>
                </c:pt>
                <c:pt idx="195">
                  <c:v>18</c:v>
                </c:pt>
                <c:pt idx="196">
                  <c:v>11</c:v>
                </c:pt>
                <c:pt idx="197">
                  <c:v>18</c:v>
                </c:pt>
                <c:pt idx="198">
                  <c:v>21</c:v>
                </c:pt>
                <c:pt idx="199">
                  <c:v>14</c:v>
                </c:pt>
                <c:pt idx="200">
                  <c:v>10</c:v>
                </c:pt>
                <c:pt idx="201">
                  <c:v>12</c:v>
                </c:pt>
                <c:pt idx="202">
                  <c:v>15</c:v>
                </c:pt>
                <c:pt idx="203">
                  <c:v>16</c:v>
                </c:pt>
                <c:pt idx="204">
                  <c:v>20</c:v>
                </c:pt>
                <c:pt idx="205">
                  <c:v>8</c:v>
                </c:pt>
                <c:pt idx="206">
                  <c:v>19</c:v>
                </c:pt>
                <c:pt idx="207">
                  <c:v>11</c:v>
                </c:pt>
                <c:pt idx="208">
                  <c:v>11</c:v>
                </c:pt>
                <c:pt idx="209">
                  <c:v>13</c:v>
                </c:pt>
                <c:pt idx="210">
                  <c:v>12</c:v>
                </c:pt>
                <c:pt idx="211">
                  <c:v>8</c:v>
                </c:pt>
                <c:pt idx="212">
                  <c:v>15</c:v>
                </c:pt>
                <c:pt idx="213">
                  <c:v>15</c:v>
                </c:pt>
                <c:pt idx="214">
                  <c:v>18</c:v>
                </c:pt>
                <c:pt idx="215">
                  <c:v>14</c:v>
                </c:pt>
                <c:pt idx="216">
                  <c:v>13</c:v>
                </c:pt>
                <c:pt idx="217">
                  <c:v>15</c:v>
                </c:pt>
                <c:pt idx="218">
                  <c:v>14</c:v>
                </c:pt>
                <c:pt idx="219">
                  <c:v>11</c:v>
                </c:pt>
                <c:pt idx="220">
                  <c:v>14</c:v>
                </c:pt>
                <c:pt idx="221">
                  <c:v>17</c:v>
                </c:pt>
                <c:pt idx="222">
                  <c:v>14</c:v>
                </c:pt>
                <c:pt idx="223">
                  <c:v>8</c:v>
                </c:pt>
                <c:pt idx="224">
                  <c:v>17</c:v>
                </c:pt>
                <c:pt idx="225">
                  <c:v>18</c:v>
                </c:pt>
                <c:pt idx="226">
                  <c:v>31</c:v>
                </c:pt>
                <c:pt idx="227">
                  <c:v>23</c:v>
                </c:pt>
                <c:pt idx="228">
                  <c:v>18</c:v>
                </c:pt>
                <c:pt idx="229">
                  <c:v>16</c:v>
                </c:pt>
                <c:pt idx="230">
                  <c:v>10</c:v>
                </c:pt>
                <c:pt idx="231">
                  <c:v>11</c:v>
                </c:pt>
                <c:pt idx="232">
                  <c:v>16</c:v>
                </c:pt>
                <c:pt idx="233">
                  <c:v>14</c:v>
                </c:pt>
                <c:pt idx="234">
                  <c:v>27</c:v>
                </c:pt>
                <c:pt idx="235">
                  <c:v>25</c:v>
                </c:pt>
                <c:pt idx="236">
                  <c:v>13</c:v>
                </c:pt>
                <c:pt idx="237">
                  <c:v>13</c:v>
                </c:pt>
                <c:pt idx="238">
                  <c:v>20</c:v>
                </c:pt>
                <c:pt idx="239">
                  <c:v>17</c:v>
                </c:pt>
                <c:pt idx="240">
                  <c:v>7</c:v>
                </c:pt>
                <c:pt idx="241">
                  <c:v>18</c:v>
                </c:pt>
                <c:pt idx="242">
                  <c:v>20</c:v>
                </c:pt>
                <c:pt idx="243">
                  <c:v>9</c:v>
                </c:pt>
                <c:pt idx="244">
                  <c:v>11</c:v>
                </c:pt>
                <c:pt idx="245">
                  <c:v>9</c:v>
                </c:pt>
                <c:pt idx="246">
                  <c:v>8</c:v>
                </c:pt>
                <c:pt idx="247">
                  <c:v>22</c:v>
                </c:pt>
                <c:pt idx="248">
                  <c:v>20</c:v>
                </c:pt>
                <c:pt idx="249">
                  <c:v>8</c:v>
                </c:pt>
                <c:pt idx="250">
                  <c:v>17</c:v>
                </c:pt>
                <c:pt idx="251">
                  <c:v>11</c:v>
                </c:pt>
                <c:pt idx="252">
                  <c:v>19</c:v>
                </c:pt>
                <c:pt idx="253">
                  <c:v>32</c:v>
                </c:pt>
                <c:pt idx="254">
                  <c:v>10</c:v>
                </c:pt>
                <c:pt idx="255">
                  <c:v>19</c:v>
                </c:pt>
                <c:pt idx="256">
                  <c:v>21</c:v>
                </c:pt>
                <c:pt idx="257">
                  <c:v>12</c:v>
                </c:pt>
                <c:pt idx="258">
                  <c:v>19</c:v>
                </c:pt>
                <c:pt idx="259">
                  <c:v>12</c:v>
                </c:pt>
                <c:pt idx="260">
                  <c:v>13</c:v>
                </c:pt>
                <c:pt idx="261">
                  <c:v>14</c:v>
                </c:pt>
                <c:pt idx="262">
                  <c:v>26</c:v>
                </c:pt>
                <c:pt idx="263">
                  <c:v>18</c:v>
                </c:pt>
                <c:pt idx="264">
                  <c:v>12</c:v>
                </c:pt>
                <c:pt idx="265">
                  <c:v>11</c:v>
                </c:pt>
                <c:pt idx="266">
                  <c:v>8</c:v>
                </c:pt>
                <c:pt idx="267">
                  <c:v>9</c:v>
                </c:pt>
                <c:pt idx="268">
                  <c:v>14</c:v>
                </c:pt>
                <c:pt idx="269">
                  <c:v>12</c:v>
                </c:pt>
                <c:pt idx="270">
                  <c:v>10</c:v>
                </c:pt>
                <c:pt idx="271">
                  <c:v>8</c:v>
                </c:pt>
                <c:pt idx="272">
                  <c:v>17</c:v>
                </c:pt>
                <c:pt idx="273">
                  <c:v>22</c:v>
                </c:pt>
                <c:pt idx="274">
                  <c:v>22</c:v>
                </c:pt>
                <c:pt idx="275">
                  <c:v>10</c:v>
                </c:pt>
                <c:pt idx="276">
                  <c:v>17</c:v>
                </c:pt>
                <c:pt idx="277">
                  <c:v>14</c:v>
                </c:pt>
                <c:pt idx="278">
                  <c:v>12</c:v>
                </c:pt>
                <c:pt idx="279">
                  <c:v>12</c:v>
                </c:pt>
                <c:pt idx="280">
                  <c:v>9</c:v>
                </c:pt>
                <c:pt idx="281">
                  <c:v>14</c:v>
                </c:pt>
                <c:pt idx="282">
                  <c:v>18</c:v>
                </c:pt>
                <c:pt idx="283">
                  <c:v>17</c:v>
                </c:pt>
                <c:pt idx="284">
                  <c:v>8</c:v>
                </c:pt>
                <c:pt idx="285">
                  <c:v>10</c:v>
                </c:pt>
                <c:pt idx="286">
                  <c:v>21</c:v>
                </c:pt>
                <c:pt idx="287">
                  <c:v>14</c:v>
                </c:pt>
                <c:pt idx="288">
                  <c:v>20</c:v>
                </c:pt>
                <c:pt idx="289">
                  <c:v>13</c:v>
                </c:pt>
                <c:pt idx="290">
                  <c:v>19</c:v>
                </c:pt>
                <c:pt idx="291">
                  <c:v>23</c:v>
                </c:pt>
                <c:pt idx="292">
                  <c:v>12</c:v>
                </c:pt>
                <c:pt idx="293">
                  <c:v>16</c:v>
                </c:pt>
                <c:pt idx="294">
                  <c:v>14</c:v>
                </c:pt>
                <c:pt idx="295">
                  <c:v>8</c:v>
                </c:pt>
                <c:pt idx="296">
                  <c:v>19</c:v>
                </c:pt>
                <c:pt idx="297">
                  <c:v>18</c:v>
                </c:pt>
                <c:pt idx="298">
                  <c:v>13</c:v>
                </c:pt>
                <c:pt idx="299">
                  <c:v>11</c:v>
                </c:pt>
                <c:pt idx="300">
                  <c:v>17</c:v>
                </c:pt>
                <c:pt idx="301">
                  <c:v>15</c:v>
                </c:pt>
                <c:pt idx="302">
                  <c:v>12</c:v>
                </c:pt>
                <c:pt idx="303">
                  <c:v>15</c:v>
                </c:pt>
                <c:pt idx="304">
                  <c:v>15</c:v>
                </c:pt>
                <c:pt idx="305">
                  <c:v>16</c:v>
                </c:pt>
                <c:pt idx="306">
                  <c:v>10</c:v>
                </c:pt>
                <c:pt idx="307">
                  <c:v>11</c:v>
                </c:pt>
                <c:pt idx="308">
                  <c:v>28</c:v>
                </c:pt>
                <c:pt idx="309">
                  <c:v>22</c:v>
                </c:pt>
                <c:pt idx="310">
                  <c:v>19</c:v>
                </c:pt>
                <c:pt idx="311">
                  <c:v>4</c:v>
                </c:pt>
                <c:pt idx="312">
                  <c:v>23</c:v>
                </c:pt>
                <c:pt idx="313">
                  <c:v>13</c:v>
                </c:pt>
                <c:pt idx="314">
                  <c:v>11</c:v>
                </c:pt>
                <c:pt idx="315">
                  <c:v>20</c:v>
                </c:pt>
                <c:pt idx="316">
                  <c:v>15</c:v>
                </c:pt>
                <c:pt idx="317">
                  <c:v>7</c:v>
                </c:pt>
                <c:pt idx="318">
                  <c:v>10</c:v>
                </c:pt>
                <c:pt idx="319">
                  <c:v>12</c:v>
                </c:pt>
                <c:pt idx="320">
                  <c:v>15</c:v>
                </c:pt>
                <c:pt idx="321">
                  <c:v>8</c:v>
                </c:pt>
                <c:pt idx="322">
                  <c:v>13</c:v>
                </c:pt>
                <c:pt idx="323">
                  <c:v>16</c:v>
                </c:pt>
                <c:pt idx="324">
                  <c:v>19</c:v>
                </c:pt>
                <c:pt idx="325">
                  <c:v>17</c:v>
                </c:pt>
                <c:pt idx="326">
                  <c:v>15</c:v>
                </c:pt>
                <c:pt idx="327">
                  <c:v>18</c:v>
                </c:pt>
                <c:pt idx="328">
                  <c:v>18</c:v>
                </c:pt>
                <c:pt idx="329">
                  <c:v>14</c:v>
                </c:pt>
                <c:pt idx="330">
                  <c:v>30</c:v>
                </c:pt>
                <c:pt idx="331">
                  <c:v>14</c:v>
                </c:pt>
                <c:pt idx="332">
                  <c:v>15</c:v>
                </c:pt>
                <c:pt idx="333">
                  <c:v>9</c:v>
                </c:pt>
                <c:pt idx="334">
                  <c:v>7</c:v>
                </c:pt>
                <c:pt idx="335">
                  <c:v>10</c:v>
                </c:pt>
                <c:pt idx="336">
                  <c:v>14</c:v>
                </c:pt>
                <c:pt idx="337">
                  <c:v>9</c:v>
                </c:pt>
                <c:pt idx="338">
                  <c:v>12</c:v>
                </c:pt>
                <c:pt idx="339">
                  <c:v>18</c:v>
                </c:pt>
                <c:pt idx="340">
                  <c:v>7</c:v>
                </c:pt>
                <c:pt idx="341">
                  <c:v>19</c:v>
                </c:pt>
                <c:pt idx="342">
                  <c:v>14</c:v>
                </c:pt>
                <c:pt idx="343">
                  <c:v>9</c:v>
                </c:pt>
                <c:pt idx="344">
                  <c:v>9</c:v>
                </c:pt>
                <c:pt idx="345">
                  <c:v>18</c:v>
                </c:pt>
                <c:pt idx="346">
                  <c:v>13</c:v>
                </c:pt>
                <c:pt idx="347">
                  <c:v>8</c:v>
                </c:pt>
                <c:pt idx="348">
                  <c:v>13</c:v>
                </c:pt>
                <c:pt idx="349">
                  <c:v>20</c:v>
                </c:pt>
                <c:pt idx="350">
                  <c:v>10</c:v>
                </c:pt>
                <c:pt idx="351">
                  <c:v>16</c:v>
                </c:pt>
                <c:pt idx="352">
                  <c:v>11</c:v>
                </c:pt>
                <c:pt idx="353">
                  <c:v>10</c:v>
                </c:pt>
                <c:pt idx="354">
                  <c:v>24</c:v>
                </c:pt>
                <c:pt idx="355">
                  <c:v>17</c:v>
                </c:pt>
                <c:pt idx="356">
                  <c:v>15</c:v>
                </c:pt>
                <c:pt idx="357">
                  <c:v>10</c:v>
                </c:pt>
                <c:pt idx="358">
                  <c:v>12</c:v>
                </c:pt>
                <c:pt idx="359">
                  <c:v>5</c:v>
                </c:pt>
                <c:pt idx="360">
                  <c:v>10</c:v>
                </c:pt>
                <c:pt idx="361">
                  <c:v>12</c:v>
                </c:pt>
                <c:pt idx="362">
                  <c:v>20</c:v>
                </c:pt>
                <c:pt idx="363">
                  <c:v>17</c:v>
                </c:pt>
                <c:pt idx="364">
                  <c:v>7</c:v>
                </c:pt>
                <c:pt idx="365">
                  <c:v>6</c:v>
                </c:pt>
                <c:pt idx="366">
                  <c:v>28</c:v>
                </c:pt>
                <c:pt idx="367">
                  <c:v>25</c:v>
                </c:pt>
                <c:pt idx="368">
                  <c:v>19</c:v>
                </c:pt>
                <c:pt idx="369">
                  <c:v>13</c:v>
                </c:pt>
                <c:pt idx="370">
                  <c:v>7</c:v>
                </c:pt>
                <c:pt idx="371">
                  <c:v>10</c:v>
                </c:pt>
                <c:pt idx="372">
                  <c:v>14</c:v>
                </c:pt>
                <c:pt idx="373">
                  <c:v>16</c:v>
                </c:pt>
                <c:pt idx="374">
                  <c:v>7</c:v>
                </c:pt>
                <c:pt idx="375">
                  <c:v>21</c:v>
                </c:pt>
                <c:pt idx="376">
                  <c:v>13</c:v>
                </c:pt>
                <c:pt idx="377">
                  <c:v>8</c:v>
                </c:pt>
                <c:pt idx="378">
                  <c:v>17</c:v>
                </c:pt>
                <c:pt idx="379">
                  <c:v>15</c:v>
                </c:pt>
                <c:pt idx="380">
                  <c:v>14</c:v>
                </c:pt>
                <c:pt idx="381">
                  <c:v>14</c:v>
                </c:pt>
                <c:pt idx="382">
                  <c:v>5</c:v>
                </c:pt>
                <c:pt idx="383">
                  <c:v>19</c:v>
                </c:pt>
                <c:pt idx="384">
                  <c:v>18</c:v>
                </c:pt>
                <c:pt idx="385">
                  <c:v>5</c:v>
                </c:pt>
                <c:pt idx="386">
                  <c:v>13</c:v>
                </c:pt>
                <c:pt idx="387">
                  <c:v>14</c:v>
                </c:pt>
                <c:pt idx="388">
                  <c:v>11</c:v>
                </c:pt>
                <c:pt idx="389">
                  <c:v>18</c:v>
                </c:pt>
                <c:pt idx="390">
                  <c:v>15</c:v>
                </c:pt>
                <c:pt idx="391">
                  <c:v>7</c:v>
                </c:pt>
                <c:pt idx="392">
                  <c:v>15</c:v>
                </c:pt>
                <c:pt idx="393">
                  <c:v>24</c:v>
                </c:pt>
                <c:pt idx="394">
                  <c:v>14</c:v>
                </c:pt>
                <c:pt idx="395">
                  <c:v>19</c:v>
                </c:pt>
                <c:pt idx="396">
                  <c:v>14</c:v>
                </c:pt>
                <c:pt idx="397">
                  <c:v>10</c:v>
                </c:pt>
                <c:pt idx="398">
                  <c:v>11</c:v>
                </c:pt>
                <c:pt idx="399">
                  <c:v>10</c:v>
                </c:pt>
                <c:pt idx="400">
                  <c:v>10</c:v>
                </c:pt>
                <c:pt idx="401">
                  <c:v>9</c:v>
                </c:pt>
                <c:pt idx="402">
                  <c:v>11</c:v>
                </c:pt>
                <c:pt idx="403">
                  <c:v>9</c:v>
                </c:pt>
                <c:pt idx="404">
                  <c:v>10</c:v>
                </c:pt>
                <c:pt idx="405">
                  <c:v>21</c:v>
                </c:pt>
                <c:pt idx="406">
                  <c:v>15</c:v>
                </c:pt>
                <c:pt idx="407">
                  <c:v>8</c:v>
                </c:pt>
                <c:pt idx="408">
                  <c:v>12</c:v>
                </c:pt>
                <c:pt idx="409">
                  <c:v>17</c:v>
                </c:pt>
                <c:pt idx="410">
                  <c:v>10</c:v>
                </c:pt>
                <c:pt idx="411">
                  <c:v>8</c:v>
                </c:pt>
                <c:pt idx="412">
                  <c:v>15</c:v>
                </c:pt>
                <c:pt idx="413">
                  <c:v>7</c:v>
                </c:pt>
                <c:pt idx="414">
                  <c:v>6</c:v>
                </c:pt>
                <c:pt idx="415">
                  <c:v>9</c:v>
                </c:pt>
                <c:pt idx="416">
                  <c:v>11</c:v>
                </c:pt>
                <c:pt idx="417">
                  <c:v>16</c:v>
                </c:pt>
                <c:pt idx="418">
                  <c:v>10</c:v>
                </c:pt>
                <c:pt idx="419">
                  <c:v>2</c:v>
                </c:pt>
                <c:pt idx="420">
                  <c:v>9</c:v>
                </c:pt>
                <c:pt idx="421">
                  <c:v>11</c:v>
                </c:pt>
                <c:pt idx="422">
                  <c:v>10</c:v>
                </c:pt>
                <c:pt idx="423">
                  <c:v>13</c:v>
                </c:pt>
                <c:pt idx="424">
                  <c:v>7</c:v>
                </c:pt>
                <c:pt idx="425">
                  <c:v>14</c:v>
                </c:pt>
                <c:pt idx="426">
                  <c:v>7</c:v>
                </c:pt>
                <c:pt idx="427">
                  <c:v>16</c:v>
                </c:pt>
                <c:pt idx="428">
                  <c:v>9</c:v>
                </c:pt>
                <c:pt idx="429">
                  <c:v>12</c:v>
                </c:pt>
                <c:pt idx="430">
                  <c:v>5</c:v>
                </c:pt>
                <c:pt idx="431">
                  <c:v>10</c:v>
                </c:pt>
                <c:pt idx="432">
                  <c:v>10</c:v>
                </c:pt>
                <c:pt idx="433">
                  <c:v>12</c:v>
                </c:pt>
                <c:pt idx="434">
                  <c:v>10</c:v>
                </c:pt>
                <c:pt idx="435">
                  <c:v>11</c:v>
                </c:pt>
                <c:pt idx="436">
                  <c:v>17</c:v>
                </c:pt>
                <c:pt idx="437">
                  <c:v>17</c:v>
                </c:pt>
                <c:pt idx="438">
                  <c:v>7</c:v>
                </c:pt>
                <c:pt idx="439">
                  <c:v>7</c:v>
                </c:pt>
                <c:pt idx="440">
                  <c:v>12</c:v>
                </c:pt>
                <c:pt idx="441">
                  <c:v>10</c:v>
                </c:pt>
                <c:pt idx="442">
                  <c:v>11</c:v>
                </c:pt>
                <c:pt idx="443">
                  <c:v>16</c:v>
                </c:pt>
                <c:pt idx="444">
                  <c:v>13</c:v>
                </c:pt>
                <c:pt idx="445">
                  <c:v>13</c:v>
                </c:pt>
                <c:pt idx="446">
                  <c:v>10</c:v>
                </c:pt>
                <c:pt idx="447">
                  <c:v>6</c:v>
                </c:pt>
                <c:pt idx="448">
                  <c:v>14</c:v>
                </c:pt>
                <c:pt idx="449">
                  <c:v>12</c:v>
                </c:pt>
                <c:pt idx="450">
                  <c:v>10</c:v>
                </c:pt>
                <c:pt idx="451">
                  <c:v>8</c:v>
                </c:pt>
                <c:pt idx="452">
                  <c:v>15</c:v>
                </c:pt>
                <c:pt idx="453">
                  <c:v>16</c:v>
                </c:pt>
                <c:pt idx="454">
                  <c:v>13</c:v>
                </c:pt>
                <c:pt idx="455">
                  <c:v>15</c:v>
                </c:pt>
                <c:pt idx="456">
                  <c:v>15</c:v>
                </c:pt>
                <c:pt idx="457">
                  <c:v>12</c:v>
                </c:pt>
                <c:pt idx="458">
                  <c:v>5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13</c:v>
                </c:pt>
                <c:pt idx="463">
                  <c:v>16</c:v>
                </c:pt>
                <c:pt idx="464">
                  <c:v>12</c:v>
                </c:pt>
                <c:pt idx="465">
                  <c:v>19</c:v>
                </c:pt>
                <c:pt idx="466">
                  <c:v>12</c:v>
                </c:pt>
                <c:pt idx="467">
                  <c:v>11</c:v>
                </c:pt>
                <c:pt idx="468">
                  <c:v>19</c:v>
                </c:pt>
                <c:pt idx="469">
                  <c:v>10</c:v>
                </c:pt>
                <c:pt idx="470">
                  <c:v>9</c:v>
                </c:pt>
                <c:pt idx="471">
                  <c:v>16</c:v>
                </c:pt>
                <c:pt idx="472">
                  <c:v>11</c:v>
                </c:pt>
                <c:pt idx="473">
                  <c:v>10</c:v>
                </c:pt>
                <c:pt idx="474">
                  <c:v>14</c:v>
                </c:pt>
                <c:pt idx="475">
                  <c:v>13</c:v>
                </c:pt>
                <c:pt idx="476">
                  <c:v>9</c:v>
                </c:pt>
                <c:pt idx="477">
                  <c:v>11</c:v>
                </c:pt>
                <c:pt idx="478">
                  <c:v>10</c:v>
                </c:pt>
                <c:pt idx="479">
                  <c:v>8</c:v>
                </c:pt>
                <c:pt idx="480">
                  <c:v>11</c:v>
                </c:pt>
                <c:pt idx="481">
                  <c:v>9</c:v>
                </c:pt>
                <c:pt idx="482">
                  <c:v>12</c:v>
                </c:pt>
                <c:pt idx="483">
                  <c:v>10</c:v>
                </c:pt>
                <c:pt idx="484">
                  <c:v>7</c:v>
                </c:pt>
                <c:pt idx="485">
                  <c:v>10</c:v>
                </c:pt>
                <c:pt idx="486">
                  <c:v>15</c:v>
                </c:pt>
                <c:pt idx="487">
                  <c:v>7</c:v>
                </c:pt>
                <c:pt idx="488">
                  <c:v>13</c:v>
                </c:pt>
                <c:pt idx="489">
                  <c:v>6</c:v>
                </c:pt>
                <c:pt idx="490">
                  <c:v>12</c:v>
                </c:pt>
                <c:pt idx="491">
                  <c:v>15</c:v>
                </c:pt>
                <c:pt idx="492">
                  <c:v>19</c:v>
                </c:pt>
                <c:pt idx="493">
                  <c:v>6</c:v>
                </c:pt>
                <c:pt idx="494">
                  <c:v>8</c:v>
                </c:pt>
                <c:pt idx="495">
                  <c:v>8</c:v>
                </c:pt>
                <c:pt idx="496">
                  <c:v>14</c:v>
                </c:pt>
                <c:pt idx="497">
                  <c:v>11</c:v>
                </c:pt>
                <c:pt idx="498">
                  <c:v>7</c:v>
                </c:pt>
                <c:pt idx="499">
                  <c:v>22</c:v>
                </c:pt>
                <c:pt idx="500">
                  <c:v>20</c:v>
                </c:pt>
                <c:pt idx="501">
                  <c:v>15</c:v>
                </c:pt>
                <c:pt idx="502">
                  <c:v>15</c:v>
                </c:pt>
                <c:pt idx="503">
                  <c:v>19</c:v>
                </c:pt>
                <c:pt idx="504">
                  <c:v>8</c:v>
                </c:pt>
                <c:pt idx="505">
                  <c:v>4</c:v>
                </c:pt>
                <c:pt idx="506">
                  <c:v>10</c:v>
                </c:pt>
                <c:pt idx="507">
                  <c:v>14</c:v>
                </c:pt>
                <c:pt idx="508">
                  <c:v>11</c:v>
                </c:pt>
                <c:pt idx="509">
                  <c:v>8</c:v>
                </c:pt>
                <c:pt idx="510">
                  <c:v>9</c:v>
                </c:pt>
                <c:pt idx="511">
                  <c:v>9</c:v>
                </c:pt>
                <c:pt idx="512">
                  <c:v>7</c:v>
                </c:pt>
                <c:pt idx="513">
                  <c:v>9</c:v>
                </c:pt>
                <c:pt idx="514">
                  <c:v>13</c:v>
                </c:pt>
                <c:pt idx="515">
                  <c:v>8</c:v>
                </c:pt>
                <c:pt idx="516">
                  <c:v>17</c:v>
                </c:pt>
                <c:pt idx="517">
                  <c:v>17</c:v>
                </c:pt>
                <c:pt idx="518">
                  <c:v>11</c:v>
                </c:pt>
                <c:pt idx="519">
                  <c:v>9</c:v>
                </c:pt>
                <c:pt idx="520">
                  <c:v>9</c:v>
                </c:pt>
                <c:pt idx="521">
                  <c:v>12</c:v>
                </c:pt>
                <c:pt idx="522">
                  <c:v>17</c:v>
                </c:pt>
                <c:pt idx="523">
                  <c:v>3</c:v>
                </c:pt>
                <c:pt idx="524">
                  <c:v>16</c:v>
                </c:pt>
                <c:pt idx="525">
                  <c:v>7</c:v>
                </c:pt>
                <c:pt idx="526">
                  <c:v>10</c:v>
                </c:pt>
                <c:pt idx="527">
                  <c:v>15</c:v>
                </c:pt>
                <c:pt idx="528">
                  <c:v>11</c:v>
                </c:pt>
                <c:pt idx="529">
                  <c:v>20</c:v>
                </c:pt>
                <c:pt idx="530">
                  <c:v>14</c:v>
                </c:pt>
                <c:pt idx="531">
                  <c:v>10</c:v>
                </c:pt>
                <c:pt idx="532">
                  <c:v>8</c:v>
                </c:pt>
                <c:pt idx="533">
                  <c:v>4</c:v>
                </c:pt>
                <c:pt idx="534">
                  <c:v>22</c:v>
                </c:pt>
                <c:pt idx="535">
                  <c:v>7</c:v>
                </c:pt>
                <c:pt idx="536">
                  <c:v>9</c:v>
                </c:pt>
                <c:pt idx="537">
                  <c:v>13</c:v>
                </c:pt>
                <c:pt idx="538">
                  <c:v>11</c:v>
                </c:pt>
                <c:pt idx="539">
                  <c:v>10</c:v>
                </c:pt>
                <c:pt idx="540">
                  <c:v>3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10</c:v>
                </c:pt>
                <c:pt idx="545">
                  <c:v>14</c:v>
                </c:pt>
                <c:pt idx="546">
                  <c:v>10</c:v>
                </c:pt>
                <c:pt idx="547">
                  <c:v>21</c:v>
                </c:pt>
                <c:pt idx="548">
                  <c:v>9</c:v>
                </c:pt>
                <c:pt idx="549">
                  <c:v>11</c:v>
                </c:pt>
                <c:pt idx="550">
                  <c:v>7</c:v>
                </c:pt>
                <c:pt idx="551">
                  <c:v>6</c:v>
                </c:pt>
                <c:pt idx="552">
                  <c:v>10</c:v>
                </c:pt>
                <c:pt idx="553">
                  <c:v>11</c:v>
                </c:pt>
                <c:pt idx="554">
                  <c:v>4</c:v>
                </c:pt>
                <c:pt idx="555">
                  <c:v>8</c:v>
                </c:pt>
                <c:pt idx="556">
                  <c:v>13</c:v>
                </c:pt>
                <c:pt idx="557">
                  <c:v>5</c:v>
                </c:pt>
                <c:pt idx="558">
                  <c:v>8</c:v>
                </c:pt>
                <c:pt idx="559">
                  <c:v>13</c:v>
                </c:pt>
                <c:pt idx="560">
                  <c:v>6</c:v>
                </c:pt>
                <c:pt idx="561">
                  <c:v>11</c:v>
                </c:pt>
                <c:pt idx="562">
                  <c:v>7</c:v>
                </c:pt>
                <c:pt idx="563">
                  <c:v>5</c:v>
                </c:pt>
                <c:pt idx="564">
                  <c:v>6</c:v>
                </c:pt>
                <c:pt idx="565">
                  <c:v>13</c:v>
                </c:pt>
                <c:pt idx="566">
                  <c:v>8</c:v>
                </c:pt>
                <c:pt idx="567">
                  <c:v>6</c:v>
                </c:pt>
                <c:pt idx="568">
                  <c:v>5</c:v>
                </c:pt>
                <c:pt idx="569">
                  <c:v>11</c:v>
                </c:pt>
                <c:pt idx="570">
                  <c:v>7</c:v>
                </c:pt>
                <c:pt idx="571">
                  <c:v>5</c:v>
                </c:pt>
                <c:pt idx="572">
                  <c:v>13</c:v>
                </c:pt>
                <c:pt idx="573">
                  <c:v>11</c:v>
                </c:pt>
                <c:pt idx="574">
                  <c:v>12</c:v>
                </c:pt>
                <c:pt idx="575">
                  <c:v>13</c:v>
                </c:pt>
                <c:pt idx="576">
                  <c:v>8</c:v>
                </c:pt>
                <c:pt idx="577">
                  <c:v>10</c:v>
                </c:pt>
                <c:pt idx="578">
                  <c:v>7</c:v>
                </c:pt>
                <c:pt idx="579">
                  <c:v>6</c:v>
                </c:pt>
                <c:pt idx="580">
                  <c:v>7</c:v>
                </c:pt>
                <c:pt idx="581">
                  <c:v>8</c:v>
                </c:pt>
                <c:pt idx="582">
                  <c:v>6</c:v>
                </c:pt>
                <c:pt idx="583">
                  <c:v>3</c:v>
                </c:pt>
                <c:pt idx="584">
                  <c:v>10</c:v>
                </c:pt>
                <c:pt idx="585">
                  <c:v>5</c:v>
                </c:pt>
                <c:pt idx="586">
                  <c:v>7</c:v>
                </c:pt>
                <c:pt idx="587">
                  <c:v>16</c:v>
                </c:pt>
                <c:pt idx="588">
                  <c:v>11</c:v>
                </c:pt>
                <c:pt idx="589">
                  <c:v>9</c:v>
                </c:pt>
                <c:pt idx="590">
                  <c:v>14</c:v>
                </c:pt>
                <c:pt idx="591">
                  <c:v>4</c:v>
                </c:pt>
                <c:pt idx="592">
                  <c:v>11</c:v>
                </c:pt>
                <c:pt idx="593">
                  <c:v>10</c:v>
                </c:pt>
                <c:pt idx="594">
                  <c:v>6</c:v>
                </c:pt>
                <c:pt idx="595">
                  <c:v>9</c:v>
                </c:pt>
                <c:pt idx="596">
                  <c:v>3</c:v>
                </c:pt>
                <c:pt idx="597">
                  <c:v>4</c:v>
                </c:pt>
                <c:pt idx="598">
                  <c:v>4</c:v>
                </c:pt>
                <c:pt idx="599">
                  <c:v>10</c:v>
                </c:pt>
                <c:pt idx="600">
                  <c:v>15</c:v>
                </c:pt>
                <c:pt idx="601">
                  <c:v>8</c:v>
                </c:pt>
                <c:pt idx="602">
                  <c:v>5</c:v>
                </c:pt>
                <c:pt idx="603">
                  <c:v>10</c:v>
                </c:pt>
                <c:pt idx="604">
                  <c:v>11</c:v>
                </c:pt>
                <c:pt idx="605">
                  <c:v>6</c:v>
                </c:pt>
                <c:pt idx="606">
                  <c:v>10</c:v>
                </c:pt>
                <c:pt idx="607">
                  <c:v>4</c:v>
                </c:pt>
                <c:pt idx="608">
                  <c:v>11</c:v>
                </c:pt>
                <c:pt idx="609">
                  <c:v>13</c:v>
                </c:pt>
                <c:pt idx="610">
                  <c:v>6</c:v>
                </c:pt>
                <c:pt idx="611">
                  <c:v>14</c:v>
                </c:pt>
                <c:pt idx="612">
                  <c:v>6</c:v>
                </c:pt>
                <c:pt idx="613">
                  <c:v>12</c:v>
                </c:pt>
                <c:pt idx="614">
                  <c:v>7</c:v>
                </c:pt>
                <c:pt idx="615">
                  <c:v>5</c:v>
                </c:pt>
                <c:pt idx="616">
                  <c:v>9</c:v>
                </c:pt>
                <c:pt idx="617">
                  <c:v>9</c:v>
                </c:pt>
                <c:pt idx="618">
                  <c:v>7</c:v>
                </c:pt>
                <c:pt idx="619">
                  <c:v>12</c:v>
                </c:pt>
                <c:pt idx="620">
                  <c:v>10</c:v>
                </c:pt>
                <c:pt idx="621">
                  <c:v>8</c:v>
                </c:pt>
                <c:pt idx="622">
                  <c:v>12</c:v>
                </c:pt>
                <c:pt idx="623">
                  <c:v>10</c:v>
                </c:pt>
                <c:pt idx="624">
                  <c:v>15</c:v>
                </c:pt>
                <c:pt idx="625">
                  <c:v>7</c:v>
                </c:pt>
                <c:pt idx="626">
                  <c:v>9</c:v>
                </c:pt>
                <c:pt idx="627">
                  <c:v>14</c:v>
                </c:pt>
                <c:pt idx="628">
                  <c:v>12</c:v>
                </c:pt>
                <c:pt idx="629">
                  <c:v>8</c:v>
                </c:pt>
                <c:pt idx="630">
                  <c:v>7</c:v>
                </c:pt>
                <c:pt idx="631">
                  <c:v>5</c:v>
                </c:pt>
                <c:pt idx="632">
                  <c:v>10</c:v>
                </c:pt>
                <c:pt idx="633">
                  <c:v>8</c:v>
                </c:pt>
                <c:pt idx="634">
                  <c:v>6</c:v>
                </c:pt>
                <c:pt idx="635">
                  <c:v>5</c:v>
                </c:pt>
                <c:pt idx="636">
                  <c:v>8</c:v>
                </c:pt>
                <c:pt idx="637">
                  <c:v>5</c:v>
                </c:pt>
                <c:pt idx="638">
                  <c:v>14</c:v>
                </c:pt>
                <c:pt idx="639">
                  <c:v>9</c:v>
                </c:pt>
                <c:pt idx="640">
                  <c:v>7</c:v>
                </c:pt>
                <c:pt idx="641">
                  <c:v>9</c:v>
                </c:pt>
                <c:pt idx="642">
                  <c:v>8</c:v>
                </c:pt>
                <c:pt idx="643">
                  <c:v>15</c:v>
                </c:pt>
                <c:pt idx="644">
                  <c:v>14</c:v>
                </c:pt>
                <c:pt idx="645">
                  <c:v>6</c:v>
                </c:pt>
                <c:pt idx="646">
                  <c:v>6</c:v>
                </c:pt>
                <c:pt idx="647">
                  <c:v>7</c:v>
                </c:pt>
                <c:pt idx="648">
                  <c:v>5</c:v>
                </c:pt>
                <c:pt idx="649">
                  <c:v>12</c:v>
                </c:pt>
                <c:pt idx="650">
                  <c:v>1</c:v>
                </c:pt>
                <c:pt idx="651">
                  <c:v>7</c:v>
                </c:pt>
                <c:pt idx="652">
                  <c:v>9</c:v>
                </c:pt>
                <c:pt idx="653">
                  <c:v>11</c:v>
                </c:pt>
                <c:pt idx="654">
                  <c:v>11</c:v>
                </c:pt>
                <c:pt idx="655">
                  <c:v>8</c:v>
                </c:pt>
                <c:pt idx="656">
                  <c:v>8</c:v>
                </c:pt>
                <c:pt idx="657">
                  <c:v>13</c:v>
                </c:pt>
                <c:pt idx="658">
                  <c:v>12</c:v>
                </c:pt>
                <c:pt idx="659">
                  <c:v>8</c:v>
                </c:pt>
                <c:pt idx="660">
                  <c:v>4</c:v>
                </c:pt>
                <c:pt idx="661">
                  <c:v>12</c:v>
                </c:pt>
                <c:pt idx="662">
                  <c:v>10</c:v>
                </c:pt>
                <c:pt idx="663">
                  <c:v>6</c:v>
                </c:pt>
                <c:pt idx="664">
                  <c:v>5</c:v>
                </c:pt>
                <c:pt idx="665">
                  <c:v>8</c:v>
                </c:pt>
                <c:pt idx="666">
                  <c:v>4</c:v>
                </c:pt>
                <c:pt idx="667">
                  <c:v>10</c:v>
                </c:pt>
                <c:pt idx="668">
                  <c:v>13</c:v>
                </c:pt>
                <c:pt idx="669">
                  <c:v>12</c:v>
                </c:pt>
                <c:pt idx="670">
                  <c:v>9</c:v>
                </c:pt>
                <c:pt idx="671">
                  <c:v>8</c:v>
                </c:pt>
                <c:pt idx="672">
                  <c:v>9</c:v>
                </c:pt>
                <c:pt idx="673">
                  <c:v>6</c:v>
                </c:pt>
                <c:pt idx="674">
                  <c:v>8</c:v>
                </c:pt>
                <c:pt idx="675">
                  <c:v>10</c:v>
                </c:pt>
                <c:pt idx="676">
                  <c:v>7</c:v>
                </c:pt>
                <c:pt idx="677">
                  <c:v>8</c:v>
                </c:pt>
                <c:pt idx="678">
                  <c:v>10</c:v>
                </c:pt>
                <c:pt idx="679">
                  <c:v>4</c:v>
                </c:pt>
                <c:pt idx="680">
                  <c:v>3</c:v>
                </c:pt>
                <c:pt idx="681">
                  <c:v>10</c:v>
                </c:pt>
                <c:pt idx="682">
                  <c:v>5</c:v>
                </c:pt>
                <c:pt idx="683">
                  <c:v>7</c:v>
                </c:pt>
                <c:pt idx="684">
                  <c:v>2</c:v>
                </c:pt>
                <c:pt idx="685">
                  <c:v>7</c:v>
                </c:pt>
                <c:pt idx="686">
                  <c:v>6</c:v>
                </c:pt>
                <c:pt idx="687">
                  <c:v>6</c:v>
                </c:pt>
                <c:pt idx="688">
                  <c:v>5</c:v>
                </c:pt>
                <c:pt idx="689">
                  <c:v>17</c:v>
                </c:pt>
                <c:pt idx="690">
                  <c:v>7</c:v>
                </c:pt>
                <c:pt idx="691">
                  <c:v>6</c:v>
                </c:pt>
                <c:pt idx="692">
                  <c:v>9</c:v>
                </c:pt>
                <c:pt idx="693">
                  <c:v>16</c:v>
                </c:pt>
                <c:pt idx="694">
                  <c:v>10</c:v>
                </c:pt>
                <c:pt idx="695">
                  <c:v>6</c:v>
                </c:pt>
                <c:pt idx="696">
                  <c:v>8</c:v>
                </c:pt>
                <c:pt idx="697">
                  <c:v>8</c:v>
                </c:pt>
                <c:pt idx="698">
                  <c:v>9</c:v>
                </c:pt>
                <c:pt idx="699">
                  <c:v>7</c:v>
                </c:pt>
                <c:pt idx="700">
                  <c:v>6</c:v>
                </c:pt>
                <c:pt idx="701">
                  <c:v>6</c:v>
                </c:pt>
                <c:pt idx="702">
                  <c:v>5</c:v>
                </c:pt>
                <c:pt idx="703">
                  <c:v>4</c:v>
                </c:pt>
                <c:pt idx="704">
                  <c:v>6</c:v>
                </c:pt>
                <c:pt idx="705">
                  <c:v>7</c:v>
                </c:pt>
                <c:pt idx="706">
                  <c:v>13</c:v>
                </c:pt>
                <c:pt idx="707">
                  <c:v>6</c:v>
                </c:pt>
                <c:pt idx="708">
                  <c:v>8</c:v>
                </c:pt>
                <c:pt idx="709">
                  <c:v>5</c:v>
                </c:pt>
                <c:pt idx="710">
                  <c:v>11</c:v>
                </c:pt>
                <c:pt idx="711">
                  <c:v>4</c:v>
                </c:pt>
                <c:pt idx="712">
                  <c:v>6</c:v>
                </c:pt>
                <c:pt idx="713">
                  <c:v>10</c:v>
                </c:pt>
                <c:pt idx="714">
                  <c:v>7</c:v>
                </c:pt>
                <c:pt idx="715">
                  <c:v>8</c:v>
                </c:pt>
                <c:pt idx="716">
                  <c:v>9</c:v>
                </c:pt>
                <c:pt idx="717">
                  <c:v>10</c:v>
                </c:pt>
                <c:pt idx="718">
                  <c:v>10</c:v>
                </c:pt>
                <c:pt idx="719">
                  <c:v>4</c:v>
                </c:pt>
                <c:pt idx="720">
                  <c:v>7</c:v>
                </c:pt>
                <c:pt idx="721">
                  <c:v>8</c:v>
                </c:pt>
                <c:pt idx="722">
                  <c:v>7</c:v>
                </c:pt>
                <c:pt idx="723">
                  <c:v>9</c:v>
                </c:pt>
                <c:pt idx="724">
                  <c:v>5</c:v>
                </c:pt>
                <c:pt idx="725">
                  <c:v>7</c:v>
                </c:pt>
                <c:pt idx="726">
                  <c:v>3</c:v>
                </c:pt>
                <c:pt idx="727">
                  <c:v>12</c:v>
                </c:pt>
                <c:pt idx="728">
                  <c:v>9</c:v>
                </c:pt>
                <c:pt idx="729">
                  <c:v>5</c:v>
                </c:pt>
                <c:pt idx="730">
                  <c:v>3</c:v>
                </c:pt>
                <c:pt idx="731">
                  <c:v>9</c:v>
                </c:pt>
                <c:pt idx="732">
                  <c:v>3</c:v>
                </c:pt>
                <c:pt idx="733">
                  <c:v>11</c:v>
                </c:pt>
                <c:pt idx="734">
                  <c:v>4</c:v>
                </c:pt>
                <c:pt idx="735">
                  <c:v>8</c:v>
                </c:pt>
                <c:pt idx="736">
                  <c:v>4</c:v>
                </c:pt>
                <c:pt idx="737">
                  <c:v>5</c:v>
                </c:pt>
                <c:pt idx="738">
                  <c:v>6</c:v>
                </c:pt>
                <c:pt idx="739">
                  <c:v>5</c:v>
                </c:pt>
                <c:pt idx="740">
                  <c:v>4</c:v>
                </c:pt>
                <c:pt idx="741">
                  <c:v>6</c:v>
                </c:pt>
                <c:pt idx="742">
                  <c:v>9</c:v>
                </c:pt>
                <c:pt idx="743">
                  <c:v>3</c:v>
                </c:pt>
                <c:pt idx="744">
                  <c:v>4</c:v>
                </c:pt>
                <c:pt idx="745">
                  <c:v>6</c:v>
                </c:pt>
                <c:pt idx="746">
                  <c:v>7</c:v>
                </c:pt>
                <c:pt idx="747">
                  <c:v>7</c:v>
                </c:pt>
                <c:pt idx="748">
                  <c:v>9</c:v>
                </c:pt>
                <c:pt idx="749">
                  <c:v>3</c:v>
                </c:pt>
                <c:pt idx="750">
                  <c:v>5</c:v>
                </c:pt>
                <c:pt idx="751">
                  <c:v>2</c:v>
                </c:pt>
                <c:pt idx="752">
                  <c:v>6</c:v>
                </c:pt>
                <c:pt idx="753">
                  <c:v>9</c:v>
                </c:pt>
                <c:pt idx="754">
                  <c:v>6</c:v>
                </c:pt>
                <c:pt idx="755">
                  <c:v>7</c:v>
                </c:pt>
                <c:pt idx="756">
                  <c:v>7</c:v>
                </c:pt>
                <c:pt idx="757">
                  <c:v>6</c:v>
                </c:pt>
                <c:pt idx="758">
                  <c:v>8</c:v>
                </c:pt>
                <c:pt idx="759">
                  <c:v>5</c:v>
                </c:pt>
                <c:pt idx="760">
                  <c:v>6</c:v>
                </c:pt>
                <c:pt idx="761">
                  <c:v>7</c:v>
                </c:pt>
                <c:pt idx="762">
                  <c:v>7</c:v>
                </c:pt>
                <c:pt idx="763">
                  <c:v>6</c:v>
                </c:pt>
                <c:pt idx="764">
                  <c:v>8</c:v>
                </c:pt>
                <c:pt idx="765">
                  <c:v>3</c:v>
                </c:pt>
                <c:pt idx="766">
                  <c:v>5</c:v>
                </c:pt>
                <c:pt idx="767">
                  <c:v>3</c:v>
                </c:pt>
                <c:pt idx="768">
                  <c:v>1</c:v>
                </c:pt>
                <c:pt idx="769">
                  <c:v>6</c:v>
                </c:pt>
                <c:pt idx="770">
                  <c:v>8</c:v>
                </c:pt>
                <c:pt idx="771">
                  <c:v>4</c:v>
                </c:pt>
                <c:pt idx="772">
                  <c:v>3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4</c:v>
                </c:pt>
                <c:pt idx="777">
                  <c:v>2</c:v>
                </c:pt>
                <c:pt idx="778">
                  <c:v>4</c:v>
                </c:pt>
                <c:pt idx="779">
                  <c:v>2</c:v>
                </c:pt>
                <c:pt idx="780">
                  <c:v>3</c:v>
                </c:pt>
                <c:pt idx="781">
                  <c:v>4</c:v>
                </c:pt>
                <c:pt idx="782">
                  <c:v>3</c:v>
                </c:pt>
                <c:pt idx="783">
                  <c:v>3</c:v>
                </c:pt>
                <c:pt idx="784">
                  <c:v>2</c:v>
                </c:pt>
                <c:pt idx="785">
                  <c:v>1</c:v>
                </c:pt>
                <c:pt idx="786">
                  <c:v>5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93-47CA-80A6-1C958030E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334944"/>
        <c:axId val="1224337824"/>
      </c:scatterChart>
      <c:valAx>
        <c:axId val="1224334944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37824"/>
        <c:crosses val="autoZero"/>
        <c:crossBetween val="midCat"/>
      </c:valAx>
      <c:valAx>
        <c:axId val="122433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3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'Customer analysis'!$E$1</c:f>
              <c:strCache>
                <c:ptCount val="1"/>
                <c:pt idx="0">
                  <c:v>Medium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'Customer analysis'!$B$2:$B$795</c:f>
              <c:numCache>
                <c:formatCode>0.0</c:formatCode>
                <c:ptCount val="794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  <c:pt idx="10">
                  <c:v>11891.751</c:v>
                </c:pt>
                <c:pt idx="11">
                  <c:v>11820.119999999997</c:v>
                </c:pt>
                <c:pt idx="12">
                  <c:v>11789.630000000003</c:v>
                </c:pt>
                <c:pt idx="13">
                  <c:v>11470.949999999997</c:v>
                </c:pt>
                <c:pt idx="14">
                  <c:v>11164.974</c:v>
                </c:pt>
                <c:pt idx="15">
                  <c:v>10880.545999999998</c:v>
                </c:pt>
                <c:pt idx="16">
                  <c:v>10663.727999999997</c:v>
                </c:pt>
                <c:pt idx="17">
                  <c:v>10604.266</c:v>
                </c:pt>
                <c:pt idx="18">
                  <c:v>10501.652999999998</c:v>
                </c:pt>
                <c:pt idx="19">
                  <c:v>9940.380000000001</c:v>
                </c:pt>
                <c:pt idx="20">
                  <c:v>9576.3430000000008</c:v>
                </c:pt>
                <c:pt idx="21">
                  <c:v>9351.2119999999977</c:v>
                </c:pt>
                <c:pt idx="22">
                  <c:v>9108.7420000000002</c:v>
                </c:pt>
                <c:pt idx="23">
                  <c:v>9062.8639999999978</c:v>
                </c:pt>
                <c:pt idx="24">
                  <c:v>8954.02</c:v>
                </c:pt>
                <c:pt idx="25">
                  <c:v>8828.0304999999989</c:v>
                </c:pt>
                <c:pt idx="26">
                  <c:v>8697.8430000000008</c:v>
                </c:pt>
                <c:pt idx="27">
                  <c:v>8673.2219999999979</c:v>
                </c:pt>
                <c:pt idx="28">
                  <c:v>8646.9339999999975</c:v>
                </c:pt>
                <c:pt idx="29">
                  <c:v>8350.8680000000004</c:v>
                </c:pt>
                <c:pt idx="30">
                  <c:v>8282.3580000000002</c:v>
                </c:pt>
                <c:pt idx="31">
                  <c:v>8241.7389999999996</c:v>
                </c:pt>
                <c:pt idx="32">
                  <c:v>8236.7648000000008</c:v>
                </c:pt>
                <c:pt idx="33">
                  <c:v>8181.2560000000003</c:v>
                </c:pt>
                <c:pt idx="34">
                  <c:v>8080.4740000000002</c:v>
                </c:pt>
                <c:pt idx="35">
                  <c:v>8057.8909999999987</c:v>
                </c:pt>
                <c:pt idx="36">
                  <c:v>8025.7070000000012</c:v>
                </c:pt>
                <c:pt idx="37">
                  <c:v>7954.9979999999996</c:v>
                </c:pt>
                <c:pt idx="38">
                  <c:v>7903.1825000000008</c:v>
                </c:pt>
                <c:pt idx="39">
                  <c:v>7888.2940000000008</c:v>
                </c:pt>
                <c:pt idx="40">
                  <c:v>7755.619999999999</c:v>
                </c:pt>
                <c:pt idx="41">
                  <c:v>7754.9759999999997</c:v>
                </c:pt>
                <c:pt idx="42">
                  <c:v>7721.7139999999999</c:v>
                </c:pt>
                <c:pt idx="43">
                  <c:v>7663.1259999999993</c:v>
                </c:pt>
                <c:pt idx="44">
                  <c:v>7625.0760000000018</c:v>
                </c:pt>
                <c:pt idx="45">
                  <c:v>7610.8639999999996</c:v>
                </c:pt>
                <c:pt idx="46">
                  <c:v>7473.8282000000008</c:v>
                </c:pt>
                <c:pt idx="47">
                  <c:v>7443.6900000000005</c:v>
                </c:pt>
                <c:pt idx="48">
                  <c:v>7397.4010000000007</c:v>
                </c:pt>
                <c:pt idx="49">
                  <c:v>7294.1850000000004</c:v>
                </c:pt>
                <c:pt idx="50">
                  <c:v>7252.608000000002</c:v>
                </c:pt>
                <c:pt idx="51">
                  <c:v>7234.0139999999992</c:v>
                </c:pt>
                <c:pt idx="52">
                  <c:v>7198.7609999999986</c:v>
                </c:pt>
                <c:pt idx="53">
                  <c:v>6987.195999999999</c:v>
                </c:pt>
                <c:pt idx="54">
                  <c:v>6979.18</c:v>
                </c:pt>
                <c:pt idx="55">
                  <c:v>6843.6339999999991</c:v>
                </c:pt>
                <c:pt idx="56">
                  <c:v>6765.7279999999992</c:v>
                </c:pt>
                <c:pt idx="57">
                  <c:v>6760.8149999999987</c:v>
                </c:pt>
                <c:pt idx="58">
                  <c:v>6720.4439999999986</c:v>
                </c:pt>
                <c:pt idx="59">
                  <c:v>6608.4480000000003</c:v>
                </c:pt>
                <c:pt idx="60">
                  <c:v>6528.0339999999987</c:v>
                </c:pt>
                <c:pt idx="61">
                  <c:v>6497.27</c:v>
                </c:pt>
                <c:pt idx="62">
                  <c:v>6491.0260000000007</c:v>
                </c:pt>
                <c:pt idx="63">
                  <c:v>6459.3439999999991</c:v>
                </c:pt>
                <c:pt idx="64">
                  <c:v>6442.2540000000008</c:v>
                </c:pt>
                <c:pt idx="65">
                  <c:v>6410.9959999999992</c:v>
                </c:pt>
                <c:pt idx="66">
                  <c:v>6366.3919999999989</c:v>
                </c:pt>
                <c:pt idx="67">
                  <c:v>6345.1030000000001</c:v>
                </c:pt>
                <c:pt idx="68">
                  <c:v>6320.7460000000001</c:v>
                </c:pt>
                <c:pt idx="69">
                  <c:v>6255.3510000000006</c:v>
                </c:pt>
                <c:pt idx="70">
                  <c:v>6234.9099999999989</c:v>
                </c:pt>
                <c:pt idx="71">
                  <c:v>6134.0380000000005</c:v>
                </c:pt>
                <c:pt idx="72">
                  <c:v>6129.71</c:v>
                </c:pt>
                <c:pt idx="73">
                  <c:v>6121.1139999999996</c:v>
                </c:pt>
                <c:pt idx="74">
                  <c:v>6108.3379999999997</c:v>
                </c:pt>
                <c:pt idx="75">
                  <c:v>6106.8799999999992</c:v>
                </c:pt>
                <c:pt idx="76">
                  <c:v>6049.9660000000022</c:v>
                </c:pt>
                <c:pt idx="77">
                  <c:v>5992.5359999999991</c:v>
                </c:pt>
                <c:pt idx="78">
                  <c:v>5990.7989999999991</c:v>
                </c:pt>
                <c:pt idx="79">
                  <c:v>5979.0960000000005</c:v>
                </c:pt>
                <c:pt idx="80">
                  <c:v>5907.9719999999998</c:v>
                </c:pt>
                <c:pt idx="81">
                  <c:v>5890.5079999999998</c:v>
                </c:pt>
                <c:pt idx="82">
                  <c:v>5817.1870000000008</c:v>
                </c:pt>
                <c:pt idx="83">
                  <c:v>5730.6689999999999</c:v>
                </c:pt>
                <c:pt idx="84">
                  <c:v>5718.5210000000006</c:v>
                </c:pt>
                <c:pt idx="85">
                  <c:v>5690.0549999999994</c:v>
                </c:pt>
                <c:pt idx="86">
                  <c:v>5664.0219999999999</c:v>
                </c:pt>
                <c:pt idx="87">
                  <c:v>5633.3159999999989</c:v>
                </c:pt>
                <c:pt idx="88">
                  <c:v>5620.1859999999997</c:v>
                </c:pt>
                <c:pt idx="89">
                  <c:v>5563.56</c:v>
                </c:pt>
                <c:pt idx="90">
                  <c:v>5529.62</c:v>
                </c:pt>
                <c:pt idx="91">
                  <c:v>5527.8460000000005</c:v>
                </c:pt>
                <c:pt idx="92">
                  <c:v>5503.0929999999989</c:v>
                </c:pt>
                <c:pt idx="93">
                  <c:v>5480.7239999999993</c:v>
                </c:pt>
                <c:pt idx="94">
                  <c:v>5478.0608000000002</c:v>
                </c:pt>
                <c:pt idx="95">
                  <c:v>5454.35</c:v>
                </c:pt>
                <c:pt idx="96">
                  <c:v>5440.3190000000004</c:v>
                </c:pt>
                <c:pt idx="97">
                  <c:v>5420.5139999999992</c:v>
                </c:pt>
                <c:pt idx="98">
                  <c:v>5402.253999999999</c:v>
                </c:pt>
                <c:pt idx="99">
                  <c:v>5371.09</c:v>
                </c:pt>
                <c:pt idx="100">
                  <c:v>5364.8080000000009</c:v>
                </c:pt>
                <c:pt idx="101">
                  <c:v>5341.9</c:v>
                </c:pt>
                <c:pt idx="102">
                  <c:v>5329.0047999999997</c:v>
                </c:pt>
                <c:pt idx="103">
                  <c:v>5278.8259999999991</c:v>
                </c:pt>
                <c:pt idx="104">
                  <c:v>5271.6279999999997</c:v>
                </c:pt>
                <c:pt idx="105">
                  <c:v>5253.8760000000002</c:v>
                </c:pt>
                <c:pt idx="106">
                  <c:v>5248.7869999999994</c:v>
                </c:pt>
                <c:pt idx="107">
                  <c:v>5229.6950000000015</c:v>
                </c:pt>
                <c:pt idx="108">
                  <c:v>5226.2099999999982</c:v>
                </c:pt>
                <c:pt idx="109">
                  <c:v>5153.0839999999998</c:v>
                </c:pt>
                <c:pt idx="110">
                  <c:v>5142.8919999999989</c:v>
                </c:pt>
                <c:pt idx="111">
                  <c:v>5086.9350000000013</c:v>
                </c:pt>
                <c:pt idx="112">
                  <c:v>5040.7359999999999</c:v>
                </c:pt>
                <c:pt idx="113">
                  <c:v>5016.4880000000012</c:v>
                </c:pt>
                <c:pt idx="114">
                  <c:v>4985.6760000000004</c:v>
                </c:pt>
                <c:pt idx="115">
                  <c:v>4930.4739999999993</c:v>
                </c:pt>
                <c:pt idx="116">
                  <c:v>4915.6019999999999</c:v>
                </c:pt>
                <c:pt idx="117">
                  <c:v>4909.4720000000007</c:v>
                </c:pt>
                <c:pt idx="118">
                  <c:v>4893.0430000000006</c:v>
                </c:pt>
                <c:pt idx="119">
                  <c:v>4877.7839999999997</c:v>
                </c:pt>
                <c:pt idx="120">
                  <c:v>4867.3440000000001</c:v>
                </c:pt>
                <c:pt idx="121">
                  <c:v>4827.9340000000002</c:v>
                </c:pt>
                <c:pt idx="122">
                  <c:v>4805.3440000000001</c:v>
                </c:pt>
                <c:pt idx="123">
                  <c:v>4802.3939999999993</c:v>
                </c:pt>
                <c:pt idx="124">
                  <c:v>4793.5430000000006</c:v>
                </c:pt>
                <c:pt idx="125">
                  <c:v>4769.9000000000005</c:v>
                </c:pt>
                <c:pt idx="126">
                  <c:v>4767.3415000000005</c:v>
                </c:pt>
                <c:pt idx="127">
                  <c:v>4760.4340000000011</c:v>
                </c:pt>
                <c:pt idx="128">
                  <c:v>4757.3320000000003</c:v>
                </c:pt>
                <c:pt idx="129">
                  <c:v>4750.3579999999993</c:v>
                </c:pt>
                <c:pt idx="130">
                  <c:v>4737.4859999999999</c:v>
                </c:pt>
                <c:pt idx="131">
                  <c:v>4716.2880000000005</c:v>
                </c:pt>
                <c:pt idx="132">
                  <c:v>4715.4660000000013</c:v>
                </c:pt>
                <c:pt idx="133">
                  <c:v>4657.924</c:v>
                </c:pt>
                <c:pt idx="134">
                  <c:v>4655.8969999999999</c:v>
                </c:pt>
                <c:pt idx="135">
                  <c:v>4642.0884000000005</c:v>
                </c:pt>
                <c:pt idx="136">
                  <c:v>4624.572000000001</c:v>
                </c:pt>
                <c:pt idx="137">
                  <c:v>4588.4359999999997</c:v>
                </c:pt>
                <c:pt idx="138">
                  <c:v>4523.3359999999993</c:v>
                </c:pt>
                <c:pt idx="139">
                  <c:v>4510.7970000000005</c:v>
                </c:pt>
                <c:pt idx="140">
                  <c:v>4501.3909999999996</c:v>
                </c:pt>
                <c:pt idx="141">
                  <c:v>4492.9459999999999</c:v>
                </c:pt>
                <c:pt idx="142">
                  <c:v>4492.6569999999992</c:v>
                </c:pt>
                <c:pt idx="143">
                  <c:v>4464.8620000000001</c:v>
                </c:pt>
                <c:pt idx="144">
                  <c:v>4454.0559999999996</c:v>
                </c:pt>
                <c:pt idx="145">
                  <c:v>4432.1379999999999</c:v>
                </c:pt>
                <c:pt idx="146">
                  <c:v>4416.5200000000004</c:v>
                </c:pt>
                <c:pt idx="147">
                  <c:v>4411.2430000000004</c:v>
                </c:pt>
                <c:pt idx="148">
                  <c:v>4375.7859999999991</c:v>
                </c:pt>
                <c:pt idx="149">
                  <c:v>4371.9580000000005</c:v>
                </c:pt>
                <c:pt idx="150">
                  <c:v>4355.1499999999996</c:v>
                </c:pt>
                <c:pt idx="151">
                  <c:v>4345.8859999999995</c:v>
                </c:pt>
                <c:pt idx="152">
                  <c:v>4326.1390000000001</c:v>
                </c:pt>
                <c:pt idx="153">
                  <c:v>4299.1609999999991</c:v>
                </c:pt>
                <c:pt idx="154">
                  <c:v>4282.9399999999996</c:v>
                </c:pt>
                <c:pt idx="155">
                  <c:v>4282.1759999999986</c:v>
                </c:pt>
                <c:pt idx="156">
                  <c:v>4272.93</c:v>
                </c:pt>
                <c:pt idx="157">
                  <c:v>4266.8119999999999</c:v>
                </c:pt>
                <c:pt idx="158">
                  <c:v>4262.2920000000004</c:v>
                </c:pt>
                <c:pt idx="159">
                  <c:v>4260.7840000000006</c:v>
                </c:pt>
                <c:pt idx="160">
                  <c:v>4256.2719999999999</c:v>
                </c:pt>
                <c:pt idx="161">
                  <c:v>4246.4555</c:v>
                </c:pt>
                <c:pt idx="162">
                  <c:v>4234.0960000000005</c:v>
                </c:pt>
                <c:pt idx="163">
                  <c:v>4204.6759999999995</c:v>
                </c:pt>
                <c:pt idx="164">
                  <c:v>4198.3320000000003</c:v>
                </c:pt>
                <c:pt idx="165">
                  <c:v>4172.8460000000005</c:v>
                </c:pt>
                <c:pt idx="166">
                  <c:v>4159.7699999999986</c:v>
                </c:pt>
                <c:pt idx="167">
                  <c:v>4151.5100000000011</c:v>
                </c:pt>
                <c:pt idx="168">
                  <c:v>4115.6620000000003</c:v>
                </c:pt>
                <c:pt idx="169">
                  <c:v>4105.3050000000003</c:v>
                </c:pt>
                <c:pt idx="170">
                  <c:v>4074.4720000000007</c:v>
                </c:pt>
                <c:pt idx="171">
                  <c:v>4046.7460000000005</c:v>
                </c:pt>
                <c:pt idx="172">
                  <c:v>3990.6890000000003</c:v>
                </c:pt>
                <c:pt idx="173">
                  <c:v>3984.4524000000001</c:v>
                </c:pt>
                <c:pt idx="174">
                  <c:v>3983.6420000000003</c:v>
                </c:pt>
                <c:pt idx="175">
                  <c:v>3949.6559999999995</c:v>
                </c:pt>
                <c:pt idx="176">
                  <c:v>3930.509</c:v>
                </c:pt>
                <c:pt idx="177">
                  <c:v>3922.4149999999995</c:v>
                </c:pt>
                <c:pt idx="178">
                  <c:v>3918.9659999999999</c:v>
                </c:pt>
                <c:pt idx="179">
                  <c:v>3908.8027999999999</c:v>
                </c:pt>
                <c:pt idx="180">
                  <c:v>3908.402</c:v>
                </c:pt>
                <c:pt idx="181">
                  <c:v>3908.2619999999997</c:v>
                </c:pt>
                <c:pt idx="182">
                  <c:v>3889.3659999999995</c:v>
                </c:pt>
                <c:pt idx="183">
                  <c:v>3887.8339999999998</c:v>
                </c:pt>
                <c:pt idx="184">
                  <c:v>3868.02</c:v>
                </c:pt>
                <c:pt idx="185">
                  <c:v>3831.8640000000005</c:v>
                </c:pt>
                <c:pt idx="186">
                  <c:v>3818.6240000000003</c:v>
                </c:pt>
                <c:pt idx="187">
                  <c:v>3815.4780000000001</c:v>
                </c:pt>
                <c:pt idx="188">
                  <c:v>3805.7140000000009</c:v>
                </c:pt>
                <c:pt idx="189">
                  <c:v>3797.2320000000004</c:v>
                </c:pt>
                <c:pt idx="190">
                  <c:v>3789.7228</c:v>
                </c:pt>
                <c:pt idx="191">
                  <c:v>3785.2759999999998</c:v>
                </c:pt>
                <c:pt idx="192">
                  <c:v>3760.0279999999998</c:v>
                </c:pt>
                <c:pt idx="193">
                  <c:v>3747.6680000000006</c:v>
                </c:pt>
                <c:pt idx="194">
                  <c:v>3736.1979999999994</c:v>
                </c:pt>
                <c:pt idx="195">
                  <c:v>3729.7929999999997</c:v>
                </c:pt>
                <c:pt idx="196">
                  <c:v>3690.2840000000001</c:v>
                </c:pt>
                <c:pt idx="197">
                  <c:v>3675.8609999999999</c:v>
                </c:pt>
                <c:pt idx="198">
                  <c:v>3670.2580000000003</c:v>
                </c:pt>
                <c:pt idx="199">
                  <c:v>3651.8585000000007</c:v>
                </c:pt>
                <c:pt idx="200">
                  <c:v>3650.473</c:v>
                </c:pt>
                <c:pt idx="201">
                  <c:v>3644.9780000000005</c:v>
                </c:pt>
                <c:pt idx="202">
                  <c:v>3640.2559999999999</c:v>
                </c:pt>
                <c:pt idx="203">
                  <c:v>3635.5940000000005</c:v>
                </c:pt>
                <c:pt idx="204">
                  <c:v>3625.3289999999997</c:v>
                </c:pt>
                <c:pt idx="205">
                  <c:v>3621.3759999999997</c:v>
                </c:pt>
                <c:pt idx="206">
                  <c:v>3601.88</c:v>
                </c:pt>
                <c:pt idx="207">
                  <c:v>3589.2959999999998</c:v>
                </c:pt>
                <c:pt idx="208">
                  <c:v>3582.8199999999997</c:v>
                </c:pt>
                <c:pt idx="209">
                  <c:v>3546.2239999999997</c:v>
                </c:pt>
                <c:pt idx="210">
                  <c:v>3539.3220000000001</c:v>
                </c:pt>
                <c:pt idx="211">
                  <c:v>3510.4579999999996</c:v>
                </c:pt>
                <c:pt idx="212">
                  <c:v>3495.6460000000002</c:v>
                </c:pt>
                <c:pt idx="213">
                  <c:v>3489.0395999999996</c:v>
                </c:pt>
                <c:pt idx="214">
                  <c:v>3487.1979999999999</c:v>
                </c:pt>
                <c:pt idx="215">
                  <c:v>3484.92</c:v>
                </c:pt>
                <c:pt idx="216">
                  <c:v>3454.9160000000002</c:v>
                </c:pt>
                <c:pt idx="217">
                  <c:v>3422.7859999999991</c:v>
                </c:pt>
                <c:pt idx="218">
                  <c:v>3418.7420000000002</c:v>
                </c:pt>
                <c:pt idx="219">
                  <c:v>3406.5810000000001</c:v>
                </c:pt>
                <c:pt idx="220">
                  <c:v>3368.0939999999991</c:v>
                </c:pt>
                <c:pt idx="221">
                  <c:v>3362.9635999999996</c:v>
                </c:pt>
                <c:pt idx="222">
                  <c:v>3360.5259999999998</c:v>
                </c:pt>
                <c:pt idx="223">
                  <c:v>3356.3979999999997</c:v>
                </c:pt>
                <c:pt idx="224">
                  <c:v>3336.5349999999999</c:v>
                </c:pt>
                <c:pt idx="225">
                  <c:v>3336.1680000000006</c:v>
                </c:pt>
                <c:pt idx="226">
                  <c:v>3323.556</c:v>
                </c:pt>
                <c:pt idx="227">
                  <c:v>3318.4859999999994</c:v>
                </c:pt>
                <c:pt idx="228">
                  <c:v>3312.864</c:v>
                </c:pt>
                <c:pt idx="229">
                  <c:v>3309.1500000000005</c:v>
                </c:pt>
                <c:pt idx="230">
                  <c:v>3302.2620000000002</c:v>
                </c:pt>
                <c:pt idx="231">
                  <c:v>3288.11</c:v>
                </c:pt>
                <c:pt idx="232">
                  <c:v>3279.7459999999996</c:v>
                </c:pt>
                <c:pt idx="233">
                  <c:v>3272.2000000000003</c:v>
                </c:pt>
                <c:pt idx="234">
                  <c:v>3256.4800000000005</c:v>
                </c:pt>
                <c:pt idx="235">
                  <c:v>3255.3099999999995</c:v>
                </c:pt>
                <c:pt idx="236">
                  <c:v>3254.9490000000005</c:v>
                </c:pt>
                <c:pt idx="237">
                  <c:v>3254.4870000000005</c:v>
                </c:pt>
                <c:pt idx="238">
                  <c:v>3250.3369999999991</c:v>
                </c:pt>
                <c:pt idx="239">
                  <c:v>3247.6419999999994</c:v>
                </c:pt>
                <c:pt idx="240">
                  <c:v>3246.6260000000002</c:v>
                </c:pt>
                <c:pt idx="241">
                  <c:v>3241.898000000001</c:v>
                </c:pt>
                <c:pt idx="242">
                  <c:v>3236.3139999999994</c:v>
                </c:pt>
                <c:pt idx="243">
                  <c:v>3233.4810000000002</c:v>
                </c:pt>
                <c:pt idx="244">
                  <c:v>3230.308</c:v>
                </c:pt>
                <c:pt idx="245">
                  <c:v>3221.29</c:v>
                </c:pt>
                <c:pt idx="246">
                  <c:v>3214.2359999999999</c:v>
                </c:pt>
                <c:pt idx="247">
                  <c:v>3202.1620000000003</c:v>
                </c:pt>
                <c:pt idx="248">
                  <c:v>3196.7520000000004</c:v>
                </c:pt>
                <c:pt idx="249">
                  <c:v>3195.8180000000002</c:v>
                </c:pt>
                <c:pt idx="250">
                  <c:v>3173.8739999999998</c:v>
                </c:pt>
                <c:pt idx="251">
                  <c:v>3163.6280000000002</c:v>
                </c:pt>
                <c:pt idx="252">
                  <c:v>3159.1220000000003</c:v>
                </c:pt>
                <c:pt idx="253">
                  <c:v>3154.855</c:v>
                </c:pt>
                <c:pt idx="254">
                  <c:v>3152.6149999999998</c:v>
                </c:pt>
                <c:pt idx="255">
                  <c:v>3144.6779999999994</c:v>
                </c:pt>
                <c:pt idx="256">
                  <c:v>3133.9239999999995</c:v>
                </c:pt>
                <c:pt idx="257">
                  <c:v>3130.221</c:v>
                </c:pt>
                <c:pt idx="258">
                  <c:v>3127.9592000000007</c:v>
                </c:pt>
                <c:pt idx="259">
                  <c:v>3118.8920000000007</c:v>
                </c:pt>
                <c:pt idx="260">
                  <c:v>3104.4390000000003</c:v>
                </c:pt>
                <c:pt idx="261">
                  <c:v>3100.6119999999996</c:v>
                </c:pt>
                <c:pt idx="262">
                  <c:v>3086.9070000000002</c:v>
                </c:pt>
                <c:pt idx="263">
                  <c:v>3082.6530000000002</c:v>
                </c:pt>
                <c:pt idx="264">
                  <c:v>3078.6240000000003</c:v>
                </c:pt>
                <c:pt idx="265">
                  <c:v>3071.1259999999997</c:v>
                </c:pt>
                <c:pt idx="266">
                  <c:v>3061.5430000000001</c:v>
                </c:pt>
                <c:pt idx="267">
                  <c:v>3058.3720000000003</c:v>
                </c:pt>
                <c:pt idx="268">
                  <c:v>3057.1</c:v>
                </c:pt>
                <c:pt idx="269">
                  <c:v>3056.8069999999998</c:v>
                </c:pt>
                <c:pt idx="270">
                  <c:v>3050.6920000000005</c:v>
                </c:pt>
                <c:pt idx="271">
                  <c:v>3046.5320000000011</c:v>
                </c:pt>
                <c:pt idx="272">
                  <c:v>3041.5659999999993</c:v>
                </c:pt>
                <c:pt idx="273">
                  <c:v>3036.5469999999996</c:v>
                </c:pt>
                <c:pt idx="274">
                  <c:v>2988.674</c:v>
                </c:pt>
                <c:pt idx="275">
                  <c:v>2984.9480000000003</c:v>
                </c:pt>
                <c:pt idx="276">
                  <c:v>2984.0539999999992</c:v>
                </c:pt>
                <c:pt idx="277">
                  <c:v>2973.0940000000001</c:v>
                </c:pt>
                <c:pt idx="278">
                  <c:v>2945.8220000000001</c:v>
                </c:pt>
                <c:pt idx="279">
                  <c:v>2945.3209999999999</c:v>
                </c:pt>
                <c:pt idx="280">
                  <c:v>2942.7719999999999</c:v>
                </c:pt>
                <c:pt idx="281">
                  <c:v>2936.2519999999995</c:v>
                </c:pt>
                <c:pt idx="282">
                  <c:v>2933.6759999999995</c:v>
                </c:pt>
                <c:pt idx="283">
                  <c:v>2932.4840000000004</c:v>
                </c:pt>
                <c:pt idx="284">
                  <c:v>2893.4549999999999</c:v>
                </c:pt>
                <c:pt idx="285">
                  <c:v>2890.1390000000001</c:v>
                </c:pt>
                <c:pt idx="286">
                  <c:v>2888.5059999999999</c:v>
                </c:pt>
                <c:pt idx="287">
                  <c:v>2885.2599999999993</c:v>
                </c:pt>
                <c:pt idx="288">
                  <c:v>2881.8128000000002</c:v>
                </c:pt>
                <c:pt idx="289">
                  <c:v>2876.0460000000003</c:v>
                </c:pt>
                <c:pt idx="290">
                  <c:v>2870.0500000000006</c:v>
                </c:pt>
                <c:pt idx="291">
                  <c:v>2857.7529999999997</c:v>
                </c:pt>
                <c:pt idx="292">
                  <c:v>2854.1150000000007</c:v>
                </c:pt>
                <c:pt idx="293">
                  <c:v>2852.9680000000003</c:v>
                </c:pt>
                <c:pt idx="294">
                  <c:v>2845.27</c:v>
                </c:pt>
                <c:pt idx="295">
                  <c:v>2835.5639999999999</c:v>
                </c:pt>
                <c:pt idx="296">
                  <c:v>2833.9260000000004</c:v>
                </c:pt>
                <c:pt idx="297">
                  <c:v>2832.9040000000005</c:v>
                </c:pt>
                <c:pt idx="298">
                  <c:v>2830.6279999999997</c:v>
                </c:pt>
                <c:pt idx="299">
                  <c:v>2820.4240000000004</c:v>
                </c:pt>
                <c:pt idx="300">
                  <c:v>2819.4670000000006</c:v>
                </c:pt>
                <c:pt idx="301">
                  <c:v>2819.0259999999998</c:v>
                </c:pt>
                <c:pt idx="302">
                  <c:v>2798.9479999999999</c:v>
                </c:pt>
                <c:pt idx="303">
                  <c:v>2797.6680000000001</c:v>
                </c:pt>
                <c:pt idx="304">
                  <c:v>2783.1889999999999</c:v>
                </c:pt>
                <c:pt idx="305">
                  <c:v>2772.0550000000007</c:v>
                </c:pt>
                <c:pt idx="306">
                  <c:v>2770</c:v>
                </c:pt>
                <c:pt idx="307">
                  <c:v>2767.2190000000001</c:v>
                </c:pt>
                <c:pt idx="308">
                  <c:v>2754.2159999999999</c:v>
                </c:pt>
                <c:pt idx="309">
                  <c:v>2752.4410000000003</c:v>
                </c:pt>
                <c:pt idx="310">
                  <c:v>2749.8809999999999</c:v>
                </c:pt>
                <c:pt idx="311">
                  <c:v>2745.8919999999998</c:v>
                </c:pt>
                <c:pt idx="312">
                  <c:v>2744.7420000000002</c:v>
                </c:pt>
                <c:pt idx="313">
                  <c:v>2725.982</c:v>
                </c:pt>
                <c:pt idx="314">
                  <c:v>2725.2560000000003</c:v>
                </c:pt>
                <c:pt idx="315">
                  <c:v>2722.8429999999998</c:v>
                </c:pt>
                <c:pt idx="316">
                  <c:v>2716.4119999999998</c:v>
                </c:pt>
                <c:pt idx="317">
                  <c:v>2697.248</c:v>
                </c:pt>
                <c:pt idx="318">
                  <c:v>2684.4920000000002</c:v>
                </c:pt>
                <c:pt idx="319">
                  <c:v>2682.7280000000001</c:v>
                </c:pt>
                <c:pt idx="320">
                  <c:v>2678.4380000000001</c:v>
                </c:pt>
                <c:pt idx="321">
                  <c:v>2656.6909999999998</c:v>
                </c:pt>
                <c:pt idx="322">
                  <c:v>2650.5569999999998</c:v>
                </c:pt>
                <c:pt idx="323">
                  <c:v>2638.3271999999997</c:v>
                </c:pt>
                <c:pt idx="324">
                  <c:v>2633.5820000000003</c:v>
                </c:pt>
                <c:pt idx="325">
                  <c:v>2617.9060000000004</c:v>
                </c:pt>
                <c:pt idx="326">
                  <c:v>2602.5755000000008</c:v>
                </c:pt>
                <c:pt idx="327">
                  <c:v>2595.3640000000005</c:v>
                </c:pt>
                <c:pt idx="328">
                  <c:v>2584.1580000000004</c:v>
                </c:pt>
                <c:pt idx="329">
                  <c:v>2582.8979999999997</c:v>
                </c:pt>
                <c:pt idx="330">
                  <c:v>2580.7039999999997</c:v>
                </c:pt>
                <c:pt idx="331">
                  <c:v>2576.4079999999999</c:v>
                </c:pt>
                <c:pt idx="332">
                  <c:v>2575.8629999999998</c:v>
                </c:pt>
                <c:pt idx="333">
                  <c:v>2567.6559999999999</c:v>
                </c:pt>
                <c:pt idx="334">
                  <c:v>2567.0100000000002</c:v>
                </c:pt>
                <c:pt idx="335">
                  <c:v>2564.9059999999999</c:v>
                </c:pt>
                <c:pt idx="336">
                  <c:v>2562.3820000000005</c:v>
                </c:pt>
                <c:pt idx="337">
                  <c:v>2550.8739999999998</c:v>
                </c:pt>
                <c:pt idx="338">
                  <c:v>2540.6309999999999</c:v>
                </c:pt>
                <c:pt idx="339">
                  <c:v>2537.6860000000001</c:v>
                </c:pt>
                <c:pt idx="340">
                  <c:v>2533.3139999999999</c:v>
                </c:pt>
                <c:pt idx="341">
                  <c:v>2533.1640000000002</c:v>
                </c:pt>
                <c:pt idx="342">
                  <c:v>2523.2659999999996</c:v>
                </c:pt>
                <c:pt idx="343">
                  <c:v>2518.6659999999997</c:v>
                </c:pt>
                <c:pt idx="344">
                  <c:v>2518.1149999999998</c:v>
                </c:pt>
                <c:pt idx="345">
                  <c:v>2516.4939999999997</c:v>
                </c:pt>
                <c:pt idx="346">
                  <c:v>2501.6880000000001</c:v>
                </c:pt>
                <c:pt idx="347">
                  <c:v>2495.3916000000004</c:v>
                </c:pt>
                <c:pt idx="348">
                  <c:v>2493.2140000000004</c:v>
                </c:pt>
                <c:pt idx="349">
                  <c:v>2488.31</c:v>
                </c:pt>
                <c:pt idx="350">
                  <c:v>2477.9459999999999</c:v>
                </c:pt>
                <c:pt idx="351">
                  <c:v>2475.1570000000006</c:v>
                </c:pt>
                <c:pt idx="352">
                  <c:v>2471.6500000000005</c:v>
                </c:pt>
                <c:pt idx="353">
                  <c:v>2469.6671999999999</c:v>
                </c:pt>
                <c:pt idx="354">
                  <c:v>2465.6594999999998</c:v>
                </c:pt>
                <c:pt idx="355">
                  <c:v>2461.4040000000009</c:v>
                </c:pt>
                <c:pt idx="356">
                  <c:v>2456.6380000000004</c:v>
                </c:pt>
                <c:pt idx="357">
                  <c:v>2454.9280000000003</c:v>
                </c:pt>
                <c:pt idx="358">
                  <c:v>2454.866</c:v>
                </c:pt>
                <c:pt idx="359">
                  <c:v>2454.6220000000003</c:v>
                </c:pt>
                <c:pt idx="360">
                  <c:v>2454.5540000000001</c:v>
                </c:pt>
                <c:pt idx="361">
                  <c:v>2453.2840000000001</c:v>
                </c:pt>
                <c:pt idx="362">
                  <c:v>2442.0439999999999</c:v>
                </c:pt>
                <c:pt idx="363">
                  <c:v>2426.0669999999996</c:v>
                </c:pt>
                <c:pt idx="364">
                  <c:v>2422.8240000000001</c:v>
                </c:pt>
                <c:pt idx="365">
                  <c:v>2390.5340000000001</c:v>
                </c:pt>
                <c:pt idx="366">
                  <c:v>2374.6580000000004</c:v>
                </c:pt>
                <c:pt idx="367">
                  <c:v>2372.7500000000005</c:v>
                </c:pt>
                <c:pt idx="368">
                  <c:v>2370.3136</c:v>
                </c:pt>
                <c:pt idx="369">
                  <c:v>2367.277</c:v>
                </c:pt>
                <c:pt idx="370">
                  <c:v>2358.6759999999999</c:v>
                </c:pt>
                <c:pt idx="371">
                  <c:v>2350.1880000000001</c:v>
                </c:pt>
                <c:pt idx="372">
                  <c:v>2341.2960000000003</c:v>
                </c:pt>
                <c:pt idx="373">
                  <c:v>2339.598</c:v>
                </c:pt>
                <c:pt idx="374">
                  <c:v>2335.5859999999998</c:v>
                </c:pt>
                <c:pt idx="375">
                  <c:v>2332.5770000000002</c:v>
                </c:pt>
                <c:pt idx="376">
                  <c:v>2309.4319999999998</c:v>
                </c:pt>
                <c:pt idx="377">
                  <c:v>2305.712</c:v>
                </c:pt>
                <c:pt idx="378">
                  <c:v>2302.3680000000004</c:v>
                </c:pt>
                <c:pt idx="379">
                  <c:v>2295.3320000000003</c:v>
                </c:pt>
                <c:pt idx="380">
                  <c:v>2271.2840000000001</c:v>
                </c:pt>
                <c:pt idx="381">
                  <c:v>2269.7015000000006</c:v>
                </c:pt>
                <c:pt idx="382">
                  <c:v>2261.4380000000001</c:v>
                </c:pt>
                <c:pt idx="383">
                  <c:v>2260.9579999999996</c:v>
                </c:pt>
                <c:pt idx="384">
                  <c:v>2258.192</c:v>
                </c:pt>
                <c:pt idx="385">
                  <c:v>2256.3940000000002</c:v>
                </c:pt>
                <c:pt idx="386">
                  <c:v>2254.2849999999994</c:v>
                </c:pt>
                <c:pt idx="387">
                  <c:v>2243.2739999999999</c:v>
                </c:pt>
                <c:pt idx="388">
                  <c:v>2240.5800000000004</c:v>
                </c:pt>
                <c:pt idx="389">
                  <c:v>2239.6060000000002</c:v>
                </c:pt>
                <c:pt idx="390">
                  <c:v>2238.0609999999997</c:v>
                </c:pt>
                <c:pt idx="391">
                  <c:v>2236.1280000000002</c:v>
                </c:pt>
                <c:pt idx="392">
                  <c:v>2224.0860000000002</c:v>
                </c:pt>
                <c:pt idx="393">
                  <c:v>2224.0000000000009</c:v>
                </c:pt>
                <c:pt idx="394">
                  <c:v>2218.9899999999998</c:v>
                </c:pt>
                <c:pt idx="395">
                  <c:v>2218.98</c:v>
                </c:pt>
                <c:pt idx="396">
                  <c:v>2215.002</c:v>
                </c:pt>
                <c:pt idx="397">
                  <c:v>2206.1279999999997</c:v>
                </c:pt>
                <c:pt idx="398">
                  <c:v>2203.7780000000002</c:v>
                </c:pt>
                <c:pt idx="399">
                  <c:v>2203.6999999999998</c:v>
                </c:pt>
                <c:pt idx="400">
                  <c:v>2201.6859999999997</c:v>
                </c:pt>
                <c:pt idx="401">
                  <c:v>2199.366</c:v>
                </c:pt>
                <c:pt idx="402">
                  <c:v>2198.4499999999998</c:v>
                </c:pt>
                <c:pt idx="403">
                  <c:v>2189.0190000000007</c:v>
                </c:pt>
                <c:pt idx="404">
                  <c:v>2186.6130000000003</c:v>
                </c:pt>
                <c:pt idx="405">
                  <c:v>2181.4789999999998</c:v>
                </c:pt>
                <c:pt idx="406">
                  <c:v>2180.7179999999998</c:v>
                </c:pt>
                <c:pt idx="407">
                  <c:v>2171.962</c:v>
                </c:pt>
                <c:pt idx="408">
                  <c:v>2171.5990000000002</c:v>
                </c:pt>
                <c:pt idx="409">
                  <c:v>2163.6240000000003</c:v>
                </c:pt>
                <c:pt idx="410">
                  <c:v>2163.3000000000002</c:v>
                </c:pt>
                <c:pt idx="411">
                  <c:v>2162.174</c:v>
                </c:pt>
                <c:pt idx="412">
                  <c:v>2161.9790000000003</c:v>
                </c:pt>
                <c:pt idx="413">
                  <c:v>2152.3520000000003</c:v>
                </c:pt>
                <c:pt idx="414">
                  <c:v>2148.8519999999999</c:v>
                </c:pt>
                <c:pt idx="415">
                  <c:v>2146.694</c:v>
                </c:pt>
                <c:pt idx="416">
                  <c:v>2139.7900000000004</c:v>
                </c:pt>
                <c:pt idx="417">
                  <c:v>2136.4580000000001</c:v>
                </c:pt>
                <c:pt idx="418">
                  <c:v>2120.9540000000002</c:v>
                </c:pt>
                <c:pt idx="419">
                  <c:v>2096.3919999999998</c:v>
                </c:pt>
                <c:pt idx="420">
                  <c:v>2095.0639999999999</c:v>
                </c:pt>
                <c:pt idx="421">
                  <c:v>2085.7400000000002</c:v>
                </c:pt>
                <c:pt idx="422">
                  <c:v>2074.6610000000001</c:v>
                </c:pt>
                <c:pt idx="423">
                  <c:v>2071.9140000000002</c:v>
                </c:pt>
                <c:pt idx="424">
                  <c:v>2067.4499999999998</c:v>
                </c:pt>
                <c:pt idx="425">
                  <c:v>2055.3560000000007</c:v>
                </c:pt>
                <c:pt idx="426">
                  <c:v>2054.14</c:v>
                </c:pt>
                <c:pt idx="427">
                  <c:v>2052.9080000000004</c:v>
                </c:pt>
                <c:pt idx="428">
                  <c:v>2033.9680000000001</c:v>
                </c:pt>
                <c:pt idx="429">
                  <c:v>2031.472</c:v>
                </c:pt>
                <c:pt idx="430">
                  <c:v>2012.5200000000002</c:v>
                </c:pt>
                <c:pt idx="431">
                  <c:v>2005.5959999999998</c:v>
                </c:pt>
                <c:pt idx="432">
                  <c:v>2004.0820000000001</c:v>
                </c:pt>
                <c:pt idx="433">
                  <c:v>2003.01</c:v>
                </c:pt>
                <c:pt idx="434">
                  <c:v>1990.3140000000001</c:v>
                </c:pt>
                <c:pt idx="435">
                  <c:v>1989.05</c:v>
                </c:pt>
                <c:pt idx="436">
                  <c:v>1987.1640000000002</c:v>
                </c:pt>
                <c:pt idx="437">
                  <c:v>1972.5989999999999</c:v>
                </c:pt>
                <c:pt idx="438">
                  <c:v>1966.65</c:v>
                </c:pt>
                <c:pt idx="439">
                  <c:v>1961.934</c:v>
                </c:pt>
                <c:pt idx="440">
                  <c:v>1949.2</c:v>
                </c:pt>
                <c:pt idx="441">
                  <c:v>1936.6399999999996</c:v>
                </c:pt>
                <c:pt idx="442">
                  <c:v>1934.2720000000002</c:v>
                </c:pt>
                <c:pt idx="443">
                  <c:v>1911.8440000000001</c:v>
                </c:pt>
                <c:pt idx="444">
                  <c:v>1908.4531999999999</c:v>
                </c:pt>
                <c:pt idx="445">
                  <c:v>1903.491</c:v>
                </c:pt>
                <c:pt idx="446">
                  <c:v>1888.9639999999999</c:v>
                </c:pt>
                <c:pt idx="447">
                  <c:v>1888.0700000000002</c:v>
                </c:pt>
                <c:pt idx="448">
                  <c:v>1884.7980000000002</c:v>
                </c:pt>
                <c:pt idx="449">
                  <c:v>1879.3059999999998</c:v>
                </c:pt>
                <c:pt idx="450">
                  <c:v>1874.998</c:v>
                </c:pt>
                <c:pt idx="451">
                  <c:v>1874.172</c:v>
                </c:pt>
                <c:pt idx="452">
                  <c:v>1872.4360000000001</c:v>
                </c:pt>
                <c:pt idx="453">
                  <c:v>1869.58</c:v>
                </c:pt>
                <c:pt idx="454">
                  <c:v>1864.1559999999999</c:v>
                </c:pt>
                <c:pt idx="455">
                  <c:v>1860.732</c:v>
                </c:pt>
                <c:pt idx="456">
                  <c:v>1860.4179999999999</c:v>
                </c:pt>
                <c:pt idx="457">
                  <c:v>1840.1779999999997</c:v>
                </c:pt>
                <c:pt idx="458">
                  <c:v>1832.0640000000001</c:v>
                </c:pt>
                <c:pt idx="459">
                  <c:v>1832.02</c:v>
                </c:pt>
                <c:pt idx="460">
                  <c:v>1829.8960000000002</c:v>
                </c:pt>
                <c:pt idx="461">
                  <c:v>1821.7420000000002</c:v>
                </c:pt>
                <c:pt idx="462">
                  <c:v>1804.1460000000002</c:v>
                </c:pt>
                <c:pt idx="463">
                  <c:v>1791.605</c:v>
                </c:pt>
                <c:pt idx="464">
                  <c:v>1790.5119999999999</c:v>
                </c:pt>
                <c:pt idx="465">
                  <c:v>1762.2130000000002</c:v>
                </c:pt>
                <c:pt idx="466">
                  <c:v>1758.3</c:v>
                </c:pt>
                <c:pt idx="467">
                  <c:v>1744.6999999999998</c:v>
                </c:pt>
                <c:pt idx="468">
                  <c:v>1739.6889999999999</c:v>
                </c:pt>
                <c:pt idx="469">
                  <c:v>1738.4060000000002</c:v>
                </c:pt>
                <c:pt idx="470">
                  <c:v>1736.596</c:v>
                </c:pt>
                <c:pt idx="471">
                  <c:v>1735.5140000000001</c:v>
                </c:pt>
                <c:pt idx="472">
                  <c:v>1734.5739999999998</c:v>
                </c:pt>
                <c:pt idx="473">
                  <c:v>1733.4430000000002</c:v>
                </c:pt>
                <c:pt idx="474">
                  <c:v>1711.692</c:v>
                </c:pt>
                <c:pt idx="475">
                  <c:v>1707.7099999999998</c:v>
                </c:pt>
                <c:pt idx="476">
                  <c:v>1707.2860000000003</c:v>
                </c:pt>
                <c:pt idx="477">
                  <c:v>1697.8609999999999</c:v>
                </c:pt>
                <c:pt idx="478">
                  <c:v>1691.5049999999999</c:v>
                </c:pt>
                <c:pt idx="479">
                  <c:v>1687.04</c:v>
                </c:pt>
                <c:pt idx="480">
                  <c:v>1687.027</c:v>
                </c:pt>
                <c:pt idx="481">
                  <c:v>1686.9225000000004</c:v>
                </c:pt>
                <c:pt idx="482">
                  <c:v>1685.8889999999999</c:v>
                </c:pt>
                <c:pt idx="483">
                  <c:v>1679.7239999999999</c:v>
                </c:pt>
                <c:pt idx="484">
                  <c:v>1677.5360000000001</c:v>
                </c:pt>
                <c:pt idx="485">
                  <c:v>1673.8880000000001</c:v>
                </c:pt>
                <c:pt idx="486">
                  <c:v>1669.1350000000002</c:v>
                </c:pt>
                <c:pt idx="487">
                  <c:v>1661.6100000000001</c:v>
                </c:pt>
                <c:pt idx="488">
                  <c:v>1659.4380000000001</c:v>
                </c:pt>
                <c:pt idx="489">
                  <c:v>1643.2550000000001</c:v>
                </c:pt>
                <c:pt idx="490">
                  <c:v>1622.018</c:v>
                </c:pt>
                <c:pt idx="491">
                  <c:v>1613.402</c:v>
                </c:pt>
                <c:pt idx="492">
                  <c:v>1602.376</c:v>
                </c:pt>
                <c:pt idx="493">
                  <c:v>1600.55</c:v>
                </c:pt>
                <c:pt idx="494">
                  <c:v>1587.452</c:v>
                </c:pt>
                <c:pt idx="495">
                  <c:v>1585.162</c:v>
                </c:pt>
                <c:pt idx="496">
                  <c:v>1582.1090000000004</c:v>
                </c:pt>
                <c:pt idx="497">
                  <c:v>1581.9979999999998</c:v>
                </c:pt>
                <c:pt idx="498">
                  <c:v>1571.5229999999999</c:v>
                </c:pt>
                <c:pt idx="499">
                  <c:v>1569.4640000000002</c:v>
                </c:pt>
                <c:pt idx="500">
                  <c:v>1568.44</c:v>
                </c:pt>
                <c:pt idx="501">
                  <c:v>1567.52</c:v>
                </c:pt>
                <c:pt idx="502">
                  <c:v>1560.05</c:v>
                </c:pt>
                <c:pt idx="503">
                  <c:v>1548.7019999999998</c:v>
                </c:pt>
                <c:pt idx="504">
                  <c:v>1538.1099999999997</c:v>
                </c:pt>
                <c:pt idx="505">
                  <c:v>1537.2360000000003</c:v>
                </c:pt>
                <c:pt idx="506">
                  <c:v>1526.5</c:v>
                </c:pt>
                <c:pt idx="507">
                  <c:v>1523.2730000000001</c:v>
                </c:pt>
                <c:pt idx="508">
                  <c:v>1519.5060000000001</c:v>
                </c:pt>
                <c:pt idx="509">
                  <c:v>1515.8620000000001</c:v>
                </c:pt>
                <c:pt idx="510">
                  <c:v>1507.0180000000003</c:v>
                </c:pt>
                <c:pt idx="511">
                  <c:v>1493.944</c:v>
                </c:pt>
                <c:pt idx="512">
                  <c:v>1475.1440000000002</c:v>
                </c:pt>
                <c:pt idx="513">
                  <c:v>1469.4500000000003</c:v>
                </c:pt>
                <c:pt idx="514">
                  <c:v>1467.152</c:v>
                </c:pt>
                <c:pt idx="515">
                  <c:v>1460.1920000000002</c:v>
                </c:pt>
                <c:pt idx="516">
                  <c:v>1459.3440000000001</c:v>
                </c:pt>
                <c:pt idx="517">
                  <c:v>1458.2580000000003</c:v>
                </c:pt>
                <c:pt idx="518">
                  <c:v>1456.9499999999998</c:v>
                </c:pt>
                <c:pt idx="519">
                  <c:v>1455.0379999999998</c:v>
                </c:pt>
                <c:pt idx="520">
                  <c:v>1453.4739999999999</c:v>
                </c:pt>
                <c:pt idx="521">
                  <c:v>1453.2812000000001</c:v>
                </c:pt>
                <c:pt idx="522">
                  <c:v>1451.3610000000001</c:v>
                </c:pt>
                <c:pt idx="523">
                  <c:v>1441.152</c:v>
                </c:pt>
                <c:pt idx="524">
                  <c:v>1434.5480000000002</c:v>
                </c:pt>
                <c:pt idx="525">
                  <c:v>1428.731</c:v>
                </c:pt>
                <c:pt idx="526">
                  <c:v>1428.231</c:v>
                </c:pt>
                <c:pt idx="527">
                  <c:v>1427.0440000000001</c:v>
                </c:pt>
                <c:pt idx="528">
                  <c:v>1421.954</c:v>
                </c:pt>
                <c:pt idx="529">
                  <c:v>1419.7370000000003</c:v>
                </c:pt>
                <c:pt idx="530">
                  <c:v>1419.2470000000001</c:v>
                </c:pt>
                <c:pt idx="531">
                  <c:v>1418.0900000000001</c:v>
                </c:pt>
                <c:pt idx="532">
                  <c:v>1417.654</c:v>
                </c:pt>
                <c:pt idx="533">
                  <c:v>1405.402</c:v>
                </c:pt>
                <c:pt idx="534">
                  <c:v>1398.3820000000001</c:v>
                </c:pt>
                <c:pt idx="535">
                  <c:v>1397.8724000000002</c:v>
                </c:pt>
                <c:pt idx="536">
                  <c:v>1395.9380000000001</c:v>
                </c:pt>
                <c:pt idx="537">
                  <c:v>1388.682</c:v>
                </c:pt>
                <c:pt idx="538">
                  <c:v>1383.1440000000002</c:v>
                </c:pt>
                <c:pt idx="539">
                  <c:v>1376.7919999999999</c:v>
                </c:pt>
                <c:pt idx="540">
                  <c:v>1361.2440000000001</c:v>
                </c:pt>
                <c:pt idx="541">
                  <c:v>1348.02</c:v>
                </c:pt>
                <c:pt idx="542">
                  <c:v>1346.7739999999999</c:v>
                </c:pt>
                <c:pt idx="543">
                  <c:v>1342.2819999999999</c:v>
                </c:pt>
                <c:pt idx="544">
                  <c:v>1341.0360000000001</c:v>
                </c:pt>
                <c:pt idx="545">
                  <c:v>1338.8419999999999</c:v>
                </c:pt>
                <c:pt idx="546">
                  <c:v>1333.88</c:v>
                </c:pt>
                <c:pt idx="547">
                  <c:v>1324.028</c:v>
                </c:pt>
                <c:pt idx="548">
                  <c:v>1322.0340000000001</c:v>
                </c:pt>
                <c:pt idx="549">
                  <c:v>1319.4497999999999</c:v>
                </c:pt>
                <c:pt idx="550">
                  <c:v>1318.7759999999998</c:v>
                </c:pt>
                <c:pt idx="551">
                  <c:v>1314.0230000000001</c:v>
                </c:pt>
                <c:pt idx="552">
                  <c:v>1306.0859999999998</c:v>
                </c:pt>
                <c:pt idx="553">
                  <c:v>1303.893</c:v>
                </c:pt>
                <c:pt idx="554">
                  <c:v>1303.4780000000001</c:v>
                </c:pt>
                <c:pt idx="555">
                  <c:v>1300.076</c:v>
                </c:pt>
                <c:pt idx="556">
                  <c:v>1300.0315000000003</c:v>
                </c:pt>
                <c:pt idx="557">
                  <c:v>1284.3800000000001</c:v>
                </c:pt>
                <c:pt idx="558">
                  <c:v>1278.954</c:v>
                </c:pt>
                <c:pt idx="559">
                  <c:v>1278.6390000000001</c:v>
                </c:pt>
                <c:pt idx="560">
                  <c:v>1271.0900000000004</c:v>
                </c:pt>
                <c:pt idx="561">
                  <c:v>1267.316</c:v>
                </c:pt>
                <c:pt idx="562">
                  <c:v>1262.0139999999999</c:v>
                </c:pt>
                <c:pt idx="563">
                  <c:v>1259.04</c:v>
                </c:pt>
                <c:pt idx="564">
                  <c:v>1256.944</c:v>
                </c:pt>
                <c:pt idx="565">
                  <c:v>1255.6819999999998</c:v>
                </c:pt>
                <c:pt idx="566">
                  <c:v>1254.6400000000001</c:v>
                </c:pt>
                <c:pt idx="567">
                  <c:v>1252.8</c:v>
                </c:pt>
                <c:pt idx="568">
                  <c:v>1245.788</c:v>
                </c:pt>
                <c:pt idx="569">
                  <c:v>1244.9760000000001</c:v>
                </c:pt>
                <c:pt idx="570">
                  <c:v>1242.8330000000001</c:v>
                </c:pt>
                <c:pt idx="571">
                  <c:v>1240.8709999999999</c:v>
                </c:pt>
                <c:pt idx="572">
                  <c:v>1220.0900000000001</c:v>
                </c:pt>
                <c:pt idx="573">
                  <c:v>1219.5299999999997</c:v>
                </c:pt>
                <c:pt idx="574">
                  <c:v>1214.9560000000001</c:v>
                </c:pt>
                <c:pt idx="575">
                  <c:v>1205.5840000000001</c:v>
                </c:pt>
                <c:pt idx="576">
                  <c:v>1204.9099999999999</c:v>
                </c:pt>
                <c:pt idx="577">
                  <c:v>1204.854</c:v>
                </c:pt>
                <c:pt idx="578">
                  <c:v>1186.326</c:v>
                </c:pt>
                <c:pt idx="579">
                  <c:v>1181.4900000000002</c:v>
                </c:pt>
                <c:pt idx="580">
                  <c:v>1174.6179999999999</c:v>
                </c:pt>
                <c:pt idx="581">
                  <c:v>1166.0719999999999</c:v>
                </c:pt>
                <c:pt idx="582">
                  <c:v>1164.73</c:v>
                </c:pt>
                <c:pt idx="583">
                  <c:v>1156.6579999999999</c:v>
                </c:pt>
                <c:pt idx="584">
                  <c:v>1155.2019999999998</c:v>
                </c:pt>
                <c:pt idx="585">
                  <c:v>1148.7800000000002</c:v>
                </c:pt>
                <c:pt idx="586">
                  <c:v>1146.0500000000002</c:v>
                </c:pt>
                <c:pt idx="587">
                  <c:v>1137.6159999999998</c:v>
                </c:pt>
                <c:pt idx="588">
                  <c:v>1136.5920000000001</c:v>
                </c:pt>
                <c:pt idx="589">
                  <c:v>1119.4830000000002</c:v>
                </c:pt>
                <c:pt idx="590">
                  <c:v>1113.838</c:v>
                </c:pt>
                <c:pt idx="591">
                  <c:v>1094.6779999999999</c:v>
                </c:pt>
                <c:pt idx="592">
                  <c:v>1090.838</c:v>
                </c:pt>
                <c:pt idx="593">
                  <c:v>1085.078</c:v>
                </c:pt>
                <c:pt idx="594">
                  <c:v>1081.4659999999999</c:v>
                </c:pt>
                <c:pt idx="595">
                  <c:v>1080.751</c:v>
                </c:pt>
                <c:pt idx="596">
                  <c:v>1061.4880000000001</c:v>
                </c:pt>
                <c:pt idx="597">
                  <c:v>1058.616</c:v>
                </c:pt>
                <c:pt idx="598">
                  <c:v>1058.1080000000002</c:v>
                </c:pt>
                <c:pt idx="599">
                  <c:v>1056.8580000000002</c:v>
                </c:pt>
                <c:pt idx="600">
                  <c:v>1056.3900000000001</c:v>
                </c:pt>
                <c:pt idx="601">
                  <c:v>1055.9809999999998</c:v>
                </c:pt>
                <c:pt idx="602">
                  <c:v>1055.694</c:v>
                </c:pt>
                <c:pt idx="603">
                  <c:v>1049.2380000000001</c:v>
                </c:pt>
                <c:pt idx="604">
                  <c:v>1043.096</c:v>
                </c:pt>
                <c:pt idx="605">
                  <c:v>1043.0410000000002</c:v>
                </c:pt>
                <c:pt idx="606">
                  <c:v>1041.0419999999999</c:v>
                </c:pt>
                <c:pt idx="607">
                  <c:v>1038.26</c:v>
                </c:pt>
                <c:pt idx="608">
                  <c:v>1031.6019999999999</c:v>
                </c:pt>
                <c:pt idx="609">
                  <c:v>1022.2010000000001</c:v>
                </c:pt>
                <c:pt idx="610">
                  <c:v>1019.0439999999998</c:v>
                </c:pt>
                <c:pt idx="611">
                  <c:v>1010.2560000000001</c:v>
                </c:pt>
                <c:pt idx="612">
                  <c:v>1008.1959999999999</c:v>
                </c:pt>
                <c:pt idx="613">
                  <c:v>1008.1359999999999</c:v>
                </c:pt>
                <c:pt idx="614">
                  <c:v>1006.356</c:v>
                </c:pt>
                <c:pt idx="615">
                  <c:v>993.90199999999993</c:v>
                </c:pt>
                <c:pt idx="616">
                  <c:v>990.1959999999998</c:v>
                </c:pt>
                <c:pt idx="617">
                  <c:v>983.92200000000003</c:v>
                </c:pt>
                <c:pt idx="618">
                  <c:v>983.41999999999985</c:v>
                </c:pt>
                <c:pt idx="619">
                  <c:v>974.78199999999993</c:v>
                </c:pt>
                <c:pt idx="620">
                  <c:v>970.94200000000012</c:v>
                </c:pt>
                <c:pt idx="621">
                  <c:v>970.11050000000012</c:v>
                </c:pt>
                <c:pt idx="622">
                  <c:v>966.70999999999981</c:v>
                </c:pt>
                <c:pt idx="623">
                  <c:v>966.40899999999988</c:v>
                </c:pt>
                <c:pt idx="624">
                  <c:v>964.63600000000008</c:v>
                </c:pt>
                <c:pt idx="625">
                  <c:v>964.44799999999998</c:v>
                </c:pt>
                <c:pt idx="626">
                  <c:v>959.4770000000002</c:v>
                </c:pt>
                <c:pt idx="627">
                  <c:v>955.12400000000002</c:v>
                </c:pt>
                <c:pt idx="628">
                  <c:v>954.64519999999993</c:v>
                </c:pt>
                <c:pt idx="629">
                  <c:v>949.43</c:v>
                </c:pt>
                <c:pt idx="630">
                  <c:v>944.60000000000014</c:v>
                </c:pt>
                <c:pt idx="631">
                  <c:v>940.58799999999997</c:v>
                </c:pt>
                <c:pt idx="632">
                  <c:v>938.86199999999997</c:v>
                </c:pt>
                <c:pt idx="633">
                  <c:v>937.03899999999999</c:v>
                </c:pt>
                <c:pt idx="634">
                  <c:v>933.70399999999995</c:v>
                </c:pt>
                <c:pt idx="635">
                  <c:v>925.8</c:v>
                </c:pt>
                <c:pt idx="636">
                  <c:v>923.88400000000001</c:v>
                </c:pt>
                <c:pt idx="637">
                  <c:v>922.48699999999997</c:v>
                </c:pt>
                <c:pt idx="638">
                  <c:v>914.53199999999981</c:v>
                </c:pt>
                <c:pt idx="639">
                  <c:v>908.82099999999991</c:v>
                </c:pt>
                <c:pt idx="640">
                  <c:v>907.1579999999999</c:v>
                </c:pt>
                <c:pt idx="641">
                  <c:v>904.46799999999996</c:v>
                </c:pt>
                <c:pt idx="642">
                  <c:v>900.55200000000002</c:v>
                </c:pt>
                <c:pt idx="643">
                  <c:v>897.524</c:v>
                </c:pt>
                <c:pt idx="644">
                  <c:v>890.94999999999993</c:v>
                </c:pt>
                <c:pt idx="645">
                  <c:v>886.51999999999987</c:v>
                </c:pt>
                <c:pt idx="646">
                  <c:v>886.15599999999995</c:v>
                </c:pt>
                <c:pt idx="647">
                  <c:v>884.64</c:v>
                </c:pt>
                <c:pt idx="648">
                  <c:v>883.40899999999999</c:v>
                </c:pt>
                <c:pt idx="649">
                  <c:v>864.94700000000012</c:v>
                </c:pt>
                <c:pt idx="650">
                  <c:v>863.88</c:v>
                </c:pt>
                <c:pt idx="651">
                  <c:v>861.56499999999994</c:v>
                </c:pt>
                <c:pt idx="652">
                  <c:v>858.57600000000002</c:v>
                </c:pt>
                <c:pt idx="653">
                  <c:v>855.1160000000001</c:v>
                </c:pt>
                <c:pt idx="654">
                  <c:v>847.94399999999996</c:v>
                </c:pt>
                <c:pt idx="655">
                  <c:v>846.0100000000001</c:v>
                </c:pt>
                <c:pt idx="656">
                  <c:v>844.45800000000008</c:v>
                </c:pt>
                <c:pt idx="657">
                  <c:v>834.32799999999997</c:v>
                </c:pt>
                <c:pt idx="658">
                  <c:v>833.39800000000002</c:v>
                </c:pt>
                <c:pt idx="659">
                  <c:v>825.94999999999993</c:v>
                </c:pt>
                <c:pt idx="660">
                  <c:v>816.17399999999998</c:v>
                </c:pt>
                <c:pt idx="661">
                  <c:v>814.01200000000006</c:v>
                </c:pt>
                <c:pt idx="662">
                  <c:v>808.16199999999992</c:v>
                </c:pt>
                <c:pt idx="663">
                  <c:v>799.79800000000012</c:v>
                </c:pt>
                <c:pt idx="664">
                  <c:v>797.83199999999999</c:v>
                </c:pt>
                <c:pt idx="665">
                  <c:v>795.15400000000011</c:v>
                </c:pt>
                <c:pt idx="666">
                  <c:v>791.9899999999999</c:v>
                </c:pt>
                <c:pt idx="667">
                  <c:v>785.62800000000004</c:v>
                </c:pt>
                <c:pt idx="668">
                  <c:v>776.38400000000001</c:v>
                </c:pt>
                <c:pt idx="669">
                  <c:v>775.4140000000001</c:v>
                </c:pt>
                <c:pt idx="670">
                  <c:v>763.54599999999982</c:v>
                </c:pt>
                <c:pt idx="671">
                  <c:v>758.69600000000003</c:v>
                </c:pt>
                <c:pt idx="672">
                  <c:v>756.60599999999999</c:v>
                </c:pt>
                <c:pt idx="673">
                  <c:v>755.60199999999998</c:v>
                </c:pt>
                <c:pt idx="674">
                  <c:v>755.4620000000001</c:v>
                </c:pt>
                <c:pt idx="675">
                  <c:v>748.02599999999995</c:v>
                </c:pt>
                <c:pt idx="676">
                  <c:v>744.57399999999996</c:v>
                </c:pt>
                <c:pt idx="677">
                  <c:v>744.33999999999992</c:v>
                </c:pt>
                <c:pt idx="678">
                  <c:v>742.55799999999999</c:v>
                </c:pt>
                <c:pt idx="679">
                  <c:v>742.08199999999999</c:v>
                </c:pt>
                <c:pt idx="680">
                  <c:v>740.38199999999995</c:v>
                </c:pt>
                <c:pt idx="681">
                  <c:v>740.35599999999999</c:v>
                </c:pt>
                <c:pt idx="682">
                  <c:v>738.50400000000002</c:v>
                </c:pt>
                <c:pt idx="683">
                  <c:v>736.27599999999995</c:v>
                </c:pt>
                <c:pt idx="684">
                  <c:v>729.64800000000002</c:v>
                </c:pt>
                <c:pt idx="685">
                  <c:v>729.40800000000002</c:v>
                </c:pt>
                <c:pt idx="686">
                  <c:v>709.17800000000011</c:v>
                </c:pt>
                <c:pt idx="687">
                  <c:v>695.44200000000012</c:v>
                </c:pt>
                <c:pt idx="688">
                  <c:v>688.32399999999996</c:v>
                </c:pt>
                <c:pt idx="689">
                  <c:v>684.17100000000005</c:v>
                </c:pt>
                <c:pt idx="690">
                  <c:v>675.94200000000001</c:v>
                </c:pt>
                <c:pt idx="691">
                  <c:v>666.52</c:v>
                </c:pt>
                <c:pt idx="692">
                  <c:v>660.97199999999998</c:v>
                </c:pt>
                <c:pt idx="693">
                  <c:v>659.13800000000003</c:v>
                </c:pt>
                <c:pt idx="694">
                  <c:v>658.46600000000001</c:v>
                </c:pt>
                <c:pt idx="695">
                  <c:v>657.31600000000003</c:v>
                </c:pt>
                <c:pt idx="696">
                  <c:v>652.64400000000001</c:v>
                </c:pt>
                <c:pt idx="697">
                  <c:v>649.37599999999998</c:v>
                </c:pt>
                <c:pt idx="698">
                  <c:v>644.35</c:v>
                </c:pt>
                <c:pt idx="699">
                  <c:v>644.11879999999996</c:v>
                </c:pt>
                <c:pt idx="700">
                  <c:v>639.76599999999996</c:v>
                </c:pt>
                <c:pt idx="701">
                  <c:v>639.178</c:v>
                </c:pt>
                <c:pt idx="702">
                  <c:v>629.24799999999993</c:v>
                </c:pt>
                <c:pt idx="703">
                  <c:v>615.93200000000002</c:v>
                </c:pt>
                <c:pt idx="704">
                  <c:v>613.40000000000009</c:v>
                </c:pt>
                <c:pt idx="705">
                  <c:v>603.87599999999998</c:v>
                </c:pt>
                <c:pt idx="706">
                  <c:v>599.798</c:v>
                </c:pt>
                <c:pt idx="707">
                  <c:v>593.60599999999999</c:v>
                </c:pt>
                <c:pt idx="708">
                  <c:v>585.02</c:v>
                </c:pt>
                <c:pt idx="709">
                  <c:v>582.64599999999996</c:v>
                </c:pt>
                <c:pt idx="710">
                  <c:v>572.048</c:v>
                </c:pt>
                <c:pt idx="711">
                  <c:v>565.39200000000005</c:v>
                </c:pt>
                <c:pt idx="712">
                  <c:v>550.64400000000012</c:v>
                </c:pt>
                <c:pt idx="713">
                  <c:v>545.93200000000002</c:v>
                </c:pt>
                <c:pt idx="714">
                  <c:v>537.63200000000006</c:v>
                </c:pt>
                <c:pt idx="715">
                  <c:v>528.91000000000008</c:v>
                </c:pt>
                <c:pt idx="716">
                  <c:v>528.54600000000005</c:v>
                </c:pt>
                <c:pt idx="717">
                  <c:v>503.96799999999996</c:v>
                </c:pt>
                <c:pt idx="718">
                  <c:v>497.01400000000007</c:v>
                </c:pt>
                <c:pt idx="719">
                  <c:v>475.9</c:v>
                </c:pt>
                <c:pt idx="720">
                  <c:v>475.65599999999995</c:v>
                </c:pt>
                <c:pt idx="721">
                  <c:v>469.16899999999998</c:v>
                </c:pt>
                <c:pt idx="722">
                  <c:v>461.91399999999999</c:v>
                </c:pt>
                <c:pt idx="723">
                  <c:v>453.53800000000001</c:v>
                </c:pt>
                <c:pt idx="724">
                  <c:v>449.09600000000006</c:v>
                </c:pt>
                <c:pt idx="725">
                  <c:v>444.024</c:v>
                </c:pt>
                <c:pt idx="726">
                  <c:v>439.5</c:v>
                </c:pt>
                <c:pt idx="727">
                  <c:v>433.34</c:v>
                </c:pt>
                <c:pt idx="728">
                  <c:v>418.49</c:v>
                </c:pt>
                <c:pt idx="729">
                  <c:v>418.43200000000002</c:v>
                </c:pt>
                <c:pt idx="730">
                  <c:v>415.19599999999997</c:v>
                </c:pt>
                <c:pt idx="731">
                  <c:v>400.01600000000002</c:v>
                </c:pt>
                <c:pt idx="732">
                  <c:v>385.51600000000002</c:v>
                </c:pt>
                <c:pt idx="733">
                  <c:v>385.43</c:v>
                </c:pt>
                <c:pt idx="734">
                  <c:v>383.81200000000001</c:v>
                </c:pt>
                <c:pt idx="735">
                  <c:v>380.69</c:v>
                </c:pt>
                <c:pt idx="736">
                  <c:v>377.16200000000003</c:v>
                </c:pt>
                <c:pt idx="737">
                  <c:v>370.34800000000001</c:v>
                </c:pt>
                <c:pt idx="738">
                  <c:v>368.88</c:v>
                </c:pt>
                <c:pt idx="739">
                  <c:v>367.548</c:v>
                </c:pt>
                <c:pt idx="740">
                  <c:v>366.822</c:v>
                </c:pt>
                <c:pt idx="741">
                  <c:v>358.1</c:v>
                </c:pt>
                <c:pt idx="742">
                  <c:v>344.08000000000004</c:v>
                </c:pt>
                <c:pt idx="743">
                  <c:v>329.87599999999998</c:v>
                </c:pt>
                <c:pt idx="744">
                  <c:v>320.53999999999996</c:v>
                </c:pt>
                <c:pt idx="745">
                  <c:v>318.23899999999998</c:v>
                </c:pt>
                <c:pt idx="746">
                  <c:v>309.28100000000001</c:v>
                </c:pt>
                <c:pt idx="747">
                  <c:v>303.94799999999998</c:v>
                </c:pt>
                <c:pt idx="748">
                  <c:v>287.98999999999995</c:v>
                </c:pt>
                <c:pt idx="749">
                  <c:v>287.42599999999999</c:v>
                </c:pt>
                <c:pt idx="750">
                  <c:v>279.25599999999997</c:v>
                </c:pt>
                <c:pt idx="751">
                  <c:v>273.87199999999996</c:v>
                </c:pt>
                <c:pt idx="752">
                  <c:v>272.95</c:v>
                </c:pt>
                <c:pt idx="753">
                  <c:v>269.54200000000003</c:v>
                </c:pt>
                <c:pt idx="754">
                  <c:v>265.29599999999999</c:v>
                </c:pt>
                <c:pt idx="755">
                  <c:v>264.86400000000003</c:v>
                </c:pt>
                <c:pt idx="756">
                  <c:v>251.36</c:v>
                </c:pt>
                <c:pt idx="757">
                  <c:v>244.494</c:v>
                </c:pt>
                <c:pt idx="758">
                  <c:v>239.48100000000002</c:v>
                </c:pt>
                <c:pt idx="759">
                  <c:v>236.53</c:v>
                </c:pt>
                <c:pt idx="760">
                  <c:v>228.99</c:v>
                </c:pt>
                <c:pt idx="761">
                  <c:v>226.43599999999998</c:v>
                </c:pt>
                <c:pt idx="762">
                  <c:v>221.08399999999997</c:v>
                </c:pt>
                <c:pt idx="763">
                  <c:v>218.66800000000001</c:v>
                </c:pt>
                <c:pt idx="764">
                  <c:v>200.94499999999999</c:v>
                </c:pt>
                <c:pt idx="765">
                  <c:v>195</c:v>
                </c:pt>
                <c:pt idx="766">
                  <c:v>170.58399999999997</c:v>
                </c:pt>
                <c:pt idx="767">
                  <c:v>162.232</c:v>
                </c:pt>
                <c:pt idx="768">
                  <c:v>161.28</c:v>
                </c:pt>
                <c:pt idx="769">
                  <c:v>158.46</c:v>
                </c:pt>
                <c:pt idx="770">
                  <c:v>156.76</c:v>
                </c:pt>
                <c:pt idx="771">
                  <c:v>154.28800000000001</c:v>
                </c:pt>
                <c:pt idx="772">
                  <c:v>146.94080000000002</c:v>
                </c:pt>
                <c:pt idx="773">
                  <c:v>132.738</c:v>
                </c:pt>
                <c:pt idx="774">
                  <c:v>130.83000000000001</c:v>
                </c:pt>
                <c:pt idx="775">
                  <c:v>124.28</c:v>
                </c:pt>
                <c:pt idx="776">
                  <c:v>113.83199999999999</c:v>
                </c:pt>
                <c:pt idx="777">
                  <c:v>98.35</c:v>
                </c:pt>
                <c:pt idx="778">
                  <c:v>88.472000000000008</c:v>
                </c:pt>
                <c:pt idx="779">
                  <c:v>88.15</c:v>
                </c:pt>
                <c:pt idx="780">
                  <c:v>79.75</c:v>
                </c:pt>
                <c:pt idx="781">
                  <c:v>71.262999999999991</c:v>
                </c:pt>
                <c:pt idx="782">
                  <c:v>58.82</c:v>
                </c:pt>
                <c:pt idx="783">
                  <c:v>50.188000000000002</c:v>
                </c:pt>
                <c:pt idx="784">
                  <c:v>48.4</c:v>
                </c:pt>
                <c:pt idx="785">
                  <c:v>48.36</c:v>
                </c:pt>
                <c:pt idx="786">
                  <c:v>47.945999999999998</c:v>
                </c:pt>
                <c:pt idx="787">
                  <c:v>22.327999999999999</c:v>
                </c:pt>
                <c:pt idx="788">
                  <c:v>16.739000000000001</c:v>
                </c:pt>
                <c:pt idx="789">
                  <c:v>16.52</c:v>
                </c:pt>
                <c:pt idx="790">
                  <c:v>14.112</c:v>
                </c:pt>
                <c:pt idx="791">
                  <c:v>5.3040000000000003</c:v>
                </c:pt>
                <c:pt idx="792">
                  <c:v>4.8330000000000002</c:v>
                </c:pt>
              </c:numCache>
            </c:numRef>
          </c:xVal>
          <c:yVal>
            <c:numRef>
              <c:f>'Customer analysis'!$E$2:$E$795</c:f>
              <c:numCache>
                <c:formatCode>General</c:formatCode>
                <c:ptCount val="794"/>
                <c:pt idx="0">
                  <c:v>15</c:v>
                </c:pt>
                <c:pt idx="1">
                  <c:v>12</c:v>
                </c:pt>
                <c:pt idx="2">
                  <c:v>18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11</c:v>
                </c:pt>
                <c:pt idx="8">
                  <c:v>19</c:v>
                </c:pt>
                <c:pt idx="9">
                  <c:v>11</c:v>
                </c:pt>
                <c:pt idx="10">
                  <c:v>15</c:v>
                </c:pt>
                <c:pt idx="11">
                  <c:v>0</c:v>
                </c:pt>
                <c:pt idx="12">
                  <c:v>16</c:v>
                </c:pt>
                <c:pt idx="13">
                  <c:v>0</c:v>
                </c:pt>
                <c:pt idx="14">
                  <c:v>20</c:v>
                </c:pt>
                <c:pt idx="15">
                  <c:v>0</c:v>
                </c:pt>
                <c:pt idx="16">
                  <c:v>0</c:v>
                </c:pt>
                <c:pt idx="17">
                  <c:v>18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16</c:v>
                </c:pt>
                <c:pt idx="23">
                  <c:v>19</c:v>
                </c:pt>
                <c:pt idx="24">
                  <c:v>0</c:v>
                </c:pt>
                <c:pt idx="25">
                  <c:v>17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</c:v>
                </c:pt>
                <c:pt idx="30">
                  <c:v>16</c:v>
                </c:pt>
                <c:pt idx="31">
                  <c:v>15</c:v>
                </c:pt>
                <c:pt idx="32">
                  <c:v>20</c:v>
                </c:pt>
                <c:pt idx="33">
                  <c:v>0</c:v>
                </c:pt>
                <c:pt idx="34">
                  <c:v>13</c:v>
                </c:pt>
                <c:pt idx="35">
                  <c:v>17</c:v>
                </c:pt>
                <c:pt idx="36">
                  <c:v>0</c:v>
                </c:pt>
                <c:pt idx="37">
                  <c:v>14</c:v>
                </c:pt>
                <c:pt idx="38">
                  <c:v>13</c:v>
                </c:pt>
                <c:pt idx="39">
                  <c:v>0</c:v>
                </c:pt>
                <c:pt idx="40">
                  <c:v>18</c:v>
                </c:pt>
                <c:pt idx="41">
                  <c:v>20</c:v>
                </c:pt>
                <c:pt idx="42">
                  <c:v>14</c:v>
                </c:pt>
                <c:pt idx="43">
                  <c:v>0</c:v>
                </c:pt>
                <c:pt idx="44">
                  <c:v>13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13</c:v>
                </c:pt>
                <c:pt idx="54">
                  <c:v>12</c:v>
                </c:pt>
                <c:pt idx="55">
                  <c:v>13</c:v>
                </c:pt>
                <c:pt idx="56">
                  <c:v>20</c:v>
                </c:pt>
                <c:pt idx="57">
                  <c:v>0</c:v>
                </c:pt>
                <c:pt idx="58">
                  <c:v>12</c:v>
                </c:pt>
                <c:pt idx="59">
                  <c:v>0</c:v>
                </c:pt>
                <c:pt idx="60">
                  <c:v>0</c:v>
                </c:pt>
                <c:pt idx="61">
                  <c:v>14</c:v>
                </c:pt>
                <c:pt idx="62">
                  <c:v>0</c:v>
                </c:pt>
                <c:pt idx="63">
                  <c:v>14</c:v>
                </c:pt>
                <c:pt idx="64">
                  <c:v>16</c:v>
                </c:pt>
                <c:pt idx="65">
                  <c:v>12</c:v>
                </c:pt>
                <c:pt idx="66">
                  <c:v>18</c:v>
                </c:pt>
                <c:pt idx="67">
                  <c:v>20</c:v>
                </c:pt>
                <c:pt idx="68">
                  <c:v>15</c:v>
                </c:pt>
                <c:pt idx="69">
                  <c:v>0</c:v>
                </c:pt>
                <c:pt idx="70">
                  <c:v>0</c:v>
                </c:pt>
                <c:pt idx="71">
                  <c:v>18</c:v>
                </c:pt>
                <c:pt idx="72">
                  <c:v>0</c:v>
                </c:pt>
                <c:pt idx="73">
                  <c:v>0</c:v>
                </c:pt>
                <c:pt idx="74">
                  <c:v>13</c:v>
                </c:pt>
                <c:pt idx="75">
                  <c:v>12</c:v>
                </c:pt>
                <c:pt idx="76">
                  <c:v>11</c:v>
                </c:pt>
                <c:pt idx="77">
                  <c:v>20</c:v>
                </c:pt>
                <c:pt idx="78">
                  <c:v>15</c:v>
                </c:pt>
                <c:pt idx="79">
                  <c:v>11</c:v>
                </c:pt>
                <c:pt idx="80">
                  <c:v>0</c:v>
                </c:pt>
                <c:pt idx="81">
                  <c:v>0</c:v>
                </c:pt>
                <c:pt idx="82">
                  <c:v>14</c:v>
                </c:pt>
                <c:pt idx="83">
                  <c:v>0</c:v>
                </c:pt>
                <c:pt idx="84">
                  <c:v>19</c:v>
                </c:pt>
                <c:pt idx="85">
                  <c:v>0</c:v>
                </c:pt>
                <c:pt idx="86">
                  <c:v>0</c:v>
                </c:pt>
                <c:pt idx="87">
                  <c:v>18</c:v>
                </c:pt>
                <c:pt idx="88">
                  <c:v>20</c:v>
                </c:pt>
                <c:pt idx="89">
                  <c:v>11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15</c:v>
                </c:pt>
                <c:pt idx="98">
                  <c:v>14</c:v>
                </c:pt>
                <c:pt idx="99">
                  <c:v>19</c:v>
                </c:pt>
                <c:pt idx="100">
                  <c:v>14</c:v>
                </c:pt>
                <c:pt idx="101">
                  <c:v>14</c:v>
                </c:pt>
                <c:pt idx="102">
                  <c:v>0</c:v>
                </c:pt>
                <c:pt idx="103">
                  <c:v>12</c:v>
                </c:pt>
                <c:pt idx="104">
                  <c:v>11</c:v>
                </c:pt>
                <c:pt idx="105">
                  <c:v>0</c:v>
                </c:pt>
                <c:pt idx="106">
                  <c:v>14</c:v>
                </c:pt>
                <c:pt idx="107">
                  <c:v>20</c:v>
                </c:pt>
                <c:pt idx="108">
                  <c:v>0</c:v>
                </c:pt>
                <c:pt idx="109">
                  <c:v>0</c:v>
                </c:pt>
                <c:pt idx="110">
                  <c:v>16</c:v>
                </c:pt>
                <c:pt idx="111">
                  <c:v>18</c:v>
                </c:pt>
                <c:pt idx="112">
                  <c:v>14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14</c:v>
                </c:pt>
                <c:pt idx="117">
                  <c:v>0</c:v>
                </c:pt>
                <c:pt idx="118">
                  <c:v>18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13</c:v>
                </c:pt>
                <c:pt idx="123">
                  <c:v>19</c:v>
                </c:pt>
                <c:pt idx="124">
                  <c:v>0</c:v>
                </c:pt>
                <c:pt idx="125">
                  <c:v>19</c:v>
                </c:pt>
                <c:pt idx="126">
                  <c:v>0</c:v>
                </c:pt>
                <c:pt idx="127">
                  <c:v>12</c:v>
                </c:pt>
                <c:pt idx="128">
                  <c:v>18</c:v>
                </c:pt>
                <c:pt idx="129">
                  <c:v>17</c:v>
                </c:pt>
                <c:pt idx="130">
                  <c:v>20</c:v>
                </c:pt>
                <c:pt idx="131">
                  <c:v>16</c:v>
                </c:pt>
                <c:pt idx="132">
                  <c:v>0</c:v>
                </c:pt>
                <c:pt idx="133">
                  <c:v>20</c:v>
                </c:pt>
                <c:pt idx="134">
                  <c:v>13</c:v>
                </c:pt>
                <c:pt idx="135">
                  <c:v>13</c:v>
                </c:pt>
                <c:pt idx="136">
                  <c:v>15</c:v>
                </c:pt>
                <c:pt idx="137">
                  <c:v>0</c:v>
                </c:pt>
                <c:pt idx="138">
                  <c:v>13</c:v>
                </c:pt>
                <c:pt idx="139">
                  <c:v>0</c:v>
                </c:pt>
                <c:pt idx="140">
                  <c:v>0</c:v>
                </c:pt>
                <c:pt idx="141">
                  <c:v>14</c:v>
                </c:pt>
                <c:pt idx="142">
                  <c:v>0</c:v>
                </c:pt>
                <c:pt idx="143">
                  <c:v>20</c:v>
                </c:pt>
                <c:pt idx="144">
                  <c:v>16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18</c:v>
                </c:pt>
                <c:pt idx="149">
                  <c:v>11</c:v>
                </c:pt>
                <c:pt idx="150">
                  <c:v>14</c:v>
                </c:pt>
                <c:pt idx="151">
                  <c:v>12</c:v>
                </c:pt>
                <c:pt idx="152">
                  <c:v>18</c:v>
                </c:pt>
                <c:pt idx="153">
                  <c:v>0</c:v>
                </c:pt>
                <c:pt idx="154">
                  <c:v>0</c:v>
                </c:pt>
                <c:pt idx="155">
                  <c:v>15</c:v>
                </c:pt>
                <c:pt idx="156">
                  <c:v>15</c:v>
                </c:pt>
                <c:pt idx="157">
                  <c:v>16</c:v>
                </c:pt>
                <c:pt idx="158">
                  <c:v>12</c:v>
                </c:pt>
                <c:pt idx="159">
                  <c:v>13</c:v>
                </c:pt>
                <c:pt idx="160">
                  <c:v>0</c:v>
                </c:pt>
                <c:pt idx="161">
                  <c:v>19</c:v>
                </c:pt>
                <c:pt idx="162">
                  <c:v>13</c:v>
                </c:pt>
                <c:pt idx="163">
                  <c:v>0</c:v>
                </c:pt>
                <c:pt idx="164">
                  <c:v>16</c:v>
                </c:pt>
                <c:pt idx="165">
                  <c:v>0</c:v>
                </c:pt>
                <c:pt idx="166">
                  <c:v>14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13</c:v>
                </c:pt>
                <c:pt idx="174">
                  <c:v>20</c:v>
                </c:pt>
                <c:pt idx="175">
                  <c:v>0</c:v>
                </c:pt>
                <c:pt idx="176">
                  <c:v>16</c:v>
                </c:pt>
                <c:pt idx="177">
                  <c:v>12</c:v>
                </c:pt>
                <c:pt idx="178">
                  <c:v>17</c:v>
                </c:pt>
                <c:pt idx="179">
                  <c:v>14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13</c:v>
                </c:pt>
                <c:pt idx="184">
                  <c:v>0</c:v>
                </c:pt>
                <c:pt idx="185">
                  <c:v>16</c:v>
                </c:pt>
                <c:pt idx="186">
                  <c:v>0</c:v>
                </c:pt>
                <c:pt idx="187">
                  <c:v>12</c:v>
                </c:pt>
                <c:pt idx="188">
                  <c:v>14</c:v>
                </c:pt>
                <c:pt idx="189">
                  <c:v>0</c:v>
                </c:pt>
                <c:pt idx="190">
                  <c:v>0</c:v>
                </c:pt>
                <c:pt idx="191">
                  <c:v>14</c:v>
                </c:pt>
                <c:pt idx="192">
                  <c:v>12</c:v>
                </c:pt>
                <c:pt idx="193">
                  <c:v>0</c:v>
                </c:pt>
                <c:pt idx="194">
                  <c:v>20</c:v>
                </c:pt>
                <c:pt idx="195">
                  <c:v>18</c:v>
                </c:pt>
                <c:pt idx="196">
                  <c:v>11</c:v>
                </c:pt>
                <c:pt idx="197">
                  <c:v>18</c:v>
                </c:pt>
                <c:pt idx="198">
                  <c:v>0</c:v>
                </c:pt>
                <c:pt idx="199">
                  <c:v>14</c:v>
                </c:pt>
                <c:pt idx="200">
                  <c:v>0</c:v>
                </c:pt>
                <c:pt idx="201">
                  <c:v>12</c:v>
                </c:pt>
                <c:pt idx="202">
                  <c:v>15</c:v>
                </c:pt>
                <c:pt idx="203">
                  <c:v>16</c:v>
                </c:pt>
                <c:pt idx="204">
                  <c:v>20</c:v>
                </c:pt>
                <c:pt idx="205">
                  <c:v>0</c:v>
                </c:pt>
                <c:pt idx="206">
                  <c:v>19</c:v>
                </c:pt>
                <c:pt idx="207">
                  <c:v>11</c:v>
                </c:pt>
                <c:pt idx="208">
                  <c:v>11</c:v>
                </c:pt>
                <c:pt idx="209">
                  <c:v>13</c:v>
                </c:pt>
                <c:pt idx="210">
                  <c:v>12</c:v>
                </c:pt>
                <c:pt idx="211">
                  <c:v>0</c:v>
                </c:pt>
                <c:pt idx="212">
                  <c:v>15</c:v>
                </c:pt>
                <c:pt idx="213">
                  <c:v>15</c:v>
                </c:pt>
                <c:pt idx="214">
                  <c:v>18</c:v>
                </c:pt>
                <c:pt idx="215">
                  <c:v>14</c:v>
                </c:pt>
                <c:pt idx="216">
                  <c:v>13</c:v>
                </c:pt>
                <c:pt idx="217">
                  <c:v>15</c:v>
                </c:pt>
                <c:pt idx="218">
                  <c:v>14</c:v>
                </c:pt>
                <c:pt idx="219">
                  <c:v>11</c:v>
                </c:pt>
                <c:pt idx="220">
                  <c:v>14</c:v>
                </c:pt>
                <c:pt idx="221">
                  <c:v>17</c:v>
                </c:pt>
                <c:pt idx="222">
                  <c:v>14</c:v>
                </c:pt>
                <c:pt idx="223">
                  <c:v>0</c:v>
                </c:pt>
                <c:pt idx="224">
                  <c:v>17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18</c:v>
                </c:pt>
                <c:pt idx="229">
                  <c:v>16</c:v>
                </c:pt>
                <c:pt idx="230">
                  <c:v>0</c:v>
                </c:pt>
                <c:pt idx="231">
                  <c:v>11</c:v>
                </c:pt>
                <c:pt idx="232">
                  <c:v>16</c:v>
                </c:pt>
                <c:pt idx="233">
                  <c:v>14</c:v>
                </c:pt>
                <c:pt idx="234">
                  <c:v>0</c:v>
                </c:pt>
                <c:pt idx="235">
                  <c:v>0</c:v>
                </c:pt>
                <c:pt idx="236">
                  <c:v>13</c:v>
                </c:pt>
                <c:pt idx="237">
                  <c:v>13</c:v>
                </c:pt>
                <c:pt idx="238">
                  <c:v>20</c:v>
                </c:pt>
                <c:pt idx="239">
                  <c:v>17</c:v>
                </c:pt>
                <c:pt idx="240">
                  <c:v>0</c:v>
                </c:pt>
                <c:pt idx="241">
                  <c:v>18</c:v>
                </c:pt>
                <c:pt idx="242">
                  <c:v>20</c:v>
                </c:pt>
                <c:pt idx="243">
                  <c:v>0</c:v>
                </c:pt>
                <c:pt idx="244">
                  <c:v>11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20</c:v>
                </c:pt>
                <c:pt idx="249">
                  <c:v>0</c:v>
                </c:pt>
                <c:pt idx="250">
                  <c:v>17</c:v>
                </c:pt>
                <c:pt idx="251">
                  <c:v>11</c:v>
                </c:pt>
                <c:pt idx="252">
                  <c:v>19</c:v>
                </c:pt>
                <c:pt idx="253">
                  <c:v>0</c:v>
                </c:pt>
                <c:pt idx="254">
                  <c:v>0</c:v>
                </c:pt>
                <c:pt idx="255">
                  <c:v>19</c:v>
                </c:pt>
                <c:pt idx="256">
                  <c:v>0</c:v>
                </c:pt>
                <c:pt idx="257">
                  <c:v>12</c:v>
                </c:pt>
                <c:pt idx="258">
                  <c:v>19</c:v>
                </c:pt>
                <c:pt idx="259">
                  <c:v>12</c:v>
                </c:pt>
                <c:pt idx="260">
                  <c:v>13</c:v>
                </c:pt>
                <c:pt idx="261">
                  <c:v>14</c:v>
                </c:pt>
                <c:pt idx="262">
                  <c:v>0</c:v>
                </c:pt>
                <c:pt idx="263">
                  <c:v>18</c:v>
                </c:pt>
                <c:pt idx="264">
                  <c:v>12</c:v>
                </c:pt>
                <c:pt idx="265">
                  <c:v>11</c:v>
                </c:pt>
                <c:pt idx="266">
                  <c:v>0</c:v>
                </c:pt>
                <c:pt idx="267">
                  <c:v>0</c:v>
                </c:pt>
                <c:pt idx="268">
                  <c:v>14</c:v>
                </c:pt>
                <c:pt idx="269">
                  <c:v>12</c:v>
                </c:pt>
                <c:pt idx="270">
                  <c:v>0</c:v>
                </c:pt>
                <c:pt idx="271">
                  <c:v>0</c:v>
                </c:pt>
                <c:pt idx="272">
                  <c:v>17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17</c:v>
                </c:pt>
                <c:pt idx="277">
                  <c:v>14</c:v>
                </c:pt>
                <c:pt idx="278">
                  <c:v>12</c:v>
                </c:pt>
                <c:pt idx="279">
                  <c:v>12</c:v>
                </c:pt>
                <c:pt idx="280">
                  <c:v>0</c:v>
                </c:pt>
                <c:pt idx="281">
                  <c:v>14</c:v>
                </c:pt>
                <c:pt idx="282">
                  <c:v>18</c:v>
                </c:pt>
                <c:pt idx="283">
                  <c:v>17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14</c:v>
                </c:pt>
                <c:pt idx="288">
                  <c:v>20</c:v>
                </c:pt>
                <c:pt idx="289">
                  <c:v>13</c:v>
                </c:pt>
                <c:pt idx="290">
                  <c:v>19</c:v>
                </c:pt>
                <c:pt idx="291">
                  <c:v>0</c:v>
                </c:pt>
                <c:pt idx="292">
                  <c:v>12</c:v>
                </c:pt>
                <c:pt idx="293">
                  <c:v>16</c:v>
                </c:pt>
                <c:pt idx="294">
                  <c:v>14</c:v>
                </c:pt>
                <c:pt idx="295">
                  <c:v>0</c:v>
                </c:pt>
                <c:pt idx="296">
                  <c:v>19</c:v>
                </c:pt>
                <c:pt idx="297">
                  <c:v>18</c:v>
                </c:pt>
                <c:pt idx="298">
                  <c:v>13</c:v>
                </c:pt>
                <c:pt idx="299">
                  <c:v>11</c:v>
                </c:pt>
                <c:pt idx="300">
                  <c:v>17</c:v>
                </c:pt>
                <c:pt idx="301">
                  <c:v>15</c:v>
                </c:pt>
                <c:pt idx="302">
                  <c:v>12</c:v>
                </c:pt>
                <c:pt idx="303">
                  <c:v>15</c:v>
                </c:pt>
                <c:pt idx="304">
                  <c:v>15</c:v>
                </c:pt>
                <c:pt idx="305">
                  <c:v>16</c:v>
                </c:pt>
                <c:pt idx="306">
                  <c:v>0</c:v>
                </c:pt>
                <c:pt idx="307">
                  <c:v>11</c:v>
                </c:pt>
                <c:pt idx="308">
                  <c:v>0</c:v>
                </c:pt>
                <c:pt idx="309">
                  <c:v>0</c:v>
                </c:pt>
                <c:pt idx="310">
                  <c:v>19</c:v>
                </c:pt>
                <c:pt idx="311">
                  <c:v>0</c:v>
                </c:pt>
                <c:pt idx="312">
                  <c:v>0</c:v>
                </c:pt>
                <c:pt idx="313">
                  <c:v>13</c:v>
                </c:pt>
                <c:pt idx="314">
                  <c:v>11</c:v>
                </c:pt>
                <c:pt idx="315">
                  <c:v>20</c:v>
                </c:pt>
                <c:pt idx="316">
                  <c:v>15</c:v>
                </c:pt>
                <c:pt idx="317">
                  <c:v>0</c:v>
                </c:pt>
                <c:pt idx="318">
                  <c:v>0</c:v>
                </c:pt>
                <c:pt idx="319">
                  <c:v>12</c:v>
                </c:pt>
                <c:pt idx="320">
                  <c:v>15</c:v>
                </c:pt>
                <c:pt idx="321">
                  <c:v>0</c:v>
                </c:pt>
                <c:pt idx="322">
                  <c:v>13</c:v>
                </c:pt>
                <c:pt idx="323">
                  <c:v>16</c:v>
                </c:pt>
                <c:pt idx="324">
                  <c:v>19</c:v>
                </c:pt>
                <c:pt idx="325">
                  <c:v>17</c:v>
                </c:pt>
                <c:pt idx="326">
                  <c:v>15</c:v>
                </c:pt>
                <c:pt idx="327">
                  <c:v>18</c:v>
                </c:pt>
                <c:pt idx="328">
                  <c:v>18</c:v>
                </c:pt>
                <c:pt idx="329">
                  <c:v>14</c:v>
                </c:pt>
                <c:pt idx="330">
                  <c:v>0</c:v>
                </c:pt>
                <c:pt idx="331">
                  <c:v>14</c:v>
                </c:pt>
                <c:pt idx="332">
                  <c:v>15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14</c:v>
                </c:pt>
                <c:pt idx="337">
                  <c:v>0</c:v>
                </c:pt>
                <c:pt idx="338">
                  <c:v>12</c:v>
                </c:pt>
                <c:pt idx="339">
                  <c:v>18</c:v>
                </c:pt>
                <c:pt idx="340">
                  <c:v>0</c:v>
                </c:pt>
                <c:pt idx="341">
                  <c:v>19</c:v>
                </c:pt>
                <c:pt idx="342">
                  <c:v>14</c:v>
                </c:pt>
                <c:pt idx="343">
                  <c:v>0</c:v>
                </c:pt>
                <c:pt idx="344">
                  <c:v>0</c:v>
                </c:pt>
                <c:pt idx="345">
                  <c:v>18</c:v>
                </c:pt>
                <c:pt idx="346">
                  <c:v>13</c:v>
                </c:pt>
                <c:pt idx="347">
                  <c:v>0</c:v>
                </c:pt>
                <c:pt idx="348">
                  <c:v>13</c:v>
                </c:pt>
                <c:pt idx="349">
                  <c:v>20</c:v>
                </c:pt>
                <c:pt idx="350">
                  <c:v>0</c:v>
                </c:pt>
                <c:pt idx="351">
                  <c:v>16</c:v>
                </c:pt>
                <c:pt idx="352">
                  <c:v>11</c:v>
                </c:pt>
                <c:pt idx="353">
                  <c:v>0</c:v>
                </c:pt>
                <c:pt idx="354">
                  <c:v>0</c:v>
                </c:pt>
                <c:pt idx="355">
                  <c:v>17</c:v>
                </c:pt>
                <c:pt idx="356">
                  <c:v>15</c:v>
                </c:pt>
                <c:pt idx="357">
                  <c:v>0</c:v>
                </c:pt>
                <c:pt idx="358">
                  <c:v>12</c:v>
                </c:pt>
                <c:pt idx="359">
                  <c:v>0</c:v>
                </c:pt>
                <c:pt idx="360">
                  <c:v>0</c:v>
                </c:pt>
                <c:pt idx="361">
                  <c:v>12</c:v>
                </c:pt>
                <c:pt idx="362">
                  <c:v>20</c:v>
                </c:pt>
                <c:pt idx="363">
                  <c:v>17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19</c:v>
                </c:pt>
                <c:pt idx="369">
                  <c:v>13</c:v>
                </c:pt>
                <c:pt idx="370">
                  <c:v>0</c:v>
                </c:pt>
                <c:pt idx="371">
                  <c:v>0</c:v>
                </c:pt>
                <c:pt idx="372">
                  <c:v>14</c:v>
                </c:pt>
                <c:pt idx="373">
                  <c:v>16</c:v>
                </c:pt>
                <c:pt idx="374">
                  <c:v>0</c:v>
                </c:pt>
                <c:pt idx="375">
                  <c:v>0</c:v>
                </c:pt>
                <c:pt idx="376">
                  <c:v>13</c:v>
                </c:pt>
                <c:pt idx="377">
                  <c:v>0</c:v>
                </c:pt>
                <c:pt idx="378">
                  <c:v>17</c:v>
                </c:pt>
                <c:pt idx="379">
                  <c:v>15</c:v>
                </c:pt>
                <c:pt idx="380">
                  <c:v>14</c:v>
                </c:pt>
                <c:pt idx="381">
                  <c:v>14</c:v>
                </c:pt>
                <c:pt idx="382">
                  <c:v>0</c:v>
                </c:pt>
                <c:pt idx="383">
                  <c:v>19</c:v>
                </c:pt>
                <c:pt idx="384">
                  <c:v>18</c:v>
                </c:pt>
                <c:pt idx="385">
                  <c:v>0</c:v>
                </c:pt>
                <c:pt idx="386">
                  <c:v>13</c:v>
                </c:pt>
                <c:pt idx="387">
                  <c:v>14</c:v>
                </c:pt>
                <c:pt idx="388">
                  <c:v>11</c:v>
                </c:pt>
                <c:pt idx="389">
                  <c:v>18</c:v>
                </c:pt>
                <c:pt idx="390">
                  <c:v>15</c:v>
                </c:pt>
                <c:pt idx="391">
                  <c:v>0</c:v>
                </c:pt>
                <c:pt idx="392">
                  <c:v>15</c:v>
                </c:pt>
                <c:pt idx="393">
                  <c:v>0</c:v>
                </c:pt>
                <c:pt idx="394">
                  <c:v>14</c:v>
                </c:pt>
                <c:pt idx="395">
                  <c:v>19</c:v>
                </c:pt>
                <c:pt idx="396">
                  <c:v>14</c:v>
                </c:pt>
                <c:pt idx="397">
                  <c:v>0</c:v>
                </c:pt>
                <c:pt idx="398">
                  <c:v>11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15</c:v>
                </c:pt>
                <c:pt idx="407">
                  <c:v>0</c:v>
                </c:pt>
                <c:pt idx="408">
                  <c:v>12</c:v>
                </c:pt>
                <c:pt idx="409">
                  <c:v>17</c:v>
                </c:pt>
                <c:pt idx="410">
                  <c:v>0</c:v>
                </c:pt>
                <c:pt idx="411">
                  <c:v>0</c:v>
                </c:pt>
                <c:pt idx="412">
                  <c:v>15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11</c:v>
                </c:pt>
                <c:pt idx="417">
                  <c:v>16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11</c:v>
                </c:pt>
                <c:pt idx="422">
                  <c:v>0</c:v>
                </c:pt>
                <c:pt idx="423">
                  <c:v>13</c:v>
                </c:pt>
                <c:pt idx="424">
                  <c:v>0</c:v>
                </c:pt>
                <c:pt idx="425">
                  <c:v>14</c:v>
                </c:pt>
                <c:pt idx="426">
                  <c:v>0</c:v>
                </c:pt>
                <c:pt idx="427">
                  <c:v>16</c:v>
                </c:pt>
                <c:pt idx="428">
                  <c:v>0</c:v>
                </c:pt>
                <c:pt idx="429">
                  <c:v>12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12</c:v>
                </c:pt>
                <c:pt idx="434">
                  <c:v>0</c:v>
                </c:pt>
                <c:pt idx="435">
                  <c:v>11</c:v>
                </c:pt>
                <c:pt idx="436">
                  <c:v>17</c:v>
                </c:pt>
                <c:pt idx="437">
                  <c:v>17</c:v>
                </c:pt>
                <c:pt idx="438">
                  <c:v>0</c:v>
                </c:pt>
                <c:pt idx="439">
                  <c:v>0</c:v>
                </c:pt>
                <c:pt idx="440">
                  <c:v>12</c:v>
                </c:pt>
                <c:pt idx="441">
                  <c:v>0</c:v>
                </c:pt>
                <c:pt idx="442">
                  <c:v>11</c:v>
                </c:pt>
                <c:pt idx="443">
                  <c:v>16</c:v>
                </c:pt>
                <c:pt idx="444">
                  <c:v>13</c:v>
                </c:pt>
                <c:pt idx="445">
                  <c:v>13</c:v>
                </c:pt>
                <c:pt idx="446">
                  <c:v>0</c:v>
                </c:pt>
                <c:pt idx="447">
                  <c:v>0</c:v>
                </c:pt>
                <c:pt idx="448">
                  <c:v>14</c:v>
                </c:pt>
                <c:pt idx="449">
                  <c:v>12</c:v>
                </c:pt>
                <c:pt idx="450">
                  <c:v>0</c:v>
                </c:pt>
                <c:pt idx="451">
                  <c:v>0</c:v>
                </c:pt>
                <c:pt idx="452">
                  <c:v>15</c:v>
                </c:pt>
                <c:pt idx="453">
                  <c:v>16</c:v>
                </c:pt>
                <c:pt idx="454">
                  <c:v>13</c:v>
                </c:pt>
                <c:pt idx="455">
                  <c:v>15</c:v>
                </c:pt>
                <c:pt idx="456">
                  <c:v>15</c:v>
                </c:pt>
                <c:pt idx="457">
                  <c:v>12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13</c:v>
                </c:pt>
                <c:pt idx="463">
                  <c:v>16</c:v>
                </c:pt>
                <c:pt idx="464">
                  <c:v>12</c:v>
                </c:pt>
                <c:pt idx="465">
                  <c:v>19</c:v>
                </c:pt>
                <c:pt idx="466">
                  <c:v>12</c:v>
                </c:pt>
                <c:pt idx="467">
                  <c:v>11</c:v>
                </c:pt>
                <c:pt idx="468">
                  <c:v>19</c:v>
                </c:pt>
                <c:pt idx="469">
                  <c:v>0</c:v>
                </c:pt>
                <c:pt idx="470">
                  <c:v>0</c:v>
                </c:pt>
                <c:pt idx="471">
                  <c:v>16</c:v>
                </c:pt>
                <c:pt idx="472">
                  <c:v>11</c:v>
                </c:pt>
                <c:pt idx="473">
                  <c:v>0</c:v>
                </c:pt>
                <c:pt idx="474">
                  <c:v>14</c:v>
                </c:pt>
                <c:pt idx="475">
                  <c:v>13</c:v>
                </c:pt>
                <c:pt idx="476">
                  <c:v>0</c:v>
                </c:pt>
                <c:pt idx="477">
                  <c:v>11</c:v>
                </c:pt>
                <c:pt idx="478">
                  <c:v>0</c:v>
                </c:pt>
                <c:pt idx="479">
                  <c:v>0</c:v>
                </c:pt>
                <c:pt idx="480">
                  <c:v>11</c:v>
                </c:pt>
                <c:pt idx="481">
                  <c:v>0</c:v>
                </c:pt>
                <c:pt idx="482">
                  <c:v>12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15</c:v>
                </c:pt>
                <c:pt idx="487">
                  <c:v>0</c:v>
                </c:pt>
                <c:pt idx="488">
                  <c:v>13</c:v>
                </c:pt>
                <c:pt idx="489">
                  <c:v>0</c:v>
                </c:pt>
                <c:pt idx="490">
                  <c:v>12</c:v>
                </c:pt>
                <c:pt idx="491">
                  <c:v>15</c:v>
                </c:pt>
                <c:pt idx="492">
                  <c:v>19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14</c:v>
                </c:pt>
                <c:pt idx="497">
                  <c:v>11</c:v>
                </c:pt>
                <c:pt idx="498">
                  <c:v>0</c:v>
                </c:pt>
                <c:pt idx="499">
                  <c:v>0</c:v>
                </c:pt>
                <c:pt idx="500">
                  <c:v>20</c:v>
                </c:pt>
                <c:pt idx="501">
                  <c:v>15</c:v>
                </c:pt>
                <c:pt idx="502">
                  <c:v>15</c:v>
                </c:pt>
                <c:pt idx="503">
                  <c:v>19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14</c:v>
                </c:pt>
                <c:pt idx="508">
                  <c:v>11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13</c:v>
                </c:pt>
                <c:pt idx="515">
                  <c:v>0</c:v>
                </c:pt>
                <c:pt idx="516">
                  <c:v>17</c:v>
                </c:pt>
                <c:pt idx="517">
                  <c:v>17</c:v>
                </c:pt>
                <c:pt idx="518">
                  <c:v>11</c:v>
                </c:pt>
                <c:pt idx="519">
                  <c:v>0</c:v>
                </c:pt>
                <c:pt idx="520">
                  <c:v>0</c:v>
                </c:pt>
                <c:pt idx="521">
                  <c:v>12</c:v>
                </c:pt>
                <c:pt idx="522">
                  <c:v>17</c:v>
                </c:pt>
                <c:pt idx="523">
                  <c:v>0</c:v>
                </c:pt>
                <c:pt idx="524">
                  <c:v>16</c:v>
                </c:pt>
                <c:pt idx="525">
                  <c:v>0</c:v>
                </c:pt>
                <c:pt idx="526">
                  <c:v>0</c:v>
                </c:pt>
                <c:pt idx="527">
                  <c:v>15</c:v>
                </c:pt>
                <c:pt idx="528">
                  <c:v>11</c:v>
                </c:pt>
                <c:pt idx="529">
                  <c:v>20</c:v>
                </c:pt>
                <c:pt idx="530">
                  <c:v>14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13</c:v>
                </c:pt>
                <c:pt idx="538">
                  <c:v>11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11</c:v>
                </c:pt>
                <c:pt idx="554">
                  <c:v>0</c:v>
                </c:pt>
                <c:pt idx="555">
                  <c:v>0</c:v>
                </c:pt>
                <c:pt idx="556">
                  <c:v>13</c:v>
                </c:pt>
                <c:pt idx="557">
                  <c:v>0</c:v>
                </c:pt>
                <c:pt idx="558">
                  <c:v>0</c:v>
                </c:pt>
                <c:pt idx="559">
                  <c:v>13</c:v>
                </c:pt>
                <c:pt idx="560">
                  <c:v>0</c:v>
                </c:pt>
                <c:pt idx="561">
                  <c:v>11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11</c:v>
                </c:pt>
                <c:pt idx="570">
                  <c:v>0</c:v>
                </c:pt>
                <c:pt idx="571">
                  <c:v>0</c:v>
                </c:pt>
                <c:pt idx="572">
                  <c:v>13</c:v>
                </c:pt>
                <c:pt idx="573">
                  <c:v>11</c:v>
                </c:pt>
                <c:pt idx="574">
                  <c:v>12</c:v>
                </c:pt>
                <c:pt idx="575">
                  <c:v>13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16</c:v>
                </c:pt>
                <c:pt idx="588">
                  <c:v>11</c:v>
                </c:pt>
                <c:pt idx="589">
                  <c:v>0</c:v>
                </c:pt>
                <c:pt idx="590">
                  <c:v>14</c:v>
                </c:pt>
                <c:pt idx="591">
                  <c:v>0</c:v>
                </c:pt>
                <c:pt idx="592">
                  <c:v>11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15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11</c:v>
                </c:pt>
                <c:pt idx="609">
                  <c:v>13</c:v>
                </c:pt>
                <c:pt idx="610">
                  <c:v>0</c:v>
                </c:pt>
                <c:pt idx="611">
                  <c:v>14</c:v>
                </c:pt>
                <c:pt idx="612">
                  <c:v>0</c:v>
                </c:pt>
                <c:pt idx="613">
                  <c:v>12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12</c:v>
                </c:pt>
                <c:pt idx="620">
                  <c:v>0</c:v>
                </c:pt>
                <c:pt idx="621">
                  <c:v>0</c:v>
                </c:pt>
                <c:pt idx="622">
                  <c:v>12</c:v>
                </c:pt>
                <c:pt idx="623">
                  <c:v>0</c:v>
                </c:pt>
                <c:pt idx="624">
                  <c:v>15</c:v>
                </c:pt>
                <c:pt idx="625">
                  <c:v>0</c:v>
                </c:pt>
                <c:pt idx="626">
                  <c:v>0</c:v>
                </c:pt>
                <c:pt idx="627">
                  <c:v>14</c:v>
                </c:pt>
                <c:pt idx="628">
                  <c:v>12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14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15</c:v>
                </c:pt>
                <c:pt idx="644">
                  <c:v>14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11</c:v>
                </c:pt>
                <c:pt idx="654">
                  <c:v>11</c:v>
                </c:pt>
                <c:pt idx="655">
                  <c:v>0</c:v>
                </c:pt>
                <c:pt idx="656">
                  <c:v>0</c:v>
                </c:pt>
                <c:pt idx="657">
                  <c:v>13</c:v>
                </c:pt>
                <c:pt idx="658">
                  <c:v>12</c:v>
                </c:pt>
                <c:pt idx="659">
                  <c:v>0</c:v>
                </c:pt>
                <c:pt idx="660">
                  <c:v>0</c:v>
                </c:pt>
                <c:pt idx="661">
                  <c:v>12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13</c:v>
                </c:pt>
                <c:pt idx="669">
                  <c:v>12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17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16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13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12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6-48CA-9A52-DA6A9A8CFFF8}"/>
            </c:ext>
          </c:extLst>
        </c:ser>
        <c:ser>
          <c:idx val="1"/>
          <c:order val="1"/>
          <c:tx>
            <c:strRef>
              <c:f>'Customer analysis'!$F$1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'Customer analysis'!$B$2:$B$795</c:f>
              <c:numCache>
                <c:formatCode>0.0</c:formatCode>
                <c:ptCount val="794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  <c:pt idx="10">
                  <c:v>11891.751</c:v>
                </c:pt>
                <c:pt idx="11">
                  <c:v>11820.119999999997</c:v>
                </c:pt>
                <c:pt idx="12">
                  <c:v>11789.630000000003</c:v>
                </c:pt>
                <c:pt idx="13">
                  <c:v>11470.949999999997</c:v>
                </c:pt>
                <c:pt idx="14">
                  <c:v>11164.974</c:v>
                </c:pt>
                <c:pt idx="15">
                  <c:v>10880.545999999998</c:v>
                </c:pt>
                <c:pt idx="16">
                  <c:v>10663.727999999997</c:v>
                </c:pt>
                <c:pt idx="17">
                  <c:v>10604.266</c:v>
                </c:pt>
                <c:pt idx="18">
                  <c:v>10501.652999999998</c:v>
                </c:pt>
                <c:pt idx="19">
                  <c:v>9940.380000000001</c:v>
                </c:pt>
                <c:pt idx="20">
                  <c:v>9576.3430000000008</c:v>
                </c:pt>
                <c:pt idx="21">
                  <c:v>9351.2119999999977</c:v>
                </c:pt>
                <c:pt idx="22">
                  <c:v>9108.7420000000002</c:v>
                </c:pt>
                <c:pt idx="23">
                  <c:v>9062.8639999999978</c:v>
                </c:pt>
                <c:pt idx="24">
                  <c:v>8954.02</c:v>
                </c:pt>
                <c:pt idx="25">
                  <c:v>8828.0304999999989</c:v>
                </c:pt>
                <c:pt idx="26">
                  <c:v>8697.8430000000008</c:v>
                </c:pt>
                <c:pt idx="27">
                  <c:v>8673.2219999999979</c:v>
                </c:pt>
                <c:pt idx="28">
                  <c:v>8646.9339999999975</c:v>
                </c:pt>
                <c:pt idx="29">
                  <c:v>8350.8680000000004</c:v>
                </c:pt>
                <c:pt idx="30">
                  <c:v>8282.3580000000002</c:v>
                </c:pt>
                <c:pt idx="31">
                  <c:v>8241.7389999999996</c:v>
                </c:pt>
                <c:pt idx="32">
                  <c:v>8236.7648000000008</c:v>
                </c:pt>
                <c:pt idx="33">
                  <c:v>8181.2560000000003</c:v>
                </c:pt>
                <c:pt idx="34">
                  <c:v>8080.4740000000002</c:v>
                </c:pt>
                <c:pt idx="35">
                  <c:v>8057.8909999999987</c:v>
                </c:pt>
                <c:pt idx="36">
                  <c:v>8025.7070000000012</c:v>
                </c:pt>
                <c:pt idx="37">
                  <c:v>7954.9979999999996</c:v>
                </c:pt>
                <c:pt idx="38">
                  <c:v>7903.1825000000008</c:v>
                </c:pt>
                <c:pt idx="39">
                  <c:v>7888.2940000000008</c:v>
                </c:pt>
                <c:pt idx="40">
                  <c:v>7755.619999999999</c:v>
                </c:pt>
                <c:pt idx="41">
                  <c:v>7754.9759999999997</c:v>
                </c:pt>
                <c:pt idx="42">
                  <c:v>7721.7139999999999</c:v>
                </c:pt>
                <c:pt idx="43">
                  <c:v>7663.1259999999993</c:v>
                </c:pt>
                <c:pt idx="44">
                  <c:v>7625.0760000000018</c:v>
                </c:pt>
                <c:pt idx="45">
                  <c:v>7610.8639999999996</c:v>
                </c:pt>
                <c:pt idx="46">
                  <c:v>7473.8282000000008</c:v>
                </c:pt>
                <c:pt idx="47">
                  <c:v>7443.6900000000005</c:v>
                </c:pt>
                <c:pt idx="48">
                  <c:v>7397.4010000000007</c:v>
                </c:pt>
                <c:pt idx="49">
                  <c:v>7294.1850000000004</c:v>
                </c:pt>
                <c:pt idx="50">
                  <c:v>7252.608000000002</c:v>
                </c:pt>
                <c:pt idx="51">
                  <c:v>7234.0139999999992</c:v>
                </c:pt>
                <c:pt idx="52">
                  <c:v>7198.7609999999986</c:v>
                </c:pt>
                <c:pt idx="53">
                  <c:v>6987.195999999999</c:v>
                </c:pt>
                <c:pt idx="54">
                  <c:v>6979.18</c:v>
                </c:pt>
                <c:pt idx="55">
                  <c:v>6843.6339999999991</c:v>
                </c:pt>
                <c:pt idx="56">
                  <c:v>6765.7279999999992</c:v>
                </c:pt>
                <c:pt idx="57">
                  <c:v>6760.8149999999987</c:v>
                </c:pt>
                <c:pt idx="58">
                  <c:v>6720.4439999999986</c:v>
                </c:pt>
                <c:pt idx="59">
                  <c:v>6608.4480000000003</c:v>
                </c:pt>
                <c:pt idx="60">
                  <c:v>6528.0339999999987</c:v>
                </c:pt>
                <c:pt idx="61">
                  <c:v>6497.27</c:v>
                </c:pt>
                <c:pt idx="62">
                  <c:v>6491.0260000000007</c:v>
                </c:pt>
                <c:pt idx="63">
                  <c:v>6459.3439999999991</c:v>
                </c:pt>
                <c:pt idx="64">
                  <c:v>6442.2540000000008</c:v>
                </c:pt>
                <c:pt idx="65">
                  <c:v>6410.9959999999992</c:v>
                </c:pt>
                <c:pt idx="66">
                  <c:v>6366.3919999999989</c:v>
                </c:pt>
                <c:pt idx="67">
                  <c:v>6345.1030000000001</c:v>
                </c:pt>
                <c:pt idx="68">
                  <c:v>6320.7460000000001</c:v>
                </c:pt>
                <c:pt idx="69">
                  <c:v>6255.3510000000006</c:v>
                </c:pt>
                <c:pt idx="70">
                  <c:v>6234.9099999999989</c:v>
                </c:pt>
                <c:pt idx="71">
                  <c:v>6134.0380000000005</c:v>
                </c:pt>
                <c:pt idx="72">
                  <c:v>6129.71</c:v>
                </c:pt>
                <c:pt idx="73">
                  <c:v>6121.1139999999996</c:v>
                </c:pt>
                <c:pt idx="74">
                  <c:v>6108.3379999999997</c:v>
                </c:pt>
                <c:pt idx="75">
                  <c:v>6106.8799999999992</c:v>
                </c:pt>
                <c:pt idx="76">
                  <c:v>6049.9660000000022</c:v>
                </c:pt>
                <c:pt idx="77">
                  <c:v>5992.5359999999991</c:v>
                </c:pt>
                <c:pt idx="78">
                  <c:v>5990.7989999999991</c:v>
                </c:pt>
                <c:pt idx="79">
                  <c:v>5979.0960000000005</c:v>
                </c:pt>
                <c:pt idx="80">
                  <c:v>5907.9719999999998</c:v>
                </c:pt>
                <c:pt idx="81">
                  <c:v>5890.5079999999998</c:v>
                </c:pt>
                <c:pt idx="82">
                  <c:v>5817.1870000000008</c:v>
                </c:pt>
                <c:pt idx="83">
                  <c:v>5730.6689999999999</c:v>
                </c:pt>
                <c:pt idx="84">
                  <c:v>5718.5210000000006</c:v>
                </c:pt>
                <c:pt idx="85">
                  <c:v>5690.0549999999994</c:v>
                </c:pt>
                <c:pt idx="86">
                  <c:v>5664.0219999999999</c:v>
                </c:pt>
                <c:pt idx="87">
                  <c:v>5633.3159999999989</c:v>
                </c:pt>
                <c:pt idx="88">
                  <c:v>5620.1859999999997</c:v>
                </c:pt>
                <c:pt idx="89">
                  <c:v>5563.56</c:v>
                </c:pt>
                <c:pt idx="90">
                  <c:v>5529.62</c:v>
                </c:pt>
                <c:pt idx="91">
                  <c:v>5527.8460000000005</c:v>
                </c:pt>
                <c:pt idx="92">
                  <c:v>5503.0929999999989</c:v>
                </c:pt>
                <c:pt idx="93">
                  <c:v>5480.7239999999993</c:v>
                </c:pt>
                <c:pt idx="94">
                  <c:v>5478.0608000000002</c:v>
                </c:pt>
                <c:pt idx="95">
                  <c:v>5454.35</c:v>
                </c:pt>
                <c:pt idx="96">
                  <c:v>5440.3190000000004</c:v>
                </c:pt>
                <c:pt idx="97">
                  <c:v>5420.5139999999992</c:v>
                </c:pt>
                <c:pt idx="98">
                  <c:v>5402.253999999999</c:v>
                </c:pt>
                <c:pt idx="99">
                  <c:v>5371.09</c:v>
                </c:pt>
                <c:pt idx="100">
                  <c:v>5364.8080000000009</c:v>
                </c:pt>
                <c:pt idx="101">
                  <c:v>5341.9</c:v>
                </c:pt>
                <c:pt idx="102">
                  <c:v>5329.0047999999997</c:v>
                </c:pt>
                <c:pt idx="103">
                  <c:v>5278.8259999999991</c:v>
                </c:pt>
                <c:pt idx="104">
                  <c:v>5271.6279999999997</c:v>
                </c:pt>
                <c:pt idx="105">
                  <c:v>5253.8760000000002</c:v>
                </c:pt>
                <c:pt idx="106">
                  <c:v>5248.7869999999994</c:v>
                </c:pt>
                <c:pt idx="107">
                  <c:v>5229.6950000000015</c:v>
                </c:pt>
                <c:pt idx="108">
                  <c:v>5226.2099999999982</c:v>
                </c:pt>
                <c:pt idx="109">
                  <c:v>5153.0839999999998</c:v>
                </c:pt>
                <c:pt idx="110">
                  <c:v>5142.8919999999989</c:v>
                </c:pt>
                <c:pt idx="111">
                  <c:v>5086.9350000000013</c:v>
                </c:pt>
                <c:pt idx="112">
                  <c:v>5040.7359999999999</c:v>
                </c:pt>
                <c:pt idx="113">
                  <c:v>5016.4880000000012</c:v>
                </c:pt>
                <c:pt idx="114">
                  <c:v>4985.6760000000004</c:v>
                </c:pt>
                <c:pt idx="115">
                  <c:v>4930.4739999999993</c:v>
                </c:pt>
                <c:pt idx="116">
                  <c:v>4915.6019999999999</c:v>
                </c:pt>
                <c:pt idx="117">
                  <c:v>4909.4720000000007</c:v>
                </c:pt>
                <c:pt idx="118">
                  <c:v>4893.0430000000006</c:v>
                </c:pt>
                <c:pt idx="119">
                  <c:v>4877.7839999999997</c:v>
                </c:pt>
                <c:pt idx="120">
                  <c:v>4867.3440000000001</c:v>
                </c:pt>
                <c:pt idx="121">
                  <c:v>4827.9340000000002</c:v>
                </c:pt>
                <c:pt idx="122">
                  <c:v>4805.3440000000001</c:v>
                </c:pt>
                <c:pt idx="123">
                  <c:v>4802.3939999999993</c:v>
                </c:pt>
                <c:pt idx="124">
                  <c:v>4793.5430000000006</c:v>
                </c:pt>
                <c:pt idx="125">
                  <c:v>4769.9000000000005</c:v>
                </c:pt>
                <c:pt idx="126">
                  <c:v>4767.3415000000005</c:v>
                </c:pt>
                <c:pt idx="127">
                  <c:v>4760.4340000000011</c:v>
                </c:pt>
                <c:pt idx="128">
                  <c:v>4757.3320000000003</c:v>
                </c:pt>
                <c:pt idx="129">
                  <c:v>4750.3579999999993</c:v>
                </c:pt>
                <c:pt idx="130">
                  <c:v>4737.4859999999999</c:v>
                </c:pt>
                <c:pt idx="131">
                  <c:v>4716.2880000000005</c:v>
                </c:pt>
                <c:pt idx="132">
                  <c:v>4715.4660000000013</c:v>
                </c:pt>
                <c:pt idx="133">
                  <c:v>4657.924</c:v>
                </c:pt>
                <c:pt idx="134">
                  <c:v>4655.8969999999999</c:v>
                </c:pt>
                <c:pt idx="135">
                  <c:v>4642.0884000000005</c:v>
                </c:pt>
                <c:pt idx="136">
                  <c:v>4624.572000000001</c:v>
                </c:pt>
                <c:pt idx="137">
                  <c:v>4588.4359999999997</c:v>
                </c:pt>
                <c:pt idx="138">
                  <c:v>4523.3359999999993</c:v>
                </c:pt>
                <c:pt idx="139">
                  <c:v>4510.7970000000005</c:v>
                </c:pt>
                <c:pt idx="140">
                  <c:v>4501.3909999999996</c:v>
                </c:pt>
                <c:pt idx="141">
                  <c:v>4492.9459999999999</c:v>
                </c:pt>
                <c:pt idx="142">
                  <c:v>4492.6569999999992</c:v>
                </c:pt>
                <c:pt idx="143">
                  <c:v>4464.8620000000001</c:v>
                </c:pt>
                <c:pt idx="144">
                  <c:v>4454.0559999999996</c:v>
                </c:pt>
                <c:pt idx="145">
                  <c:v>4432.1379999999999</c:v>
                </c:pt>
                <c:pt idx="146">
                  <c:v>4416.5200000000004</c:v>
                </c:pt>
                <c:pt idx="147">
                  <c:v>4411.2430000000004</c:v>
                </c:pt>
                <c:pt idx="148">
                  <c:v>4375.7859999999991</c:v>
                </c:pt>
                <c:pt idx="149">
                  <c:v>4371.9580000000005</c:v>
                </c:pt>
                <c:pt idx="150">
                  <c:v>4355.1499999999996</c:v>
                </c:pt>
                <c:pt idx="151">
                  <c:v>4345.8859999999995</c:v>
                </c:pt>
                <c:pt idx="152">
                  <c:v>4326.1390000000001</c:v>
                </c:pt>
                <c:pt idx="153">
                  <c:v>4299.1609999999991</c:v>
                </c:pt>
                <c:pt idx="154">
                  <c:v>4282.9399999999996</c:v>
                </c:pt>
                <c:pt idx="155">
                  <c:v>4282.1759999999986</c:v>
                </c:pt>
                <c:pt idx="156">
                  <c:v>4272.93</c:v>
                </c:pt>
                <c:pt idx="157">
                  <c:v>4266.8119999999999</c:v>
                </c:pt>
                <c:pt idx="158">
                  <c:v>4262.2920000000004</c:v>
                </c:pt>
                <c:pt idx="159">
                  <c:v>4260.7840000000006</c:v>
                </c:pt>
                <c:pt idx="160">
                  <c:v>4256.2719999999999</c:v>
                </c:pt>
                <c:pt idx="161">
                  <c:v>4246.4555</c:v>
                </c:pt>
                <c:pt idx="162">
                  <c:v>4234.0960000000005</c:v>
                </c:pt>
                <c:pt idx="163">
                  <c:v>4204.6759999999995</c:v>
                </c:pt>
                <c:pt idx="164">
                  <c:v>4198.3320000000003</c:v>
                </c:pt>
                <c:pt idx="165">
                  <c:v>4172.8460000000005</c:v>
                </c:pt>
                <c:pt idx="166">
                  <c:v>4159.7699999999986</c:v>
                </c:pt>
                <c:pt idx="167">
                  <c:v>4151.5100000000011</c:v>
                </c:pt>
                <c:pt idx="168">
                  <c:v>4115.6620000000003</c:v>
                </c:pt>
                <c:pt idx="169">
                  <c:v>4105.3050000000003</c:v>
                </c:pt>
                <c:pt idx="170">
                  <c:v>4074.4720000000007</c:v>
                </c:pt>
                <c:pt idx="171">
                  <c:v>4046.7460000000005</c:v>
                </c:pt>
                <c:pt idx="172">
                  <c:v>3990.6890000000003</c:v>
                </c:pt>
                <c:pt idx="173">
                  <c:v>3984.4524000000001</c:v>
                </c:pt>
                <c:pt idx="174">
                  <c:v>3983.6420000000003</c:v>
                </c:pt>
                <c:pt idx="175">
                  <c:v>3949.6559999999995</c:v>
                </c:pt>
                <c:pt idx="176">
                  <c:v>3930.509</c:v>
                </c:pt>
                <c:pt idx="177">
                  <c:v>3922.4149999999995</c:v>
                </c:pt>
                <c:pt idx="178">
                  <c:v>3918.9659999999999</c:v>
                </c:pt>
                <c:pt idx="179">
                  <c:v>3908.8027999999999</c:v>
                </c:pt>
                <c:pt idx="180">
                  <c:v>3908.402</c:v>
                </c:pt>
                <c:pt idx="181">
                  <c:v>3908.2619999999997</c:v>
                </c:pt>
                <c:pt idx="182">
                  <c:v>3889.3659999999995</c:v>
                </c:pt>
                <c:pt idx="183">
                  <c:v>3887.8339999999998</c:v>
                </c:pt>
                <c:pt idx="184">
                  <c:v>3868.02</c:v>
                </c:pt>
                <c:pt idx="185">
                  <c:v>3831.8640000000005</c:v>
                </c:pt>
                <c:pt idx="186">
                  <c:v>3818.6240000000003</c:v>
                </c:pt>
                <c:pt idx="187">
                  <c:v>3815.4780000000001</c:v>
                </c:pt>
                <c:pt idx="188">
                  <c:v>3805.7140000000009</c:v>
                </c:pt>
                <c:pt idx="189">
                  <c:v>3797.2320000000004</c:v>
                </c:pt>
                <c:pt idx="190">
                  <c:v>3789.7228</c:v>
                </c:pt>
                <c:pt idx="191">
                  <c:v>3785.2759999999998</c:v>
                </c:pt>
                <c:pt idx="192">
                  <c:v>3760.0279999999998</c:v>
                </c:pt>
                <c:pt idx="193">
                  <c:v>3747.6680000000006</c:v>
                </c:pt>
                <c:pt idx="194">
                  <c:v>3736.1979999999994</c:v>
                </c:pt>
                <c:pt idx="195">
                  <c:v>3729.7929999999997</c:v>
                </c:pt>
                <c:pt idx="196">
                  <c:v>3690.2840000000001</c:v>
                </c:pt>
                <c:pt idx="197">
                  <c:v>3675.8609999999999</c:v>
                </c:pt>
                <c:pt idx="198">
                  <c:v>3670.2580000000003</c:v>
                </c:pt>
                <c:pt idx="199">
                  <c:v>3651.8585000000007</c:v>
                </c:pt>
                <c:pt idx="200">
                  <c:v>3650.473</c:v>
                </c:pt>
                <c:pt idx="201">
                  <c:v>3644.9780000000005</c:v>
                </c:pt>
                <c:pt idx="202">
                  <c:v>3640.2559999999999</c:v>
                </c:pt>
                <c:pt idx="203">
                  <c:v>3635.5940000000005</c:v>
                </c:pt>
                <c:pt idx="204">
                  <c:v>3625.3289999999997</c:v>
                </c:pt>
                <c:pt idx="205">
                  <c:v>3621.3759999999997</c:v>
                </c:pt>
                <c:pt idx="206">
                  <c:v>3601.88</c:v>
                </c:pt>
                <c:pt idx="207">
                  <c:v>3589.2959999999998</c:v>
                </c:pt>
                <c:pt idx="208">
                  <c:v>3582.8199999999997</c:v>
                </c:pt>
                <c:pt idx="209">
                  <c:v>3546.2239999999997</c:v>
                </c:pt>
                <c:pt idx="210">
                  <c:v>3539.3220000000001</c:v>
                </c:pt>
                <c:pt idx="211">
                  <c:v>3510.4579999999996</c:v>
                </c:pt>
                <c:pt idx="212">
                  <c:v>3495.6460000000002</c:v>
                </c:pt>
                <c:pt idx="213">
                  <c:v>3489.0395999999996</c:v>
                </c:pt>
                <c:pt idx="214">
                  <c:v>3487.1979999999999</c:v>
                </c:pt>
                <c:pt idx="215">
                  <c:v>3484.92</c:v>
                </c:pt>
                <c:pt idx="216">
                  <c:v>3454.9160000000002</c:v>
                </c:pt>
                <c:pt idx="217">
                  <c:v>3422.7859999999991</c:v>
                </c:pt>
                <c:pt idx="218">
                  <c:v>3418.7420000000002</c:v>
                </c:pt>
                <c:pt idx="219">
                  <c:v>3406.5810000000001</c:v>
                </c:pt>
                <c:pt idx="220">
                  <c:v>3368.0939999999991</c:v>
                </c:pt>
                <c:pt idx="221">
                  <c:v>3362.9635999999996</c:v>
                </c:pt>
                <c:pt idx="222">
                  <c:v>3360.5259999999998</c:v>
                </c:pt>
                <c:pt idx="223">
                  <c:v>3356.3979999999997</c:v>
                </c:pt>
                <c:pt idx="224">
                  <c:v>3336.5349999999999</c:v>
                </c:pt>
                <c:pt idx="225">
                  <c:v>3336.1680000000006</c:v>
                </c:pt>
                <c:pt idx="226">
                  <c:v>3323.556</c:v>
                </c:pt>
                <c:pt idx="227">
                  <c:v>3318.4859999999994</c:v>
                </c:pt>
                <c:pt idx="228">
                  <c:v>3312.864</c:v>
                </c:pt>
                <c:pt idx="229">
                  <c:v>3309.1500000000005</c:v>
                </c:pt>
                <c:pt idx="230">
                  <c:v>3302.2620000000002</c:v>
                </c:pt>
                <c:pt idx="231">
                  <c:v>3288.11</c:v>
                </c:pt>
                <c:pt idx="232">
                  <c:v>3279.7459999999996</c:v>
                </c:pt>
                <c:pt idx="233">
                  <c:v>3272.2000000000003</c:v>
                </c:pt>
                <c:pt idx="234">
                  <c:v>3256.4800000000005</c:v>
                </c:pt>
                <c:pt idx="235">
                  <c:v>3255.3099999999995</c:v>
                </c:pt>
                <c:pt idx="236">
                  <c:v>3254.9490000000005</c:v>
                </c:pt>
                <c:pt idx="237">
                  <c:v>3254.4870000000005</c:v>
                </c:pt>
                <c:pt idx="238">
                  <c:v>3250.3369999999991</c:v>
                </c:pt>
                <c:pt idx="239">
                  <c:v>3247.6419999999994</c:v>
                </c:pt>
                <c:pt idx="240">
                  <c:v>3246.6260000000002</c:v>
                </c:pt>
                <c:pt idx="241">
                  <c:v>3241.898000000001</c:v>
                </c:pt>
                <c:pt idx="242">
                  <c:v>3236.3139999999994</c:v>
                </c:pt>
                <c:pt idx="243">
                  <c:v>3233.4810000000002</c:v>
                </c:pt>
                <c:pt idx="244">
                  <c:v>3230.308</c:v>
                </c:pt>
                <c:pt idx="245">
                  <c:v>3221.29</c:v>
                </c:pt>
                <c:pt idx="246">
                  <c:v>3214.2359999999999</c:v>
                </c:pt>
                <c:pt idx="247">
                  <c:v>3202.1620000000003</c:v>
                </c:pt>
                <c:pt idx="248">
                  <c:v>3196.7520000000004</c:v>
                </c:pt>
                <c:pt idx="249">
                  <c:v>3195.8180000000002</c:v>
                </c:pt>
                <c:pt idx="250">
                  <c:v>3173.8739999999998</c:v>
                </c:pt>
                <c:pt idx="251">
                  <c:v>3163.6280000000002</c:v>
                </c:pt>
                <c:pt idx="252">
                  <c:v>3159.1220000000003</c:v>
                </c:pt>
                <c:pt idx="253">
                  <c:v>3154.855</c:v>
                </c:pt>
                <c:pt idx="254">
                  <c:v>3152.6149999999998</c:v>
                </c:pt>
                <c:pt idx="255">
                  <c:v>3144.6779999999994</c:v>
                </c:pt>
                <c:pt idx="256">
                  <c:v>3133.9239999999995</c:v>
                </c:pt>
                <c:pt idx="257">
                  <c:v>3130.221</c:v>
                </c:pt>
                <c:pt idx="258">
                  <c:v>3127.9592000000007</c:v>
                </c:pt>
                <c:pt idx="259">
                  <c:v>3118.8920000000007</c:v>
                </c:pt>
                <c:pt idx="260">
                  <c:v>3104.4390000000003</c:v>
                </c:pt>
                <c:pt idx="261">
                  <c:v>3100.6119999999996</c:v>
                </c:pt>
                <c:pt idx="262">
                  <c:v>3086.9070000000002</c:v>
                </c:pt>
                <c:pt idx="263">
                  <c:v>3082.6530000000002</c:v>
                </c:pt>
                <c:pt idx="264">
                  <c:v>3078.6240000000003</c:v>
                </c:pt>
                <c:pt idx="265">
                  <c:v>3071.1259999999997</c:v>
                </c:pt>
                <c:pt idx="266">
                  <c:v>3061.5430000000001</c:v>
                </c:pt>
                <c:pt idx="267">
                  <c:v>3058.3720000000003</c:v>
                </c:pt>
                <c:pt idx="268">
                  <c:v>3057.1</c:v>
                </c:pt>
                <c:pt idx="269">
                  <c:v>3056.8069999999998</c:v>
                </c:pt>
                <c:pt idx="270">
                  <c:v>3050.6920000000005</c:v>
                </c:pt>
                <c:pt idx="271">
                  <c:v>3046.5320000000011</c:v>
                </c:pt>
                <c:pt idx="272">
                  <c:v>3041.5659999999993</c:v>
                </c:pt>
                <c:pt idx="273">
                  <c:v>3036.5469999999996</c:v>
                </c:pt>
                <c:pt idx="274">
                  <c:v>2988.674</c:v>
                </c:pt>
                <c:pt idx="275">
                  <c:v>2984.9480000000003</c:v>
                </c:pt>
                <c:pt idx="276">
                  <c:v>2984.0539999999992</c:v>
                </c:pt>
                <c:pt idx="277">
                  <c:v>2973.0940000000001</c:v>
                </c:pt>
                <c:pt idx="278">
                  <c:v>2945.8220000000001</c:v>
                </c:pt>
                <c:pt idx="279">
                  <c:v>2945.3209999999999</c:v>
                </c:pt>
                <c:pt idx="280">
                  <c:v>2942.7719999999999</c:v>
                </c:pt>
                <c:pt idx="281">
                  <c:v>2936.2519999999995</c:v>
                </c:pt>
                <c:pt idx="282">
                  <c:v>2933.6759999999995</c:v>
                </c:pt>
                <c:pt idx="283">
                  <c:v>2932.4840000000004</c:v>
                </c:pt>
                <c:pt idx="284">
                  <c:v>2893.4549999999999</c:v>
                </c:pt>
                <c:pt idx="285">
                  <c:v>2890.1390000000001</c:v>
                </c:pt>
                <c:pt idx="286">
                  <c:v>2888.5059999999999</c:v>
                </c:pt>
                <c:pt idx="287">
                  <c:v>2885.2599999999993</c:v>
                </c:pt>
                <c:pt idx="288">
                  <c:v>2881.8128000000002</c:v>
                </c:pt>
                <c:pt idx="289">
                  <c:v>2876.0460000000003</c:v>
                </c:pt>
                <c:pt idx="290">
                  <c:v>2870.0500000000006</c:v>
                </c:pt>
                <c:pt idx="291">
                  <c:v>2857.7529999999997</c:v>
                </c:pt>
                <c:pt idx="292">
                  <c:v>2854.1150000000007</c:v>
                </c:pt>
                <c:pt idx="293">
                  <c:v>2852.9680000000003</c:v>
                </c:pt>
                <c:pt idx="294">
                  <c:v>2845.27</c:v>
                </c:pt>
                <c:pt idx="295">
                  <c:v>2835.5639999999999</c:v>
                </c:pt>
                <c:pt idx="296">
                  <c:v>2833.9260000000004</c:v>
                </c:pt>
                <c:pt idx="297">
                  <c:v>2832.9040000000005</c:v>
                </c:pt>
                <c:pt idx="298">
                  <c:v>2830.6279999999997</c:v>
                </c:pt>
                <c:pt idx="299">
                  <c:v>2820.4240000000004</c:v>
                </c:pt>
                <c:pt idx="300">
                  <c:v>2819.4670000000006</c:v>
                </c:pt>
                <c:pt idx="301">
                  <c:v>2819.0259999999998</c:v>
                </c:pt>
                <c:pt idx="302">
                  <c:v>2798.9479999999999</c:v>
                </c:pt>
                <c:pt idx="303">
                  <c:v>2797.6680000000001</c:v>
                </c:pt>
                <c:pt idx="304">
                  <c:v>2783.1889999999999</c:v>
                </c:pt>
                <c:pt idx="305">
                  <c:v>2772.0550000000007</c:v>
                </c:pt>
                <c:pt idx="306">
                  <c:v>2770</c:v>
                </c:pt>
                <c:pt idx="307">
                  <c:v>2767.2190000000001</c:v>
                </c:pt>
                <c:pt idx="308">
                  <c:v>2754.2159999999999</c:v>
                </c:pt>
                <c:pt idx="309">
                  <c:v>2752.4410000000003</c:v>
                </c:pt>
                <c:pt idx="310">
                  <c:v>2749.8809999999999</c:v>
                </c:pt>
                <c:pt idx="311">
                  <c:v>2745.8919999999998</c:v>
                </c:pt>
                <c:pt idx="312">
                  <c:v>2744.7420000000002</c:v>
                </c:pt>
                <c:pt idx="313">
                  <c:v>2725.982</c:v>
                </c:pt>
                <c:pt idx="314">
                  <c:v>2725.2560000000003</c:v>
                </c:pt>
                <c:pt idx="315">
                  <c:v>2722.8429999999998</c:v>
                </c:pt>
                <c:pt idx="316">
                  <c:v>2716.4119999999998</c:v>
                </c:pt>
                <c:pt idx="317">
                  <c:v>2697.248</c:v>
                </c:pt>
                <c:pt idx="318">
                  <c:v>2684.4920000000002</c:v>
                </c:pt>
                <c:pt idx="319">
                  <c:v>2682.7280000000001</c:v>
                </c:pt>
                <c:pt idx="320">
                  <c:v>2678.4380000000001</c:v>
                </c:pt>
                <c:pt idx="321">
                  <c:v>2656.6909999999998</c:v>
                </c:pt>
                <c:pt idx="322">
                  <c:v>2650.5569999999998</c:v>
                </c:pt>
                <c:pt idx="323">
                  <c:v>2638.3271999999997</c:v>
                </c:pt>
                <c:pt idx="324">
                  <c:v>2633.5820000000003</c:v>
                </c:pt>
                <c:pt idx="325">
                  <c:v>2617.9060000000004</c:v>
                </c:pt>
                <c:pt idx="326">
                  <c:v>2602.5755000000008</c:v>
                </c:pt>
                <c:pt idx="327">
                  <c:v>2595.3640000000005</c:v>
                </c:pt>
                <c:pt idx="328">
                  <c:v>2584.1580000000004</c:v>
                </c:pt>
                <c:pt idx="329">
                  <c:v>2582.8979999999997</c:v>
                </c:pt>
                <c:pt idx="330">
                  <c:v>2580.7039999999997</c:v>
                </c:pt>
                <c:pt idx="331">
                  <c:v>2576.4079999999999</c:v>
                </c:pt>
                <c:pt idx="332">
                  <c:v>2575.8629999999998</c:v>
                </c:pt>
                <c:pt idx="333">
                  <c:v>2567.6559999999999</c:v>
                </c:pt>
                <c:pt idx="334">
                  <c:v>2567.0100000000002</c:v>
                </c:pt>
                <c:pt idx="335">
                  <c:v>2564.9059999999999</c:v>
                </c:pt>
                <c:pt idx="336">
                  <c:v>2562.3820000000005</c:v>
                </c:pt>
                <c:pt idx="337">
                  <c:v>2550.8739999999998</c:v>
                </c:pt>
                <c:pt idx="338">
                  <c:v>2540.6309999999999</c:v>
                </c:pt>
                <c:pt idx="339">
                  <c:v>2537.6860000000001</c:v>
                </c:pt>
                <c:pt idx="340">
                  <c:v>2533.3139999999999</c:v>
                </c:pt>
                <c:pt idx="341">
                  <c:v>2533.1640000000002</c:v>
                </c:pt>
                <c:pt idx="342">
                  <c:v>2523.2659999999996</c:v>
                </c:pt>
                <c:pt idx="343">
                  <c:v>2518.6659999999997</c:v>
                </c:pt>
                <c:pt idx="344">
                  <c:v>2518.1149999999998</c:v>
                </c:pt>
                <c:pt idx="345">
                  <c:v>2516.4939999999997</c:v>
                </c:pt>
                <c:pt idx="346">
                  <c:v>2501.6880000000001</c:v>
                </c:pt>
                <c:pt idx="347">
                  <c:v>2495.3916000000004</c:v>
                </c:pt>
                <c:pt idx="348">
                  <c:v>2493.2140000000004</c:v>
                </c:pt>
                <c:pt idx="349">
                  <c:v>2488.31</c:v>
                </c:pt>
                <c:pt idx="350">
                  <c:v>2477.9459999999999</c:v>
                </c:pt>
                <c:pt idx="351">
                  <c:v>2475.1570000000006</c:v>
                </c:pt>
                <c:pt idx="352">
                  <c:v>2471.6500000000005</c:v>
                </c:pt>
                <c:pt idx="353">
                  <c:v>2469.6671999999999</c:v>
                </c:pt>
                <c:pt idx="354">
                  <c:v>2465.6594999999998</c:v>
                </c:pt>
                <c:pt idx="355">
                  <c:v>2461.4040000000009</c:v>
                </c:pt>
                <c:pt idx="356">
                  <c:v>2456.6380000000004</c:v>
                </c:pt>
                <c:pt idx="357">
                  <c:v>2454.9280000000003</c:v>
                </c:pt>
                <c:pt idx="358">
                  <c:v>2454.866</c:v>
                </c:pt>
                <c:pt idx="359">
                  <c:v>2454.6220000000003</c:v>
                </c:pt>
                <c:pt idx="360">
                  <c:v>2454.5540000000001</c:v>
                </c:pt>
                <c:pt idx="361">
                  <c:v>2453.2840000000001</c:v>
                </c:pt>
                <c:pt idx="362">
                  <c:v>2442.0439999999999</c:v>
                </c:pt>
                <c:pt idx="363">
                  <c:v>2426.0669999999996</c:v>
                </c:pt>
                <c:pt idx="364">
                  <c:v>2422.8240000000001</c:v>
                </c:pt>
                <c:pt idx="365">
                  <c:v>2390.5340000000001</c:v>
                </c:pt>
                <c:pt idx="366">
                  <c:v>2374.6580000000004</c:v>
                </c:pt>
                <c:pt idx="367">
                  <c:v>2372.7500000000005</c:v>
                </c:pt>
                <c:pt idx="368">
                  <c:v>2370.3136</c:v>
                </c:pt>
                <c:pt idx="369">
                  <c:v>2367.277</c:v>
                </c:pt>
                <c:pt idx="370">
                  <c:v>2358.6759999999999</c:v>
                </c:pt>
                <c:pt idx="371">
                  <c:v>2350.1880000000001</c:v>
                </c:pt>
                <c:pt idx="372">
                  <c:v>2341.2960000000003</c:v>
                </c:pt>
                <c:pt idx="373">
                  <c:v>2339.598</c:v>
                </c:pt>
                <c:pt idx="374">
                  <c:v>2335.5859999999998</c:v>
                </c:pt>
                <c:pt idx="375">
                  <c:v>2332.5770000000002</c:v>
                </c:pt>
                <c:pt idx="376">
                  <c:v>2309.4319999999998</c:v>
                </c:pt>
                <c:pt idx="377">
                  <c:v>2305.712</c:v>
                </c:pt>
                <c:pt idx="378">
                  <c:v>2302.3680000000004</c:v>
                </c:pt>
                <c:pt idx="379">
                  <c:v>2295.3320000000003</c:v>
                </c:pt>
                <c:pt idx="380">
                  <c:v>2271.2840000000001</c:v>
                </c:pt>
                <c:pt idx="381">
                  <c:v>2269.7015000000006</c:v>
                </c:pt>
                <c:pt idx="382">
                  <c:v>2261.4380000000001</c:v>
                </c:pt>
                <c:pt idx="383">
                  <c:v>2260.9579999999996</c:v>
                </c:pt>
                <c:pt idx="384">
                  <c:v>2258.192</c:v>
                </c:pt>
                <c:pt idx="385">
                  <c:v>2256.3940000000002</c:v>
                </c:pt>
                <c:pt idx="386">
                  <c:v>2254.2849999999994</c:v>
                </c:pt>
                <c:pt idx="387">
                  <c:v>2243.2739999999999</c:v>
                </c:pt>
                <c:pt idx="388">
                  <c:v>2240.5800000000004</c:v>
                </c:pt>
                <c:pt idx="389">
                  <c:v>2239.6060000000002</c:v>
                </c:pt>
                <c:pt idx="390">
                  <c:v>2238.0609999999997</c:v>
                </c:pt>
                <c:pt idx="391">
                  <c:v>2236.1280000000002</c:v>
                </c:pt>
                <c:pt idx="392">
                  <c:v>2224.0860000000002</c:v>
                </c:pt>
                <c:pt idx="393">
                  <c:v>2224.0000000000009</c:v>
                </c:pt>
                <c:pt idx="394">
                  <c:v>2218.9899999999998</c:v>
                </c:pt>
                <c:pt idx="395">
                  <c:v>2218.98</c:v>
                </c:pt>
                <c:pt idx="396">
                  <c:v>2215.002</c:v>
                </c:pt>
                <c:pt idx="397">
                  <c:v>2206.1279999999997</c:v>
                </c:pt>
                <c:pt idx="398">
                  <c:v>2203.7780000000002</c:v>
                </c:pt>
                <c:pt idx="399">
                  <c:v>2203.6999999999998</c:v>
                </c:pt>
                <c:pt idx="400">
                  <c:v>2201.6859999999997</c:v>
                </c:pt>
                <c:pt idx="401">
                  <c:v>2199.366</c:v>
                </c:pt>
                <c:pt idx="402">
                  <c:v>2198.4499999999998</c:v>
                </c:pt>
                <c:pt idx="403">
                  <c:v>2189.0190000000007</c:v>
                </c:pt>
                <c:pt idx="404">
                  <c:v>2186.6130000000003</c:v>
                </c:pt>
                <c:pt idx="405">
                  <c:v>2181.4789999999998</c:v>
                </c:pt>
                <c:pt idx="406">
                  <c:v>2180.7179999999998</c:v>
                </c:pt>
                <c:pt idx="407">
                  <c:v>2171.962</c:v>
                </c:pt>
                <c:pt idx="408">
                  <c:v>2171.5990000000002</c:v>
                </c:pt>
                <c:pt idx="409">
                  <c:v>2163.6240000000003</c:v>
                </c:pt>
                <c:pt idx="410">
                  <c:v>2163.3000000000002</c:v>
                </c:pt>
                <c:pt idx="411">
                  <c:v>2162.174</c:v>
                </c:pt>
                <c:pt idx="412">
                  <c:v>2161.9790000000003</c:v>
                </c:pt>
                <c:pt idx="413">
                  <c:v>2152.3520000000003</c:v>
                </c:pt>
                <c:pt idx="414">
                  <c:v>2148.8519999999999</c:v>
                </c:pt>
                <c:pt idx="415">
                  <c:v>2146.694</c:v>
                </c:pt>
                <c:pt idx="416">
                  <c:v>2139.7900000000004</c:v>
                </c:pt>
                <c:pt idx="417">
                  <c:v>2136.4580000000001</c:v>
                </c:pt>
                <c:pt idx="418">
                  <c:v>2120.9540000000002</c:v>
                </c:pt>
                <c:pt idx="419">
                  <c:v>2096.3919999999998</c:v>
                </c:pt>
                <c:pt idx="420">
                  <c:v>2095.0639999999999</c:v>
                </c:pt>
                <c:pt idx="421">
                  <c:v>2085.7400000000002</c:v>
                </c:pt>
                <c:pt idx="422">
                  <c:v>2074.6610000000001</c:v>
                </c:pt>
                <c:pt idx="423">
                  <c:v>2071.9140000000002</c:v>
                </c:pt>
                <c:pt idx="424">
                  <c:v>2067.4499999999998</c:v>
                </c:pt>
                <c:pt idx="425">
                  <c:v>2055.3560000000007</c:v>
                </c:pt>
                <c:pt idx="426">
                  <c:v>2054.14</c:v>
                </c:pt>
                <c:pt idx="427">
                  <c:v>2052.9080000000004</c:v>
                </c:pt>
                <c:pt idx="428">
                  <c:v>2033.9680000000001</c:v>
                </c:pt>
                <c:pt idx="429">
                  <c:v>2031.472</c:v>
                </c:pt>
                <c:pt idx="430">
                  <c:v>2012.5200000000002</c:v>
                </c:pt>
                <c:pt idx="431">
                  <c:v>2005.5959999999998</c:v>
                </c:pt>
                <c:pt idx="432">
                  <c:v>2004.0820000000001</c:v>
                </c:pt>
                <c:pt idx="433">
                  <c:v>2003.01</c:v>
                </c:pt>
                <c:pt idx="434">
                  <c:v>1990.3140000000001</c:v>
                </c:pt>
                <c:pt idx="435">
                  <c:v>1989.05</c:v>
                </c:pt>
                <c:pt idx="436">
                  <c:v>1987.1640000000002</c:v>
                </c:pt>
                <c:pt idx="437">
                  <c:v>1972.5989999999999</c:v>
                </c:pt>
                <c:pt idx="438">
                  <c:v>1966.65</c:v>
                </c:pt>
                <c:pt idx="439">
                  <c:v>1961.934</c:v>
                </c:pt>
                <c:pt idx="440">
                  <c:v>1949.2</c:v>
                </c:pt>
                <c:pt idx="441">
                  <c:v>1936.6399999999996</c:v>
                </c:pt>
                <c:pt idx="442">
                  <c:v>1934.2720000000002</c:v>
                </c:pt>
                <c:pt idx="443">
                  <c:v>1911.8440000000001</c:v>
                </c:pt>
                <c:pt idx="444">
                  <c:v>1908.4531999999999</c:v>
                </c:pt>
                <c:pt idx="445">
                  <c:v>1903.491</c:v>
                </c:pt>
                <c:pt idx="446">
                  <c:v>1888.9639999999999</c:v>
                </c:pt>
                <c:pt idx="447">
                  <c:v>1888.0700000000002</c:v>
                </c:pt>
                <c:pt idx="448">
                  <c:v>1884.7980000000002</c:v>
                </c:pt>
                <c:pt idx="449">
                  <c:v>1879.3059999999998</c:v>
                </c:pt>
                <c:pt idx="450">
                  <c:v>1874.998</c:v>
                </c:pt>
                <c:pt idx="451">
                  <c:v>1874.172</c:v>
                </c:pt>
                <c:pt idx="452">
                  <c:v>1872.4360000000001</c:v>
                </c:pt>
                <c:pt idx="453">
                  <c:v>1869.58</c:v>
                </c:pt>
                <c:pt idx="454">
                  <c:v>1864.1559999999999</c:v>
                </c:pt>
                <c:pt idx="455">
                  <c:v>1860.732</c:v>
                </c:pt>
                <c:pt idx="456">
                  <c:v>1860.4179999999999</c:v>
                </c:pt>
                <c:pt idx="457">
                  <c:v>1840.1779999999997</c:v>
                </c:pt>
                <c:pt idx="458">
                  <c:v>1832.0640000000001</c:v>
                </c:pt>
                <c:pt idx="459">
                  <c:v>1832.02</c:v>
                </c:pt>
                <c:pt idx="460">
                  <c:v>1829.8960000000002</c:v>
                </c:pt>
                <c:pt idx="461">
                  <c:v>1821.7420000000002</c:v>
                </c:pt>
                <c:pt idx="462">
                  <c:v>1804.1460000000002</c:v>
                </c:pt>
                <c:pt idx="463">
                  <c:v>1791.605</c:v>
                </c:pt>
                <c:pt idx="464">
                  <c:v>1790.5119999999999</c:v>
                </c:pt>
                <c:pt idx="465">
                  <c:v>1762.2130000000002</c:v>
                </c:pt>
                <c:pt idx="466">
                  <c:v>1758.3</c:v>
                </c:pt>
                <c:pt idx="467">
                  <c:v>1744.6999999999998</c:v>
                </c:pt>
                <c:pt idx="468">
                  <c:v>1739.6889999999999</c:v>
                </c:pt>
                <c:pt idx="469">
                  <c:v>1738.4060000000002</c:v>
                </c:pt>
                <c:pt idx="470">
                  <c:v>1736.596</c:v>
                </c:pt>
                <c:pt idx="471">
                  <c:v>1735.5140000000001</c:v>
                </c:pt>
                <c:pt idx="472">
                  <c:v>1734.5739999999998</c:v>
                </c:pt>
                <c:pt idx="473">
                  <c:v>1733.4430000000002</c:v>
                </c:pt>
                <c:pt idx="474">
                  <c:v>1711.692</c:v>
                </c:pt>
                <c:pt idx="475">
                  <c:v>1707.7099999999998</c:v>
                </c:pt>
                <c:pt idx="476">
                  <c:v>1707.2860000000003</c:v>
                </c:pt>
                <c:pt idx="477">
                  <c:v>1697.8609999999999</c:v>
                </c:pt>
                <c:pt idx="478">
                  <c:v>1691.5049999999999</c:v>
                </c:pt>
                <c:pt idx="479">
                  <c:v>1687.04</c:v>
                </c:pt>
                <c:pt idx="480">
                  <c:v>1687.027</c:v>
                </c:pt>
                <c:pt idx="481">
                  <c:v>1686.9225000000004</c:v>
                </c:pt>
                <c:pt idx="482">
                  <c:v>1685.8889999999999</c:v>
                </c:pt>
                <c:pt idx="483">
                  <c:v>1679.7239999999999</c:v>
                </c:pt>
                <c:pt idx="484">
                  <c:v>1677.5360000000001</c:v>
                </c:pt>
                <c:pt idx="485">
                  <c:v>1673.8880000000001</c:v>
                </c:pt>
                <c:pt idx="486">
                  <c:v>1669.1350000000002</c:v>
                </c:pt>
                <c:pt idx="487">
                  <c:v>1661.6100000000001</c:v>
                </c:pt>
                <c:pt idx="488">
                  <c:v>1659.4380000000001</c:v>
                </c:pt>
                <c:pt idx="489">
                  <c:v>1643.2550000000001</c:v>
                </c:pt>
                <c:pt idx="490">
                  <c:v>1622.018</c:v>
                </c:pt>
                <c:pt idx="491">
                  <c:v>1613.402</c:v>
                </c:pt>
                <c:pt idx="492">
                  <c:v>1602.376</c:v>
                </c:pt>
                <c:pt idx="493">
                  <c:v>1600.55</c:v>
                </c:pt>
                <c:pt idx="494">
                  <c:v>1587.452</c:v>
                </c:pt>
                <c:pt idx="495">
                  <c:v>1585.162</c:v>
                </c:pt>
                <c:pt idx="496">
                  <c:v>1582.1090000000004</c:v>
                </c:pt>
                <c:pt idx="497">
                  <c:v>1581.9979999999998</c:v>
                </c:pt>
                <c:pt idx="498">
                  <c:v>1571.5229999999999</c:v>
                </c:pt>
                <c:pt idx="499">
                  <c:v>1569.4640000000002</c:v>
                </c:pt>
                <c:pt idx="500">
                  <c:v>1568.44</c:v>
                </c:pt>
                <c:pt idx="501">
                  <c:v>1567.52</c:v>
                </c:pt>
                <c:pt idx="502">
                  <c:v>1560.05</c:v>
                </c:pt>
                <c:pt idx="503">
                  <c:v>1548.7019999999998</c:v>
                </c:pt>
                <c:pt idx="504">
                  <c:v>1538.1099999999997</c:v>
                </c:pt>
                <c:pt idx="505">
                  <c:v>1537.2360000000003</c:v>
                </c:pt>
                <c:pt idx="506">
                  <c:v>1526.5</c:v>
                </c:pt>
                <c:pt idx="507">
                  <c:v>1523.2730000000001</c:v>
                </c:pt>
                <c:pt idx="508">
                  <c:v>1519.5060000000001</c:v>
                </c:pt>
                <c:pt idx="509">
                  <c:v>1515.8620000000001</c:v>
                </c:pt>
                <c:pt idx="510">
                  <c:v>1507.0180000000003</c:v>
                </c:pt>
                <c:pt idx="511">
                  <c:v>1493.944</c:v>
                </c:pt>
                <c:pt idx="512">
                  <c:v>1475.1440000000002</c:v>
                </c:pt>
                <c:pt idx="513">
                  <c:v>1469.4500000000003</c:v>
                </c:pt>
                <c:pt idx="514">
                  <c:v>1467.152</c:v>
                </c:pt>
                <c:pt idx="515">
                  <c:v>1460.1920000000002</c:v>
                </c:pt>
                <c:pt idx="516">
                  <c:v>1459.3440000000001</c:v>
                </c:pt>
                <c:pt idx="517">
                  <c:v>1458.2580000000003</c:v>
                </c:pt>
                <c:pt idx="518">
                  <c:v>1456.9499999999998</c:v>
                </c:pt>
                <c:pt idx="519">
                  <c:v>1455.0379999999998</c:v>
                </c:pt>
                <c:pt idx="520">
                  <c:v>1453.4739999999999</c:v>
                </c:pt>
                <c:pt idx="521">
                  <c:v>1453.2812000000001</c:v>
                </c:pt>
                <c:pt idx="522">
                  <c:v>1451.3610000000001</c:v>
                </c:pt>
                <c:pt idx="523">
                  <c:v>1441.152</c:v>
                </c:pt>
                <c:pt idx="524">
                  <c:v>1434.5480000000002</c:v>
                </c:pt>
                <c:pt idx="525">
                  <c:v>1428.731</c:v>
                </c:pt>
                <c:pt idx="526">
                  <c:v>1428.231</c:v>
                </c:pt>
                <c:pt idx="527">
                  <c:v>1427.0440000000001</c:v>
                </c:pt>
                <c:pt idx="528">
                  <c:v>1421.954</c:v>
                </c:pt>
                <c:pt idx="529">
                  <c:v>1419.7370000000003</c:v>
                </c:pt>
                <c:pt idx="530">
                  <c:v>1419.2470000000001</c:v>
                </c:pt>
                <c:pt idx="531">
                  <c:v>1418.0900000000001</c:v>
                </c:pt>
                <c:pt idx="532">
                  <c:v>1417.654</c:v>
                </c:pt>
                <c:pt idx="533">
                  <c:v>1405.402</c:v>
                </c:pt>
                <c:pt idx="534">
                  <c:v>1398.3820000000001</c:v>
                </c:pt>
                <c:pt idx="535">
                  <c:v>1397.8724000000002</c:v>
                </c:pt>
                <c:pt idx="536">
                  <c:v>1395.9380000000001</c:v>
                </c:pt>
                <c:pt idx="537">
                  <c:v>1388.682</c:v>
                </c:pt>
                <c:pt idx="538">
                  <c:v>1383.1440000000002</c:v>
                </c:pt>
                <c:pt idx="539">
                  <c:v>1376.7919999999999</c:v>
                </c:pt>
                <c:pt idx="540">
                  <c:v>1361.2440000000001</c:v>
                </c:pt>
                <c:pt idx="541">
                  <c:v>1348.02</c:v>
                </c:pt>
                <c:pt idx="542">
                  <c:v>1346.7739999999999</c:v>
                </c:pt>
                <c:pt idx="543">
                  <c:v>1342.2819999999999</c:v>
                </c:pt>
                <c:pt idx="544">
                  <c:v>1341.0360000000001</c:v>
                </c:pt>
                <c:pt idx="545">
                  <c:v>1338.8419999999999</c:v>
                </c:pt>
                <c:pt idx="546">
                  <c:v>1333.88</c:v>
                </c:pt>
                <c:pt idx="547">
                  <c:v>1324.028</c:v>
                </c:pt>
                <c:pt idx="548">
                  <c:v>1322.0340000000001</c:v>
                </c:pt>
                <c:pt idx="549">
                  <c:v>1319.4497999999999</c:v>
                </c:pt>
                <c:pt idx="550">
                  <c:v>1318.7759999999998</c:v>
                </c:pt>
                <c:pt idx="551">
                  <c:v>1314.0230000000001</c:v>
                </c:pt>
                <c:pt idx="552">
                  <c:v>1306.0859999999998</c:v>
                </c:pt>
                <c:pt idx="553">
                  <c:v>1303.893</c:v>
                </c:pt>
                <c:pt idx="554">
                  <c:v>1303.4780000000001</c:v>
                </c:pt>
                <c:pt idx="555">
                  <c:v>1300.076</c:v>
                </c:pt>
                <c:pt idx="556">
                  <c:v>1300.0315000000003</c:v>
                </c:pt>
                <c:pt idx="557">
                  <c:v>1284.3800000000001</c:v>
                </c:pt>
                <c:pt idx="558">
                  <c:v>1278.954</c:v>
                </c:pt>
                <c:pt idx="559">
                  <c:v>1278.6390000000001</c:v>
                </c:pt>
                <c:pt idx="560">
                  <c:v>1271.0900000000004</c:v>
                </c:pt>
                <c:pt idx="561">
                  <c:v>1267.316</c:v>
                </c:pt>
                <c:pt idx="562">
                  <c:v>1262.0139999999999</c:v>
                </c:pt>
                <c:pt idx="563">
                  <c:v>1259.04</c:v>
                </c:pt>
                <c:pt idx="564">
                  <c:v>1256.944</c:v>
                </c:pt>
                <c:pt idx="565">
                  <c:v>1255.6819999999998</c:v>
                </c:pt>
                <c:pt idx="566">
                  <c:v>1254.6400000000001</c:v>
                </c:pt>
                <c:pt idx="567">
                  <c:v>1252.8</c:v>
                </c:pt>
                <c:pt idx="568">
                  <c:v>1245.788</c:v>
                </c:pt>
                <c:pt idx="569">
                  <c:v>1244.9760000000001</c:v>
                </c:pt>
                <c:pt idx="570">
                  <c:v>1242.8330000000001</c:v>
                </c:pt>
                <c:pt idx="571">
                  <c:v>1240.8709999999999</c:v>
                </c:pt>
                <c:pt idx="572">
                  <c:v>1220.0900000000001</c:v>
                </c:pt>
                <c:pt idx="573">
                  <c:v>1219.5299999999997</c:v>
                </c:pt>
                <c:pt idx="574">
                  <c:v>1214.9560000000001</c:v>
                </c:pt>
                <c:pt idx="575">
                  <c:v>1205.5840000000001</c:v>
                </c:pt>
                <c:pt idx="576">
                  <c:v>1204.9099999999999</c:v>
                </c:pt>
                <c:pt idx="577">
                  <c:v>1204.854</c:v>
                </c:pt>
                <c:pt idx="578">
                  <c:v>1186.326</c:v>
                </c:pt>
                <c:pt idx="579">
                  <c:v>1181.4900000000002</c:v>
                </c:pt>
                <c:pt idx="580">
                  <c:v>1174.6179999999999</c:v>
                </c:pt>
                <c:pt idx="581">
                  <c:v>1166.0719999999999</c:v>
                </c:pt>
                <c:pt idx="582">
                  <c:v>1164.73</c:v>
                </c:pt>
                <c:pt idx="583">
                  <c:v>1156.6579999999999</c:v>
                </c:pt>
                <c:pt idx="584">
                  <c:v>1155.2019999999998</c:v>
                </c:pt>
                <c:pt idx="585">
                  <c:v>1148.7800000000002</c:v>
                </c:pt>
                <c:pt idx="586">
                  <c:v>1146.0500000000002</c:v>
                </c:pt>
                <c:pt idx="587">
                  <c:v>1137.6159999999998</c:v>
                </c:pt>
                <c:pt idx="588">
                  <c:v>1136.5920000000001</c:v>
                </c:pt>
                <c:pt idx="589">
                  <c:v>1119.4830000000002</c:v>
                </c:pt>
                <c:pt idx="590">
                  <c:v>1113.838</c:v>
                </c:pt>
                <c:pt idx="591">
                  <c:v>1094.6779999999999</c:v>
                </c:pt>
                <c:pt idx="592">
                  <c:v>1090.838</c:v>
                </c:pt>
                <c:pt idx="593">
                  <c:v>1085.078</c:v>
                </c:pt>
                <c:pt idx="594">
                  <c:v>1081.4659999999999</c:v>
                </c:pt>
                <c:pt idx="595">
                  <c:v>1080.751</c:v>
                </c:pt>
                <c:pt idx="596">
                  <c:v>1061.4880000000001</c:v>
                </c:pt>
                <c:pt idx="597">
                  <c:v>1058.616</c:v>
                </c:pt>
                <c:pt idx="598">
                  <c:v>1058.1080000000002</c:v>
                </c:pt>
                <c:pt idx="599">
                  <c:v>1056.8580000000002</c:v>
                </c:pt>
                <c:pt idx="600">
                  <c:v>1056.3900000000001</c:v>
                </c:pt>
                <c:pt idx="601">
                  <c:v>1055.9809999999998</c:v>
                </c:pt>
                <c:pt idx="602">
                  <c:v>1055.694</c:v>
                </c:pt>
                <c:pt idx="603">
                  <c:v>1049.2380000000001</c:v>
                </c:pt>
                <c:pt idx="604">
                  <c:v>1043.096</c:v>
                </c:pt>
                <c:pt idx="605">
                  <c:v>1043.0410000000002</c:v>
                </c:pt>
                <c:pt idx="606">
                  <c:v>1041.0419999999999</c:v>
                </c:pt>
                <c:pt idx="607">
                  <c:v>1038.26</c:v>
                </c:pt>
                <c:pt idx="608">
                  <c:v>1031.6019999999999</c:v>
                </c:pt>
                <c:pt idx="609">
                  <c:v>1022.2010000000001</c:v>
                </c:pt>
                <c:pt idx="610">
                  <c:v>1019.0439999999998</c:v>
                </c:pt>
                <c:pt idx="611">
                  <c:v>1010.2560000000001</c:v>
                </c:pt>
                <c:pt idx="612">
                  <c:v>1008.1959999999999</c:v>
                </c:pt>
                <c:pt idx="613">
                  <c:v>1008.1359999999999</c:v>
                </c:pt>
                <c:pt idx="614">
                  <c:v>1006.356</c:v>
                </c:pt>
                <c:pt idx="615">
                  <c:v>993.90199999999993</c:v>
                </c:pt>
                <c:pt idx="616">
                  <c:v>990.1959999999998</c:v>
                </c:pt>
                <c:pt idx="617">
                  <c:v>983.92200000000003</c:v>
                </c:pt>
                <c:pt idx="618">
                  <c:v>983.41999999999985</c:v>
                </c:pt>
                <c:pt idx="619">
                  <c:v>974.78199999999993</c:v>
                </c:pt>
                <c:pt idx="620">
                  <c:v>970.94200000000012</c:v>
                </c:pt>
                <c:pt idx="621">
                  <c:v>970.11050000000012</c:v>
                </c:pt>
                <c:pt idx="622">
                  <c:v>966.70999999999981</c:v>
                </c:pt>
                <c:pt idx="623">
                  <c:v>966.40899999999988</c:v>
                </c:pt>
                <c:pt idx="624">
                  <c:v>964.63600000000008</c:v>
                </c:pt>
                <c:pt idx="625">
                  <c:v>964.44799999999998</c:v>
                </c:pt>
                <c:pt idx="626">
                  <c:v>959.4770000000002</c:v>
                </c:pt>
                <c:pt idx="627">
                  <c:v>955.12400000000002</c:v>
                </c:pt>
                <c:pt idx="628">
                  <c:v>954.64519999999993</c:v>
                </c:pt>
                <c:pt idx="629">
                  <c:v>949.43</c:v>
                </c:pt>
                <c:pt idx="630">
                  <c:v>944.60000000000014</c:v>
                </c:pt>
                <c:pt idx="631">
                  <c:v>940.58799999999997</c:v>
                </c:pt>
                <c:pt idx="632">
                  <c:v>938.86199999999997</c:v>
                </c:pt>
                <c:pt idx="633">
                  <c:v>937.03899999999999</c:v>
                </c:pt>
                <c:pt idx="634">
                  <c:v>933.70399999999995</c:v>
                </c:pt>
                <c:pt idx="635">
                  <c:v>925.8</c:v>
                </c:pt>
                <c:pt idx="636">
                  <c:v>923.88400000000001</c:v>
                </c:pt>
                <c:pt idx="637">
                  <c:v>922.48699999999997</c:v>
                </c:pt>
                <c:pt idx="638">
                  <c:v>914.53199999999981</c:v>
                </c:pt>
                <c:pt idx="639">
                  <c:v>908.82099999999991</c:v>
                </c:pt>
                <c:pt idx="640">
                  <c:v>907.1579999999999</c:v>
                </c:pt>
                <c:pt idx="641">
                  <c:v>904.46799999999996</c:v>
                </c:pt>
                <c:pt idx="642">
                  <c:v>900.55200000000002</c:v>
                </c:pt>
                <c:pt idx="643">
                  <c:v>897.524</c:v>
                </c:pt>
                <c:pt idx="644">
                  <c:v>890.94999999999993</c:v>
                </c:pt>
                <c:pt idx="645">
                  <c:v>886.51999999999987</c:v>
                </c:pt>
                <c:pt idx="646">
                  <c:v>886.15599999999995</c:v>
                </c:pt>
                <c:pt idx="647">
                  <c:v>884.64</c:v>
                </c:pt>
                <c:pt idx="648">
                  <c:v>883.40899999999999</c:v>
                </c:pt>
                <c:pt idx="649">
                  <c:v>864.94700000000012</c:v>
                </c:pt>
                <c:pt idx="650">
                  <c:v>863.88</c:v>
                </c:pt>
                <c:pt idx="651">
                  <c:v>861.56499999999994</c:v>
                </c:pt>
                <c:pt idx="652">
                  <c:v>858.57600000000002</c:v>
                </c:pt>
                <c:pt idx="653">
                  <c:v>855.1160000000001</c:v>
                </c:pt>
                <c:pt idx="654">
                  <c:v>847.94399999999996</c:v>
                </c:pt>
                <c:pt idx="655">
                  <c:v>846.0100000000001</c:v>
                </c:pt>
                <c:pt idx="656">
                  <c:v>844.45800000000008</c:v>
                </c:pt>
                <c:pt idx="657">
                  <c:v>834.32799999999997</c:v>
                </c:pt>
                <c:pt idx="658">
                  <c:v>833.39800000000002</c:v>
                </c:pt>
                <c:pt idx="659">
                  <c:v>825.94999999999993</c:v>
                </c:pt>
                <c:pt idx="660">
                  <c:v>816.17399999999998</c:v>
                </c:pt>
                <c:pt idx="661">
                  <c:v>814.01200000000006</c:v>
                </c:pt>
                <c:pt idx="662">
                  <c:v>808.16199999999992</c:v>
                </c:pt>
                <c:pt idx="663">
                  <c:v>799.79800000000012</c:v>
                </c:pt>
                <c:pt idx="664">
                  <c:v>797.83199999999999</c:v>
                </c:pt>
                <c:pt idx="665">
                  <c:v>795.15400000000011</c:v>
                </c:pt>
                <c:pt idx="666">
                  <c:v>791.9899999999999</c:v>
                </c:pt>
                <c:pt idx="667">
                  <c:v>785.62800000000004</c:v>
                </c:pt>
                <c:pt idx="668">
                  <c:v>776.38400000000001</c:v>
                </c:pt>
                <c:pt idx="669">
                  <c:v>775.4140000000001</c:v>
                </c:pt>
                <c:pt idx="670">
                  <c:v>763.54599999999982</c:v>
                </c:pt>
                <c:pt idx="671">
                  <c:v>758.69600000000003</c:v>
                </c:pt>
                <c:pt idx="672">
                  <c:v>756.60599999999999</c:v>
                </c:pt>
                <c:pt idx="673">
                  <c:v>755.60199999999998</c:v>
                </c:pt>
                <c:pt idx="674">
                  <c:v>755.4620000000001</c:v>
                </c:pt>
                <c:pt idx="675">
                  <c:v>748.02599999999995</c:v>
                </c:pt>
                <c:pt idx="676">
                  <c:v>744.57399999999996</c:v>
                </c:pt>
                <c:pt idx="677">
                  <c:v>744.33999999999992</c:v>
                </c:pt>
                <c:pt idx="678">
                  <c:v>742.55799999999999</c:v>
                </c:pt>
                <c:pt idx="679">
                  <c:v>742.08199999999999</c:v>
                </c:pt>
                <c:pt idx="680">
                  <c:v>740.38199999999995</c:v>
                </c:pt>
                <c:pt idx="681">
                  <c:v>740.35599999999999</c:v>
                </c:pt>
                <c:pt idx="682">
                  <c:v>738.50400000000002</c:v>
                </c:pt>
                <c:pt idx="683">
                  <c:v>736.27599999999995</c:v>
                </c:pt>
                <c:pt idx="684">
                  <c:v>729.64800000000002</c:v>
                </c:pt>
                <c:pt idx="685">
                  <c:v>729.40800000000002</c:v>
                </c:pt>
                <c:pt idx="686">
                  <c:v>709.17800000000011</c:v>
                </c:pt>
                <c:pt idx="687">
                  <c:v>695.44200000000012</c:v>
                </c:pt>
                <c:pt idx="688">
                  <c:v>688.32399999999996</c:v>
                </c:pt>
                <c:pt idx="689">
                  <c:v>684.17100000000005</c:v>
                </c:pt>
                <c:pt idx="690">
                  <c:v>675.94200000000001</c:v>
                </c:pt>
                <c:pt idx="691">
                  <c:v>666.52</c:v>
                </c:pt>
                <c:pt idx="692">
                  <c:v>660.97199999999998</c:v>
                </c:pt>
                <c:pt idx="693">
                  <c:v>659.13800000000003</c:v>
                </c:pt>
                <c:pt idx="694">
                  <c:v>658.46600000000001</c:v>
                </c:pt>
                <c:pt idx="695">
                  <c:v>657.31600000000003</c:v>
                </c:pt>
                <c:pt idx="696">
                  <c:v>652.64400000000001</c:v>
                </c:pt>
                <c:pt idx="697">
                  <c:v>649.37599999999998</c:v>
                </c:pt>
                <c:pt idx="698">
                  <c:v>644.35</c:v>
                </c:pt>
                <c:pt idx="699">
                  <c:v>644.11879999999996</c:v>
                </c:pt>
                <c:pt idx="700">
                  <c:v>639.76599999999996</c:v>
                </c:pt>
                <c:pt idx="701">
                  <c:v>639.178</c:v>
                </c:pt>
                <c:pt idx="702">
                  <c:v>629.24799999999993</c:v>
                </c:pt>
                <c:pt idx="703">
                  <c:v>615.93200000000002</c:v>
                </c:pt>
                <c:pt idx="704">
                  <c:v>613.40000000000009</c:v>
                </c:pt>
                <c:pt idx="705">
                  <c:v>603.87599999999998</c:v>
                </c:pt>
                <c:pt idx="706">
                  <c:v>599.798</c:v>
                </c:pt>
                <c:pt idx="707">
                  <c:v>593.60599999999999</c:v>
                </c:pt>
                <c:pt idx="708">
                  <c:v>585.02</c:v>
                </c:pt>
                <c:pt idx="709">
                  <c:v>582.64599999999996</c:v>
                </c:pt>
                <c:pt idx="710">
                  <c:v>572.048</c:v>
                </c:pt>
                <c:pt idx="711">
                  <c:v>565.39200000000005</c:v>
                </c:pt>
                <c:pt idx="712">
                  <c:v>550.64400000000012</c:v>
                </c:pt>
                <c:pt idx="713">
                  <c:v>545.93200000000002</c:v>
                </c:pt>
                <c:pt idx="714">
                  <c:v>537.63200000000006</c:v>
                </c:pt>
                <c:pt idx="715">
                  <c:v>528.91000000000008</c:v>
                </c:pt>
                <c:pt idx="716">
                  <c:v>528.54600000000005</c:v>
                </c:pt>
                <c:pt idx="717">
                  <c:v>503.96799999999996</c:v>
                </c:pt>
                <c:pt idx="718">
                  <c:v>497.01400000000007</c:v>
                </c:pt>
                <c:pt idx="719">
                  <c:v>475.9</c:v>
                </c:pt>
                <c:pt idx="720">
                  <c:v>475.65599999999995</c:v>
                </c:pt>
                <c:pt idx="721">
                  <c:v>469.16899999999998</c:v>
                </c:pt>
                <c:pt idx="722">
                  <c:v>461.91399999999999</c:v>
                </c:pt>
                <c:pt idx="723">
                  <c:v>453.53800000000001</c:v>
                </c:pt>
                <c:pt idx="724">
                  <c:v>449.09600000000006</c:v>
                </c:pt>
                <c:pt idx="725">
                  <c:v>444.024</c:v>
                </c:pt>
                <c:pt idx="726">
                  <c:v>439.5</c:v>
                </c:pt>
                <c:pt idx="727">
                  <c:v>433.34</c:v>
                </c:pt>
                <c:pt idx="728">
                  <c:v>418.49</c:v>
                </c:pt>
                <c:pt idx="729">
                  <c:v>418.43200000000002</c:v>
                </c:pt>
                <c:pt idx="730">
                  <c:v>415.19599999999997</c:v>
                </c:pt>
                <c:pt idx="731">
                  <c:v>400.01600000000002</c:v>
                </c:pt>
                <c:pt idx="732">
                  <c:v>385.51600000000002</c:v>
                </c:pt>
                <c:pt idx="733">
                  <c:v>385.43</c:v>
                </c:pt>
                <c:pt idx="734">
                  <c:v>383.81200000000001</c:v>
                </c:pt>
                <c:pt idx="735">
                  <c:v>380.69</c:v>
                </c:pt>
                <c:pt idx="736">
                  <c:v>377.16200000000003</c:v>
                </c:pt>
                <c:pt idx="737">
                  <c:v>370.34800000000001</c:v>
                </c:pt>
                <c:pt idx="738">
                  <c:v>368.88</c:v>
                </c:pt>
                <c:pt idx="739">
                  <c:v>367.548</c:v>
                </c:pt>
                <c:pt idx="740">
                  <c:v>366.822</c:v>
                </c:pt>
                <c:pt idx="741">
                  <c:v>358.1</c:v>
                </c:pt>
                <c:pt idx="742">
                  <c:v>344.08000000000004</c:v>
                </c:pt>
                <c:pt idx="743">
                  <c:v>329.87599999999998</c:v>
                </c:pt>
                <c:pt idx="744">
                  <c:v>320.53999999999996</c:v>
                </c:pt>
                <c:pt idx="745">
                  <c:v>318.23899999999998</c:v>
                </c:pt>
                <c:pt idx="746">
                  <c:v>309.28100000000001</c:v>
                </c:pt>
                <c:pt idx="747">
                  <c:v>303.94799999999998</c:v>
                </c:pt>
                <c:pt idx="748">
                  <c:v>287.98999999999995</c:v>
                </c:pt>
                <c:pt idx="749">
                  <c:v>287.42599999999999</c:v>
                </c:pt>
                <c:pt idx="750">
                  <c:v>279.25599999999997</c:v>
                </c:pt>
                <c:pt idx="751">
                  <c:v>273.87199999999996</c:v>
                </c:pt>
                <c:pt idx="752">
                  <c:v>272.95</c:v>
                </c:pt>
                <c:pt idx="753">
                  <c:v>269.54200000000003</c:v>
                </c:pt>
                <c:pt idx="754">
                  <c:v>265.29599999999999</c:v>
                </c:pt>
                <c:pt idx="755">
                  <c:v>264.86400000000003</c:v>
                </c:pt>
                <c:pt idx="756">
                  <c:v>251.36</c:v>
                </c:pt>
                <c:pt idx="757">
                  <c:v>244.494</c:v>
                </c:pt>
                <c:pt idx="758">
                  <c:v>239.48100000000002</c:v>
                </c:pt>
                <c:pt idx="759">
                  <c:v>236.53</c:v>
                </c:pt>
                <c:pt idx="760">
                  <c:v>228.99</c:v>
                </c:pt>
                <c:pt idx="761">
                  <c:v>226.43599999999998</c:v>
                </c:pt>
                <c:pt idx="762">
                  <c:v>221.08399999999997</c:v>
                </c:pt>
                <c:pt idx="763">
                  <c:v>218.66800000000001</c:v>
                </c:pt>
                <c:pt idx="764">
                  <c:v>200.94499999999999</c:v>
                </c:pt>
                <c:pt idx="765">
                  <c:v>195</c:v>
                </c:pt>
                <c:pt idx="766">
                  <c:v>170.58399999999997</c:v>
                </c:pt>
                <c:pt idx="767">
                  <c:v>162.232</c:v>
                </c:pt>
                <c:pt idx="768">
                  <c:v>161.28</c:v>
                </c:pt>
                <c:pt idx="769">
                  <c:v>158.46</c:v>
                </c:pt>
                <c:pt idx="770">
                  <c:v>156.76</c:v>
                </c:pt>
                <c:pt idx="771">
                  <c:v>154.28800000000001</c:v>
                </c:pt>
                <c:pt idx="772">
                  <c:v>146.94080000000002</c:v>
                </c:pt>
                <c:pt idx="773">
                  <c:v>132.738</c:v>
                </c:pt>
                <c:pt idx="774">
                  <c:v>130.83000000000001</c:v>
                </c:pt>
                <c:pt idx="775">
                  <c:v>124.28</c:v>
                </c:pt>
                <c:pt idx="776">
                  <c:v>113.83199999999999</c:v>
                </c:pt>
                <c:pt idx="777">
                  <c:v>98.35</c:v>
                </c:pt>
                <c:pt idx="778">
                  <c:v>88.472000000000008</c:v>
                </c:pt>
                <c:pt idx="779">
                  <c:v>88.15</c:v>
                </c:pt>
                <c:pt idx="780">
                  <c:v>79.75</c:v>
                </c:pt>
                <c:pt idx="781">
                  <c:v>71.262999999999991</c:v>
                </c:pt>
                <c:pt idx="782">
                  <c:v>58.82</c:v>
                </c:pt>
                <c:pt idx="783">
                  <c:v>50.188000000000002</c:v>
                </c:pt>
                <c:pt idx="784">
                  <c:v>48.4</c:v>
                </c:pt>
                <c:pt idx="785">
                  <c:v>48.36</c:v>
                </c:pt>
                <c:pt idx="786">
                  <c:v>47.945999999999998</c:v>
                </c:pt>
                <c:pt idx="787">
                  <c:v>22.327999999999999</c:v>
                </c:pt>
                <c:pt idx="788">
                  <c:v>16.739000000000001</c:v>
                </c:pt>
                <c:pt idx="789">
                  <c:v>16.52</c:v>
                </c:pt>
                <c:pt idx="790">
                  <c:v>14.112</c:v>
                </c:pt>
                <c:pt idx="791">
                  <c:v>5.3040000000000003</c:v>
                </c:pt>
                <c:pt idx="792">
                  <c:v>4.8330000000000002</c:v>
                </c:pt>
              </c:numCache>
            </c:numRef>
          </c:xVal>
          <c:yVal>
            <c:numRef>
              <c:f>'Customer analysis'!$F$2:$F$795</c:f>
              <c:numCache>
                <c:formatCode>General</c:formatCode>
                <c:ptCount val="7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</c:v>
                </c:pt>
                <c:pt idx="19">
                  <c:v>0</c:v>
                </c:pt>
                <c:pt idx="20">
                  <c:v>0</c:v>
                </c:pt>
                <c:pt idx="21">
                  <c:v>6</c:v>
                </c:pt>
                <c:pt idx="22">
                  <c:v>0</c:v>
                </c:pt>
                <c:pt idx="23">
                  <c:v>0</c:v>
                </c:pt>
                <c:pt idx="24">
                  <c:v>10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10</c:v>
                </c:pt>
                <c:pt idx="103">
                  <c:v>0</c:v>
                </c:pt>
                <c:pt idx="104">
                  <c:v>0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9</c:v>
                </c:pt>
                <c:pt idx="164">
                  <c:v>0</c:v>
                </c:pt>
                <c:pt idx="165">
                  <c:v>10</c:v>
                </c:pt>
                <c:pt idx="166">
                  <c:v>0</c:v>
                </c:pt>
                <c:pt idx="167">
                  <c:v>10</c:v>
                </c:pt>
                <c:pt idx="168">
                  <c:v>7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</c:v>
                </c:pt>
                <c:pt idx="181">
                  <c:v>5</c:v>
                </c:pt>
                <c:pt idx="182">
                  <c:v>10</c:v>
                </c:pt>
                <c:pt idx="183">
                  <c:v>0</c:v>
                </c:pt>
                <c:pt idx="184">
                  <c:v>9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10</c:v>
                </c:pt>
                <c:pt idx="190">
                  <c:v>10</c:v>
                </c:pt>
                <c:pt idx="191">
                  <c:v>0</c:v>
                </c:pt>
                <c:pt idx="192">
                  <c:v>0</c:v>
                </c:pt>
                <c:pt idx="193">
                  <c:v>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8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8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8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7</c:v>
                </c:pt>
                <c:pt idx="241">
                  <c:v>0</c:v>
                </c:pt>
                <c:pt idx="242">
                  <c:v>0</c:v>
                </c:pt>
                <c:pt idx="243">
                  <c:v>9</c:v>
                </c:pt>
                <c:pt idx="244">
                  <c:v>0</c:v>
                </c:pt>
                <c:pt idx="245">
                  <c:v>9</c:v>
                </c:pt>
                <c:pt idx="246">
                  <c:v>8</c:v>
                </c:pt>
                <c:pt idx="247">
                  <c:v>0</c:v>
                </c:pt>
                <c:pt idx="248">
                  <c:v>0</c:v>
                </c:pt>
                <c:pt idx="249">
                  <c:v>8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8</c:v>
                </c:pt>
                <c:pt idx="267">
                  <c:v>9</c:v>
                </c:pt>
                <c:pt idx="268">
                  <c:v>0</c:v>
                </c:pt>
                <c:pt idx="269">
                  <c:v>0</c:v>
                </c:pt>
                <c:pt idx="270">
                  <c:v>10</c:v>
                </c:pt>
                <c:pt idx="271">
                  <c:v>8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8</c:v>
                </c:pt>
                <c:pt idx="285">
                  <c:v>10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8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7</c:v>
                </c:pt>
                <c:pt idx="318">
                  <c:v>10</c:v>
                </c:pt>
                <c:pt idx="319">
                  <c:v>0</c:v>
                </c:pt>
                <c:pt idx="320">
                  <c:v>0</c:v>
                </c:pt>
                <c:pt idx="321">
                  <c:v>8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</c:v>
                </c:pt>
                <c:pt idx="334">
                  <c:v>7</c:v>
                </c:pt>
                <c:pt idx="335">
                  <c:v>10</c:v>
                </c:pt>
                <c:pt idx="336">
                  <c:v>0</c:v>
                </c:pt>
                <c:pt idx="337">
                  <c:v>9</c:v>
                </c:pt>
                <c:pt idx="338">
                  <c:v>0</c:v>
                </c:pt>
                <c:pt idx="339">
                  <c:v>0</c:v>
                </c:pt>
                <c:pt idx="340">
                  <c:v>7</c:v>
                </c:pt>
                <c:pt idx="341">
                  <c:v>0</c:v>
                </c:pt>
                <c:pt idx="342">
                  <c:v>0</c:v>
                </c:pt>
                <c:pt idx="343">
                  <c:v>9</c:v>
                </c:pt>
                <c:pt idx="344">
                  <c:v>9</c:v>
                </c:pt>
                <c:pt idx="345">
                  <c:v>0</c:v>
                </c:pt>
                <c:pt idx="346">
                  <c:v>0</c:v>
                </c:pt>
                <c:pt idx="347">
                  <c:v>8</c:v>
                </c:pt>
                <c:pt idx="348">
                  <c:v>0</c:v>
                </c:pt>
                <c:pt idx="349">
                  <c:v>0</c:v>
                </c:pt>
                <c:pt idx="350">
                  <c:v>10</c:v>
                </c:pt>
                <c:pt idx="351">
                  <c:v>0</c:v>
                </c:pt>
                <c:pt idx="352">
                  <c:v>0</c:v>
                </c:pt>
                <c:pt idx="353">
                  <c:v>10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10</c:v>
                </c:pt>
                <c:pt idx="358">
                  <c:v>0</c:v>
                </c:pt>
                <c:pt idx="359">
                  <c:v>5</c:v>
                </c:pt>
                <c:pt idx="360">
                  <c:v>10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7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7</c:v>
                </c:pt>
                <c:pt idx="371">
                  <c:v>10</c:v>
                </c:pt>
                <c:pt idx="372">
                  <c:v>0</c:v>
                </c:pt>
                <c:pt idx="373">
                  <c:v>0</c:v>
                </c:pt>
                <c:pt idx="374">
                  <c:v>7</c:v>
                </c:pt>
                <c:pt idx="375">
                  <c:v>0</c:v>
                </c:pt>
                <c:pt idx="376">
                  <c:v>0</c:v>
                </c:pt>
                <c:pt idx="377">
                  <c:v>8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5</c:v>
                </c:pt>
                <c:pt idx="383">
                  <c:v>0</c:v>
                </c:pt>
                <c:pt idx="384">
                  <c:v>0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7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10</c:v>
                </c:pt>
                <c:pt idx="398">
                  <c:v>0</c:v>
                </c:pt>
                <c:pt idx="399">
                  <c:v>10</c:v>
                </c:pt>
                <c:pt idx="400">
                  <c:v>10</c:v>
                </c:pt>
                <c:pt idx="401">
                  <c:v>9</c:v>
                </c:pt>
                <c:pt idx="402">
                  <c:v>0</c:v>
                </c:pt>
                <c:pt idx="403">
                  <c:v>9</c:v>
                </c:pt>
                <c:pt idx="404">
                  <c:v>10</c:v>
                </c:pt>
                <c:pt idx="405">
                  <c:v>0</c:v>
                </c:pt>
                <c:pt idx="406">
                  <c:v>0</c:v>
                </c:pt>
                <c:pt idx="407">
                  <c:v>8</c:v>
                </c:pt>
                <c:pt idx="408">
                  <c:v>0</c:v>
                </c:pt>
                <c:pt idx="409">
                  <c:v>0</c:v>
                </c:pt>
                <c:pt idx="410">
                  <c:v>10</c:v>
                </c:pt>
                <c:pt idx="411">
                  <c:v>8</c:v>
                </c:pt>
                <c:pt idx="412">
                  <c:v>0</c:v>
                </c:pt>
                <c:pt idx="413">
                  <c:v>7</c:v>
                </c:pt>
                <c:pt idx="414">
                  <c:v>6</c:v>
                </c:pt>
                <c:pt idx="415">
                  <c:v>9</c:v>
                </c:pt>
                <c:pt idx="416">
                  <c:v>0</c:v>
                </c:pt>
                <c:pt idx="417">
                  <c:v>0</c:v>
                </c:pt>
                <c:pt idx="418">
                  <c:v>10</c:v>
                </c:pt>
                <c:pt idx="419">
                  <c:v>2</c:v>
                </c:pt>
                <c:pt idx="420">
                  <c:v>9</c:v>
                </c:pt>
                <c:pt idx="421">
                  <c:v>0</c:v>
                </c:pt>
                <c:pt idx="422">
                  <c:v>10</c:v>
                </c:pt>
                <c:pt idx="423">
                  <c:v>0</c:v>
                </c:pt>
                <c:pt idx="424">
                  <c:v>7</c:v>
                </c:pt>
                <c:pt idx="425">
                  <c:v>0</c:v>
                </c:pt>
                <c:pt idx="426">
                  <c:v>7</c:v>
                </c:pt>
                <c:pt idx="427">
                  <c:v>0</c:v>
                </c:pt>
                <c:pt idx="428">
                  <c:v>9</c:v>
                </c:pt>
                <c:pt idx="429">
                  <c:v>0</c:v>
                </c:pt>
                <c:pt idx="430">
                  <c:v>5</c:v>
                </c:pt>
                <c:pt idx="431">
                  <c:v>10</c:v>
                </c:pt>
                <c:pt idx="432">
                  <c:v>10</c:v>
                </c:pt>
                <c:pt idx="433">
                  <c:v>0</c:v>
                </c:pt>
                <c:pt idx="434">
                  <c:v>10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7</c:v>
                </c:pt>
                <c:pt idx="439">
                  <c:v>7</c:v>
                </c:pt>
                <c:pt idx="440">
                  <c:v>0</c:v>
                </c:pt>
                <c:pt idx="441">
                  <c:v>10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10</c:v>
                </c:pt>
                <c:pt idx="447">
                  <c:v>6</c:v>
                </c:pt>
                <c:pt idx="448">
                  <c:v>0</c:v>
                </c:pt>
                <c:pt idx="449">
                  <c:v>0</c:v>
                </c:pt>
                <c:pt idx="450">
                  <c:v>10</c:v>
                </c:pt>
                <c:pt idx="451">
                  <c:v>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5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10</c:v>
                </c:pt>
                <c:pt idx="470">
                  <c:v>9</c:v>
                </c:pt>
                <c:pt idx="471">
                  <c:v>0</c:v>
                </c:pt>
                <c:pt idx="472">
                  <c:v>0</c:v>
                </c:pt>
                <c:pt idx="473">
                  <c:v>10</c:v>
                </c:pt>
                <c:pt idx="474">
                  <c:v>0</c:v>
                </c:pt>
                <c:pt idx="475">
                  <c:v>0</c:v>
                </c:pt>
                <c:pt idx="476">
                  <c:v>9</c:v>
                </c:pt>
                <c:pt idx="477">
                  <c:v>0</c:v>
                </c:pt>
                <c:pt idx="478">
                  <c:v>10</c:v>
                </c:pt>
                <c:pt idx="479">
                  <c:v>8</c:v>
                </c:pt>
                <c:pt idx="480">
                  <c:v>0</c:v>
                </c:pt>
                <c:pt idx="481">
                  <c:v>9</c:v>
                </c:pt>
                <c:pt idx="482">
                  <c:v>0</c:v>
                </c:pt>
                <c:pt idx="483">
                  <c:v>10</c:v>
                </c:pt>
                <c:pt idx="484">
                  <c:v>7</c:v>
                </c:pt>
                <c:pt idx="485">
                  <c:v>10</c:v>
                </c:pt>
                <c:pt idx="486">
                  <c:v>0</c:v>
                </c:pt>
                <c:pt idx="487">
                  <c:v>7</c:v>
                </c:pt>
                <c:pt idx="488">
                  <c:v>0</c:v>
                </c:pt>
                <c:pt idx="489">
                  <c:v>6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6</c:v>
                </c:pt>
                <c:pt idx="494">
                  <c:v>8</c:v>
                </c:pt>
                <c:pt idx="495">
                  <c:v>8</c:v>
                </c:pt>
                <c:pt idx="496">
                  <c:v>0</c:v>
                </c:pt>
                <c:pt idx="497">
                  <c:v>0</c:v>
                </c:pt>
                <c:pt idx="498">
                  <c:v>7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8</c:v>
                </c:pt>
                <c:pt idx="505">
                  <c:v>4</c:v>
                </c:pt>
                <c:pt idx="506">
                  <c:v>10</c:v>
                </c:pt>
                <c:pt idx="507">
                  <c:v>0</c:v>
                </c:pt>
                <c:pt idx="508">
                  <c:v>0</c:v>
                </c:pt>
                <c:pt idx="509">
                  <c:v>8</c:v>
                </c:pt>
                <c:pt idx="510">
                  <c:v>9</c:v>
                </c:pt>
                <c:pt idx="511">
                  <c:v>9</c:v>
                </c:pt>
                <c:pt idx="512">
                  <c:v>7</c:v>
                </c:pt>
                <c:pt idx="513">
                  <c:v>9</c:v>
                </c:pt>
                <c:pt idx="514">
                  <c:v>0</c:v>
                </c:pt>
                <c:pt idx="515">
                  <c:v>8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9</c:v>
                </c:pt>
                <c:pt idx="520">
                  <c:v>9</c:v>
                </c:pt>
                <c:pt idx="521">
                  <c:v>0</c:v>
                </c:pt>
                <c:pt idx="522">
                  <c:v>0</c:v>
                </c:pt>
                <c:pt idx="523">
                  <c:v>3</c:v>
                </c:pt>
                <c:pt idx="524">
                  <c:v>0</c:v>
                </c:pt>
                <c:pt idx="525">
                  <c:v>7</c:v>
                </c:pt>
                <c:pt idx="526">
                  <c:v>10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10</c:v>
                </c:pt>
                <c:pt idx="532">
                  <c:v>8</c:v>
                </c:pt>
                <c:pt idx="533">
                  <c:v>4</c:v>
                </c:pt>
                <c:pt idx="534">
                  <c:v>0</c:v>
                </c:pt>
                <c:pt idx="535">
                  <c:v>7</c:v>
                </c:pt>
                <c:pt idx="536">
                  <c:v>9</c:v>
                </c:pt>
                <c:pt idx="537">
                  <c:v>0</c:v>
                </c:pt>
                <c:pt idx="538">
                  <c:v>0</c:v>
                </c:pt>
                <c:pt idx="539">
                  <c:v>10</c:v>
                </c:pt>
                <c:pt idx="540">
                  <c:v>3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10</c:v>
                </c:pt>
                <c:pt idx="545">
                  <c:v>0</c:v>
                </c:pt>
                <c:pt idx="546">
                  <c:v>10</c:v>
                </c:pt>
                <c:pt idx="547">
                  <c:v>0</c:v>
                </c:pt>
                <c:pt idx="548">
                  <c:v>9</c:v>
                </c:pt>
                <c:pt idx="549">
                  <c:v>0</c:v>
                </c:pt>
                <c:pt idx="550">
                  <c:v>7</c:v>
                </c:pt>
                <c:pt idx="551">
                  <c:v>6</c:v>
                </c:pt>
                <c:pt idx="552">
                  <c:v>10</c:v>
                </c:pt>
                <c:pt idx="553">
                  <c:v>0</c:v>
                </c:pt>
                <c:pt idx="554">
                  <c:v>4</c:v>
                </c:pt>
                <c:pt idx="555">
                  <c:v>8</c:v>
                </c:pt>
                <c:pt idx="556">
                  <c:v>0</c:v>
                </c:pt>
                <c:pt idx="557">
                  <c:v>5</c:v>
                </c:pt>
                <c:pt idx="558">
                  <c:v>8</c:v>
                </c:pt>
                <c:pt idx="559">
                  <c:v>0</c:v>
                </c:pt>
                <c:pt idx="560">
                  <c:v>6</c:v>
                </c:pt>
                <c:pt idx="561">
                  <c:v>0</c:v>
                </c:pt>
                <c:pt idx="562">
                  <c:v>7</c:v>
                </c:pt>
                <c:pt idx="563">
                  <c:v>5</c:v>
                </c:pt>
                <c:pt idx="564">
                  <c:v>6</c:v>
                </c:pt>
                <c:pt idx="565">
                  <c:v>0</c:v>
                </c:pt>
                <c:pt idx="566">
                  <c:v>8</c:v>
                </c:pt>
                <c:pt idx="567">
                  <c:v>6</c:v>
                </c:pt>
                <c:pt idx="568">
                  <c:v>5</c:v>
                </c:pt>
                <c:pt idx="569">
                  <c:v>0</c:v>
                </c:pt>
                <c:pt idx="570">
                  <c:v>7</c:v>
                </c:pt>
                <c:pt idx="571">
                  <c:v>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8</c:v>
                </c:pt>
                <c:pt idx="577">
                  <c:v>10</c:v>
                </c:pt>
                <c:pt idx="578">
                  <c:v>7</c:v>
                </c:pt>
                <c:pt idx="579">
                  <c:v>6</c:v>
                </c:pt>
                <c:pt idx="580">
                  <c:v>7</c:v>
                </c:pt>
                <c:pt idx="581">
                  <c:v>8</c:v>
                </c:pt>
                <c:pt idx="582">
                  <c:v>6</c:v>
                </c:pt>
                <c:pt idx="583">
                  <c:v>3</c:v>
                </c:pt>
                <c:pt idx="584">
                  <c:v>10</c:v>
                </c:pt>
                <c:pt idx="585">
                  <c:v>5</c:v>
                </c:pt>
                <c:pt idx="586">
                  <c:v>7</c:v>
                </c:pt>
                <c:pt idx="587">
                  <c:v>0</c:v>
                </c:pt>
                <c:pt idx="588">
                  <c:v>0</c:v>
                </c:pt>
                <c:pt idx="589">
                  <c:v>9</c:v>
                </c:pt>
                <c:pt idx="590">
                  <c:v>0</c:v>
                </c:pt>
                <c:pt idx="591">
                  <c:v>4</c:v>
                </c:pt>
                <c:pt idx="592">
                  <c:v>0</c:v>
                </c:pt>
                <c:pt idx="593">
                  <c:v>10</c:v>
                </c:pt>
                <c:pt idx="594">
                  <c:v>6</c:v>
                </c:pt>
                <c:pt idx="595">
                  <c:v>9</c:v>
                </c:pt>
                <c:pt idx="596">
                  <c:v>3</c:v>
                </c:pt>
                <c:pt idx="597">
                  <c:v>4</c:v>
                </c:pt>
                <c:pt idx="598">
                  <c:v>4</c:v>
                </c:pt>
                <c:pt idx="599">
                  <c:v>10</c:v>
                </c:pt>
                <c:pt idx="600">
                  <c:v>0</c:v>
                </c:pt>
                <c:pt idx="601">
                  <c:v>8</c:v>
                </c:pt>
                <c:pt idx="602">
                  <c:v>5</c:v>
                </c:pt>
                <c:pt idx="603">
                  <c:v>10</c:v>
                </c:pt>
                <c:pt idx="604">
                  <c:v>0</c:v>
                </c:pt>
                <c:pt idx="605">
                  <c:v>6</c:v>
                </c:pt>
                <c:pt idx="606">
                  <c:v>10</c:v>
                </c:pt>
                <c:pt idx="607">
                  <c:v>4</c:v>
                </c:pt>
                <c:pt idx="608">
                  <c:v>0</c:v>
                </c:pt>
                <c:pt idx="609">
                  <c:v>0</c:v>
                </c:pt>
                <c:pt idx="610">
                  <c:v>6</c:v>
                </c:pt>
                <c:pt idx="611">
                  <c:v>0</c:v>
                </c:pt>
                <c:pt idx="612">
                  <c:v>6</c:v>
                </c:pt>
                <c:pt idx="613">
                  <c:v>0</c:v>
                </c:pt>
                <c:pt idx="614">
                  <c:v>7</c:v>
                </c:pt>
                <c:pt idx="615">
                  <c:v>5</c:v>
                </c:pt>
                <c:pt idx="616">
                  <c:v>9</c:v>
                </c:pt>
                <c:pt idx="617">
                  <c:v>9</c:v>
                </c:pt>
                <c:pt idx="618">
                  <c:v>7</c:v>
                </c:pt>
                <c:pt idx="619">
                  <c:v>0</c:v>
                </c:pt>
                <c:pt idx="620">
                  <c:v>10</c:v>
                </c:pt>
                <c:pt idx="621">
                  <c:v>8</c:v>
                </c:pt>
                <c:pt idx="622">
                  <c:v>0</c:v>
                </c:pt>
                <c:pt idx="623">
                  <c:v>10</c:v>
                </c:pt>
                <c:pt idx="624">
                  <c:v>0</c:v>
                </c:pt>
                <c:pt idx="625">
                  <c:v>7</c:v>
                </c:pt>
                <c:pt idx="626">
                  <c:v>9</c:v>
                </c:pt>
                <c:pt idx="627">
                  <c:v>0</c:v>
                </c:pt>
                <c:pt idx="628">
                  <c:v>0</c:v>
                </c:pt>
                <c:pt idx="629">
                  <c:v>8</c:v>
                </c:pt>
                <c:pt idx="630">
                  <c:v>7</c:v>
                </c:pt>
                <c:pt idx="631">
                  <c:v>5</c:v>
                </c:pt>
                <c:pt idx="632">
                  <c:v>10</c:v>
                </c:pt>
                <c:pt idx="633">
                  <c:v>8</c:v>
                </c:pt>
                <c:pt idx="634">
                  <c:v>6</c:v>
                </c:pt>
                <c:pt idx="635">
                  <c:v>5</c:v>
                </c:pt>
                <c:pt idx="636">
                  <c:v>8</c:v>
                </c:pt>
                <c:pt idx="637">
                  <c:v>5</c:v>
                </c:pt>
                <c:pt idx="638">
                  <c:v>0</c:v>
                </c:pt>
                <c:pt idx="639">
                  <c:v>9</c:v>
                </c:pt>
                <c:pt idx="640">
                  <c:v>7</c:v>
                </c:pt>
                <c:pt idx="641">
                  <c:v>9</c:v>
                </c:pt>
                <c:pt idx="642">
                  <c:v>8</c:v>
                </c:pt>
                <c:pt idx="643">
                  <c:v>0</c:v>
                </c:pt>
                <c:pt idx="644">
                  <c:v>0</c:v>
                </c:pt>
                <c:pt idx="645">
                  <c:v>6</c:v>
                </c:pt>
                <c:pt idx="646">
                  <c:v>6</c:v>
                </c:pt>
                <c:pt idx="647">
                  <c:v>7</c:v>
                </c:pt>
                <c:pt idx="648">
                  <c:v>5</c:v>
                </c:pt>
                <c:pt idx="649">
                  <c:v>0</c:v>
                </c:pt>
                <c:pt idx="650">
                  <c:v>1</c:v>
                </c:pt>
                <c:pt idx="651">
                  <c:v>7</c:v>
                </c:pt>
                <c:pt idx="652">
                  <c:v>9</c:v>
                </c:pt>
                <c:pt idx="653">
                  <c:v>0</c:v>
                </c:pt>
                <c:pt idx="654">
                  <c:v>0</c:v>
                </c:pt>
                <c:pt idx="655">
                  <c:v>8</c:v>
                </c:pt>
                <c:pt idx="656">
                  <c:v>8</c:v>
                </c:pt>
                <c:pt idx="657">
                  <c:v>0</c:v>
                </c:pt>
                <c:pt idx="658">
                  <c:v>0</c:v>
                </c:pt>
                <c:pt idx="659">
                  <c:v>8</c:v>
                </c:pt>
                <c:pt idx="660">
                  <c:v>4</c:v>
                </c:pt>
                <c:pt idx="661">
                  <c:v>0</c:v>
                </c:pt>
                <c:pt idx="662">
                  <c:v>10</c:v>
                </c:pt>
                <c:pt idx="663">
                  <c:v>6</c:v>
                </c:pt>
                <c:pt idx="664">
                  <c:v>5</c:v>
                </c:pt>
                <c:pt idx="665">
                  <c:v>8</c:v>
                </c:pt>
                <c:pt idx="666">
                  <c:v>4</c:v>
                </c:pt>
                <c:pt idx="667">
                  <c:v>10</c:v>
                </c:pt>
                <c:pt idx="668">
                  <c:v>0</c:v>
                </c:pt>
                <c:pt idx="669">
                  <c:v>0</c:v>
                </c:pt>
                <c:pt idx="670">
                  <c:v>9</c:v>
                </c:pt>
                <c:pt idx="671">
                  <c:v>8</c:v>
                </c:pt>
                <c:pt idx="672">
                  <c:v>9</c:v>
                </c:pt>
                <c:pt idx="673">
                  <c:v>6</c:v>
                </c:pt>
                <c:pt idx="674">
                  <c:v>8</c:v>
                </c:pt>
                <c:pt idx="675">
                  <c:v>10</c:v>
                </c:pt>
                <c:pt idx="676">
                  <c:v>7</c:v>
                </c:pt>
                <c:pt idx="677">
                  <c:v>8</c:v>
                </c:pt>
                <c:pt idx="678">
                  <c:v>10</c:v>
                </c:pt>
                <c:pt idx="679">
                  <c:v>4</c:v>
                </c:pt>
                <c:pt idx="680">
                  <c:v>3</c:v>
                </c:pt>
                <c:pt idx="681">
                  <c:v>10</c:v>
                </c:pt>
                <c:pt idx="682">
                  <c:v>5</c:v>
                </c:pt>
                <c:pt idx="683">
                  <c:v>7</c:v>
                </c:pt>
                <c:pt idx="684">
                  <c:v>2</c:v>
                </c:pt>
                <c:pt idx="685">
                  <c:v>7</c:v>
                </c:pt>
                <c:pt idx="686">
                  <c:v>6</c:v>
                </c:pt>
                <c:pt idx="687">
                  <c:v>6</c:v>
                </c:pt>
                <c:pt idx="688">
                  <c:v>5</c:v>
                </c:pt>
                <c:pt idx="689">
                  <c:v>0</c:v>
                </c:pt>
                <c:pt idx="690">
                  <c:v>7</c:v>
                </c:pt>
                <c:pt idx="691">
                  <c:v>6</c:v>
                </c:pt>
                <c:pt idx="692">
                  <c:v>9</c:v>
                </c:pt>
                <c:pt idx="693">
                  <c:v>0</c:v>
                </c:pt>
                <c:pt idx="694">
                  <c:v>10</c:v>
                </c:pt>
                <c:pt idx="695">
                  <c:v>6</c:v>
                </c:pt>
                <c:pt idx="696">
                  <c:v>8</c:v>
                </c:pt>
                <c:pt idx="697">
                  <c:v>8</c:v>
                </c:pt>
                <c:pt idx="698">
                  <c:v>9</c:v>
                </c:pt>
                <c:pt idx="699">
                  <c:v>7</c:v>
                </c:pt>
                <c:pt idx="700">
                  <c:v>6</c:v>
                </c:pt>
                <c:pt idx="701">
                  <c:v>6</c:v>
                </c:pt>
                <c:pt idx="702">
                  <c:v>5</c:v>
                </c:pt>
                <c:pt idx="703">
                  <c:v>4</c:v>
                </c:pt>
                <c:pt idx="704">
                  <c:v>6</c:v>
                </c:pt>
                <c:pt idx="705">
                  <c:v>7</c:v>
                </c:pt>
                <c:pt idx="706">
                  <c:v>0</c:v>
                </c:pt>
                <c:pt idx="707">
                  <c:v>6</c:v>
                </c:pt>
                <c:pt idx="708">
                  <c:v>8</c:v>
                </c:pt>
                <c:pt idx="709">
                  <c:v>5</c:v>
                </c:pt>
                <c:pt idx="710">
                  <c:v>0</c:v>
                </c:pt>
                <c:pt idx="711">
                  <c:v>4</c:v>
                </c:pt>
                <c:pt idx="712">
                  <c:v>6</c:v>
                </c:pt>
                <c:pt idx="713">
                  <c:v>10</c:v>
                </c:pt>
                <c:pt idx="714">
                  <c:v>7</c:v>
                </c:pt>
                <c:pt idx="715">
                  <c:v>8</c:v>
                </c:pt>
                <c:pt idx="716">
                  <c:v>9</c:v>
                </c:pt>
                <c:pt idx="717">
                  <c:v>10</c:v>
                </c:pt>
                <c:pt idx="718">
                  <c:v>10</c:v>
                </c:pt>
                <c:pt idx="719">
                  <c:v>4</c:v>
                </c:pt>
                <c:pt idx="720">
                  <c:v>7</c:v>
                </c:pt>
                <c:pt idx="721">
                  <c:v>8</c:v>
                </c:pt>
                <c:pt idx="722">
                  <c:v>7</c:v>
                </c:pt>
                <c:pt idx="723">
                  <c:v>9</c:v>
                </c:pt>
                <c:pt idx="724">
                  <c:v>5</c:v>
                </c:pt>
                <c:pt idx="725">
                  <c:v>7</c:v>
                </c:pt>
                <c:pt idx="726">
                  <c:v>3</c:v>
                </c:pt>
                <c:pt idx="727">
                  <c:v>0</c:v>
                </c:pt>
                <c:pt idx="728">
                  <c:v>9</c:v>
                </c:pt>
                <c:pt idx="729">
                  <c:v>5</c:v>
                </c:pt>
                <c:pt idx="730">
                  <c:v>3</c:v>
                </c:pt>
                <c:pt idx="731">
                  <c:v>9</c:v>
                </c:pt>
                <c:pt idx="732">
                  <c:v>3</c:v>
                </c:pt>
                <c:pt idx="733">
                  <c:v>0</c:v>
                </c:pt>
                <c:pt idx="734">
                  <c:v>4</c:v>
                </c:pt>
                <c:pt idx="735">
                  <c:v>8</c:v>
                </c:pt>
                <c:pt idx="736">
                  <c:v>4</c:v>
                </c:pt>
                <c:pt idx="737">
                  <c:v>5</c:v>
                </c:pt>
                <c:pt idx="738">
                  <c:v>6</c:v>
                </c:pt>
                <c:pt idx="739">
                  <c:v>5</c:v>
                </c:pt>
                <c:pt idx="740">
                  <c:v>4</c:v>
                </c:pt>
                <c:pt idx="741">
                  <c:v>6</c:v>
                </c:pt>
                <c:pt idx="742">
                  <c:v>9</c:v>
                </c:pt>
                <c:pt idx="743">
                  <c:v>3</c:v>
                </c:pt>
                <c:pt idx="744">
                  <c:v>4</c:v>
                </c:pt>
                <c:pt idx="745">
                  <c:v>6</c:v>
                </c:pt>
                <c:pt idx="746">
                  <c:v>7</c:v>
                </c:pt>
                <c:pt idx="747">
                  <c:v>7</c:v>
                </c:pt>
                <c:pt idx="748">
                  <c:v>9</c:v>
                </c:pt>
                <c:pt idx="749">
                  <c:v>3</c:v>
                </c:pt>
                <c:pt idx="750">
                  <c:v>5</c:v>
                </c:pt>
                <c:pt idx="751">
                  <c:v>2</c:v>
                </c:pt>
                <c:pt idx="752">
                  <c:v>6</c:v>
                </c:pt>
                <c:pt idx="753">
                  <c:v>9</c:v>
                </c:pt>
                <c:pt idx="754">
                  <c:v>6</c:v>
                </c:pt>
                <c:pt idx="755">
                  <c:v>7</c:v>
                </c:pt>
                <c:pt idx="756">
                  <c:v>7</c:v>
                </c:pt>
                <c:pt idx="757">
                  <c:v>6</c:v>
                </c:pt>
                <c:pt idx="758">
                  <c:v>8</c:v>
                </c:pt>
                <c:pt idx="759">
                  <c:v>5</c:v>
                </c:pt>
                <c:pt idx="760">
                  <c:v>6</c:v>
                </c:pt>
                <c:pt idx="761">
                  <c:v>7</c:v>
                </c:pt>
                <c:pt idx="762">
                  <c:v>7</c:v>
                </c:pt>
                <c:pt idx="763">
                  <c:v>6</c:v>
                </c:pt>
                <c:pt idx="764">
                  <c:v>8</c:v>
                </c:pt>
                <c:pt idx="765">
                  <c:v>3</c:v>
                </c:pt>
                <c:pt idx="766">
                  <c:v>5</c:v>
                </c:pt>
                <c:pt idx="767">
                  <c:v>3</c:v>
                </c:pt>
                <c:pt idx="768">
                  <c:v>1</c:v>
                </c:pt>
                <c:pt idx="769">
                  <c:v>6</c:v>
                </c:pt>
                <c:pt idx="770">
                  <c:v>8</c:v>
                </c:pt>
                <c:pt idx="771">
                  <c:v>4</c:v>
                </c:pt>
                <c:pt idx="772">
                  <c:v>3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4</c:v>
                </c:pt>
                <c:pt idx="777">
                  <c:v>2</c:v>
                </c:pt>
                <c:pt idx="778">
                  <c:v>4</c:v>
                </c:pt>
                <c:pt idx="779">
                  <c:v>2</c:v>
                </c:pt>
                <c:pt idx="780">
                  <c:v>3</c:v>
                </c:pt>
                <c:pt idx="781">
                  <c:v>4</c:v>
                </c:pt>
                <c:pt idx="782">
                  <c:v>3</c:v>
                </c:pt>
                <c:pt idx="783">
                  <c:v>3</c:v>
                </c:pt>
                <c:pt idx="784">
                  <c:v>2</c:v>
                </c:pt>
                <c:pt idx="785">
                  <c:v>1</c:v>
                </c:pt>
                <c:pt idx="786">
                  <c:v>5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6-48CA-9A52-DA6A9A8CFFF8}"/>
            </c:ext>
          </c:extLst>
        </c:ser>
        <c:ser>
          <c:idx val="2"/>
          <c:order val="2"/>
          <c:tx>
            <c:strRef>
              <c:f>'Customer analysis'!$G$1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'Customer analysis'!$B$2:$B$795</c:f>
              <c:numCache>
                <c:formatCode>0.0</c:formatCode>
                <c:ptCount val="794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  <c:pt idx="10">
                  <c:v>11891.751</c:v>
                </c:pt>
                <c:pt idx="11">
                  <c:v>11820.119999999997</c:v>
                </c:pt>
                <c:pt idx="12">
                  <c:v>11789.630000000003</c:v>
                </c:pt>
                <c:pt idx="13">
                  <c:v>11470.949999999997</c:v>
                </c:pt>
                <c:pt idx="14">
                  <c:v>11164.974</c:v>
                </c:pt>
                <c:pt idx="15">
                  <c:v>10880.545999999998</c:v>
                </c:pt>
                <c:pt idx="16">
                  <c:v>10663.727999999997</c:v>
                </c:pt>
                <c:pt idx="17">
                  <c:v>10604.266</c:v>
                </c:pt>
                <c:pt idx="18">
                  <c:v>10501.652999999998</c:v>
                </c:pt>
                <c:pt idx="19">
                  <c:v>9940.380000000001</c:v>
                </c:pt>
                <c:pt idx="20">
                  <c:v>9576.3430000000008</c:v>
                </c:pt>
                <c:pt idx="21">
                  <c:v>9351.2119999999977</c:v>
                </c:pt>
                <c:pt idx="22">
                  <c:v>9108.7420000000002</c:v>
                </c:pt>
                <c:pt idx="23">
                  <c:v>9062.8639999999978</c:v>
                </c:pt>
                <c:pt idx="24">
                  <c:v>8954.02</c:v>
                </c:pt>
                <c:pt idx="25">
                  <c:v>8828.0304999999989</c:v>
                </c:pt>
                <c:pt idx="26">
                  <c:v>8697.8430000000008</c:v>
                </c:pt>
                <c:pt idx="27">
                  <c:v>8673.2219999999979</c:v>
                </c:pt>
                <c:pt idx="28">
                  <c:v>8646.9339999999975</c:v>
                </c:pt>
                <c:pt idx="29">
                  <c:v>8350.8680000000004</c:v>
                </c:pt>
                <c:pt idx="30">
                  <c:v>8282.3580000000002</c:v>
                </c:pt>
                <c:pt idx="31">
                  <c:v>8241.7389999999996</c:v>
                </c:pt>
                <c:pt idx="32">
                  <c:v>8236.7648000000008</c:v>
                </c:pt>
                <c:pt idx="33">
                  <c:v>8181.2560000000003</c:v>
                </c:pt>
                <c:pt idx="34">
                  <c:v>8080.4740000000002</c:v>
                </c:pt>
                <c:pt idx="35">
                  <c:v>8057.8909999999987</c:v>
                </c:pt>
                <c:pt idx="36">
                  <c:v>8025.7070000000012</c:v>
                </c:pt>
                <c:pt idx="37">
                  <c:v>7954.9979999999996</c:v>
                </c:pt>
                <c:pt idx="38">
                  <c:v>7903.1825000000008</c:v>
                </c:pt>
                <c:pt idx="39">
                  <c:v>7888.2940000000008</c:v>
                </c:pt>
                <c:pt idx="40">
                  <c:v>7755.619999999999</c:v>
                </c:pt>
                <c:pt idx="41">
                  <c:v>7754.9759999999997</c:v>
                </c:pt>
                <c:pt idx="42">
                  <c:v>7721.7139999999999</c:v>
                </c:pt>
                <c:pt idx="43">
                  <c:v>7663.1259999999993</c:v>
                </c:pt>
                <c:pt idx="44">
                  <c:v>7625.0760000000018</c:v>
                </c:pt>
                <c:pt idx="45">
                  <c:v>7610.8639999999996</c:v>
                </c:pt>
                <c:pt idx="46">
                  <c:v>7473.8282000000008</c:v>
                </c:pt>
                <c:pt idx="47">
                  <c:v>7443.6900000000005</c:v>
                </c:pt>
                <c:pt idx="48">
                  <c:v>7397.4010000000007</c:v>
                </c:pt>
                <c:pt idx="49">
                  <c:v>7294.1850000000004</c:v>
                </c:pt>
                <c:pt idx="50">
                  <c:v>7252.608000000002</c:v>
                </c:pt>
                <c:pt idx="51">
                  <c:v>7234.0139999999992</c:v>
                </c:pt>
                <c:pt idx="52">
                  <c:v>7198.7609999999986</c:v>
                </c:pt>
                <c:pt idx="53">
                  <c:v>6987.195999999999</c:v>
                </c:pt>
                <c:pt idx="54">
                  <c:v>6979.18</c:v>
                </c:pt>
                <c:pt idx="55">
                  <c:v>6843.6339999999991</c:v>
                </c:pt>
                <c:pt idx="56">
                  <c:v>6765.7279999999992</c:v>
                </c:pt>
                <c:pt idx="57">
                  <c:v>6760.8149999999987</c:v>
                </c:pt>
                <c:pt idx="58">
                  <c:v>6720.4439999999986</c:v>
                </c:pt>
                <c:pt idx="59">
                  <c:v>6608.4480000000003</c:v>
                </c:pt>
                <c:pt idx="60">
                  <c:v>6528.0339999999987</c:v>
                </c:pt>
                <c:pt idx="61">
                  <c:v>6497.27</c:v>
                </c:pt>
                <c:pt idx="62">
                  <c:v>6491.0260000000007</c:v>
                </c:pt>
                <c:pt idx="63">
                  <c:v>6459.3439999999991</c:v>
                </c:pt>
                <c:pt idx="64">
                  <c:v>6442.2540000000008</c:v>
                </c:pt>
                <c:pt idx="65">
                  <c:v>6410.9959999999992</c:v>
                </c:pt>
                <c:pt idx="66">
                  <c:v>6366.3919999999989</c:v>
                </c:pt>
                <c:pt idx="67">
                  <c:v>6345.1030000000001</c:v>
                </c:pt>
                <c:pt idx="68">
                  <c:v>6320.7460000000001</c:v>
                </c:pt>
                <c:pt idx="69">
                  <c:v>6255.3510000000006</c:v>
                </c:pt>
                <c:pt idx="70">
                  <c:v>6234.9099999999989</c:v>
                </c:pt>
                <c:pt idx="71">
                  <c:v>6134.0380000000005</c:v>
                </c:pt>
                <c:pt idx="72">
                  <c:v>6129.71</c:v>
                </c:pt>
                <c:pt idx="73">
                  <c:v>6121.1139999999996</c:v>
                </c:pt>
                <c:pt idx="74">
                  <c:v>6108.3379999999997</c:v>
                </c:pt>
                <c:pt idx="75">
                  <c:v>6106.8799999999992</c:v>
                </c:pt>
                <c:pt idx="76">
                  <c:v>6049.9660000000022</c:v>
                </c:pt>
                <c:pt idx="77">
                  <c:v>5992.5359999999991</c:v>
                </c:pt>
                <c:pt idx="78">
                  <c:v>5990.7989999999991</c:v>
                </c:pt>
                <c:pt idx="79">
                  <c:v>5979.0960000000005</c:v>
                </c:pt>
                <c:pt idx="80">
                  <c:v>5907.9719999999998</c:v>
                </c:pt>
                <c:pt idx="81">
                  <c:v>5890.5079999999998</c:v>
                </c:pt>
                <c:pt idx="82">
                  <c:v>5817.1870000000008</c:v>
                </c:pt>
                <c:pt idx="83">
                  <c:v>5730.6689999999999</c:v>
                </c:pt>
                <c:pt idx="84">
                  <c:v>5718.5210000000006</c:v>
                </c:pt>
                <c:pt idx="85">
                  <c:v>5690.0549999999994</c:v>
                </c:pt>
                <c:pt idx="86">
                  <c:v>5664.0219999999999</c:v>
                </c:pt>
                <c:pt idx="87">
                  <c:v>5633.3159999999989</c:v>
                </c:pt>
                <c:pt idx="88">
                  <c:v>5620.1859999999997</c:v>
                </c:pt>
                <c:pt idx="89">
                  <c:v>5563.56</c:v>
                </c:pt>
                <c:pt idx="90">
                  <c:v>5529.62</c:v>
                </c:pt>
                <c:pt idx="91">
                  <c:v>5527.8460000000005</c:v>
                </c:pt>
                <c:pt idx="92">
                  <c:v>5503.0929999999989</c:v>
                </c:pt>
                <c:pt idx="93">
                  <c:v>5480.7239999999993</c:v>
                </c:pt>
                <c:pt idx="94">
                  <c:v>5478.0608000000002</c:v>
                </c:pt>
                <c:pt idx="95">
                  <c:v>5454.35</c:v>
                </c:pt>
                <c:pt idx="96">
                  <c:v>5440.3190000000004</c:v>
                </c:pt>
                <c:pt idx="97">
                  <c:v>5420.5139999999992</c:v>
                </c:pt>
                <c:pt idx="98">
                  <c:v>5402.253999999999</c:v>
                </c:pt>
                <c:pt idx="99">
                  <c:v>5371.09</c:v>
                </c:pt>
                <c:pt idx="100">
                  <c:v>5364.8080000000009</c:v>
                </c:pt>
                <c:pt idx="101">
                  <c:v>5341.9</c:v>
                </c:pt>
                <c:pt idx="102">
                  <c:v>5329.0047999999997</c:v>
                </c:pt>
                <c:pt idx="103">
                  <c:v>5278.8259999999991</c:v>
                </c:pt>
                <c:pt idx="104">
                  <c:v>5271.6279999999997</c:v>
                </c:pt>
                <c:pt idx="105">
                  <c:v>5253.8760000000002</c:v>
                </c:pt>
                <c:pt idx="106">
                  <c:v>5248.7869999999994</c:v>
                </c:pt>
                <c:pt idx="107">
                  <c:v>5229.6950000000015</c:v>
                </c:pt>
                <c:pt idx="108">
                  <c:v>5226.2099999999982</c:v>
                </c:pt>
                <c:pt idx="109">
                  <c:v>5153.0839999999998</c:v>
                </c:pt>
                <c:pt idx="110">
                  <c:v>5142.8919999999989</c:v>
                </c:pt>
                <c:pt idx="111">
                  <c:v>5086.9350000000013</c:v>
                </c:pt>
                <c:pt idx="112">
                  <c:v>5040.7359999999999</c:v>
                </c:pt>
                <c:pt idx="113">
                  <c:v>5016.4880000000012</c:v>
                </c:pt>
                <c:pt idx="114">
                  <c:v>4985.6760000000004</c:v>
                </c:pt>
                <c:pt idx="115">
                  <c:v>4930.4739999999993</c:v>
                </c:pt>
                <c:pt idx="116">
                  <c:v>4915.6019999999999</c:v>
                </c:pt>
                <c:pt idx="117">
                  <c:v>4909.4720000000007</c:v>
                </c:pt>
                <c:pt idx="118">
                  <c:v>4893.0430000000006</c:v>
                </c:pt>
                <c:pt idx="119">
                  <c:v>4877.7839999999997</c:v>
                </c:pt>
                <c:pt idx="120">
                  <c:v>4867.3440000000001</c:v>
                </c:pt>
                <c:pt idx="121">
                  <c:v>4827.9340000000002</c:v>
                </c:pt>
                <c:pt idx="122">
                  <c:v>4805.3440000000001</c:v>
                </c:pt>
                <c:pt idx="123">
                  <c:v>4802.3939999999993</c:v>
                </c:pt>
                <c:pt idx="124">
                  <c:v>4793.5430000000006</c:v>
                </c:pt>
                <c:pt idx="125">
                  <c:v>4769.9000000000005</c:v>
                </c:pt>
                <c:pt idx="126">
                  <c:v>4767.3415000000005</c:v>
                </c:pt>
                <c:pt idx="127">
                  <c:v>4760.4340000000011</c:v>
                </c:pt>
                <c:pt idx="128">
                  <c:v>4757.3320000000003</c:v>
                </c:pt>
                <c:pt idx="129">
                  <c:v>4750.3579999999993</c:v>
                </c:pt>
                <c:pt idx="130">
                  <c:v>4737.4859999999999</c:v>
                </c:pt>
                <c:pt idx="131">
                  <c:v>4716.2880000000005</c:v>
                </c:pt>
                <c:pt idx="132">
                  <c:v>4715.4660000000013</c:v>
                </c:pt>
                <c:pt idx="133">
                  <c:v>4657.924</c:v>
                </c:pt>
                <c:pt idx="134">
                  <c:v>4655.8969999999999</c:v>
                </c:pt>
                <c:pt idx="135">
                  <c:v>4642.0884000000005</c:v>
                </c:pt>
                <c:pt idx="136">
                  <c:v>4624.572000000001</c:v>
                </c:pt>
                <c:pt idx="137">
                  <c:v>4588.4359999999997</c:v>
                </c:pt>
                <c:pt idx="138">
                  <c:v>4523.3359999999993</c:v>
                </c:pt>
                <c:pt idx="139">
                  <c:v>4510.7970000000005</c:v>
                </c:pt>
                <c:pt idx="140">
                  <c:v>4501.3909999999996</c:v>
                </c:pt>
                <c:pt idx="141">
                  <c:v>4492.9459999999999</c:v>
                </c:pt>
                <c:pt idx="142">
                  <c:v>4492.6569999999992</c:v>
                </c:pt>
                <c:pt idx="143">
                  <c:v>4464.8620000000001</c:v>
                </c:pt>
                <c:pt idx="144">
                  <c:v>4454.0559999999996</c:v>
                </c:pt>
                <c:pt idx="145">
                  <c:v>4432.1379999999999</c:v>
                </c:pt>
                <c:pt idx="146">
                  <c:v>4416.5200000000004</c:v>
                </c:pt>
                <c:pt idx="147">
                  <c:v>4411.2430000000004</c:v>
                </c:pt>
                <c:pt idx="148">
                  <c:v>4375.7859999999991</c:v>
                </c:pt>
                <c:pt idx="149">
                  <c:v>4371.9580000000005</c:v>
                </c:pt>
                <c:pt idx="150">
                  <c:v>4355.1499999999996</c:v>
                </c:pt>
                <c:pt idx="151">
                  <c:v>4345.8859999999995</c:v>
                </c:pt>
                <c:pt idx="152">
                  <c:v>4326.1390000000001</c:v>
                </c:pt>
                <c:pt idx="153">
                  <c:v>4299.1609999999991</c:v>
                </c:pt>
                <c:pt idx="154">
                  <c:v>4282.9399999999996</c:v>
                </c:pt>
                <c:pt idx="155">
                  <c:v>4282.1759999999986</c:v>
                </c:pt>
                <c:pt idx="156">
                  <c:v>4272.93</c:v>
                </c:pt>
                <c:pt idx="157">
                  <c:v>4266.8119999999999</c:v>
                </c:pt>
                <c:pt idx="158">
                  <c:v>4262.2920000000004</c:v>
                </c:pt>
                <c:pt idx="159">
                  <c:v>4260.7840000000006</c:v>
                </c:pt>
                <c:pt idx="160">
                  <c:v>4256.2719999999999</c:v>
                </c:pt>
                <c:pt idx="161">
                  <c:v>4246.4555</c:v>
                </c:pt>
                <c:pt idx="162">
                  <c:v>4234.0960000000005</c:v>
                </c:pt>
                <c:pt idx="163">
                  <c:v>4204.6759999999995</c:v>
                </c:pt>
                <c:pt idx="164">
                  <c:v>4198.3320000000003</c:v>
                </c:pt>
                <c:pt idx="165">
                  <c:v>4172.8460000000005</c:v>
                </c:pt>
                <c:pt idx="166">
                  <c:v>4159.7699999999986</c:v>
                </c:pt>
                <c:pt idx="167">
                  <c:v>4151.5100000000011</c:v>
                </c:pt>
                <c:pt idx="168">
                  <c:v>4115.6620000000003</c:v>
                </c:pt>
                <c:pt idx="169">
                  <c:v>4105.3050000000003</c:v>
                </c:pt>
                <c:pt idx="170">
                  <c:v>4074.4720000000007</c:v>
                </c:pt>
                <c:pt idx="171">
                  <c:v>4046.7460000000005</c:v>
                </c:pt>
                <c:pt idx="172">
                  <c:v>3990.6890000000003</c:v>
                </c:pt>
                <c:pt idx="173">
                  <c:v>3984.4524000000001</c:v>
                </c:pt>
                <c:pt idx="174">
                  <c:v>3983.6420000000003</c:v>
                </c:pt>
                <c:pt idx="175">
                  <c:v>3949.6559999999995</c:v>
                </c:pt>
                <c:pt idx="176">
                  <c:v>3930.509</c:v>
                </c:pt>
                <c:pt idx="177">
                  <c:v>3922.4149999999995</c:v>
                </c:pt>
                <c:pt idx="178">
                  <c:v>3918.9659999999999</c:v>
                </c:pt>
                <c:pt idx="179">
                  <c:v>3908.8027999999999</c:v>
                </c:pt>
                <c:pt idx="180">
                  <c:v>3908.402</c:v>
                </c:pt>
                <c:pt idx="181">
                  <c:v>3908.2619999999997</c:v>
                </c:pt>
                <c:pt idx="182">
                  <c:v>3889.3659999999995</c:v>
                </c:pt>
                <c:pt idx="183">
                  <c:v>3887.8339999999998</c:v>
                </c:pt>
                <c:pt idx="184">
                  <c:v>3868.02</c:v>
                </c:pt>
                <c:pt idx="185">
                  <c:v>3831.8640000000005</c:v>
                </c:pt>
                <c:pt idx="186">
                  <c:v>3818.6240000000003</c:v>
                </c:pt>
                <c:pt idx="187">
                  <c:v>3815.4780000000001</c:v>
                </c:pt>
                <c:pt idx="188">
                  <c:v>3805.7140000000009</c:v>
                </c:pt>
                <c:pt idx="189">
                  <c:v>3797.2320000000004</c:v>
                </c:pt>
                <c:pt idx="190">
                  <c:v>3789.7228</c:v>
                </c:pt>
                <c:pt idx="191">
                  <c:v>3785.2759999999998</c:v>
                </c:pt>
                <c:pt idx="192">
                  <c:v>3760.0279999999998</c:v>
                </c:pt>
                <c:pt idx="193">
                  <c:v>3747.6680000000006</c:v>
                </c:pt>
                <c:pt idx="194">
                  <c:v>3736.1979999999994</c:v>
                </c:pt>
                <c:pt idx="195">
                  <c:v>3729.7929999999997</c:v>
                </c:pt>
                <c:pt idx="196">
                  <c:v>3690.2840000000001</c:v>
                </c:pt>
                <c:pt idx="197">
                  <c:v>3675.8609999999999</c:v>
                </c:pt>
                <c:pt idx="198">
                  <c:v>3670.2580000000003</c:v>
                </c:pt>
                <c:pt idx="199">
                  <c:v>3651.8585000000007</c:v>
                </c:pt>
                <c:pt idx="200">
                  <c:v>3650.473</c:v>
                </c:pt>
                <c:pt idx="201">
                  <c:v>3644.9780000000005</c:v>
                </c:pt>
                <c:pt idx="202">
                  <c:v>3640.2559999999999</c:v>
                </c:pt>
                <c:pt idx="203">
                  <c:v>3635.5940000000005</c:v>
                </c:pt>
                <c:pt idx="204">
                  <c:v>3625.3289999999997</c:v>
                </c:pt>
                <c:pt idx="205">
                  <c:v>3621.3759999999997</c:v>
                </c:pt>
                <c:pt idx="206">
                  <c:v>3601.88</c:v>
                </c:pt>
                <c:pt idx="207">
                  <c:v>3589.2959999999998</c:v>
                </c:pt>
                <c:pt idx="208">
                  <c:v>3582.8199999999997</c:v>
                </c:pt>
                <c:pt idx="209">
                  <c:v>3546.2239999999997</c:v>
                </c:pt>
                <c:pt idx="210">
                  <c:v>3539.3220000000001</c:v>
                </c:pt>
                <c:pt idx="211">
                  <c:v>3510.4579999999996</c:v>
                </c:pt>
                <c:pt idx="212">
                  <c:v>3495.6460000000002</c:v>
                </c:pt>
                <c:pt idx="213">
                  <c:v>3489.0395999999996</c:v>
                </c:pt>
                <c:pt idx="214">
                  <c:v>3487.1979999999999</c:v>
                </c:pt>
                <c:pt idx="215">
                  <c:v>3484.92</c:v>
                </c:pt>
                <c:pt idx="216">
                  <c:v>3454.9160000000002</c:v>
                </c:pt>
                <c:pt idx="217">
                  <c:v>3422.7859999999991</c:v>
                </c:pt>
                <c:pt idx="218">
                  <c:v>3418.7420000000002</c:v>
                </c:pt>
                <c:pt idx="219">
                  <c:v>3406.5810000000001</c:v>
                </c:pt>
                <c:pt idx="220">
                  <c:v>3368.0939999999991</c:v>
                </c:pt>
                <c:pt idx="221">
                  <c:v>3362.9635999999996</c:v>
                </c:pt>
                <c:pt idx="222">
                  <c:v>3360.5259999999998</c:v>
                </c:pt>
                <c:pt idx="223">
                  <c:v>3356.3979999999997</c:v>
                </c:pt>
                <c:pt idx="224">
                  <c:v>3336.5349999999999</c:v>
                </c:pt>
                <c:pt idx="225">
                  <c:v>3336.1680000000006</c:v>
                </c:pt>
                <c:pt idx="226">
                  <c:v>3323.556</c:v>
                </c:pt>
                <c:pt idx="227">
                  <c:v>3318.4859999999994</c:v>
                </c:pt>
                <c:pt idx="228">
                  <c:v>3312.864</c:v>
                </c:pt>
                <c:pt idx="229">
                  <c:v>3309.1500000000005</c:v>
                </c:pt>
                <c:pt idx="230">
                  <c:v>3302.2620000000002</c:v>
                </c:pt>
                <c:pt idx="231">
                  <c:v>3288.11</c:v>
                </c:pt>
                <c:pt idx="232">
                  <c:v>3279.7459999999996</c:v>
                </c:pt>
                <c:pt idx="233">
                  <c:v>3272.2000000000003</c:v>
                </c:pt>
                <c:pt idx="234">
                  <c:v>3256.4800000000005</c:v>
                </c:pt>
                <c:pt idx="235">
                  <c:v>3255.3099999999995</c:v>
                </c:pt>
                <c:pt idx="236">
                  <c:v>3254.9490000000005</c:v>
                </c:pt>
                <c:pt idx="237">
                  <c:v>3254.4870000000005</c:v>
                </c:pt>
                <c:pt idx="238">
                  <c:v>3250.3369999999991</c:v>
                </c:pt>
                <c:pt idx="239">
                  <c:v>3247.6419999999994</c:v>
                </c:pt>
                <c:pt idx="240">
                  <c:v>3246.6260000000002</c:v>
                </c:pt>
                <c:pt idx="241">
                  <c:v>3241.898000000001</c:v>
                </c:pt>
                <c:pt idx="242">
                  <c:v>3236.3139999999994</c:v>
                </c:pt>
                <c:pt idx="243">
                  <c:v>3233.4810000000002</c:v>
                </c:pt>
                <c:pt idx="244">
                  <c:v>3230.308</c:v>
                </c:pt>
                <c:pt idx="245">
                  <c:v>3221.29</c:v>
                </c:pt>
                <c:pt idx="246">
                  <c:v>3214.2359999999999</c:v>
                </c:pt>
                <c:pt idx="247">
                  <c:v>3202.1620000000003</c:v>
                </c:pt>
                <c:pt idx="248">
                  <c:v>3196.7520000000004</c:v>
                </c:pt>
                <c:pt idx="249">
                  <c:v>3195.8180000000002</c:v>
                </c:pt>
                <c:pt idx="250">
                  <c:v>3173.8739999999998</c:v>
                </c:pt>
                <c:pt idx="251">
                  <c:v>3163.6280000000002</c:v>
                </c:pt>
                <c:pt idx="252">
                  <c:v>3159.1220000000003</c:v>
                </c:pt>
                <c:pt idx="253">
                  <c:v>3154.855</c:v>
                </c:pt>
                <c:pt idx="254">
                  <c:v>3152.6149999999998</c:v>
                </c:pt>
                <c:pt idx="255">
                  <c:v>3144.6779999999994</c:v>
                </c:pt>
                <c:pt idx="256">
                  <c:v>3133.9239999999995</c:v>
                </c:pt>
                <c:pt idx="257">
                  <c:v>3130.221</c:v>
                </c:pt>
                <c:pt idx="258">
                  <c:v>3127.9592000000007</c:v>
                </c:pt>
                <c:pt idx="259">
                  <c:v>3118.8920000000007</c:v>
                </c:pt>
                <c:pt idx="260">
                  <c:v>3104.4390000000003</c:v>
                </c:pt>
                <c:pt idx="261">
                  <c:v>3100.6119999999996</c:v>
                </c:pt>
                <c:pt idx="262">
                  <c:v>3086.9070000000002</c:v>
                </c:pt>
                <c:pt idx="263">
                  <c:v>3082.6530000000002</c:v>
                </c:pt>
                <c:pt idx="264">
                  <c:v>3078.6240000000003</c:v>
                </c:pt>
                <c:pt idx="265">
                  <c:v>3071.1259999999997</c:v>
                </c:pt>
                <c:pt idx="266">
                  <c:v>3061.5430000000001</c:v>
                </c:pt>
                <c:pt idx="267">
                  <c:v>3058.3720000000003</c:v>
                </c:pt>
                <c:pt idx="268">
                  <c:v>3057.1</c:v>
                </c:pt>
                <c:pt idx="269">
                  <c:v>3056.8069999999998</c:v>
                </c:pt>
                <c:pt idx="270">
                  <c:v>3050.6920000000005</c:v>
                </c:pt>
                <c:pt idx="271">
                  <c:v>3046.5320000000011</c:v>
                </c:pt>
                <c:pt idx="272">
                  <c:v>3041.5659999999993</c:v>
                </c:pt>
                <c:pt idx="273">
                  <c:v>3036.5469999999996</c:v>
                </c:pt>
                <c:pt idx="274">
                  <c:v>2988.674</c:v>
                </c:pt>
                <c:pt idx="275">
                  <c:v>2984.9480000000003</c:v>
                </c:pt>
                <c:pt idx="276">
                  <c:v>2984.0539999999992</c:v>
                </c:pt>
                <c:pt idx="277">
                  <c:v>2973.0940000000001</c:v>
                </c:pt>
                <c:pt idx="278">
                  <c:v>2945.8220000000001</c:v>
                </c:pt>
                <c:pt idx="279">
                  <c:v>2945.3209999999999</c:v>
                </c:pt>
                <c:pt idx="280">
                  <c:v>2942.7719999999999</c:v>
                </c:pt>
                <c:pt idx="281">
                  <c:v>2936.2519999999995</c:v>
                </c:pt>
                <c:pt idx="282">
                  <c:v>2933.6759999999995</c:v>
                </c:pt>
                <c:pt idx="283">
                  <c:v>2932.4840000000004</c:v>
                </c:pt>
                <c:pt idx="284">
                  <c:v>2893.4549999999999</c:v>
                </c:pt>
                <c:pt idx="285">
                  <c:v>2890.1390000000001</c:v>
                </c:pt>
                <c:pt idx="286">
                  <c:v>2888.5059999999999</c:v>
                </c:pt>
                <c:pt idx="287">
                  <c:v>2885.2599999999993</c:v>
                </c:pt>
                <c:pt idx="288">
                  <c:v>2881.8128000000002</c:v>
                </c:pt>
                <c:pt idx="289">
                  <c:v>2876.0460000000003</c:v>
                </c:pt>
                <c:pt idx="290">
                  <c:v>2870.0500000000006</c:v>
                </c:pt>
                <c:pt idx="291">
                  <c:v>2857.7529999999997</c:v>
                </c:pt>
                <c:pt idx="292">
                  <c:v>2854.1150000000007</c:v>
                </c:pt>
                <c:pt idx="293">
                  <c:v>2852.9680000000003</c:v>
                </c:pt>
                <c:pt idx="294">
                  <c:v>2845.27</c:v>
                </c:pt>
                <c:pt idx="295">
                  <c:v>2835.5639999999999</c:v>
                </c:pt>
                <c:pt idx="296">
                  <c:v>2833.9260000000004</c:v>
                </c:pt>
                <c:pt idx="297">
                  <c:v>2832.9040000000005</c:v>
                </c:pt>
                <c:pt idx="298">
                  <c:v>2830.6279999999997</c:v>
                </c:pt>
                <c:pt idx="299">
                  <c:v>2820.4240000000004</c:v>
                </c:pt>
                <c:pt idx="300">
                  <c:v>2819.4670000000006</c:v>
                </c:pt>
                <c:pt idx="301">
                  <c:v>2819.0259999999998</c:v>
                </c:pt>
                <c:pt idx="302">
                  <c:v>2798.9479999999999</c:v>
                </c:pt>
                <c:pt idx="303">
                  <c:v>2797.6680000000001</c:v>
                </c:pt>
                <c:pt idx="304">
                  <c:v>2783.1889999999999</c:v>
                </c:pt>
                <c:pt idx="305">
                  <c:v>2772.0550000000007</c:v>
                </c:pt>
                <c:pt idx="306">
                  <c:v>2770</c:v>
                </c:pt>
                <c:pt idx="307">
                  <c:v>2767.2190000000001</c:v>
                </c:pt>
                <c:pt idx="308">
                  <c:v>2754.2159999999999</c:v>
                </c:pt>
                <c:pt idx="309">
                  <c:v>2752.4410000000003</c:v>
                </c:pt>
                <c:pt idx="310">
                  <c:v>2749.8809999999999</c:v>
                </c:pt>
                <c:pt idx="311">
                  <c:v>2745.8919999999998</c:v>
                </c:pt>
                <c:pt idx="312">
                  <c:v>2744.7420000000002</c:v>
                </c:pt>
                <c:pt idx="313">
                  <c:v>2725.982</c:v>
                </c:pt>
                <c:pt idx="314">
                  <c:v>2725.2560000000003</c:v>
                </c:pt>
                <c:pt idx="315">
                  <c:v>2722.8429999999998</c:v>
                </c:pt>
                <c:pt idx="316">
                  <c:v>2716.4119999999998</c:v>
                </c:pt>
                <c:pt idx="317">
                  <c:v>2697.248</c:v>
                </c:pt>
                <c:pt idx="318">
                  <c:v>2684.4920000000002</c:v>
                </c:pt>
                <c:pt idx="319">
                  <c:v>2682.7280000000001</c:v>
                </c:pt>
                <c:pt idx="320">
                  <c:v>2678.4380000000001</c:v>
                </c:pt>
                <c:pt idx="321">
                  <c:v>2656.6909999999998</c:v>
                </c:pt>
                <c:pt idx="322">
                  <c:v>2650.5569999999998</c:v>
                </c:pt>
                <c:pt idx="323">
                  <c:v>2638.3271999999997</c:v>
                </c:pt>
                <c:pt idx="324">
                  <c:v>2633.5820000000003</c:v>
                </c:pt>
                <c:pt idx="325">
                  <c:v>2617.9060000000004</c:v>
                </c:pt>
                <c:pt idx="326">
                  <c:v>2602.5755000000008</c:v>
                </c:pt>
                <c:pt idx="327">
                  <c:v>2595.3640000000005</c:v>
                </c:pt>
                <c:pt idx="328">
                  <c:v>2584.1580000000004</c:v>
                </c:pt>
                <c:pt idx="329">
                  <c:v>2582.8979999999997</c:v>
                </c:pt>
                <c:pt idx="330">
                  <c:v>2580.7039999999997</c:v>
                </c:pt>
                <c:pt idx="331">
                  <c:v>2576.4079999999999</c:v>
                </c:pt>
                <c:pt idx="332">
                  <c:v>2575.8629999999998</c:v>
                </c:pt>
                <c:pt idx="333">
                  <c:v>2567.6559999999999</c:v>
                </c:pt>
                <c:pt idx="334">
                  <c:v>2567.0100000000002</c:v>
                </c:pt>
                <c:pt idx="335">
                  <c:v>2564.9059999999999</c:v>
                </c:pt>
                <c:pt idx="336">
                  <c:v>2562.3820000000005</c:v>
                </c:pt>
                <c:pt idx="337">
                  <c:v>2550.8739999999998</c:v>
                </c:pt>
                <c:pt idx="338">
                  <c:v>2540.6309999999999</c:v>
                </c:pt>
                <c:pt idx="339">
                  <c:v>2537.6860000000001</c:v>
                </c:pt>
                <c:pt idx="340">
                  <c:v>2533.3139999999999</c:v>
                </c:pt>
                <c:pt idx="341">
                  <c:v>2533.1640000000002</c:v>
                </c:pt>
                <c:pt idx="342">
                  <c:v>2523.2659999999996</c:v>
                </c:pt>
                <c:pt idx="343">
                  <c:v>2518.6659999999997</c:v>
                </c:pt>
                <c:pt idx="344">
                  <c:v>2518.1149999999998</c:v>
                </c:pt>
                <c:pt idx="345">
                  <c:v>2516.4939999999997</c:v>
                </c:pt>
                <c:pt idx="346">
                  <c:v>2501.6880000000001</c:v>
                </c:pt>
                <c:pt idx="347">
                  <c:v>2495.3916000000004</c:v>
                </c:pt>
                <c:pt idx="348">
                  <c:v>2493.2140000000004</c:v>
                </c:pt>
                <c:pt idx="349">
                  <c:v>2488.31</c:v>
                </c:pt>
                <c:pt idx="350">
                  <c:v>2477.9459999999999</c:v>
                </c:pt>
                <c:pt idx="351">
                  <c:v>2475.1570000000006</c:v>
                </c:pt>
                <c:pt idx="352">
                  <c:v>2471.6500000000005</c:v>
                </c:pt>
                <c:pt idx="353">
                  <c:v>2469.6671999999999</c:v>
                </c:pt>
                <c:pt idx="354">
                  <c:v>2465.6594999999998</c:v>
                </c:pt>
                <c:pt idx="355">
                  <c:v>2461.4040000000009</c:v>
                </c:pt>
                <c:pt idx="356">
                  <c:v>2456.6380000000004</c:v>
                </c:pt>
                <c:pt idx="357">
                  <c:v>2454.9280000000003</c:v>
                </c:pt>
                <c:pt idx="358">
                  <c:v>2454.866</c:v>
                </c:pt>
                <c:pt idx="359">
                  <c:v>2454.6220000000003</c:v>
                </c:pt>
                <c:pt idx="360">
                  <c:v>2454.5540000000001</c:v>
                </c:pt>
                <c:pt idx="361">
                  <c:v>2453.2840000000001</c:v>
                </c:pt>
                <c:pt idx="362">
                  <c:v>2442.0439999999999</c:v>
                </c:pt>
                <c:pt idx="363">
                  <c:v>2426.0669999999996</c:v>
                </c:pt>
                <c:pt idx="364">
                  <c:v>2422.8240000000001</c:v>
                </c:pt>
                <c:pt idx="365">
                  <c:v>2390.5340000000001</c:v>
                </c:pt>
                <c:pt idx="366">
                  <c:v>2374.6580000000004</c:v>
                </c:pt>
                <c:pt idx="367">
                  <c:v>2372.7500000000005</c:v>
                </c:pt>
                <c:pt idx="368">
                  <c:v>2370.3136</c:v>
                </c:pt>
                <c:pt idx="369">
                  <c:v>2367.277</c:v>
                </c:pt>
                <c:pt idx="370">
                  <c:v>2358.6759999999999</c:v>
                </c:pt>
                <c:pt idx="371">
                  <c:v>2350.1880000000001</c:v>
                </c:pt>
                <c:pt idx="372">
                  <c:v>2341.2960000000003</c:v>
                </c:pt>
                <c:pt idx="373">
                  <c:v>2339.598</c:v>
                </c:pt>
                <c:pt idx="374">
                  <c:v>2335.5859999999998</c:v>
                </c:pt>
                <c:pt idx="375">
                  <c:v>2332.5770000000002</c:v>
                </c:pt>
                <c:pt idx="376">
                  <c:v>2309.4319999999998</c:v>
                </c:pt>
                <c:pt idx="377">
                  <c:v>2305.712</c:v>
                </c:pt>
                <c:pt idx="378">
                  <c:v>2302.3680000000004</c:v>
                </c:pt>
                <c:pt idx="379">
                  <c:v>2295.3320000000003</c:v>
                </c:pt>
                <c:pt idx="380">
                  <c:v>2271.2840000000001</c:v>
                </c:pt>
                <c:pt idx="381">
                  <c:v>2269.7015000000006</c:v>
                </c:pt>
                <c:pt idx="382">
                  <c:v>2261.4380000000001</c:v>
                </c:pt>
                <c:pt idx="383">
                  <c:v>2260.9579999999996</c:v>
                </c:pt>
                <c:pt idx="384">
                  <c:v>2258.192</c:v>
                </c:pt>
                <c:pt idx="385">
                  <c:v>2256.3940000000002</c:v>
                </c:pt>
                <c:pt idx="386">
                  <c:v>2254.2849999999994</c:v>
                </c:pt>
                <c:pt idx="387">
                  <c:v>2243.2739999999999</c:v>
                </c:pt>
                <c:pt idx="388">
                  <c:v>2240.5800000000004</c:v>
                </c:pt>
                <c:pt idx="389">
                  <c:v>2239.6060000000002</c:v>
                </c:pt>
                <c:pt idx="390">
                  <c:v>2238.0609999999997</c:v>
                </c:pt>
                <c:pt idx="391">
                  <c:v>2236.1280000000002</c:v>
                </c:pt>
                <c:pt idx="392">
                  <c:v>2224.0860000000002</c:v>
                </c:pt>
                <c:pt idx="393">
                  <c:v>2224.0000000000009</c:v>
                </c:pt>
                <c:pt idx="394">
                  <c:v>2218.9899999999998</c:v>
                </c:pt>
                <c:pt idx="395">
                  <c:v>2218.98</c:v>
                </c:pt>
                <c:pt idx="396">
                  <c:v>2215.002</c:v>
                </c:pt>
                <c:pt idx="397">
                  <c:v>2206.1279999999997</c:v>
                </c:pt>
                <c:pt idx="398">
                  <c:v>2203.7780000000002</c:v>
                </c:pt>
                <c:pt idx="399">
                  <c:v>2203.6999999999998</c:v>
                </c:pt>
                <c:pt idx="400">
                  <c:v>2201.6859999999997</c:v>
                </c:pt>
                <c:pt idx="401">
                  <c:v>2199.366</c:v>
                </c:pt>
                <c:pt idx="402">
                  <c:v>2198.4499999999998</c:v>
                </c:pt>
                <c:pt idx="403">
                  <c:v>2189.0190000000007</c:v>
                </c:pt>
                <c:pt idx="404">
                  <c:v>2186.6130000000003</c:v>
                </c:pt>
                <c:pt idx="405">
                  <c:v>2181.4789999999998</c:v>
                </c:pt>
                <c:pt idx="406">
                  <c:v>2180.7179999999998</c:v>
                </c:pt>
                <c:pt idx="407">
                  <c:v>2171.962</c:v>
                </c:pt>
                <c:pt idx="408">
                  <c:v>2171.5990000000002</c:v>
                </c:pt>
                <c:pt idx="409">
                  <c:v>2163.6240000000003</c:v>
                </c:pt>
                <c:pt idx="410">
                  <c:v>2163.3000000000002</c:v>
                </c:pt>
                <c:pt idx="411">
                  <c:v>2162.174</c:v>
                </c:pt>
                <c:pt idx="412">
                  <c:v>2161.9790000000003</c:v>
                </c:pt>
                <c:pt idx="413">
                  <c:v>2152.3520000000003</c:v>
                </c:pt>
                <c:pt idx="414">
                  <c:v>2148.8519999999999</c:v>
                </c:pt>
                <c:pt idx="415">
                  <c:v>2146.694</c:v>
                </c:pt>
                <c:pt idx="416">
                  <c:v>2139.7900000000004</c:v>
                </c:pt>
                <c:pt idx="417">
                  <c:v>2136.4580000000001</c:v>
                </c:pt>
                <c:pt idx="418">
                  <c:v>2120.9540000000002</c:v>
                </c:pt>
                <c:pt idx="419">
                  <c:v>2096.3919999999998</c:v>
                </c:pt>
                <c:pt idx="420">
                  <c:v>2095.0639999999999</c:v>
                </c:pt>
                <c:pt idx="421">
                  <c:v>2085.7400000000002</c:v>
                </c:pt>
                <c:pt idx="422">
                  <c:v>2074.6610000000001</c:v>
                </c:pt>
                <c:pt idx="423">
                  <c:v>2071.9140000000002</c:v>
                </c:pt>
                <c:pt idx="424">
                  <c:v>2067.4499999999998</c:v>
                </c:pt>
                <c:pt idx="425">
                  <c:v>2055.3560000000007</c:v>
                </c:pt>
                <c:pt idx="426">
                  <c:v>2054.14</c:v>
                </c:pt>
                <c:pt idx="427">
                  <c:v>2052.9080000000004</c:v>
                </c:pt>
                <c:pt idx="428">
                  <c:v>2033.9680000000001</c:v>
                </c:pt>
                <c:pt idx="429">
                  <c:v>2031.472</c:v>
                </c:pt>
                <c:pt idx="430">
                  <c:v>2012.5200000000002</c:v>
                </c:pt>
                <c:pt idx="431">
                  <c:v>2005.5959999999998</c:v>
                </c:pt>
                <c:pt idx="432">
                  <c:v>2004.0820000000001</c:v>
                </c:pt>
                <c:pt idx="433">
                  <c:v>2003.01</c:v>
                </c:pt>
                <c:pt idx="434">
                  <c:v>1990.3140000000001</c:v>
                </c:pt>
                <c:pt idx="435">
                  <c:v>1989.05</c:v>
                </c:pt>
                <c:pt idx="436">
                  <c:v>1987.1640000000002</c:v>
                </c:pt>
                <c:pt idx="437">
                  <c:v>1972.5989999999999</c:v>
                </c:pt>
                <c:pt idx="438">
                  <c:v>1966.65</c:v>
                </c:pt>
                <c:pt idx="439">
                  <c:v>1961.934</c:v>
                </c:pt>
                <c:pt idx="440">
                  <c:v>1949.2</c:v>
                </c:pt>
                <c:pt idx="441">
                  <c:v>1936.6399999999996</c:v>
                </c:pt>
                <c:pt idx="442">
                  <c:v>1934.2720000000002</c:v>
                </c:pt>
                <c:pt idx="443">
                  <c:v>1911.8440000000001</c:v>
                </c:pt>
                <c:pt idx="444">
                  <c:v>1908.4531999999999</c:v>
                </c:pt>
                <c:pt idx="445">
                  <c:v>1903.491</c:v>
                </c:pt>
                <c:pt idx="446">
                  <c:v>1888.9639999999999</c:v>
                </c:pt>
                <c:pt idx="447">
                  <c:v>1888.0700000000002</c:v>
                </c:pt>
                <c:pt idx="448">
                  <c:v>1884.7980000000002</c:v>
                </c:pt>
                <c:pt idx="449">
                  <c:v>1879.3059999999998</c:v>
                </c:pt>
                <c:pt idx="450">
                  <c:v>1874.998</c:v>
                </c:pt>
                <c:pt idx="451">
                  <c:v>1874.172</c:v>
                </c:pt>
                <c:pt idx="452">
                  <c:v>1872.4360000000001</c:v>
                </c:pt>
                <c:pt idx="453">
                  <c:v>1869.58</c:v>
                </c:pt>
                <c:pt idx="454">
                  <c:v>1864.1559999999999</c:v>
                </c:pt>
                <c:pt idx="455">
                  <c:v>1860.732</c:v>
                </c:pt>
                <c:pt idx="456">
                  <c:v>1860.4179999999999</c:v>
                </c:pt>
                <c:pt idx="457">
                  <c:v>1840.1779999999997</c:v>
                </c:pt>
                <c:pt idx="458">
                  <c:v>1832.0640000000001</c:v>
                </c:pt>
                <c:pt idx="459">
                  <c:v>1832.02</c:v>
                </c:pt>
                <c:pt idx="460">
                  <c:v>1829.8960000000002</c:v>
                </c:pt>
                <c:pt idx="461">
                  <c:v>1821.7420000000002</c:v>
                </c:pt>
                <c:pt idx="462">
                  <c:v>1804.1460000000002</c:v>
                </c:pt>
                <c:pt idx="463">
                  <c:v>1791.605</c:v>
                </c:pt>
                <c:pt idx="464">
                  <c:v>1790.5119999999999</c:v>
                </c:pt>
                <c:pt idx="465">
                  <c:v>1762.2130000000002</c:v>
                </c:pt>
                <c:pt idx="466">
                  <c:v>1758.3</c:v>
                </c:pt>
                <c:pt idx="467">
                  <c:v>1744.6999999999998</c:v>
                </c:pt>
                <c:pt idx="468">
                  <c:v>1739.6889999999999</c:v>
                </c:pt>
                <c:pt idx="469">
                  <c:v>1738.4060000000002</c:v>
                </c:pt>
                <c:pt idx="470">
                  <c:v>1736.596</c:v>
                </c:pt>
                <c:pt idx="471">
                  <c:v>1735.5140000000001</c:v>
                </c:pt>
                <c:pt idx="472">
                  <c:v>1734.5739999999998</c:v>
                </c:pt>
                <c:pt idx="473">
                  <c:v>1733.4430000000002</c:v>
                </c:pt>
                <c:pt idx="474">
                  <c:v>1711.692</c:v>
                </c:pt>
                <c:pt idx="475">
                  <c:v>1707.7099999999998</c:v>
                </c:pt>
                <c:pt idx="476">
                  <c:v>1707.2860000000003</c:v>
                </c:pt>
                <c:pt idx="477">
                  <c:v>1697.8609999999999</c:v>
                </c:pt>
                <c:pt idx="478">
                  <c:v>1691.5049999999999</c:v>
                </c:pt>
                <c:pt idx="479">
                  <c:v>1687.04</c:v>
                </c:pt>
                <c:pt idx="480">
                  <c:v>1687.027</c:v>
                </c:pt>
                <c:pt idx="481">
                  <c:v>1686.9225000000004</c:v>
                </c:pt>
                <c:pt idx="482">
                  <c:v>1685.8889999999999</c:v>
                </c:pt>
                <c:pt idx="483">
                  <c:v>1679.7239999999999</c:v>
                </c:pt>
                <c:pt idx="484">
                  <c:v>1677.5360000000001</c:v>
                </c:pt>
                <c:pt idx="485">
                  <c:v>1673.8880000000001</c:v>
                </c:pt>
                <c:pt idx="486">
                  <c:v>1669.1350000000002</c:v>
                </c:pt>
                <c:pt idx="487">
                  <c:v>1661.6100000000001</c:v>
                </c:pt>
                <c:pt idx="488">
                  <c:v>1659.4380000000001</c:v>
                </c:pt>
                <c:pt idx="489">
                  <c:v>1643.2550000000001</c:v>
                </c:pt>
                <c:pt idx="490">
                  <c:v>1622.018</c:v>
                </c:pt>
                <c:pt idx="491">
                  <c:v>1613.402</c:v>
                </c:pt>
                <c:pt idx="492">
                  <c:v>1602.376</c:v>
                </c:pt>
                <c:pt idx="493">
                  <c:v>1600.55</c:v>
                </c:pt>
                <c:pt idx="494">
                  <c:v>1587.452</c:v>
                </c:pt>
                <c:pt idx="495">
                  <c:v>1585.162</c:v>
                </c:pt>
                <c:pt idx="496">
                  <c:v>1582.1090000000004</c:v>
                </c:pt>
                <c:pt idx="497">
                  <c:v>1581.9979999999998</c:v>
                </c:pt>
                <c:pt idx="498">
                  <c:v>1571.5229999999999</c:v>
                </c:pt>
                <c:pt idx="499">
                  <c:v>1569.4640000000002</c:v>
                </c:pt>
                <c:pt idx="500">
                  <c:v>1568.44</c:v>
                </c:pt>
                <c:pt idx="501">
                  <c:v>1567.52</c:v>
                </c:pt>
                <c:pt idx="502">
                  <c:v>1560.05</c:v>
                </c:pt>
                <c:pt idx="503">
                  <c:v>1548.7019999999998</c:v>
                </c:pt>
                <c:pt idx="504">
                  <c:v>1538.1099999999997</c:v>
                </c:pt>
                <c:pt idx="505">
                  <c:v>1537.2360000000003</c:v>
                </c:pt>
                <c:pt idx="506">
                  <c:v>1526.5</c:v>
                </c:pt>
                <c:pt idx="507">
                  <c:v>1523.2730000000001</c:v>
                </c:pt>
                <c:pt idx="508">
                  <c:v>1519.5060000000001</c:v>
                </c:pt>
                <c:pt idx="509">
                  <c:v>1515.8620000000001</c:v>
                </c:pt>
                <c:pt idx="510">
                  <c:v>1507.0180000000003</c:v>
                </c:pt>
                <c:pt idx="511">
                  <c:v>1493.944</c:v>
                </c:pt>
                <c:pt idx="512">
                  <c:v>1475.1440000000002</c:v>
                </c:pt>
                <c:pt idx="513">
                  <c:v>1469.4500000000003</c:v>
                </c:pt>
                <c:pt idx="514">
                  <c:v>1467.152</c:v>
                </c:pt>
                <c:pt idx="515">
                  <c:v>1460.1920000000002</c:v>
                </c:pt>
                <c:pt idx="516">
                  <c:v>1459.3440000000001</c:v>
                </c:pt>
                <c:pt idx="517">
                  <c:v>1458.2580000000003</c:v>
                </c:pt>
                <c:pt idx="518">
                  <c:v>1456.9499999999998</c:v>
                </c:pt>
                <c:pt idx="519">
                  <c:v>1455.0379999999998</c:v>
                </c:pt>
                <c:pt idx="520">
                  <c:v>1453.4739999999999</c:v>
                </c:pt>
                <c:pt idx="521">
                  <c:v>1453.2812000000001</c:v>
                </c:pt>
                <c:pt idx="522">
                  <c:v>1451.3610000000001</c:v>
                </c:pt>
                <c:pt idx="523">
                  <c:v>1441.152</c:v>
                </c:pt>
                <c:pt idx="524">
                  <c:v>1434.5480000000002</c:v>
                </c:pt>
                <c:pt idx="525">
                  <c:v>1428.731</c:v>
                </c:pt>
                <c:pt idx="526">
                  <c:v>1428.231</c:v>
                </c:pt>
                <c:pt idx="527">
                  <c:v>1427.0440000000001</c:v>
                </c:pt>
                <c:pt idx="528">
                  <c:v>1421.954</c:v>
                </c:pt>
                <c:pt idx="529">
                  <c:v>1419.7370000000003</c:v>
                </c:pt>
                <c:pt idx="530">
                  <c:v>1419.2470000000001</c:v>
                </c:pt>
                <c:pt idx="531">
                  <c:v>1418.0900000000001</c:v>
                </c:pt>
                <c:pt idx="532">
                  <c:v>1417.654</c:v>
                </c:pt>
                <c:pt idx="533">
                  <c:v>1405.402</c:v>
                </c:pt>
                <c:pt idx="534">
                  <c:v>1398.3820000000001</c:v>
                </c:pt>
                <c:pt idx="535">
                  <c:v>1397.8724000000002</c:v>
                </c:pt>
                <c:pt idx="536">
                  <c:v>1395.9380000000001</c:v>
                </c:pt>
                <c:pt idx="537">
                  <c:v>1388.682</c:v>
                </c:pt>
                <c:pt idx="538">
                  <c:v>1383.1440000000002</c:v>
                </c:pt>
                <c:pt idx="539">
                  <c:v>1376.7919999999999</c:v>
                </c:pt>
                <c:pt idx="540">
                  <c:v>1361.2440000000001</c:v>
                </c:pt>
                <c:pt idx="541">
                  <c:v>1348.02</c:v>
                </c:pt>
                <c:pt idx="542">
                  <c:v>1346.7739999999999</c:v>
                </c:pt>
                <c:pt idx="543">
                  <c:v>1342.2819999999999</c:v>
                </c:pt>
                <c:pt idx="544">
                  <c:v>1341.0360000000001</c:v>
                </c:pt>
                <c:pt idx="545">
                  <c:v>1338.8419999999999</c:v>
                </c:pt>
                <c:pt idx="546">
                  <c:v>1333.88</c:v>
                </c:pt>
                <c:pt idx="547">
                  <c:v>1324.028</c:v>
                </c:pt>
                <c:pt idx="548">
                  <c:v>1322.0340000000001</c:v>
                </c:pt>
                <c:pt idx="549">
                  <c:v>1319.4497999999999</c:v>
                </c:pt>
                <c:pt idx="550">
                  <c:v>1318.7759999999998</c:v>
                </c:pt>
                <c:pt idx="551">
                  <c:v>1314.0230000000001</c:v>
                </c:pt>
                <c:pt idx="552">
                  <c:v>1306.0859999999998</c:v>
                </c:pt>
                <c:pt idx="553">
                  <c:v>1303.893</c:v>
                </c:pt>
                <c:pt idx="554">
                  <c:v>1303.4780000000001</c:v>
                </c:pt>
                <c:pt idx="555">
                  <c:v>1300.076</c:v>
                </c:pt>
                <c:pt idx="556">
                  <c:v>1300.0315000000003</c:v>
                </c:pt>
                <c:pt idx="557">
                  <c:v>1284.3800000000001</c:v>
                </c:pt>
                <c:pt idx="558">
                  <c:v>1278.954</c:v>
                </c:pt>
                <c:pt idx="559">
                  <c:v>1278.6390000000001</c:v>
                </c:pt>
                <c:pt idx="560">
                  <c:v>1271.0900000000004</c:v>
                </c:pt>
                <c:pt idx="561">
                  <c:v>1267.316</c:v>
                </c:pt>
                <c:pt idx="562">
                  <c:v>1262.0139999999999</c:v>
                </c:pt>
                <c:pt idx="563">
                  <c:v>1259.04</c:v>
                </c:pt>
                <c:pt idx="564">
                  <c:v>1256.944</c:v>
                </c:pt>
                <c:pt idx="565">
                  <c:v>1255.6819999999998</c:v>
                </c:pt>
                <c:pt idx="566">
                  <c:v>1254.6400000000001</c:v>
                </c:pt>
                <c:pt idx="567">
                  <c:v>1252.8</c:v>
                </c:pt>
                <c:pt idx="568">
                  <c:v>1245.788</c:v>
                </c:pt>
                <c:pt idx="569">
                  <c:v>1244.9760000000001</c:v>
                </c:pt>
                <c:pt idx="570">
                  <c:v>1242.8330000000001</c:v>
                </c:pt>
                <c:pt idx="571">
                  <c:v>1240.8709999999999</c:v>
                </c:pt>
                <c:pt idx="572">
                  <c:v>1220.0900000000001</c:v>
                </c:pt>
                <c:pt idx="573">
                  <c:v>1219.5299999999997</c:v>
                </c:pt>
                <c:pt idx="574">
                  <c:v>1214.9560000000001</c:v>
                </c:pt>
                <c:pt idx="575">
                  <c:v>1205.5840000000001</c:v>
                </c:pt>
                <c:pt idx="576">
                  <c:v>1204.9099999999999</c:v>
                </c:pt>
                <c:pt idx="577">
                  <c:v>1204.854</c:v>
                </c:pt>
                <c:pt idx="578">
                  <c:v>1186.326</c:v>
                </c:pt>
                <c:pt idx="579">
                  <c:v>1181.4900000000002</c:v>
                </c:pt>
                <c:pt idx="580">
                  <c:v>1174.6179999999999</c:v>
                </c:pt>
                <c:pt idx="581">
                  <c:v>1166.0719999999999</c:v>
                </c:pt>
                <c:pt idx="582">
                  <c:v>1164.73</c:v>
                </c:pt>
                <c:pt idx="583">
                  <c:v>1156.6579999999999</c:v>
                </c:pt>
                <c:pt idx="584">
                  <c:v>1155.2019999999998</c:v>
                </c:pt>
                <c:pt idx="585">
                  <c:v>1148.7800000000002</c:v>
                </c:pt>
                <c:pt idx="586">
                  <c:v>1146.0500000000002</c:v>
                </c:pt>
                <c:pt idx="587">
                  <c:v>1137.6159999999998</c:v>
                </c:pt>
                <c:pt idx="588">
                  <c:v>1136.5920000000001</c:v>
                </c:pt>
                <c:pt idx="589">
                  <c:v>1119.4830000000002</c:v>
                </c:pt>
                <c:pt idx="590">
                  <c:v>1113.838</c:v>
                </c:pt>
                <c:pt idx="591">
                  <c:v>1094.6779999999999</c:v>
                </c:pt>
                <c:pt idx="592">
                  <c:v>1090.838</c:v>
                </c:pt>
                <c:pt idx="593">
                  <c:v>1085.078</c:v>
                </c:pt>
                <c:pt idx="594">
                  <c:v>1081.4659999999999</c:v>
                </c:pt>
                <c:pt idx="595">
                  <c:v>1080.751</c:v>
                </c:pt>
                <c:pt idx="596">
                  <c:v>1061.4880000000001</c:v>
                </c:pt>
                <c:pt idx="597">
                  <c:v>1058.616</c:v>
                </c:pt>
                <c:pt idx="598">
                  <c:v>1058.1080000000002</c:v>
                </c:pt>
                <c:pt idx="599">
                  <c:v>1056.8580000000002</c:v>
                </c:pt>
                <c:pt idx="600">
                  <c:v>1056.3900000000001</c:v>
                </c:pt>
                <c:pt idx="601">
                  <c:v>1055.9809999999998</c:v>
                </c:pt>
                <c:pt idx="602">
                  <c:v>1055.694</c:v>
                </c:pt>
                <c:pt idx="603">
                  <c:v>1049.2380000000001</c:v>
                </c:pt>
                <c:pt idx="604">
                  <c:v>1043.096</c:v>
                </c:pt>
                <c:pt idx="605">
                  <c:v>1043.0410000000002</c:v>
                </c:pt>
                <c:pt idx="606">
                  <c:v>1041.0419999999999</c:v>
                </c:pt>
                <c:pt idx="607">
                  <c:v>1038.26</c:v>
                </c:pt>
                <c:pt idx="608">
                  <c:v>1031.6019999999999</c:v>
                </c:pt>
                <c:pt idx="609">
                  <c:v>1022.2010000000001</c:v>
                </c:pt>
                <c:pt idx="610">
                  <c:v>1019.0439999999998</c:v>
                </c:pt>
                <c:pt idx="611">
                  <c:v>1010.2560000000001</c:v>
                </c:pt>
                <c:pt idx="612">
                  <c:v>1008.1959999999999</c:v>
                </c:pt>
                <c:pt idx="613">
                  <c:v>1008.1359999999999</c:v>
                </c:pt>
                <c:pt idx="614">
                  <c:v>1006.356</c:v>
                </c:pt>
                <c:pt idx="615">
                  <c:v>993.90199999999993</c:v>
                </c:pt>
                <c:pt idx="616">
                  <c:v>990.1959999999998</c:v>
                </c:pt>
                <c:pt idx="617">
                  <c:v>983.92200000000003</c:v>
                </c:pt>
                <c:pt idx="618">
                  <c:v>983.41999999999985</c:v>
                </c:pt>
                <c:pt idx="619">
                  <c:v>974.78199999999993</c:v>
                </c:pt>
                <c:pt idx="620">
                  <c:v>970.94200000000012</c:v>
                </c:pt>
                <c:pt idx="621">
                  <c:v>970.11050000000012</c:v>
                </c:pt>
                <c:pt idx="622">
                  <c:v>966.70999999999981</c:v>
                </c:pt>
                <c:pt idx="623">
                  <c:v>966.40899999999988</c:v>
                </c:pt>
                <c:pt idx="624">
                  <c:v>964.63600000000008</c:v>
                </c:pt>
                <c:pt idx="625">
                  <c:v>964.44799999999998</c:v>
                </c:pt>
                <c:pt idx="626">
                  <c:v>959.4770000000002</c:v>
                </c:pt>
                <c:pt idx="627">
                  <c:v>955.12400000000002</c:v>
                </c:pt>
                <c:pt idx="628">
                  <c:v>954.64519999999993</c:v>
                </c:pt>
                <c:pt idx="629">
                  <c:v>949.43</c:v>
                </c:pt>
                <c:pt idx="630">
                  <c:v>944.60000000000014</c:v>
                </c:pt>
                <c:pt idx="631">
                  <c:v>940.58799999999997</c:v>
                </c:pt>
                <c:pt idx="632">
                  <c:v>938.86199999999997</c:v>
                </c:pt>
                <c:pt idx="633">
                  <c:v>937.03899999999999</c:v>
                </c:pt>
                <c:pt idx="634">
                  <c:v>933.70399999999995</c:v>
                </c:pt>
                <c:pt idx="635">
                  <c:v>925.8</c:v>
                </c:pt>
                <c:pt idx="636">
                  <c:v>923.88400000000001</c:v>
                </c:pt>
                <c:pt idx="637">
                  <c:v>922.48699999999997</c:v>
                </c:pt>
                <c:pt idx="638">
                  <c:v>914.53199999999981</c:v>
                </c:pt>
                <c:pt idx="639">
                  <c:v>908.82099999999991</c:v>
                </c:pt>
                <c:pt idx="640">
                  <c:v>907.1579999999999</c:v>
                </c:pt>
                <c:pt idx="641">
                  <c:v>904.46799999999996</c:v>
                </c:pt>
                <c:pt idx="642">
                  <c:v>900.55200000000002</c:v>
                </c:pt>
                <c:pt idx="643">
                  <c:v>897.524</c:v>
                </c:pt>
                <c:pt idx="644">
                  <c:v>890.94999999999993</c:v>
                </c:pt>
                <c:pt idx="645">
                  <c:v>886.51999999999987</c:v>
                </c:pt>
                <c:pt idx="646">
                  <c:v>886.15599999999995</c:v>
                </c:pt>
                <c:pt idx="647">
                  <c:v>884.64</c:v>
                </c:pt>
                <c:pt idx="648">
                  <c:v>883.40899999999999</c:v>
                </c:pt>
                <c:pt idx="649">
                  <c:v>864.94700000000012</c:v>
                </c:pt>
                <c:pt idx="650">
                  <c:v>863.88</c:v>
                </c:pt>
                <c:pt idx="651">
                  <c:v>861.56499999999994</c:v>
                </c:pt>
                <c:pt idx="652">
                  <c:v>858.57600000000002</c:v>
                </c:pt>
                <c:pt idx="653">
                  <c:v>855.1160000000001</c:v>
                </c:pt>
                <c:pt idx="654">
                  <c:v>847.94399999999996</c:v>
                </c:pt>
                <c:pt idx="655">
                  <c:v>846.0100000000001</c:v>
                </c:pt>
                <c:pt idx="656">
                  <c:v>844.45800000000008</c:v>
                </c:pt>
                <c:pt idx="657">
                  <c:v>834.32799999999997</c:v>
                </c:pt>
                <c:pt idx="658">
                  <c:v>833.39800000000002</c:v>
                </c:pt>
                <c:pt idx="659">
                  <c:v>825.94999999999993</c:v>
                </c:pt>
                <c:pt idx="660">
                  <c:v>816.17399999999998</c:v>
                </c:pt>
                <c:pt idx="661">
                  <c:v>814.01200000000006</c:v>
                </c:pt>
                <c:pt idx="662">
                  <c:v>808.16199999999992</c:v>
                </c:pt>
                <c:pt idx="663">
                  <c:v>799.79800000000012</c:v>
                </c:pt>
                <c:pt idx="664">
                  <c:v>797.83199999999999</c:v>
                </c:pt>
                <c:pt idx="665">
                  <c:v>795.15400000000011</c:v>
                </c:pt>
                <c:pt idx="666">
                  <c:v>791.9899999999999</c:v>
                </c:pt>
                <c:pt idx="667">
                  <c:v>785.62800000000004</c:v>
                </c:pt>
                <c:pt idx="668">
                  <c:v>776.38400000000001</c:v>
                </c:pt>
                <c:pt idx="669">
                  <c:v>775.4140000000001</c:v>
                </c:pt>
                <c:pt idx="670">
                  <c:v>763.54599999999982</c:v>
                </c:pt>
                <c:pt idx="671">
                  <c:v>758.69600000000003</c:v>
                </c:pt>
                <c:pt idx="672">
                  <c:v>756.60599999999999</c:v>
                </c:pt>
                <c:pt idx="673">
                  <c:v>755.60199999999998</c:v>
                </c:pt>
                <c:pt idx="674">
                  <c:v>755.4620000000001</c:v>
                </c:pt>
                <c:pt idx="675">
                  <c:v>748.02599999999995</c:v>
                </c:pt>
                <c:pt idx="676">
                  <c:v>744.57399999999996</c:v>
                </c:pt>
                <c:pt idx="677">
                  <c:v>744.33999999999992</c:v>
                </c:pt>
                <c:pt idx="678">
                  <c:v>742.55799999999999</c:v>
                </c:pt>
                <c:pt idx="679">
                  <c:v>742.08199999999999</c:v>
                </c:pt>
                <c:pt idx="680">
                  <c:v>740.38199999999995</c:v>
                </c:pt>
                <c:pt idx="681">
                  <c:v>740.35599999999999</c:v>
                </c:pt>
                <c:pt idx="682">
                  <c:v>738.50400000000002</c:v>
                </c:pt>
                <c:pt idx="683">
                  <c:v>736.27599999999995</c:v>
                </c:pt>
                <c:pt idx="684">
                  <c:v>729.64800000000002</c:v>
                </c:pt>
                <c:pt idx="685">
                  <c:v>729.40800000000002</c:v>
                </c:pt>
                <c:pt idx="686">
                  <c:v>709.17800000000011</c:v>
                </c:pt>
                <c:pt idx="687">
                  <c:v>695.44200000000012</c:v>
                </c:pt>
                <c:pt idx="688">
                  <c:v>688.32399999999996</c:v>
                </c:pt>
                <c:pt idx="689">
                  <c:v>684.17100000000005</c:v>
                </c:pt>
                <c:pt idx="690">
                  <c:v>675.94200000000001</c:v>
                </c:pt>
                <c:pt idx="691">
                  <c:v>666.52</c:v>
                </c:pt>
                <c:pt idx="692">
                  <c:v>660.97199999999998</c:v>
                </c:pt>
                <c:pt idx="693">
                  <c:v>659.13800000000003</c:v>
                </c:pt>
                <c:pt idx="694">
                  <c:v>658.46600000000001</c:v>
                </c:pt>
                <c:pt idx="695">
                  <c:v>657.31600000000003</c:v>
                </c:pt>
                <c:pt idx="696">
                  <c:v>652.64400000000001</c:v>
                </c:pt>
                <c:pt idx="697">
                  <c:v>649.37599999999998</c:v>
                </c:pt>
                <c:pt idx="698">
                  <c:v>644.35</c:v>
                </c:pt>
                <c:pt idx="699">
                  <c:v>644.11879999999996</c:v>
                </c:pt>
                <c:pt idx="700">
                  <c:v>639.76599999999996</c:v>
                </c:pt>
                <c:pt idx="701">
                  <c:v>639.178</c:v>
                </c:pt>
                <c:pt idx="702">
                  <c:v>629.24799999999993</c:v>
                </c:pt>
                <c:pt idx="703">
                  <c:v>615.93200000000002</c:v>
                </c:pt>
                <c:pt idx="704">
                  <c:v>613.40000000000009</c:v>
                </c:pt>
                <c:pt idx="705">
                  <c:v>603.87599999999998</c:v>
                </c:pt>
                <c:pt idx="706">
                  <c:v>599.798</c:v>
                </c:pt>
                <c:pt idx="707">
                  <c:v>593.60599999999999</c:v>
                </c:pt>
                <c:pt idx="708">
                  <c:v>585.02</c:v>
                </c:pt>
                <c:pt idx="709">
                  <c:v>582.64599999999996</c:v>
                </c:pt>
                <c:pt idx="710">
                  <c:v>572.048</c:v>
                </c:pt>
                <c:pt idx="711">
                  <c:v>565.39200000000005</c:v>
                </c:pt>
                <c:pt idx="712">
                  <c:v>550.64400000000012</c:v>
                </c:pt>
                <c:pt idx="713">
                  <c:v>545.93200000000002</c:v>
                </c:pt>
                <c:pt idx="714">
                  <c:v>537.63200000000006</c:v>
                </c:pt>
                <c:pt idx="715">
                  <c:v>528.91000000000008</c:v>
                </c:pt>
                <c:pt idx="716">
                  <c:v>528.54600000000005</c:v>
                </c:pt>
                <c:pt idx="717">
                  <c:v>503.96799999999996</c:v>
                </c:pt>
                <c:pt idx="718">
                  <c:v>497.01400000000007</c:v>
                </c:pt>
                <c:pt idx="719">
                  <c:v>475.9</c:v>
                </c:pt>
                <c:pt idx="720">
                  <c:v>475.65599999999995</c:v>
                </c:pt>
                <c:pt idx="721">
                  <c:v>469.16899999999998</c:v>
                </c:pt>
                <c:pt idx="722">
                  <c:v>461.91399999999999</c:v>
                </c:pt>
                <c:pt idx="723">
                  <c:v>453.53800000000001</c:v>
                </c:pt>
                <c:pt idx="724">
                  <c:v>449.09600000000006</c:v>
                </c:pt>
                <c:pt idx="725">
                  <c:v>444.024</c:v>
                </c:pt>
                <c:pt idx="726">
                  <c:v>439.5</c:v>
                </c:pt>
                <c:pt idx="727">
                  <c:v>433.34</c:v>
                </c:pt>
                <c:pt idx="728">
                  <c:v>418.49</c:v>
                </c:pt>
                <c:pt idx="729">
                  <c:v>418.43200000000002</c:v>
                </c:pt>
                <c:pt idx="730">
                  <c:v>415.19599999999997</c:v>
                </c:pt>
                <c:pt idx="731">
                  <c:v>400.01600000000002</c:v>
                </c:pt>
                <c:pt idx="732">
                  <c:v>385.51600000000002</c:v>
                </c:pt>
                <c:pt idx="733">
                  <c:v>385.43</c:v>
                </c:pt>
                <c:pt idx="734">
                  <c:v>383.81200000000001</c:v>
                </c:pt>
                <c:pt idx="735">
                  <c:v>380.69</c:v>
                </c:pt>
                <c:pt idx="736">
                  <c:v>377.16200000000003</c:v>
                </c:pt>
                <c:pt idx="737">
                  <c:v>370.34800000000001</c:v>
                </c:pt>
                <c:pt idx="738">
                  <c:v>368.88</c:v>
                </c:pt>
                <c:pt idx="739">
                  <c:v>367.548</c:v>
                </c:pt>
                <c:pt idx="740">
                  <c:v>366.822</c:v>
                </c:pt>
                <c:pt idx="741">
                  <c:v>358.1</c:v>
                </c:pt>
                <c:pt idx="742">
                  <c:v>344.08000000000004</c:v>
                </c:pt>
                <c:pt idx="743">
                  <c:v>329.87599999999998</c:v>
                </c:pt>
                <c:pt idx="744">
                  <c:v>320.53999999999996</c:v>
                </c:pt>
                <c:pt idx="745">
                  <c:v>318.23899999999998</c:v>
                </c:pt>
                <c:pt idx="746">
                  <c:v>309.28100000000001</c:v>
                </c:pt>
                <c:pt idx="747">
                  <c:v>303.94799999999998</c:v>
                </c:pt>
                <c:pt idx="748">
                  <c:v>287.98999999999995</c:v>
                </c:pt>
                <c:pt idx="749">
                  <c:v>287.42599999999999</c:v>
                </c:pt>
                <c:pt idx="750">
                  <c:v>279.25599999999997</c:v>
                </c:pt>
                <c:pt idx="751">
                  <c:v>273.87199999999996</c:v>
                </c:pt>
                <c:pt idx="752">
                  <c:v>272.95</c:v>
                </c:pt>
                <c:pt idx="753">
                  <c:v>269.54200000000003</c:v>
                </c:pt>
                <c:pt idx="754">
                  <c:v>265.29599999999999</c:v>
                </c:pt>
                <c:pt idx="755">
                  <c:v>264.86400000000003</c:v>
                </c:pt>
                <c:pt idx="756">
                  <c:v>251.36</c:v>
                </c:pt>
                <c:pt idx="757">
                  <c:v>244.494</c:v>
                </c:pt>
                <c:pt idx="758">
                  <c:v>239.48100000000002</c:v>
                </c:pt>
                <c:pt idx="759">
                  <c:v>236.53</c:v>
                </c:pt>
                <c:pt idx="760">
                  <c:v>228.99</c:v>
                </c:pt>
                <c:pt idx="761">
                  <c:v>226.43599999999998</c:v>
                </c:pt>
                <c:pt idx="762">
                  <c:v>221.08399999999997</c:v>
                </c:pt>
                <c:pt idx="763">
                  <c:v>218.66800000000001</c:v>
                </c:pt>
                <c:pt idx="764">
                  <c:v>200.94499999999999</c:v>
                </c:pt>
                <c:pt idx="765">
                  <c:v>195</c:v>
                </c:pt>
                <c:pt idx="766">
                  <c:v>170.58399999999997</c:v>
                </c:pt>
                <c:pt idx="767">
                  <c:v>162.232</c:v>
                </c:pt>
                <c:pt idx="768">
                  <c:v>161.28</c:v>
                </c:pt>
                <c:pt idx="769">
                  <c:v>158.46</c:v>
                </c:pt>
                <c:pt idx="770">
                  <c:v>156.76</c:v>
                </c:pt>
                <c:pt idx="771">
                  <c:v>154.28800000000001</c:v>
                </c:pt>
                <c:pt idx="772">
                  <c:v>146.94080000000002</c:v>
                </c:pt>
                <c:pt idx="773">
                  <c:v>132.738</c:v>
                </c:pt>
                <c:pt idx="774">
                  <c:v>130.83000000000001</c:v>
                </c:pt>
                <c:pt idx="775">
                  <c:v>124.28</c:v>
                </c:pt>
                <c:pt idx="776">
                  <c:v>113.83199999999999</c:v>
                </c:pt>
                <c:pt idx="777">
                  <c:v>98.35</c:v>
                </c:pt>
                <c:pt idx="778">
                  <c:v>88.472000000000008</c:v>
                </c:pt>
                <c:pt idx="779">
                  <c:v>88.15</c:v>
                </c:pt>
                <c:pt idx="780">
                  <c:v>79.75</c:v>
                </c:pt>
                <c:pt idx="781">
                  <c:v>71.262999999999991</c:v>
                </c:pt>
                <c:pt idx="782">
                  <c:v>58.82</c:v>
                </c:pt>
                <c:pt idx="783">
                  <c:v>50.188000000000002</c:v>
                </c:pt>
                <c:pt idx="784">
                  <c:v>48.4</c:v>
                </c:pt>
                <c:pt idx="785">
                  <c:v>48.36</c:v>
                </c:pt>
                <c:pt idx="786">
                  <c:v>47.945999999999998</c:v>
                </c:pt>
                <c:pt idx="787">
                  <c:v>22.327999999999999</c:v>
                </c:pt>
                <c:pt idx="788">
                  <c:v>16.739000000000001</c:v>
                </c:pt>
                <c:pt idx="789">
                  <c:v>16.52</c:v>
                </c:pt>
                <c:pt idx="790">
                  <c:v>14.112</c:v>
                </c:pt>
                <c:pt idx="791">
                  <c:v>5.3040000000000003</c:v>
                </c:pt>
                <c:pt idx="792">
                  <c:v>4.8330000000000002</c:v>
                </c:pt>
              </c:numCache>
            </c:numRef>
          </c:xVal>
          <c:yVal>
            <c:numRef>
              <c:f>'Customer analysis'!$G$2:$G$795</c:f>
              <c:numCache>
                <c:formatCode>General</c:formatCode>
                <c:ptCount val="7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</c:v>
                </c:pt>
                <c:pt idx="6">
                  <c:v>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29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28</c:v>
                </c:pt>
                <c:pt idx="16">
                  <c:v>22</c:v>
                </c:pt>
                <c:pt idx="17">
                  <c:v>0</c:v>
                </c:pt>
                <c:pt idx="18">
                  <c:v>0</c:v>
                </c:pt>
                <c:pt idx="19">
                  <c:v>27</c:v>
                </c:pt>
                <c:pt idx="20">
                  <c:v>33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22</c:v>
                </c:pt>
                <c:pt idx="27">
                  <c:v>26</c:v>
                </c:pt>
                <c:pt idx="28">
                  <c:v>25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28</c:v>
                </c:pt>
                <c:pt idx="34">
                  <c:v>0</c:v>
                </c:pt>
                <c:pt idx="35">
                  <c:v>0</c:v>
                </c:pt>
                <c:pt idx="36">
                  <c:v>31</c:v>
                </c:pt>
                <c:pt idx="37">
                  <c:v>0</c:v>
                </c:pt>
                <c:pt idx="38">
                  <c:v>0</c:v>
                </c:pt>
                <c:pt idx="39">
                  <c:v>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23</c:v>
                </c:pt>
                <c:pt idx="44">
                  <c:v>0</c:v>
                </c:pt>
                <c:pt idx="45">
                  <c:v>32</c:v>
                </c:pt>
                <c:pt idx="46">
                  <c:v>22</c:v>
                </c:pt>
                <c:pt idx="47">
                  <c:v>24</c:v>
                </c:pt>
                <c:pt idx="48">
                  <c:v>23</c:v>
                </c:pt>
                <c:pt idx="49">
                  <c:v>29</c:v>
                </c:pt>
                <c:pt idx="50">
                  <c:v>34</c:v>
                </c:pt>
                <c:pt idx="51">
                  <c:v>22</c:v>
                </c:pt>
                <c:pt idx="52">
                  <c:v>29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23</c:v>
                </c:pt>
                <c:pt idx="58">
                  <c:v>0</c:v>
                </c:pt>
                <c:pt idx="59">
                  <c:v>0</c:v>
                </c:pt>
                <c:pt idx="60">
                  <c:v>24</c:v>
                </c:pt>
                <c:pt idx="61">
                  <c:v>0</c:v>
                </c:pt>
                <c:pt idx="62">
                  <c:v>24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24</c:v>
                </c:pt>
                <c:pt idx="70">
                  <c:v>24</c:v>
                </c:pt>
                <c:pt idx="71">
                  <c:v>0</c:v>
                </c:pt>
                <c:pt idx="72">
                  <c:v>35</c:v>
                </c:pt>
                <c:pt idx="73">
                  <c:v>21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27</c:v>
                </c:pt>
                <c:pt idx="81">
                  <c:v>0</c:v>
                </c:pt>
                <c:pt idx="82">
                  <c:v>0</c:v>
                </c:pt>
                <c:pt idx="83">
                  <c:v>22</c:v>
                </c:pt>
                <c:pt idx="84">
                  <c:v>0</c:v>
                </c:pt>
                <c:pt idx="85">
                  <c:v>0</c:v>
                </c:pt>
                <c:pt idx="86">
                  <c:v>22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21</c:v>
                </c:pt>
                <c:pt idx="91">
                  <c:v>0</c:v>
                </c:pt>
                <c:pt idx="92">
                  <c:v>22</c:v>
                </c:pt>
                <c:pt idx="93">
                  <c:v>0</c:v>
                </c:pt>
                <c:pt idx="94">
                  <c:v>31</c:v>
                </c:pt>
                <c:pt idx="95">
                  <c:v>0</c:v>
                </c:pt>
                <c:pt idx="96">
                  <c:v>24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26</c:v>
                </c:pt>
                <c:pt idx="109">
                  <c:v>25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22</c:v>
                </c:pt>
                <c:pt idx="114">
                  <c:v>24</c:v>
                </c:pt>
                <c:pt idx="115">
                  <c:v>21</c:v>
                </c:pt>
                <c:pt idx="116">
                  <c:v>0</c:v>
                </c:pt>
                <c:pt idx="117">
                  <c:v>28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22</c:v>
                </c:pt>
                <c:pt idx="125">
                  <c:v>0</c:v>
                </c:pt>
                <c:pt idx="126">
                  <c:v>21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23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21</c:v>
                </c:pt>
                <c:pt idx="138">
                  <c:v>0</c:v>
                </c:pt>
                <c:pt idx="139">
                  <c:v>21</c:v>
                </c:pt>
                <c:pt idx="140">
                  <c:v>21</c:v>
                </c:pt>
                <c:pt idx="141">
                  <c:v>0</c:v>
                </c:pt>
                <c:pt idx="142">
                  <c:v>21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34</c:v>
                </c:pt>
                <c:pt idx="154">
                  <c:v>24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31</c:v>
                </c:pt>
                <c:pt idx="227">
                  <c:v>23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27</c:v>
                </c:pt>
                <c:pt idx="235">
                  <c:v>25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32</c:v>
                </c:pt>
                <c:pt idx="254">
                  <c:v>0</c:v>
                </c:pt>
                <c:pt idx="255">
                  <c:v>0</c:v>
                </c:pt>
                <c:pt idx="256">
                  <c:v>21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22</c:v>
                </c:pt>
                <c:pt idx="274">
                  <c:v>22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23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28</c:v>
                </c:pt>
                <c:pt idx="309">
                  <c:v>22</c:v>
                </c:pt>
                <c:pt idx="310">
                  <c:v>0</c:v>
                </c:pt>
                <c:pt idx="311">
                  <c:v>0</c:v>
                </c:pt>
                <c:pt idx="312">
                  <c:v>23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30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28</c:v>
                </c:pt>
                <c:pt idx="367">
                  <c:v>25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21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24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21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22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A6-48CA-9A52-DA6A9A8C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329664"/>
        <c:axId val="1224330624"/>
      </c:scatterChart>
      <c:valAx>
        <c:axId val="122432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30624"/>
        <c:crosses val="autoZero"/>
        <c:crossBetween val="midCat"/>
      </c:valAx>
      <c:valAx>
        <c:axId val="122433062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29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Shipping mode sales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698-47A6-8920-7E31E9CC50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698-47A6-8920-7E31E9CC50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698-47A6-8920-7E31E9CC50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E58-4024-BAAC-C175E287743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'shipping class'!$A$2:$A$5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'shipping class'!$D$2:$D$5</c:f>
              <c:numCache>
                <c:formatCode>0.0</c:formatCode>
                <c:ptCount val="4"/>
                <c:pt idx="0">
                  <c:v>59.288503165498064</c:v>
                </c:pt>
                <c:pt idx="1">
                  <c:v>19.894179163553581</c:v>
                </c:pt>
                <c:pt idx="2">
                  <c:v>15.280417278353161</c:v>
                </c:pt>
                <c:pt idx="3">
                  <c:v>5.5369003925951912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8-4024-BAAC-C175E287743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[Super_Star.xlsx]Timebased_analysis!PivotTable1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sales each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Timebased_analysis!$B$4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Timebased_analysis!$A$5:$A$9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Timebased_analysis!$B$5:$B$9</c:f>
              <c:numCache>
                <c:formatCode>0.0</c:formatCode>
                <c:ptCount val="4"/>
                <c:pt idx="0">
                  <c:v>479856.20810000098</c:v>
                </c:pt>
                <c:pt idx="1">
                  <c:v>459436.00540000008</c:v>
                </c:pt>
                <c:pt idx="2">
                  <c:v>600192.55000000098</c:v>
                </c:pt>
                <c:pt idx="3">
                  <c:v>722052.0192000001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7-4B6A-A27E-261002AA1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730768"/>
        <c:axId val="487731248"/>
      </c:barChart>
      <c:catAx>
        <c:axId val="487730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31248"/>
        <c:crosses val="autoZero"/>
        <c:auto val="1"/>
        <c:lblAlgn val="ctr"/>
        <c:lblOffset val="100"/>
        <c:noMultiLvlLbl val="0"/>
      </c:catAx>
      <c:valAx>
        <c:axId val="4877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Sales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solidFill>
              <a:schemeClr val="accent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3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  <cx:data id="1">
      <cx:strDim type="cat">
        <cx:f>_xlchart.v1.3</cx:f>
      </cx:strDim>
      <cx:numDim type="val">
        <cx:f>_xlchart.v1.5</cx:f>
      </cx:numDim>
    </cx:data>
  </cx:chartData>
  <cx:chart>
    <cx:title pos="t" align="ctr" overlay="0"/>
    <cx:plotArea>
      <cx:plotAreaRegion>
        <cx:plotSurface>
          <cx:spPr>
            <a:ln>
              <a:solidFill>
                <a:schemeClr val="accent4">
                  <a:lumMod val="40000"/>
                  <a:lumOff val="60000"/>
                </a:schemeClr>
              </a:solidFill>
            </a:ln>
          </cx:spPr>
        </cx:plotSurface>
        <cx:series layoutId="clusteredColumn" uniqueId="{8EF14D09-0680-4DF3-9F9C-4CE91CF8BF7A}" formatIdx="0">
          <cx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1">
                  <a:lumMod val="60000"/>
                  <a:lumOff val="40000"/>
                </a:schemeClr>
              </a:solidFill>
            </a:ln>
          </cx:spPr>
          <cx:dataId val="0"/>
          <cx:layoutPr>
            <cx:aggregation/>
          </cx:layoutPr>
          <cx:axisId val="1"/>
        </cx:series>
        <cx:series layoutId="paretoLine" ownerIdx="0" uniqueId="{944E4893-B30D-433E-8F89-B73412C941F4}" formatIdx="1">
          <cx:axisId val="2"/>
        </cx:series>
        <cx:series layoutId="clusteredColumn" hidden="1" uniqueId="{A02C3ED0-2196-442D-8194-9068DE47536B}" formatIdx="2">
          <cx:dataId val="1"/>
          <cx:layoutPr>
            <cx:aggregation/>
          </cx:layoutPr>
          <cx:axisId val="1"/>
        </cx:series>
        <cx:series layoutId="paretoLine" ownerIdx="2" uniqueId="{568ACC71-A664-4B5D-9B31-7EA746F6D751}" formatIdx="3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12700</xdr:rowOff>
    </xdr:from>
    <xdr:to>
      <xdr:col>12</xdr:col>
      <xdr:colOff>184150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3B5B0-0838-8C1F-EA61-C0ACFF6C9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9</xdr:row>
      <xdr:rowOff>6350</xdr:rowOff>
    </xdr:from>
    <xdr:to>
      <xdr:col>11</xdr:col>
      <xdr:colOff>234950</xdr:colOff>
      <xdr:row>27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4C50B-DDE9-62CD-1DA4-58F6861F6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640771</xdr:colOff>
      <xdr:row>4</xdr:row>
      <xdr:rowOff>25974</xdr:rowOff>
    </xdr:from>
    <xdr:to>
      <xdr:col>24</xdr:col>
      <xdr:colOff>303067</xdr:colOff>
      <xdr:row>38</xdr:row>
      <xdr:rowOff>25976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3835D3-99E7-4188-BCB3-D8F0F743C0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91395</xdr:colOff>
      <xdr:row>4</xdr:row>
      <xdr:rowOff>50346</xdr:rowOff>
    </xdr:from>
    <xdr:to>
      <xdr:col>41</xdr:col>
      <xdr:colOff>337457</xdr:colOff>
      <xdr:row>38</xdr:row>
      <xdr:rowOff>34471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6C5462-F550-BC94-A7E3-43303A4BF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396874</xdr:colOff>
      <xdr:row>0</xdr:row>
      <xdr:rowOff>85724</xdr:rowOff>
    </xdr:from>
    <xdr:to>
      <xdr:col>13</xdr:col>
      <xdr:colOff>76199</xdr:colOff>
      <xdr:row>17</xdr:row>
      <xdr:rowOff>88899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7054E6-F97F-1841-7B88-6BD24B848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1244600</xdr:colOff>
      <xdr:row>3</xdr:row>
      <xdr:rowOff>158750</xdr:rowOff>
    </xdr:from>
    <xdr:to>
      <xdr:col>6</xdr:col>
      <xdr:colOff>139700</xdr:colOff>
      <xdr:row>25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D8165399-B6D5-4996-951F-ED14959E24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12650" y="711200"/>
              <a:ext cx="7239000" cy="406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552451</xdr:colOff>
      <xdr:row>4</xdr:row>
      <xdr:rowOff>44450</xdr:rowOff>
    </xdr:from>
    <xdr:to>
      <xdr:col>10</xdr:col>
      <xdr:colOff>57151</xdr:colOff>
      <xdr:row>20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E06624-A9C3-416B-ABD5-E36BECD9B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shi" refreshedDate="45678.040021527777" createdVersion="8" refreshedVersion="8" minRefreshableVersion="3" recordCount="9800" xr:uid="{1EC82417-CAFF-4081-AFC5-2E5E33E96D7B}">
  <cacheSource type="worksheet">
    <worksheetSource ref="A1:R9801" sheet="train"/>
  </cacheSource>
  <cacheFields count="21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2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 count="5757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</sharedItems>
    </cacheField>
    <cacheField name="Months (Order Date)" numFmtId="0" databaseField="0">
      <fieldGroup base="2">
        <rangePr groupBy="months" startDate="2015-01-03T00:00:00" endDate="2018-12-31T00:00:00"/>
        <groupItems count="14">
          <s v="&lt;1/3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Quarters (Order Date)" numFmtId="0" databaseField="0">
      <fieldGroup base="2">
        <rangePr groupBy="quarters" startDate="2015-01-03T00:00:00" endDate="2018-12-31T00:00:00"/>
        <groupItems count="6">
          <s v="&lt;1/3/2015"/>
          <s v="Qtr1"/>
          <s v="Qtr2"/>
          <s v="Qtr3"/>
          <s v="Qtr4"/>
          <s v="&gt;12/31/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1/3/2015"/>
          <s v="2015"/>
          <s v="2016"/>
          <s v="2017"/>
          <s v="2018"/>
          <s v="&gt;12/3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shi" refreshedDate="45678.074761226853" createdVersion="8" refreshedVersion="8" minRefreshableVersion="3" recordCount="9800" xr:uid="{44E49F4A-4307-4930-9BFA-7B72A7B7A1D7}">
  <cacheSource type="worksheet">
    <worksheetSource ref="J1:R9801" sheet="train"/>
  </cacheSource>
  <cacheFields count="9"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x v="0"/>
    <d v="2017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x v="0"/>
  </r>
  <r>
    <n v="2"/>
    <s v="CA-2017-152156"/>
    <x v="0"/>
    <d v="2017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x v="1"/>
  </r>
  <r>
    <n v="3"/>
    <s v="CA-2017-138688"/>
    <x v="1"/>
    <d v="2017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x v="2"/>
  </r>
  <r>
    <n v="4"/>
    <s v="US-2016-108966"/>
    <x v="2"/>
    <d v="2016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x v="3"/>
  </r>
  <r>
    <n v="5"/>
    <s v="US-2016-108966"/>
    <x v="2"/>
    <d v="2016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x v="4"/>
  </r>
  <r>
    <n v="6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x v="5"/>
  </r>
  <r>
    <n v="7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x v="6"/>
  </r>
  <r>
    <n v="8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x v="7"/>
  </r>
  <r>
    <n v="9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x v="8"/>
  </r>
  <r>
    <n v="10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x v="9"/>
  </r>
  <r>
    <n v="11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x v="10"/>
  </r>
  <r>
    <n v="12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Â phoneÂ - Charcoal black"/>
    <x v="11"/>
  </r>
  <r>
    <n v="13"/>
    <s v="CA-2018-114412"/>
    <x v="4"/>
    <d v="2018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x v="12"/>
  </r>
  <r>
    <n v="14"/>
    <s v="CA-2017-161389"/>
    <x v="5"/>
    <d v="2017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x v="13"/>
  </r>
  <r>
    <n v="15"/>
    <s v="US-2016-118983"/>
    <x v="6"/>
    <d v="2016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x v="14"/>
  </r>
  <r>
    <n v="16"/>
    <s v="US-2016-118983"/>
    <x v="6"/>
    <d v="2016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x v="15"/>
  </r>
  <r>
    <n v="17"/>
    <s v="CA-2015-105893"/>
    <x v="7"/>
    <d v="2015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x v="16"/>
  </r>
  <r>
    <n v="18"/>
    <s v="CA-2015-167164"/>
    <x v="8"/>
    <d v="2015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x v="17"/>
  </r>
  <r>
    <n v="19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x v="18"/>
  </r>
  <r>
    <n v="20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x v="19"/>
  </r>
  <r>
    <n v="21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x v="20"/>
  </r>
  <r>
    <n v="22"/>
    <s v="CA-2017-137330"/>
    <x v="10"/>
    <d v="2017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x v="21"/>
  </r>
  <r>
    <n v="23"/>
    <s v="CA-2017-137330"/>
    <x v="10"/>
    <d v="2017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x v="22"/>
  </r>
  <r>
    <n v="24"/>
    <s v="US-2018-156909"/>
    <x v="11"/>
    <d v="2018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x v="23"/>
  </r>
  <r>
    <n v="25"/>
    <s v="CA-2016-106320"/>
    <x v="12"/>
    <d v="2016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x v="24"/>
  </r>
  <r>
    <n v="26"/>
    <s v="CA-2017-121755"/>
    <x v="13"/>
    <d v="2017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x v="25"/>
  </r>
  <r>
    <n v="27"/>
    <s v="CA-2017-121755"/>
    <x v="13"/>
    <d v="2017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Â 8GB Mini TravelDrive USB 2.0Â Flash Drive"/>
    <x v="26"/>
  </r>
  <r>
    <n v="28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x v="27"/>
  </r>
  <r>
    <n v="29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x v="28"/>
  </r>
  <r>
    <n v="30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x v="29"/>
  </r>
  <r>
    <n v="31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x v="30"/>
  </r>
  <r>
    <n v="32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x v="31"/>
  </r>
  <r>
    <n v="33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x v="32"/>
  </r>
  <r>
    <n v="34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x v="33"/>
  </r>
  <r>
    <n v="35"/>
    <s v="CA-2018-107727"/>
    <x v="15"/>
    <d v="2018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x v="34"/>
  </r>
  <r>
    <n v="36"/>
    <s v="CA-2017-117590"/>
    <x v="16"/>
    <d v="2017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x v="35"/>
  </r>
  <r>
    <n v="37"/>
    <s v="CA-2017-117590"/>
    <x v="16"/>
    <d v="2017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x v="36"/>
  </r>
  <r>
    <n v="38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x v="37"/>
  </r>
  <r>
    <n v="39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x v="38"/>
  </r>
  <r>
    <n v="40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x v="39"/>
  </r>
  <r>
    <n v="41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x v="40"/>
  </r>
  <r>
    <n v="42"/>
    <s v="CA-2018-120999"/>
    <x v="18"/>
    <d v="2018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x v="41"/>
  </r>
  <r>
    <n v="43"/>
    <s v="CA-2017-101343"/>
    <x v="19"/>
    <d v="2017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x v="42"/>
  </r>
  <r>
    <n v="44"/>
    <s v="CA-2018-139619"/>
    <x v="20"/>
    <d v="2018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x v="43"/>
  </r>
  <r>
    <n v="45"/>
    <s v="CA-2017-118255"/>
    <x v="21"/>
    <d v="2017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x v="44"/>
  </r>
  <r>
    <n v="46"/>
    <s v="CA-2017-118255"/>
    <x v="21"/>
    <d v="2017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x v="45"/>
  </r>
  <r>
    <n v="47"/>
    <s v="CA-2015-146703"/>
    <x v="22"/>
    <d v="2015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x v="46"/>
  </r>
  <r>
    <n v="48"/>
    <s v="CA-2017-169194"/>
    <x v="23"/>
    <d v="2017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Â 8gb Micro Traveldrive Usb 2.0Â Flash Drive"/>
    <x v="47"/>
  </r>
  <r>
    <n v="49"/>
    <s v="CA-2017-169194"/>
    <x v="23"/>
    <d v="2017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x v="48"/>
  </r>
  <r>
    <n v="50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x v="49"/>
  </r>
  <r>
    <n v="51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x v="50"/>
  </r>
  <r>
    <n v="52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x v="51"/>
  </r>
  <r>
    <n v="53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x v="52"/>
  </r>
  <r>
    <n v="54"/>
    <s v="CA-2017-105816"/>
    <x v="25"/>
    <d v="2017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x v="53"/>
  </r>
  <r>
    <n v="55"/>
    <s v="CA-2017-105816"/>
    <x v="25"/>
    <d v="2017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x v="54"/>
  </r>
  <r>
    <n v="56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x v="55"/>
  </r>
  <r>
    <n v="57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x v="56"/>
  </r>
  <r>
    <n v="58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x v="57"/>
  </r>
  <r>
    <n v="59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x v="58"/>
  </r>
  <r>
    <n v="60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Â 8gb Micro Traveldrive Usb 2.0Â Flash Drive"/>
    <x v="59"/>
  </r>
  <r>
    <n v="61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x v="60"/>
  </r>
  <r>
    <n v="62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x v="61"/>
  </r>
  <r>
    <n v="63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x v="62"/>
  </r>
  <r>
    <n v="64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x v="63"/>
  </r>
  <r>
    <n v="65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x v="64"/>
  </r>
  <r>
    <n v="66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x v="65"/>
  </r>
  <r>
    <n v="67"/>
    <s v="US-2016-164175"/>
    <x v="28"/>
    <d v="2016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x v="66"/>
  </r>
  <r>
    <n v="68"/>
    <s v="CA-2015-106376"/>
    <x v="29"/>
    <d v="2015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x v="67"/>
  </r>
  <r>
    <n v="69"/>
    <s v="CA-2015-106376"/>
    <x v="29"/>
    <d v="2015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x v="68"/>
  </r>
  <r>
    <n v="70"/>
    <s v="CA-2017-119823"/>
    <x v="30"/>
    <d v="2017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x v="69"/>
  </r>
  <r>
    <n v="71"/>
    <s v="CA-2017-106075"/>
    <x v="31"/>
    <d v="2017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x v="70"/>
  </r>
  <r>
    <n v="72"/>
    <s v="CA-2018-114440"/>
    <x v="32"/>
    <d v="2018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x v="71"/>
  </r>
  <r>
    <n v="73"/>
    <s v="US-2016-134026"/>
    <x v="33"/>
    <d v="2016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x v="72"/>
  </r>
  <r>
    <n v="74"/>
    <s v="US-2016-134026"/>
    <x v="33"/>
    <d v="2016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x v="73"/>
  </r>
  <r>
    <n v="75"/>
    <s v="US-2016-134026"/>
    <x v="33"/>
    <d v="2016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x v="74"/>
  </r>
  <r>
    <n v="76"/>
    <s v="US-2018-118038"/>
    <x v="34"/>
    <d v="2018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x v="75"/>
  </r>
  <r>
    <n v="77"/>
    <s v="US-2018-118038"/>
    <x v="34"/>
    <d v="2018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x v="76"/>
  </r>
  <r>
    <n v="78"/>
    <s v="US-2018-118038"/>
    <x v="34"/>
    <d v="2018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x v="77"/>
  </r>
  <r>
    <n v="79"/>
    <s v="US-2015-147606"/>
    <x v="35"/>
    <d v="2015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x v="78"/>
  </r>
  <r>
    <n v="80"/>
    <s v="CA-2017-127208"/>
    <x v="1"/>
    <d v="2017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x v="79"/>
  </r>
  <r>
    <n v="81"/>
    <s v="CA-2017-127208"/>
    <x v="1"/>
    <d v="2017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x v="80"/>
  </r>
  <r>
    <n v="82"/>
    <s v="CA-2015-139451"/>
    <x v="36"/>
    <d v="2015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x v="81"/>
  </r>
  <r>
    <n v="83"/>
    <s v="CA-2015-139451"/>
    <x v="36"/>
    <d v="2015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x v="82"/>
  </r>
  <r>
    <n v="84"/>
    <s v="CA-2016-149734"/>
    <x v="37"/>
    <d v="2016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x v="83"/>
  </r>
  <r>
    <n v="85"/>
    <s v="US-2018-119662"/>
    <x v="38"/>
    <d v="2018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x v="84"/>
  </r>
  <r>
    <n v="86"/>
    <s v="CA-2018-140088"/>
    <x v="39"/>
    <d v="2018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x v="85"/>
  </r>
  <r>
    <n v="87"/>
    <s v="CA-2018-155558"/>
    <x v="40"/>
    <d v="2018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Â LS21 Speaker System - PC Multimedia - 2.1-CH - Wired"/>
    <x v="86"/>
  </r>
  <r>
    <n v="88"/>
    <s v="CA-2018-155558"/>
    <x v="40"/>
    <d v="2018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x v="51"/>
  </r>
  <r>
    <n v="89"/>
    <s v="CA-2017-159695"/>
    <x v="41"/>
    <d v="2017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x v="87"/>
  </r>
  <r>
    <n v="90"/>
    <s v="CA-2017-109806"/>
    <x v="42"/>
    <d v="2017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x v="88"/>
  </r>
  <r>
    <n v="91"/>
    <s v="CA-2017-109806"/>
    <x v="42"/>
    <d v="2017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x v="89"/>
  </r>
  <r>
    <n v="92"/>
    <s v="CA-2017-109806"/>
    <x v="42"/>
    <d v="2017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x v="90"/>
  </r>
  <r>
    <n v="93"/>
    <s v="CA-2016-149587"/>
    <x v="43"/>
    <d v="2016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x v="91"/>
  </r>
  <r>
    <n v="94"/>
    <s v="CA-2016-149587"/>
    <x v="43"/>
    <d v="2016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x v="92"/>
  </r>
  <r>
    <n v="95"/>
    <s v="CA-2016-149587"/>
    <x v="43"/>
    <d v="2016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x v="93"/>
  </r>
  <r>
    <n v="96"/>
    <s v="US-2018-109484"/>
    <x v="44"/>
    <d v="2018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x v="94"/>
  </r>
  <r>
    <n v="97"/>
    <s v="CA-2018-161018"/>
    <x v="45"/>
    <d v="2018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x v="95"/>
  </r>
  <r>
    <n v="98"/>
    <s v="CA-2018-157833"/>
    <x v="46"/>
    <d v="2018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x v="96"/>
  </r>
  <r>
    <n v="99"/>
    <s v="CA-2017-149223"/>
    <x v="47"/>
    <d v="2017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x v="42"/>
  </r>
  <r>
    <n v="100"/>
    <s v="CA-2017-158568"/>
    <x v="48"/>
    <d v="2017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x v="97"/>
  </r>
  <r>
    <n v="101"/>
    <s v="CA-2017-158568"/>
    <x v="48"/>
    <d v="2017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x v="98"/>
  </r>
  <r>
    <n v="102"/>
    <s v="CA-2017-158568"/>
    <x v="48"/>
    <d v="2017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x v="99"/>
  </r>
  <r>
    <n v="103"/>
    <s v="CA-2017-129903"/>
    <x v="49"/>
    <d v="2017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x v="100"/>
  </r>
  <r>
    <n v="104"/>
    <s v="US-2016-156867"/>
    <x v="50"/>
    <d v="2016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x v="101"/>
  </r>
  <r>
    <n v="105"/>
    <s v="US-2016-156867"/>
    <x v="50"/>
    <d v="2016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x v="102"/>
  </r>
  <r>
    <n v="106"/>
    <s v="US-2016-156867"/>
    <x v="50"/>
    <d v="2016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x v="103"/>
  </r>
  <r>
    <n v="107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x v="104"/>
  </r>
  <r>
    <n v="108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x v="105"/>
  </r>
  <r>
    <n v="109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x v="106"/>
  </r>
  <r>
    <n v="110"/>
    <s v="CA-2016-129476"/>
    <x v="52"/>
    <d v="2016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Â Gaming G510s - Keyboard"/>
    <x v="107"/>
  </r>
  <r>
    <n v="111"/>
    <s v="CA-2018-146780"/>
    <x v="53"/>
    <d v="2018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x v="108"/>
  </r>
  <r>
    <n v="112"/>
    <s v="CA-2017-128867"/>
    <x v="54"/>
    <d v="2017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x v="109"/>
  </r>
  <r>
    <n v="113"/>
    <s v="CA-2017-128867"/>
    <x v="54"/>
    <d v="2017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x v="77"/>
  </r>
  <r>
    <n v="114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x v="110"/>
  </r>
  <r>
    <n v="115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x v="111"/>
  </r>
  <r>
    <n v="116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x v="112"/>
  </r>
  <r>
    <n v="117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x v="113"/>
  </r>
  <r>
    <n v="118"/>
    <s v="CA-2016-110457"/>
    <x v="56"/>
    <d v="2016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x v="114"/>
  </r>
  <r>
    <n v="119"/>
    <s v="US-2016-136476"/>
    <x v="57"/>
    <d v="2016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x v="115"/>
  </r>
  <r>
    <n v="120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x v="116"/>
  </r>
  <r>
    <n v="121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x v="117"/>
  </r>
  <r>
    <n v="122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x v="118"/>
  </r>
  <r>
    <n v="123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x v="119"/>
  </r>
  <r>
    <n v="124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x v="120"/>
  </r>
  <r>
    <n v="125"/>
    <s v="US-2015-152030"/>
    <x v="58"/>
    <d v="2015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x v="121"/>
  </r>
  <r>
    <n v="126"/>
    <s v="US-2015-134614"/>
    <x v="59"/>
    <d v="2015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x v="122"/>
  </r>
  <r>
    <n v="127"/>
    <s v="US-2018-107272"/>
    <x v="60"/>
    <d v="2018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x v="123"/>
  </r>
  <r>
    <n v="128"/>
    <s v="US-2018-107272"/>
    <x v="60"/>
    <d v="2018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x v="124"/>
  </r>
  <r>
    <n v="129"/>
    <s v="US-2017-125969"/>
    <x v="61"/>
    <d v="2017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x v="125"/>
  </r>
  <r>
    <n v="130"/>
    <s v="US-2017-125969"/>
    <x v="61"/>
    <d v="2017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x v="126"/>
  </r>
  <r>
    <n v="131"/>
    <s v="US-2018-164147"/>
    <x v="62"/>
    <d v="2018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x v="127"/>
  </r>
  <r>
    <n v="132"/>
    <s v="US-2018-164147"/>
    <x v="62"/>
    <d v="2018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x v="128"/>
  </r>
  <r>
    <n v="133"/>
    <s v="US-2018-164147"/>
    <x v="62"/>
    <d v="2018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x v="129"/>
  </r>
  <r>
    <n v="134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x v="130"/>
  </r>
  <r>
    <n v="135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x v="131"/>
  </r>
  <r>
    <n v="136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x v="132"/>
  </r>
  <r>
    <n v="137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x v="133"/>
  </r>
  <r>
    <n v="138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x v="134"/>
  </r>
  <r>
    <n v="139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x v="135"/>
  </r>
  <r>
    <n v="140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x v="136"/>
  </r>
  <r>
    <n v="141"/>
    <s v="CA-2017-110366"/>
    <x v="64"/>
    <d v="2017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x v="137"/>
  </r>
  <r>
    <n v="142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x v="138"/>
  </r>
  <r>
    <n v="143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x v="139"/>
  </r>
  <r>
    <n v="144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x v="140"/>
  </r>
  <r>
    <n v="145"/>
    <s v="CA-2018-155376"/>
    <x v="66"/>
    <d v="2018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x v="141"/>
  </r>
  <r>
    <n v="146"/>
    <s v="CA-2016-110744"/>
    <x v="67"/>
    <d v="2016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x v="142"/>
  </r>
  <r>
    <n v="147"/>
    <s v="CA-2015-110072"/>
    <x v="68"/>
    <d v="2015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x v="143"/>
  </r>
  <r>
    <n v="148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Â Phone HeadsetÂ with In-line Volume - M214C"/>
    <x v="144"/>
  </r>
  <r>
    <n v="149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x v="145"/>
  </r>
  <r>
    <n v="150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x v="146"/>
  </r>
  <r>
    <n v="151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x v="147"/>
  </r>
  <r>
    <n v="152"/>
    <s v="CA-2017-158834"/>
    <x v="69"/>
    <d v="2017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x v="148"/>
  </r>
  <r>
    <n v="153"/>
    <s v="CA-2017-158834"/>
    <x v="69"/>
    <d v="2017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Â Headset"/>
    <x v="149"/>
  </r>
  <r>
    <n v="154"/>
    <s v="CA-2016-124919"/>
    <x v="70"/>
    <d v="2016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x v="150"/>
  </r>
  <r>
    <n v="155"/>
    <s v="CA-2016-124919"/>
    <x v="70"/>
    <d v="2016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x v="151"/>
  </r>
  <r>
    <n v="156"/>
    <s v="CA-2016-124919"/>
    <x v="70"/>
    <d v="2016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x v="152"/>
  </r>
  <r>
    <n v="157"/>
    <s v="CA-2016-118948"/>
    <x v="71"/>
    <d v="2016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x v="153"/>
  </r>
  <r>
    <n v="158"/>
    <s v="CA-2015-104269"/>
    <x v="72"/>
    <d v="2015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x v="154"/>
  </r>
  <r>
    <n v="159"/>
    <s v="CA-2017-114104"/>
    <x v="73"/>
    <d v="2017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x v="2"/>
  </r>
  <r>
    <n v="160"/>
    <s v="CA-2017-114104"/>
    <x v="73"/>
    <d v="2017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x v="155"/>
  </r>
  <r>
    <n v="161"/>
    <s v="CA-2017-162733"/>
    <x v="74"/>
    <d v="2017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x v="156"/>
  </r>
  <r>
    <n v="162"/>
    <s v="CA-2016-119697"/>
    <x v="75"/>
    <d v="2016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x v="157"/>
  </r>
  <r>
    <n v="163"/>
    <s v="CA-2017-154508"/>
    <x v="76"/>
    <d v="2017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x v="158"/>
  </r>
  <r>
    <n v="164"/>
    <s v="CA-2017-113817"/>
    <x v="77"/>
    <d v="2017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x v="159"/>
  </r>
  <r>
    <n v="165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x v="160"/>
  </r>
  <r>
    <n v="166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x v="161"/>
  </r>
  <r>
    <n v="167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x v="162"/>
  </r>
  <r>
    <n v="168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x v="163"/>
  </r>
  <r>
    <n v="169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x v="164"/>
  </r>
  <r>
    <n v="170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x v="165"/>
  </r>
  <r>
    <n v="171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x v="166"/>
  </r>
  <r>
    <n v="172"/>
    <s v="CA-2015-118962"/>
    <x v="79"/>
    <d v="2015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â€ x 11â€"/>
    <x v="167"/>
  </r>
  <r>
    <n v="173"/>
    <s v="CA-2015-118962"/>
    <x v="79"/>
    <d v="2015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x v="168"/>
  </r>
  <r>
    <n v="174"/>
    <s v="CA-2015-118962"/>
    <x v="79"/>
    <d v="2015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x v="169"/>
  </r>
  <r>
    <n v="175"/>
    <s v="US-2015-100853"/>
    <x v="80"/>
    <d v="2015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x v="170"/>
  </r>
  <r>
    <n v="176"/>
    <s v="US-2015-100853"/>
    <x v="80"/>
    <d v="2015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x v="171"/>
  </r>
  <r>
    <n v="177"/>
    <s v="US-2018-152366"/>
    <x v="81"/>
    <d v="2018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x v="172"/>
  </r>
  <r>
    <n v="178"/>
    <s v="US-2016-101511"/>
    <x v="82"/>
    <d v="2016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x v="173"/>
  </r>
  <r>
    <n v="179"/>
    <s v="US-2016-101511"/>
    <x v="82"/>
    <d v="2016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x v="174"/>
  </r>
  <r>
    <n v="180"/>
    <s v="CA-2016-137225"/>
    <x v="83"/>
    <d v="2016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x v="175"/>
  </r>
  <r>
    <n v="181"/>
    <s v="CA-2015-166191"/>
    <x v="29"/>
    <d v="2015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x v="176"/>
  </r>
  <r>
    <n v="182"/>
    <s v="CA-2015-166191"/>
    <x v="29"/>
    <d v="2015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Â Secure+ Hardware Encrypted USB 2.0Â Flash Drive; 16GB"/>
    <x v="177"/>
  </r>
  <r>
    <n v="183"/>
    <s v="CA-2015-158274"/>
    <x v="84"/>
    <d v="2015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x v="178"/>
  </r>
  <r>
    <n v="184"/>
    <s v="CA-2015-158274"/>
    <x v="84"/>
    <d v="2015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x v="179"/>
  </r>
  <r>
    <n v="185"/>
    <s v="CA-2015-158274"/>
    <x v="84"/>
    <d v="2015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x v="180"/>
  </r>
  <r>
    <n v="186"/>
    <s v="CA-2017-105018"/>
    <x v="85"/>
    <d v="2017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x v="181"/>
  </r>
  <r>
    <n v="187"/>
    <s v="CA-2015-123260"/>
    <x v="86"/>
    <d v="2015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x v="182"/>
  </r>
  <r>
    <n v="188"/>
    <s v="CA-2017-157000"/>
    <x v="87"/>
    <d v="2017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x v="183"/>
  </r>
  <r>
    <n v="189"/>
    <s v="CA-2017-157000"/>
    <x v="87"/>
    <d v="2017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x v="184"/>
  </r>
  <r>
    <n v="190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x v="185"/>
  </r>
  <r>
    <n v="191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x v="186"/>
  </r>
  <r>
    <n v="192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x v="187"/>
  </r>
  <r>
    <n v="193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x v="188"/>
  </r>
  <r>
    <n v="194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x v="189"/>
  </r>
  <r>
    <n v="195"/>
    <s v="CA-2016-131457"/>
    <x v="89"/>
    <d v="2016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x v="190"/>
  </r>
  <r>
    <n v="196"/>
    <s v="CA-2015-140004"/>
    <x v="90"/>
    <d v="2015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x v="191"/>
  </r>
  <r>
    <n v="197"/>
    <s v="CA-2015-140004"/>
    <x v="90"/>
    <d v="2015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x v="192"/>
  </r>
  <r>
    <n v="198"/>
    <s v="CA-2018-107720"/>
    <x v="44"/>
    <d v="2018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x v="193"/>
  </r>
  <r>
    <n v="199"/>
    <s v="US-2018-124303"/>
    <x v="91"/>
    <d v="2018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x v="194"/>
  </r>
  <r>
    <n v="200"/>
    <s v="US-2018-124303"/>
    <x v="91"/>
    <d v="2018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x v="195"/>
  </r>
  <r>
    <n v="201"/>
    <s v="CA-2018-105074"/>
    <x v="92"/>
    <d v="2018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x v="196"/>
  </r>
  <r>
    <n v="202"/>
    <s v="CA-2015-133690"/>
    <x v="93"/>
    <d v="2015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x v="197"/>
  </r>
  <r>
    <n v="203"/>
    <s v="CA-2015-133690"/>
    <x v="93"/>
    <d v="2015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x v="198"/>
  </r>
  <r>
    <n v="204"/>
    <s v="US-2018-116701"/>
    <x v="94"/>
    <d v="2018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x v="199"/>
  </r>
  <r>
    <n v="205"/>
    <s v="CA-2018-126382"/>
    <x v="95"/>
    <d v="2018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x v="200"/>
  </r>
  <r>
    <n v="206"/>
    <s v="CA-2018-108329"/>
    <x v="34"/>
    <d v="2018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x v="201"/>
  </r>
  <r>
    <n v="207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x v="202"/>
  </r>
  <r>
    <n v="208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x v="203"/>
  </r>
  <r>
    <n v="209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x v="204"/>
  </r>
  <r>
    <n v="210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x v="205"/>
  </r>
  <r>
    <n v="211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x v="206"/>
  </r>
  <r>
    <n v="212"/>
    <s v="CA-2016-101007"/>
    <x v="97"/>
    <d v="2016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x v="207"/>
  </r>
  <r>
    <n v="213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x v="208"/>
  </r>
  <r>
    <n v="214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x v="209"/>
  </r>
  <r>
    <n v="215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x v="210"/>
  </r>
  <r>
    <n v="216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x v="211"/>
  </r>
  <r>
    <n v="217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x v="212"/>
  </r>
  <r>
    <n v="218"/>
    <s v="CA-2017-130162"/>
    <x v="99"/>
    <d v="2017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x v="213"/>
  </r>
  <r>
    <n v="219"/>
    <s v="CA-2017-130162"/>
    <x v="99"/>
    <d v="2017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x v="214"/>
  </r>
  <r>
    <n v="220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x v="215"/>
  </r>
  <r>
    <n v="221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x v="216"/>
  </r>
  <r>
    <n v="222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x v="217"/>
  </r>
  <r>
    <n v="223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x v="218"/>
  </r>
  <r>
    <n v="224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x v="219"/>
  </r>
  <r>
    <n v="225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x v="220"/>
  </r>
  <r>
    <n v="226"/>
    <s v="CA-2016-163055"/>
    <x v="101"/>
    <d v="2016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x v="221"/>
  </r>
  <r>
    <n v="227"/>
    <s v="CA-2016-163055"/>
    <x v="101"/>
    <d v="2016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x v="222"/>
  </r>
  <r>
    <n v="228"/>
    <s v="CA-2016-163055"/>
    <x v="101"/>
    <d v="2016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x v="223"/>
  </r>
  <r>
    <n v="229"/>
    <s v="US-2016-145436"/>
    <x v="102"/>
    <d v="2016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x v="224"/>
  </r>
  <r>
    <n v="230"/>
    <s v="US-2016-145436"/>
    <x v="102"/>
    <d v="2016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x v="225"/>
  </r>
  <r>
    <n v="231"/>
    <s v="US-2015-156216"/>
    <x v="103"/>
    <d v="2015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x v="226"/>
  </r>
  <r>
    <n v="232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x v="227"/>
  </r>
  <r>
    <n v="233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x v="228"/>
  </r>
  <r>
    <n v="234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x v="229"/>
  </r>
  <r>
    <n v="235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x v="230"/>
  </r>
  <r>
    <n v="236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Â P710e Mobile Speakerphone"/>
    <x v="231"/>
  </r>
  <r>
    <n v="237"/>
    <s v="CA-2018-160514"/>
    <x v="105"/>
    <d v="2018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x v="232"/>
  </r>
  <r>
    <n v="238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x v="233"/>
  </r>
  <r>
    <n v="239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x v="234"/>
  </r>
  <r>
    <n v="240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x v="235"/>
  </r>
  <r>
    <n v="241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x v="236"/>
  </r>
  <r>
    <n v="242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x v="237"/>
  </r>
  <r>
    <n v="243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x v="238"/>
  </r>
  <r>
    <n v="244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x v="191"/>
  </r>
  <r>
    <n v="245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x v="239"/>
  </r>
  <r>
    <n v="246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x v="240"/>
  </r>
  <r>
    <n v="247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x v="241"/>
  </r>
  <r>
    <n v="248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x v="242"/>
  </r>
  <r>
    <n v="249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x v="233"/>
  </r>
  <r>
    <n v="250"/>
    <s v="CA-2017-154739"/>
    <x v="107"/>
    <d v="2017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x v="243"/>
  </r>
  <r>
    <n v="251"/>
    <s v="CA-2017-145625"/>
    <x v="108"/>
    <d v="2017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x v="244"/>
  </r>
  <r>
    <n v="252"/>
    <s v="CA-2017-145625"/>
    <x v="108"/>
    <d v="2017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Â P710e Mobile Speakerphone"/>
    <x v="245"/>
  </r>
  <r>
    <n v="253"/>
    <s v="CA-2017-146941"/>
    <x v="107"/>
    <d v="2017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x v="246"/>
  </r>
  <r>
    <n v="254"/>
    <s v="CA-2017-146941"/>
    <x v="107"/>
    <d v="2017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x v="247"/>
  </r>
  <r>
    <n v="255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x v="248"/>
  </r>
  <r>
    <n v="256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x v="249"/>
  </r>
  <r>
    <n v="257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x v="250"/>
  </r>
  <r>
    <n v="258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Â speaker phone"/>
    <x v="251"/>
  </r>
  <r>
    <n v="259"/>
    <s v="CA-2018-163139"/>
    <x v="96"/>
    <d v="2018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x v="252"/>
  </r>
  <r>
    <n v="260"/>
    <s v="CA-2018-163139"/>
    <x v="96"/>
    <d v="2018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x v="253"/>
  </r>
  <r>
    <n v="261"/>
    <s v="CA-2018-163139"/>
    <x v="96"/>
    <d v="2018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x v="254"/>
  </r>
  <r>
    <n v="262"/>
    <s v="US-2018-155299"/>
    <x v="110"/>
    <d v="2018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x v="255"/>
  </r>
  <r>
    <n v="263"/>
    <s v="US-2015-106992"/>
    <x v="111"/>
    <d v="2015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x v="256"/>
  </r>
  <r>
    <n v="264"/>
    <s v="US-2015-106992"/>
    <x v="111"/>
    <d v="2015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x v="257"/>
  </r>
  <r>
    <n v="265"/>
    <s v="CA-2017-125318"/>
    <x v="112"/>
    <d v="2017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x v="258"/>
  </r>
  <r>
    <n v="266"/>
    <s v="CA-2016-155040"/>
    <x v="113"/>
    <d v="2016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x v="259"/>
  </r>
  <r>
    <n v="267"/>
    <s v="CA-2018-136826"/>
    <x v="114"/>
    <d v="2018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x v="260"/>
  </r>
  <r>
    <n v="268"/>
    <s v="CA-2017-111010"/>
    <x v="115"/>
    <d v="2017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x v="261"/>
  </r>
  <r>
    <n v="269"/>
    <s v="US-2018-145366"/>
    <x v="34"/>
    <d v="2018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x v="262"/>
  </r>
  <r>
    <n v="270"/>
    <s v="US-2018-145366"/>
    <x v="34"/>
    <d v="2018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x v="263"/>
  </r>
  <r>
    <n v="271"/>
    <s v="CA-2018-163979"/>
    <x v="116"/>
    <d v="2019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x v="264"/>
  </r>
  <r>
    <n v="272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x v="265"/>
  </r>
  <r>
    <n v="273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x v="266"/>
  </r>
  <r>
    <n v="274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x v="267"/>
  </r>
  <r>
    <n v="275"/>
    <s v="CA-2018-118136"/>
    <x v="118"/>
    <d v="2018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x v="138"/>
  </r>
  <r>
    <n v="276"/>
    <s v="CA-2018-118136"/>
    <x v="118"/>
    <d v="2018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x v="156"/>
  </r>
  <r>
    <n v="277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â€œImportant Messageâ€ Note Pad, Neon Colors, 50 Sheets/Pad"/>
    <x v="25"/>
  </r>
  <r>
    <n v="278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x v="268"/>
  </r>
  <r>
    <n v="279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x v="269"/>
  </r>
  <r>
    <n v="280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x v="270"/>
  </r>
  <r>
    <n v="281"/>
    <s v="US-2016-161991"/>
    <x v="120"/>
    <d v="2016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x v="271"/>
  </r>
  <r>
    <n v="282"/>
    <s v="US-2016-161991"/>
    <x v="120"/>
    <d v="2016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x v="272"/>
  </r>
  <r>
    <n v="283"/>
    <s v="CA-2016-130890"/>
    <x v="121"/>
    <d v="2016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x v="273"/>
  </r>
  <r>
    <n v="284"/>
    <s v="CA-2016-130883"/>
    <x v="120"/>
    <d v="2016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x v="274"/>
  </r>
  <r>
    <n v="285"/>
    <s v="CA-2016-130883"/>
    <x v="120"/>
    <d v="2016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x v="275"/>
  </r>
  <r>
    <n v="286"/>
    <s v="CA-2016-130883"/>
    <x v="120"/>
    <d v="2016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x v="276"/>
  </r>
  <r>
    <n v="287"/>
    <s v="CA-2017-112697"/>
    <x v="122"/>
    <d v="2017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x v="277"/>
  </r>
  <r>
    <n v="288"/>
    <s v="CA-2017-112697"/>
    <x v="122"/>
    <d v="2017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x v="278"/>
  </r>
  <r>
    <n v="289"/>
    <s v="CA-2017-112697"/>
    <x v="122"/>
    <d v="2017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x v="279"/>
  </r>
  <r>
    <n v="290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x v="280"/>
  </r>
  <r>
    <n v="291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x v="281"/>
  </r>
  <r>
    <n v="292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x v="282"/>
  </r>
  <r>
    <n v="293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x v="283"/>
  </r>
  <r>
    <n v="294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x v="284"/>
  </r>
  <r>
    <n v="295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x v="285"/>
  </r>
  <r>
    <n v="296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x v="286"/>
  </r>
  <r>
    <n v="297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x v="287"/>
  </r>
  <r>
    <n v="298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x v="288"/>
  </r>
  <r>
    <n v="299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x v="56"/>
  </r>
  <r>
    <n v="300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x v="289"/>
  </r>
  <r>
    <n v="301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x v="290"/>
  </r>
  <r>
    <n v="302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x v="291"/>
  </r>
  <r>
    <n v="303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x v="190"/>
  </r>
  <r>
    <n v="304"/>
    <s v="US-2018-152380"/>
    <x v="123"/>
    <d v="2018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x v="292"/>
  </r>
  <r>
    <n v="305"/>
    <s v="CA-2016-144253"/>
    <x v="124"/>
    <d v="2016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x v="293"/>
  </r>
  <r>
    <n v="306"/>
    <s v="CA-2015-130960"/>
    <x v="125"/>
    <d v="2016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x v="294"/>
  </r>
  <r>
    <n v="307"/>
    <s v="CA-2015-111003"/>
    <x v="106"/>
    <d v="2015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x v="295"/>
  </r>
  <r>
    <n v="308"/>
    <s v="CA-2015-111003"/>
    <x v="106"/>
    <d v="2015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x v="296"/>
  </r>
  <r>
    <n v="309"/>
    <s v="CA-2018-126774"/>
    <x v="4"/>
    <d v="2018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x v="297"/>
  </r>
  <r>
    <n v="310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x v="298"/>
  </r>
  <r>
    <n v="311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x v="299"/>
  </r>
  <r>
    <n v="312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x v="300"/>
  </r>
  <r>
    <n v="313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x v="301"/>
  </r>
  <r>
    <n v="314"/>
    <s v="CA-2015-120887"/>
    <x v="127"/>
    <d v="2015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x v="302"/>
  </r>
  <r>
    <n v="315"/>
    <s v="CA-2015-167850"/>
    <x v="128"/>
    <d v="2015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x v="303"/>
  </r>
  <r>
    <n v="316"/>
    <s v="CA-2015-167850"/>
    <x v="128"/>
    <d v="2015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x v="12"/>
  </r>
  <r>
    <n v="317"/>
    <s v="CA-2015-164259"/>
    <x v="129"/>
    <d v="2015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x v="304"/>
  </r>
  <r>
    <n v="318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x v="305"/>
  </r>
  <r>
    <n v="319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x v="306"/>
  </r>
  <r>
    <n v="320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x v="307"/>
  </r>
  <r>
    <n v="321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x v="308"/>
  </r>
  <r>
    <n v="322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x v="309"/>
  </r>
  <r>
    <n v="323"/>
    <s v="CA-2015-156601"/>
    <x v="111"/>
    <d v="2015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x v="181"/>
  </r>
  <r>
    <n v="324"/>
    <s v="CA-2017-162138"/>
    <x v="131"/>
    <d v="2017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x v="310"/>
  </r>
  <r>
    <n v="325"/>
    <s v="CA-2017-162138"/>
    <x v="131"/>
    <d v="2017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x v="311"/>
  </r>
  <r>
    <n v="326"/>
    <s v="CA-2018-153339"/>
    <x v="132"/>
    <d v="2018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x v="312"/>
  </r>
  <r>
    <n v="327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x v="313"/>
  </r>
  <r>
    <n v="328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x v="314"/>
  </r>
  <r>
    <n v="329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â€œPillow Softâ€ Series Mid Back Swivel/Tilt Chairs"/>
    <x v="315"/>
  </r>
  <r>
    <n v="330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x v="316"/>
  </r>
  <r>
    <n v="331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x v="317"/>
  </r>
  <r>
    <n v="332"/>
    <s v="US-2017-150147"/>
    <x v="134"/>
    <d v="2017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x v="137"/>
  </r>
  <r>
    <n v="333"/>
    <s v="US-2017-150147"/>
    <x v="134"/>
    <d v="2017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x v="318"/>
  </r>
  <r>
    <n v="334"/>
    <s v="US-2017-150147"/>
    <x v="134"/>
    <d v="2017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x v="319"/>
  </r>
  <r>
    <n v="335"/>
    <s v="CA-2016-137946"/>
    <x v="135"/>
    <d v="2016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x v="320"/>
  </r>
  <r>
    <n v="336"/>
    <s v="CA-2016-137946"/>
    <x v="135"/>
    <d v="2016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x v="321"/>
  </r>
  <r>
    <n v="337"/>
    <s v="CA-2016-137946"/>
    <x v="135"/>
    <d v="2016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x v="322"/>
  </r>
  <r>
    <n v="338"/>
    <s v="CA-2015-129924"/>
    <x v="136"/>
    <d v="2015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x v="323"/>
  </r>
  <r>
    <n v="339"/>
    <s v="CA-2015-129924"/>
    <x v="136"/>
    <d v="2015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x v="324"/>
  </r>
  <r>
    <n v="340"/>
    <s v="CA-2016-128167"/>
    <x v="137"/>
    <d v="2016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x v="325"/>
  </r>
  <r>
    <n v="341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x v="326"/>
  </r>
  <r>
    <n v="342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x v="327"/>
  </r>
  <r>
    <n v="343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x v="328"/>
  </r>
  <r>
    <n v="344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x v="329"/>
  </r>
  <r>
    <n v="345"/>
    <s v="US-2016-120712"/>
    <x v="139"/>
    <d v="2016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x v="330"/>
  </r>
  <r>
    <n v="346"/>
    <s v="CA-2018-169901"/>
    <x v="140"/>
    <d v="2018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x v="331"/>
  </r>
  <r>
    <n v="347"/>
    <s v="CA-2018-134306"/>
    <x v="141"/>
    <d v="2018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x v="261"/>
  </r>
  <r>
    <n v="348"/>
    <s v="CA-2018-134306"/>
    <x v="141"/>
    <d v="2018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x v="332"/>
  </r>
  <r>
    <n v="349"/>
    <s v="CA-2018-134306"/>
    <x v="141"/>
    <d v="2018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x v="91"/>
  </r>
  <r>
    <n v="350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x v="333"/>
  </r>
  <r>
    <n v="351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x v="332"/>
  </r>
  <r>
    <n v="352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x v="334"/>
  </r>
  <r>
    <n v="353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x v="335"/>
  </r>
  <r>
    <n v="354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x v="336"/>
  </r>
  <r>
    <n v="355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x v="337"/>
  </r>
  <r>
    <n v="356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x v="338"/>
  </r>
  <r>
    <n v="357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x v="339"/>
  </r>
  <r>
    <n v="358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â€ x 11â€"/>
    <x v="340"/>
  </r>
  <r>
    <n v="359"/>
    <s v="CA-2017-130001"/>
    <x v="131"/>
    <d v="2017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x v="341"/>
  </r>
  <r>
    <n v="360"/>
    <s v="CA-2018-155698"/>
    <x v="144"/>
    <d v="2018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x v="342"/>
  </r>
  <r>
    <n v="361"/>
    <s v="CA-2018-155698"/>
    <x v="144"/>
    <d v="2018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x v="343"/>
  </r>
  <r>
    <n v="362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x v="343"/>
  </r>
  <r>
    <n v="363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x v="344"/>
  </r>
  <r>
    <n v="364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x v="345"/>
  </r>
  <r>
    <n v="365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x v="346"/>
  </r>
  <r>
    <n v="366"/>
    <s v="CA-2015-123344"/>
    <x v="146"/>
    <d v="2015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x v="46"/>
  </r>
  <r>
    <n v="367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â€œSnapâ€ Scratch Pad Binder Tool for Ring Binders"/>
    <x v="347"/>
  </r>
  <r>
    <n v="368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x v="348"/>
  </r>
  <r>
    <n v="369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x v="349"/>
  </r>
  <r>
    <n v="370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x v="350"/>
  </r>
  <r>
    <n v="371"/>
    <s v="CA-2018-104745"/>
    <x v="148"/>
    <d v="2018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x v="233"/>
  </r>
  <r>
    <n v="372"/>
    <s v="CA-2018-104745"/>
    <x v="148"/>
    <d v="2018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x v="351"/>
  </r>
  <r>
    <n v="373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x v="352"/>
  </r>
  <r>
    <n v="374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Â Smart WiFi Router"/>
    <x v="353"/>
  </r>
  <r>
    <n v="375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x v="354"/>
  </r>
  <r>
    <n v="376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x v="355"/>
  </r>
  <r>
    <n v="377"/>
    <s v="US-2017-134656"/>
    <x v="150"/>
    <d v="2017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x v="304"/>
  </r>
  <r>
    <n v="378"/>
    <s v="US-2018-134481"/>
    <x v="151"/>
    <d v="2018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x v="356"/>
  </r>
  <r>
    <n v="379"/>
    <s v="CA-2016-130792"/>
    <x v="152"/>
    <d v="2016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x v="357"/>
  </r>
  <r>
    <n v="380"/>
    <s v="CA-2016-130792"/>
    <x v="152"/>
    <d v="2016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x v="358"/>
  </r>
  <r>
    <n v="381"/>
    <s v="CA-2016-130792"/>
    <x v="152"/>
    <d v="2016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x v="359"/>
  </r>
  <r>
    <n v="382"/>
    <s v="CA-2017-134775"/>
    <x v="99"/>
    <d v="2017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x v="360"/>
  </r>
  <r>
    <n v="383"/>
    <s v="CA-2017-134775"/>
    <x v="99"/>
    <d v="2017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x v="361"/>
  </r>
  <r>
    <n v="384"/>
    <s v="CA-2016-125395"/>
    <x v="153"/>
    <d v="2016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x v="362"/>
  </r>
  <r>
    <n v="385"/>
    <s v="US-2016-168935"/>
    <x v="154"/>
    <d v="2016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x v="363"/>
  </r>
  <r>
    <n v="386"/>
    <s v="US-2016-168935"/>
    <x v="154"/>
    <d v="2016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x v="364"/>
  </r>
  <r>
    <n v="387"/>
    <s v="CA-2016-122756"/>
    <x v="155"/>
    <d v="2016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x v="365"/>
  </r>
  <r>
    <n v="388"/>
    <s v="CA-2016-122756"/>
    <x v="155"/>
    <d v="2016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x v="366"/>
  </r>
  <r>
    <n v="389"/>
    <s v="CA-2015-115973"/>
    <x v="156"/>
    <d v="2015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x v="367"/>
  </r>
  <r>
    <n v="390"/>
    <s v="CA-2018-101798"/>
    <x v="157"/>
    <d v="2018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x v="368"/>
  </r>
  <r>
    <n v="391"/>
    <s v="CA-2018-101798"/>
    <x v="157"/>
    <d v="2018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Â LS21 Speaker System - PC Multimedia - 2.1-CH - Wired"/>
    <x v="369"/>
  </r>
  <r>
    <n v="392"/>
    <s v="US-2015-135972"/>
    <x v="158"/>
    <d v="2015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x v="370"/>
  </r>
  <r>
    <n v="393"/>
    <s v="US-2015-135972"/>
    <x v="158"/>
    <d v="2015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x v="371"/>
  </r>
  <r>
    <n v="394"/>
    <s v="US-2015-134971"/>
    <x v="159"/>
    <d v="2015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x v="372"/>
  </r>
  <r>
    <n v="395"/>
    <s v="CA-2018-102946"/>
    <x v="160"/>
    <d v="2018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x v="373"/>
  </r>
  <r>
    <n v="396"/>
    <s v="CA-2018-165603"/>
    <x v="161"/>
    <d v="2018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x v="374"/>
  </r>
  <r>
    <n v="397"/>
    <s v="CA-2018-165603"/>
    <x v="161"/>
    <d v="2018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x v="91"/>
  </r>
  <r>
    <n v="398"/>
    <s v="CA-2016-122259"/>
    <x v="89"/>
    <d v="2016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x v="375"/>
  </r>
  <r>
    <n v="399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x v="376"/>
  </r>
  <r>
    <n v="400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x v="377"/>
  </r>
  <r>
    <n v="401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x v="378"/>
  </r>
  <r>
    <n v="402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x v="379"/>
  </r>
  <r>
    <n v="403"/>
    <s v="CA-2015-113166"/>
    <x v="163"/>
    <d v="2015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x v="380"/>
  </r>
  <r>
    <n v="404"/>
    <s v="CA-2015-155208"/>
    <x v="164"/>
    <d v="2015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x v="381"/>
  </r>
  <r>
    <n v="405"/>
    <s v="CA-2018-117933"/>
    <x v="165"/>
    <d v="2018-12-29T00:00:00"/>
    <s v="Standard Class"/>
    <s v="RF-19840"/>
    <s v="Roy FranzÃ¶sisch"/>
    <s v="Consumer"/>
    <s v="United States"/>
    <s v="New York City"/>
    <s v="New York"/>
    <n v="10024"/>
    <s v="East"/>
    <s v="OFF-AP-10004249"/>
    <s v="Office Supplies"/>
    <s v="Appliances"/>
    <s v="Staple holder"/>
    <x v="382"/>
  </r>
  <r>
    <n v="406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x v="383"/>
  </r>
  <r>
    <n v="407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x v="384"/>
  </r>
  <r>
    <n v="408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x v="385"/>
  </r>
  <r>
    <n v="409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x v="386"/>
  </r>
  <r>
    <n v="410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x v="387"/>
  </r>
  <r>
    <n v="411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x v="388"/>
  </r>
  <r>
    <n v="412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x v="389"/>
  </r>
  <r>
    <n v="413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x v="390"/>
  </r>
  <r>
    <n v="414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x v="391"/>
  </r>
  <r>
    <n v="415"/>
    <s v="CA-2018-142636"/>
    <x v="132"/>
    <d v="2018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x v="392"/>
  </r>
  <r>
    <n v="416"/>
    <s v="CA-2018-142636"/>
    <x v="132"/>
    <d v="2018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x v="393"/>
  </r>
  <r>
    <n v="417"/>
    <s v="CA-2018-122105"/>
    <x v="92"/>
    <d v="2018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x v="394"/>
  </r>
  <r>
    <n v="418"/>
    <s v="CA-2017-148796"/>
    <x v="167"/>
    <d v="2017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x v="395"/>
  </r>
  <r>
    <n v="419"/>
    <s v="CA-2018-154816"/>
    <x v="44"/>
    <d v="2018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x v="396"/>
  </r>
  <r>
    <n v="420"/>
    <s v="CA-2018-110478"/>
    <x v="168"/>
    <d v="2018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x v="397"/>
  </r>
  <r>
    <n v="421"/>
    <s v="CA-2018-110478"/>
    <x v="168"/>
    <d v="2018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x v="398"/>
  </r>
  <r>
    <n v="422"/>
    <s v="CA-2015-142048"/>
    <x v="169"/>
    <d v="2015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Â 6101 Series -Â KeyboardÂ - Black"/>
    <x v="399"/>
  </r>
  <r>
    <n v="423"/>
    <s v="CA-2018-125388"/>
    <x v="15"/>
    <d v="2018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x v="400"/>
  </r>
  <r>
    <n v="424"/>
    <s v="CA-2018-125388"/>
    <x v="15"/>
    <d v="2018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x v="401"/>
  </r>
  <r>
    <n v="425"/>
    <s v="CA-2018-155705"/>
    <x v="170"/>
    <d v="2018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x v="402"/>
  </r>
  <r>
    <n v="426"/>
    <s v="CA-2018-149160"/>
    <x v="51"/>
    <d v="2018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x v="158"/>
  </r>
  <r>
    <n v="427"/>
    <s v="CA-2018-149160"/>
    <x v="51"/>
    <d v="2018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x v="403"/>
  </r>
  <r>
    <n v="428"/>
    <s v="CA-2015-101476"/>
    <x v="171"/>
    <d v="2015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x v="404"/>
  </r>
  <r>
    <n v="429"/>
    <s v="CA-2018-152275"/>
    <x v="172"/>
    <d v="2018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x v="405"/>
  </r>
  <r>
    <n v="430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x v="406"/>
  </r>
  <r>
    <n v="431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Â Secure+ Hardware Encrypted USB 2.0Â Flash Drive; 16GB"/>
    <x v="177"/>
  </r>
  <r>
    <n v="432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Â Secure+ Hardware Encrypted USB 2.0Â Flash Drive; 16GB"/>
    <x v="407"/>
  </r>
  <r>
    <n v="433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x v="408"/>
  </r>
  <r>
    <n v="434"/>
    <s v="CA-2017-127369"/>
    <x v="112"/>
    <d v="2017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x v="409"/>
  </r>
  <r>
    <n v="435"/>
    <s v="US-2015-150574"/>
    <x v="174"/>
    <d v="2015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x v="410"/>
  </r>
  <r>
    <n v="436"/>
    <s v="US-2015-150574"/>
    <x v="174"/>
    <d v="2015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x v="411"/>
  </r>
  <r>
    <n v="437"/>
    <s v="CA-2017-147375"/>
    <x v="1"/>
    <d v="2017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x v="412"/>
  </r>
  <r>
    <n v="438"/>
    <s v="CA-2017-147375"/>
    <x v="1"/>
    <d v="2017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x v="413"/>
  </r>
  <r>
    <n v="439"/>
    <s v="CA-2018-130043"/>
    <x v="175"/>
    <d v="2018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x v="414"/>
  </r>
  <r>
    <n v="440"/>
    <s v="CA-2018-157252"/>
    <x v="176"/>
    <d v="2018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x v="415"/>
  </r>
  <r>
    <n v="441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x v="416"/>
  </r>
  <r>
    <n v="442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x v="417"/>
  </r>
  <r>
    <n v="443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x v="418"/>
  </r>
  <r>
    <n v="444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x v="419"/>
  </r>
  <r>
    <n v="445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x v="420"/>
  </r>
  <r>
    <n v="446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x v="421"/>
  </r>
  <r>
    <n v="447"/>
    <s v="CA-2018-154214"/>
    <x v="177"/>
    <d v="2018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x v="422"/>
  </r>
  <r>
    <n v="448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x v="423"/>
  </r>
  <r>
    <n v="449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x v="424"/>
  </r>
  <r>
    <n v="450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x v="425"/>
  </r>
  <r>
    <n v="451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x v="426"/>
  </r>
  <r>
    <n v="452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x v="294"/>
  </r>
  <r>
    <n v="453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x v="427"/>
  </r>
  <r>
    <n v="454"/>
    <s v="CA-2018-147277"/>
    <x v="179"/>
    <d v="2018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x v="428"/>
  </r>
  <r>
    <n v="455"/>
    <s v="CA-2018-147277"/>
    <x v="179"/>
    <d v="2018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x v="429"/>
  </r>
  <r>
    <n v="456"/>
    <s v="CA-2017-100153"/>
    <x v="180"/>
    <d v="2017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x v="430"/>
  </r>
  <r>
    <n v="457"/>
    <s v="US-2015-110674"/>
    <x v="181"/>
    <d v="2015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x v="431"/>
  </r>
  <r>
    <n v="458"/>
    <s v="US-2017-157945"/>
    <x v="182"/>
    <d v="2017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x v="432"/>
  </r>
  <r>
    <n v="459"/>
    <s v="US-2017-157945"/>
    <x v="182"/>
    <d v="2017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x v="433"/>
  </r>
  <r>
    <n v="460"/>
    <s v="CA-2016-109638"/>
    <x v="83"/>
    <d v="2016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x v="434"/>
  </r>
  <r>
    <n v="461"/>
    <s v="CA-2016-109638"/>
    <x v="83"/>
    <d v="2016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x v="435"/>
  </r>
  <r>
    <n v="462"/>
    <s v="CA-2016-109638"/>
    <x v="83"/>
    <d v="2016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x v="96"/>
  </r>
  <r>
    <n v="463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x v="436"/>
  </r>
  <r>
    <n v="464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x v="437"/>
  </r>
  <r>
    <n v="465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x v="438"/>
  </r>
  <r>
    <n v="466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x v="439"/>
  </r>
  <r>
    <n v="467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x v="440"/>
  </r>
  <r>
    <n v="468"/>
    <s v="US-2016-101399"/>
    <x v="184"/>
    <d v="2016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x v="441"/>
  </r>
  <r>
    <n v="469"/>
    <s v="CA-2018-154907"/>
    <x v="185"/>
    <d v="2018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x v="442"/>
  </r>
  <r>
    <n v="470"/>
    <s v="US-2017-100419"/>
    <x v="186"/>
    <d v="2017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x v="443"/>
  </r>
  <r>
    <n v="471"/>
    <s v="CA-2016-154144"/>
    <x v="139"/>
    <d v="2016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x v="444"/>
  </r>
  <r>
    <n v="472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x v="445"/>
  </r>
  <r>
    <n v="473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x v="446"/>
  </r>
  <r>
    <n v="474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x v="447"/>
  </r>
  <r>
    <n v="475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x v="448"/>
  </r>
  <r>
    <n v="476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x v="449"/>
  </r>
  <r>
    <n v="477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x v="450"/>
  </r>
  <r>
    <n v="478"/>
    <s v="CA-2017-103891"/>
    <x v="188"/>
    <d v="2017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x v="451"/>
  </r>
  <r>
    <n v="479"/>
    <s v="CA-2017-152632"/>
    <x v="189"/>
    <d v="2017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x v="452"/>
  </r>
  <r>
    <n v="480"/>
    <s v="CA-2017-100790"/>
    <x v="190"/>
    <d v="2017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x v="453"/>
  </r>
  <r>
    <n v="481"/>
    <s v="CA-2017-100790"/>
    <x v="190"/>
    <d v="2017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x v="454"/>
  </r>
  <r>
    <n v="482"/>
    <s v="CA-2015-134677"/>
    <x v="191"/>
    <d v="2015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Â USB 2.0 SwivelÂ Flash DriveÂ USBÂ flash driveÂ - 4 GB - Pink"/>
    <x v="455"/>
  </r>
  <r>
    <n v="483"/>
    <s v="CA-2015-127691"/>
    <x v="192"/>
    <d v="2015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x v="456"/>
  </r>
  <r>
    <n v="484"/>
    <s v="CA-2015-127691"/>
    <x v="192"/>
    <d v="2015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x v="457"/>
  </r>
  <r>
    <n v="485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x v="458"/>
  </r>
  <r>
    <n v="486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x v="459"/>
  </r>
  <r>
    <n v="487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x v="460"/>
  </r>
  <r>
    <n v="488"/>
    <s v="CA-2015-154627"/>
    <x v="194"/>
    <d v="2015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x v="461"/>
  </r>
  <r>
    <n v="489"/>
    <s v="CA-2015-133753"/>
    <x v="3"/>
    <d v="2015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x v="462"/>
  </r>
  <r>
    <n v="490"/>
    <s v="CA-2015-133753"/>
    <x v="3"/>
    <d v="2015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x v="463"/>
  </r>
  <r>
    <n v="491"/>
    <s v="CA-2015-133753"/>
    <x v="3"/>
    <d v="2015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x v="464"/>
  </r>
  <r>
    <n v="492"/>
    <s v="CA-2015-113362"/>
    <x v="80"/>
    <d v="2015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x v="465"/>
  </r>
  <r>
    <n v="493"/>
    <s v="CA-2015-113362"/>
    <x v="80"/>
    <d v="2015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x v="466"/>
  </r>
  <r>
    <n v="494"/>
    <s v="CA-2017-169166"/>
    <x v="195"/>
    <d v="2017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x v="467"/>
  </r>
  <r>
    <n v="495"/>
    <s v="US-2017-120929"/>
    <x v="196"/>
    <d v="2017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x v="468"/>
  </r>
  <r>
    <n v="496"/>
    <s v="CA-2016-134782"/>
    <x v="17"/>
    <d v="2016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x v="469"/>
  </r>
  <r>
    <n v="497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x v="470"/>
  </r>
  <r>
    <n v="498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x v="471"/>
  </r>
  <r>
    <n v="499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x v="472"/>
  </r>
  <r>
    <n v="500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x v="473"/>
  </r>
  <r>
    <n v="501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x v="474"/>
  </r>
  <r>
    <n v="502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x v="475"/>
  </r>
  <r>
    <n v="503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x v="476"/>
  </r>
  <r>
    <n v="504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x v="477"/>
  </r>
  <r>
    <n v="505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x v="478"/>
  </r>
  <r>
    <n v="506"/>
    <s v="CA-2018-134978"/>
    <x v="105"/>
    <d v="2018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x v="204"/>
  </r>
  <r>
    <n v="507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x v="479"/>
  </r>
  <r>
    <n v="508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x v="480"/>
  </r>
  <r>
    <n v="509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x v="481"/>
  </r>
  <r>
    <n v="510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x v="482"/>
  </r>
  <r>
    <n v="511"/>
    <s v="CA-2018-135307"/>
    <x v="200"/>
    <d v="2018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x v="483"/>
  </r>
  <r>
    <n v="512"/>
    <s v="CA-2018-135307"/>
    <x v="200"/>
    <d v="2018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x v="484"/>
  </r>
  <r>
    <n v="513"/>
    <s v="CA-2017-106341"/>
    <x v="201"/>
    <d v="2017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x v="485"/>
  </r>
  <r>
    <n v="514"/>
    <s v="CA-2018-163405"/>
    <x v="202"/>
    <d v="2018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x v="153"/>
  </r>
  <r>
    <n v="515"/>
    <s v="CA-2018-163405"/>
    <x v="202"/>
    <d v="2018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x v="486"/>
  </r>
  <r>
    <n v="516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x v="487"/>
  </r>
  <r>
    <n v="517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x v="488"/>
  </r>
  <r>
    <n v="518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x v="489"/>
  </r>
  <r>
    <n v="519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x v="490"/>
  </r>
  <r>
    <n v="520"/>
    <s v="CA-2016-157812"/>
    <x v="204"/>
    <d v="2016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x v="491"/>
  </r>
  <r>
    <n v="521"/>
    <s v="CA-2016-157812"/>
    <x v="204"/>
    <d v="2016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x v="431"/>
  </r>
  <r>
    <n v="522"/>
    <s v="CA-2016-157812"/>
    <x v="204"/>
    <d v="2016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x v="492"/>
  </r>
  <r>
    <n v="523"/>
    <s v="CA-2018-145142"/>
    <x v="205"/>
    <d v="2018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x v="493"/>
  </r>
  <r>
    <n v="524"/>
    <s v="US-2017-139486"/>
    <x v="206"/>
    <d v="2017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x v="494"/>
  </r>
  <r>
    <n v="525"/>
    <s v="US-2017-139486"/>
    <x v="206"/>
    <d v="2017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Â 16GB Mini TravelDrive USB 2.0Â Flash Drive"/>
    <x v="495"/>
  </r>
  <r>
    <n v="526"/>
    <s v="CA-2016-158792"/>
    <x v="207"/>
    <d v="2017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x v="496"/>
  </r>
  <r>
    <n v="527"/>
    <s v="CA-2018-113558"/>
    <x v="208"/>
    <d v="2018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x v="497"/>
  </r>
  <r>
    <n v="528"/>
    <s v="CA-2018-113558"/>
    <x v="208"/>
    <d v="2018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x v="498"/>
  </r>
  <r>
    <n v="529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x v="499"/>
  </r>
  <r>
    <n v="530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x v="500"/>
  </r>
  <r>
    <n v="531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x v="501"/>
  </r>
  <r>
    <n v="532"/>
    <s v="CA-2016-102848"/>
    <x v="209"/>
    <d v="2016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x v="502"/>
  </r>
  <r>
    <n v="533"/>
    <s v="US-2018-129441"/>
    <x v="210"/>
    <d v="2018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x v="503"/>
  </r>
  <r>
    <n v="534"/>
    <s v="CA-2017-168753"/>
    <x v="211"/>
    <d v="2017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x v="504"/>
  </r>
  <r>
    <n v="535"/>
    <s v="CA-2017-168753"/>
    <x v="211"/>
    <d v="2017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x v="505"/>
  </r>
  <r>
    <n v="536"/>
    <s v="CA-2017-126613"/>
    <x v="212"/>
    <d v="2017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x v="506"/>
  </r>
  <r>
    <n v="537"/>
    <s v="US-2018-122637"/>
    <x v="213"/>
    <d v="2018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x v="507"/>
  </r>
  <r>
    <n v="538"/>
    <s v="CA-2016-147851"/>
    <x v="155"/>
    <d v="2016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x v="508"/>
  </r>
  <r>
    <n v="539"/>
    <s v="CA-2016-134894"/>
    <x v="214"/>
    <d v="2016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x v="509"/>
  </r>
  <r>
    <n v="540"/>
    <s v="CA-2016-134894"/>
    <x v="214"/>
    <d v="2016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x v="510"/>
  </r>
  <r>
    <n v="541"/>
    <s v="CA-2015-140795"/>
    <x v="215"/>
    <d v="2015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x v="511"/>
  </r>
  <r>
    <n v="542"/>
    <s v="CA-2017-136924"/>
    <x v="216"/>
    <d v="2017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x v="512"/>
  </r>
  <r>
    <n v="543"/>
    <s v="US-2016-120161"/>
    <x v="217"/>
    <d v="2016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x v="513"/>
  </r>
  <r>
    <n v="544"/>
    <s v="CA-2015-103849"/>
    <x v="218"/>
    <d v="2015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x v="514"/>
  </r>
  <r>
    <n v="545"/>
    <s v="CA-2015-103849"/>
    <x v="218"/>
    <d v="2015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Â Office TelephoneÂ - Titanium"/>
    <x v="515"/>
  </r>
  <r>
    <n v="546"/>
    <s v="CA-2015-103849"/>
    <x v="218"/>
    <d v="2015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x v="516"/>
  </r>
  <r>
    <n v="547"/>
    <s v="CA-2018-162929"/>
    <x v="123"/>
    <d v="2018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x v="517"/>
  </r>
  <r>
    <n v="548"/>
    <s v="CA-2018-162929"/>
    <x v="123"/>
    <d v="2018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x v="518"/>
  </r>
  <r>
    <n v="549"/>
    <s v="CA-2016-113173"/>
    <x v="219"/>
    <d v="2016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x v="519"/>
  </r>
  <r>
    <n v="550"/>
    <s v="CA-2016-113173"/>
    <x v="219"/>
    <d v="2016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x v="520"/>
  </r>
  <r>
    <n v="551"/>
    <s v="CA-2016-113173"/>
    <x v="219"/>
    <d v="2016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x v="521"/>
  </r>
  <r>
    <n v="552"/>
    <s v="CA-2017-136406"/>
    <x v="173"/>
    <d v="2017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x v="522"/>
  </r>
  <r>
    <n v="553"/>
    <s v="CA-2018-112774"/>
    <x v="220"/>
    <d v="2018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x v="523"/>
  </r>
  <r>
    <n v="554"/>
    <s v="CA-2018-101945"/>
    <x v="221"/>
    <d v="2018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x v="524"/>
  </r>
  <r>
    <n v="555"/>
    <s v="CA-2018-100650"/>
    <x v="222"/>
    <d v="2018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x v="525"/>
  </r>
  <r>
    <n v="556"/>
    <s v="CA-2015-155852"/>
    <x v="223"/>
    <d v="2015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x v="526"/>
  </r>
  <r>
    <n v="557"/>
    <s v="CA-2017-113243"/>
    <x v="224"/>
    <d v="2017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x v="343"/>
  </r>
  <r>
    <n v="558"/>
    <s v="CA-2017-113243"/>
    <x v="224"/>
    <d v="2017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â€œJust In Timeâ€ Height-Adjustable Multi-Task Work Tables"/>
    <x v="527"/>
  </r>
  <r>
    <n v="559"/>
    <s v="CA-2017-113243"/>
    <x v="224"/>
    <d v="2017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x v="56"/>
  </r>
  <r>
    <n v="560"/>
    <s v="CA-2018-118731"/>
    <x v="225"/>
    <d v="2018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x v="528"/>
  </r>
  <r>
    <n v="561"/>
    <s v="CA-2018-118731"/>
    <x v="225"/>
    <d v="2018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x v="529"/>
  </r>
  <r>
    <n v="562"/>
    <s v="CA-2015-145576"/>
    <x v="80"/>
    <d v="2015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x v="530"/>
  </r>
  <r>
    <n v="563"/>
    <s v="CA-2015-145576"/>
    <x v="80"/>
    <d v="2015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x v="531"/>
  </r>
  <r>
    <n v="564"/>
    <s v="CA-2016-130736"/>
    <x v="214"/>
    <d v="2016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x v="532"/>
  </r>
  <r>
    <n v="565"/>
    <s v="CA-2016-130736"/>
    <x v="214"/>
    <d v="2016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x v="533"/>
  </r>
  <r>
    <n v="566"/>
    <s v="CA-2018-137099"/>
    <x v="226"/>
    <d v="2018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x v="534"/>
  </r>
  <r>
    <n v="567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x v="535"/>
  </r>
  <r>
    <n v="568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x v="536"/>
  </r>
  <r>
    <n v="569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x v="537"/>
  </r>
  <r>
    <n v="570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x v="538"/>
  </r>
  <r>
    <n v="571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x v="539"/>
  </r>
  <r>
    <n v="572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x v="540"/>
  </r>
  <r>
    <n v="573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x v="541"/>
  </r>
  <r>
    <n v="574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x v="542"/>
  </r>
  <r>
    <n v="575"/>
    <s v="CA-2017-127250"/>
    <x v="54"/>
    <d v="2017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x v="138"/>
  </r>
  <r>
    <n v="576"/>
    <s v="CA-2016-149713"/>
    <x v="227"/>
    <d v="2016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x v="543"/>
  </r>
  <r>
    <n v="577"/>
    <s v="CA-2016-149713"/>
    <x v="227"/>
    <d v="2016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x v="544"/>
  </r>
  <r>
    <n v="578"/>
    <s v="CA-2016-149713"/>
    <x v="227"/>
    <d v="2016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x v="545"/>
  </r>
  <r>
    <n v="579"/>
    <s v="CA-2018-118640"/>
    <x v="228"/>
    <d v="2018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x v="546"/>
  </r>
  <r>
    <n v="580"/>
    <s v="CA-2018-118640"/>
    <x v="228"/>
    <d v="2018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x v="547"/>
  </r>
  <r>
    <n v="581"/>
    <s v="CA-2016-132906"/>
    <x v="229"/>
    <d v="2016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x v="548"/>
  </r>
  <r>
    <n v="582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x v="549"/>
  </r>
  <r>
    <n v="583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x v="550"/>
  </r>
  <r>
    <n v="584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x v="551"/>
  </r>
  <r>
    <n v="585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x v="552"/>
  </r>
  <r>
    <n v="586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Â Headset"/>
    <x v="553"/>
  </r>
  <r>
    <n v="587"/>
    <s v="CA-2016-128139"/>
    <x v="230"/>
    <d v="2016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x v="554"/>
  </r>
  <r>
    <n v="588"/>
    <s v="CA-2016-128139"/>
    <x v="230"/>
    <d v="2016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x v="555"/>
  </r>
  <r>
    <n v="589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x v="556"/>
  </r>
  <r>
    <n v="590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x v="557"/>
  </r>
  <r>
    <n v="591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x v="558"/>
  </r>
  <r>
    <n v="592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x v="559"/>
  </r>
  <r>
    <n v="593"/>
    <s v="CA-2015-135405"/>
    <x v="232"/>
    <d v="2015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x v="560"/>
  </r>
  <r>
    <n v="594"/>
    <s v="CA-2015-135405"/>
    <x v="232"/>
    <d v="2015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x v="561"/>
  </r>
  <r>
    <n v="595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x v="562"/>
  </r>
  <r>
    <n v="596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x v="384"/>
  </r>
  <r>
    <n v="597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x v="563"/>
  </r>
  <r>
    <n v="598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x v="564"/>
  </r>
  <r>
    <n v="599"/>
    <s v="CA-2017-120180"/>
    <x v="216"/>
    <d v="2017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x v="565"/>
  </r>
  <r>
    <n v="600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x v="566"/>
  </r>
  <r>
    <n v="601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x v="567"/>
  </r>
  <r>
    <n v="602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x v="568"/>
  </r>
  <r>
    <n v="603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x v="569"/>
  </r>
  <r>
    <n v="604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x v="498"/>
  </r>
  <r>
    <n v="605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x v="570"/>
  </r>
  <r>
    <n v="606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x v="571"/>
  </r>
  <r>
    <n v="607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x v="572"/>
  </r>
  <r>
    <n v="608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x v="573"/>
  </r>
  <r>
    <n v="609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x v="574"/>
  </r>
  <r>
    <n v="610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x v="575"/>
  </r>
  <r>
    <n v="611"/>
    <s v="CA-2017-161816"/>
    <x v="236"/>
    <d v="2017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x v="576"/>
  </r>
  <r>
    <n v="612"/>
    <s v="CA-2017-161816"/>
    <x v="236"/>
    <d v="2017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x v="577"/>
  </r>
  <r>
    <n v="613"/>
    <s v="CA-2017-121223"/>
    <x v="108"/>
    <d v="2017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x v="578"/>
  </r>
  <r>
    <n v="614"/>
    <s v="CA-2017-121223"/>
    <x v="108"/>
    <d v="2017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x v="579"/>
  </r>
  <r>
    <n v="615"/>
    <s v="CA-2018-138611"/>
    <x v="237"/>
    <d v="2018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x v="580"/>
  </r>
  <r>
    <n v="616"/>
    <s v="CA-2018-138611"/>
    <x v="237"/>
    <d v="2018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x v="581"/>
  </r>
  <r>
    <n v="617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x v="582"/>
  </r>
  <r>
    <n v="618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x v="583"/>
  </r>
  <r>
    <n v="619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x v="584"/>
  </r>
  <r>
    <n v="620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x v="585"/>
  </r>
  <r>
    <n v="621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x v="586"/>
  </r>
  <r>
    <n v="622"/>
    <s v="US-2015-111171"/>
    <x v="58"/>
    <d v="2015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x v="587"/>
  </r>
  <r>
    <n v="623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x v="85"/>
  </r>
  <r>
    <n v="624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x v="588"/>
  </r>
  <r>
    <n v="625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x v="589"/>
  </r>
  <r>
    <n v="626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x v="590"/>
  </r>
  <r>
    <n v="627"/>
    <s v="CA-2018-163020"/>
    <x v="175"/>
    <d v="2018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x v="591"/>
  </r>
  <r>
    <n v="628"/>
    <s v="CA-2018-153787"/>
    <x v="240"/>
    <d v="2018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x v="592"/>
  </r>
  <r>
    <n v="629"/>
    <s v="CA-2018-133431"/>
    <x v="94"/>
    <d v="2018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x v="593"/>
  </r>
  <r>
    <n v="630"/>
    <s v="CA-2018-133431"/>
    <x v="94"/>
    <d v="2018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x v="594"/>
  </r>
  <r>
    <n v="631"/>
    <s v="US-2017-135720"/>
    <x v="25"/>
    <d v="2017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x v="595"/>
  </r>
  <r>
    <n v="632"/>
    <s v="US-2017-135720"/>
    <x v="25"/>
    <d v="2017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Â 32GB Pocket Pro USB 3.0Â Flash DriveÂ - 32 GB - Black - 1 P ..."/>
    <x v="596"/>
  </r>
  <r>
    <n v="633"/>
    <s v="US-2017-135720"/>
    <x v="25"/>
    <d v="2017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x v="597"/>
  </r>
  <r>
    <n v="634"/>
    <s v="CA-2018-144694"/>
    <x v="241"/>
    <d v="2018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x v="598"/>
  </r>
  <r>
    <n v="635"/>
    <s v="CA-2018-144694"/>
    <x v="241"/>
    <d v="2018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x v="599"/>
  </r>
  <r>
    <n v="636"/>
    <s v="CA-2016-168004"/>
    <x v="242"/>
    <d v="2016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x v="600"/>
  </r>
  <r>
    <n v="637"/>
    <s v="US-2017-123470"/>
    <x v="243"/>
    <d v="2017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x v="601"/>
  </r>
  <r>
    <n v="638"/>
    <s v="US-2017-123470"/>
    <x v="243"/>
    <d v="2017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x v="602"/>
  </r>
  <r>
    <n v="639"/>
    <s v="CA-2017-115917"/>
    <x v="244"/>
    <d v="2017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x v="603"/>
  </r>
  <r>
    <n v="640"/>
    <s v="CA-2017-115917"/>
    <x v="244"/>
    <d v="2017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x v="604"/>
  </r>
  <r>
    <n v="641"/>
    <s v="CA-2017-147067"/>
    <x v="122"/>
    <d v="2017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x v="605"/>
  </r>
  <r>
    <n v="642"/>
    <s v="CA-2018-167913"/>
    <x v="245"/>
    <d v="2018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x v="606"/>
  </r>
  <r>
    <n v="643"/>
    <s v="CA-2018-167913"/>
    <x v="245"/>
    <d v="2018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x v="607"/>
  </r>
  <r>
    <n v="644"/>
    <s v="CA-2018-106103"/>
    <x v="193"/>
    <d v="2018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Â 16GB Mini TravelDrive USB 2.0Â Flash Drive"/>
    <x v="608"/>
  </r>
  <r>
    <n v="645"/>
    <s v="US-2018-127719"/>
    <x v="246"/>
    <d v="2018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x v="90"/>
  </r>
  <r>
    <n v="646"/>
    <s v="CA-2018-126221"/>
    <x v="247"/>
    <d v="2019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x v="609"/>
  </r>
  <r>
    <n v="647"/>
    <s v="CA-2017-103947"/>
    <x v="178"/>
    <d v="2017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x v="610"/>
  </r>
  <r>
    <n v="648"/>
    <s v="CA-2017-103947"/>
    <x v="178"/>
    <d v="2017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x v="611"/>
  </r>
  <r>
    <n v="649"/>
    <s v="CA-2017-160745"/>
    <x v="25"/>
    <d v="2017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x v="612"/>
  </r>
  <r>
    <n v="650"/>
    <s v="CA-2017-160745"/>
    <x v="25"/>
    <d v="2017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x v="214"/>
  </r>
  <r>
    <n v="651"/>
    <s v="CA-2017-160745"/>
    <x v="25"/>
    <d v="2017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x v="613"/>
  </r>
  <r>
    <n v="652"/>
    <s v="CA-2017-132661"/>
    <x v="248"/>
    <d v="2017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x v="614"/>
  </r>
  <r>
    <n v="653"/>
    <s v="CA-2018-140844"/>
    <x v="249"/>
    <d v="2018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x v="615"/>
  </r>
  <r>
    <n v="654"/>
    <s v="CA-2018-140844"/>
    <x v="249"/>
    <d v="2018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x v="616"/>
  </r>
  <r>
    <n v="655"/>
    <s v="CA-2017-137239"/>
    <x v="250"/>
    <d v="2017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x v="617"/>
  </r>
  <r>
    <n v="656"/>
    <s v="CA-2017-137239"/>
    <x v="250"/>
    <d v="2017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x v="618"/>
  </r>
  <r>
    <n v="657"/>
    <s v="CA-2017-137239"/>
    <x v="250"/>
    <d v="2017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x v="619"/>
  </r>
  <r>
    <n v="658"/>
    <s v="US-2017-156097"/>
    <x v="251"/>
    <d v="2017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x v="620"/>
  </r>
  <r>
    <n v="659"/>
    <s v="US-2017-156097"/>
    <x v="251"/>
    <d v="2017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x v="621"/>
  </r>
  <r>
    <n v="660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x v="622"/>
  </r>
  <r>
    <n v="661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x v="623"/>
  </r>
  <r>
    <n v="662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x v="624"/>
  </r>
  <r>
    <n v="663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x v="625"/>
  </r>
  <r>
    <n v="664"/>
    <s v="CA-2017-123666"/>
    <x v="253"/>
    <d v="2017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x v="626"/>
  </r>
  <r>
    <n v="665"/>
    <s v="CA-2017-143308"/>
    <x v="254"/>
    <d v="2017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x v="627"/>
  </r>
  <r>
    <n v="666"/>
    <s v="CA-2018-132682"/>
    <x v="110"/>
    <d v="2018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x v="628"/>
  </r>
  <r>
    <n v="667"/>
    <s v="CA-2018-132682"/>
    <x v="110"/>
    <d v="2018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x v="629"/>
  </r>
  <r>
    <n v="668"/>
    <s v="CA-2018-132682"/>
    <x v="110"/>
    <d v="2018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Â Speaker Phone"/>
    <x v="630"/>
  </r>
  <r>
    <n v="669"/>
    <s v="CA-2015-156314"/>
    <x v="163"/>
    <d v="2015-12-26T00:00:00"/>
    <s v="First Class"/>
    <s v="RP-19390"/>
    <s v="Resi PÃ¶lking"/>
    <s v="Consumer"/>
    <s v="United States"/>
    <s v="Cleveland"/>
    <s v="Ohio"/>
    <n v="44105"/>
    <s v="East"/>
    <s v="FUR-FU-10003096"/>
    <s v="Furniture"/>
    <s v="Furnishings"/>
    <s v="Master Giant Foot Doorstop, Safety Yellow"/>
    <x v="631"/>
  </r>
  <r>
    <n v="670"/>
    <s v="US-2018-106663"/>
    <x v="255"/>
    <d v="2018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x v="112"/>
  </r>
  <r>
    <n v="671"/>
    <s v="US-2018-106663"/>
    <x v="255"/>
    <d v="2018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x v="632"/>
  </r>
  <r>
    <n v="672"/>
    <s v="US-2018-106663"/>
    <x v="255"/>
    <d v="2018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x v="633"/>
  </r>
  <r>
    <n v="673"/>
    <s v="CA-2018-111178"/>
    <x v="140"/>
    <d v="2018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x v="634"/>
  </r>
  <r>
    <n v="674"/>
    <s v="CA-2018-130351"/>
    <x v="256"/>
    <d v="2018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x v="635"/>
  </r>
  <r>
    <n v="675"/>
    <s v="CA-2018-130351"/>
    <x v="256"/>
    <d v="2018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Ã©sumÃ© Paper, 24lb."/>
    <x v="636"/>
  </r>
  <r>
    <n v="676"/>
    <s v="CA-2018-130351"/>
    <x v="256"/>
    <d v="2018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Â 16GB Mini TravelDrive USB 2.0Â Flash Drive"/>
    <x v="637"/>
  </r>
  <r>
    <n v="677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x v="638"/>
  </r>
  <r>
    <n v="678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x v="639"/>
  </r>
  <r>
    <n v="679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x v="640"/>
  </r>
  <r>
    <n v="680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x v="641"/>
  </r>
  <r>
    <n v="681"/>
    <s v="CA-2017-164511"/>
    <x v="258"/>
    <d v="2017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x v="642"/>
  </r>
  <r>
    <n v="682"/>
    <s v="CA-2017-164511"/>
    <x v="258"/>
    <d v="2017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x v="643"/>
  </r>
  <r>
    <n v="683"/>
    <s v="CA-2017-164511"/>
    <x v="258"/>
    <d v="2017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x v="644"/>
  </r>
  <r>
    <n v="684"/>
    <s v="US-2018-168116"/>
    <x v="259"/>
    <d v="2018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x v="645"/>
  </r>
  <r>
    <n v="685"/>
    <s v="US-2018-168116"/>
    <x v="259"/>
    <d v="2018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x v="646"/>
  </r>
  <r>
    <n v="686"/>
    <s v="CA-2015-157784"/>
    <x v="260"/>
    <d v="2015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Â Smart WiFi Router"/>
    <x v="647"/>
  </r>
  <r>
    <n v="687"/>
    <s v="CA-2015-157784"/>
    <x v="260"/>
    <d v="2015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x v="2"/>
  </r>
  <r>
    <n v="688"/>
    <s v="CA-2015-157784"/>
    <x v="260"/>
    <d v="2015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x v="537"/>
  </r>
  <r>
    <n v="689"/>
    <s v="CA-2018-161480"/>
    <x v="53"/>
    <d v="2018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x v="648"/>
  </r>
  <r>
    <n v="690"/>
    <s v="US-2015-117135"/>
    <x v="261"/>
    <d v="2015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x v="649"/>
  </r>
  <r>
    <n v="691"/>
    <s v="US-2015-117135"/>
    <x v="261"/>
    <d v="2015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Â phoneÂ - Charcoal black"/>
    <x v="650"/>
  </r>
  <r>
    <n v="692"/>
    <s v="US-2015-117135"/>
    <x v="261"/>
    <d v="2015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x v="651"/>
  </r>
  <r>
    <n v="693"/>
    <s v="CA-2016-131534"/>
    <x v="262"/>
    <d v="2016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Â Flash Drive ImationÂ Corp"/>
    <x v="652"/>
  </r>
  <r>
    <n v="694"/>
    <s v="CA-2016-131534"/>
    <x v="262"/>
    <d v="2016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x v="653"/>
  </r>
  <r>
    <n v="695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x v="654"/>
  </r>
  <r>
    <n v="696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x v="655"/>
  </r>
  <r>
    <n v="697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x v="83"/>
  </r>
  <r>
    <n v="698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x v="656"/>
  </r>
  <r>
    <n v="699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x v="657"/>
  </r>
  <r>
    <n v="700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x v="658"/>
  </r>
  <r>
    <n v="701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x v="319"/>
  </r>
  <r>
    <n v="702"/>
    <s v="CA-2018-114552"/>
    <x v="264"/>
    <d v="2018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x v="659"/>
  </r>
  <r>
    <n v="703"/>
    <s v="CA-2017-163755"/>
    <x v="254"/>
    <d v="2017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x v="660"/>
  </r>
  <r>
    <n v="704"/>
    <s v="CA-2016-142027"/>
    <x v="265"/>
    <d v="2016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x v="661"/>
  </r>
  <r>
    <n v="705"/>
    <s v="CA-2015-138527"/>
    <x v="171"/>
    <d v="2015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x v="559"/>
  </r>
  <r>
    <n v="706"/>
    <s v="CA-2015-138527"/>
    <x v="171"/>
    <d v="2015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x v="662"/>
  </r>
  <r>
    <n v="707"/>
    <s v="CA-2015-138527"/>
    <x v="171"/>
    <d v="2015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x v="663"/>
  </r>
  <r>
    <n v="708"/>
    <s v="CA-2015-112158"/>
    <x v="266"/>
    <d v="2015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x v="664"/>
  </r>
  <r>
    <n v="709"/>
    <s v="CA-2015-112158"/>
    <x v="266"/>
    <d v="2015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x v="665"/>
  </r>
  <r>
    <n v="710"/>
    <s v="CA-2015-112158"/>
    <x v="266"/>
    <d v="2015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x v="666"/>
  </r>
  <r>
    <n v="711"/>
    <s v="CA-2015-113887"/>
    <x v="267"/>
    <d v="2015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x v="444"/>
  </r>
  <r>
    <n v="712"/>
    <s v="CA-2018-146136"/>
    <x v="213"/>
    <d v="2018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x v="667"/>
  </r>
  <r>
    <n v="713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x v="668"/>
  </r>
  <r>
    <n v="714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x v="669"/>
  </r>
  <r>
    <n v="715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x v="670"/>
  </r>
  <r>
    <n v="716"/>
    <s v="CA-2015-153150"/>
    <x v="268"/>
    <d v="2015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x v="544"/>
  </r>
  <r>
    <n v="717"/>
    <s v="CA-2015-130092"/>
    <x v="269"/>
    <d v="2015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x v="583"/>
  </r>
  <r>
    <n v="718"/>
    <s v="CA-2018-108910"/>
    <x v="241"/>
    <d v="2018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x v="671"/>
  </r>
  <r>
    <n v="719"/>
    <s v="CA-2015-104472"/>
    <x v="270"/>
    <d v="2015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x v="672"/>
  </r>
  <r>
    <n v="720"/>
    <s v="CA-2015-104472"/>
    <x v="270"/>
    <d v="2015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x v="673"/>
  </r>
  <r>
    <n v="721"/>
    <s v="CA-2017-112942"/>
    <x v="271"/>
    <d v="2017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x v="674"/>
  </r>
  <r>
    <n v="722"/>
    <s v="CA-2017-142335"/>
    <x v="272"/>
    <d v="2017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x v="675"/>
  </r>
  <r>
    <n v="723"/>
    <s v="CA-2017-142335"/>
    <x v="272"/>
    <d v="2017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x v="676"/>
  </r>
  <r>
    <n v="724"/>
    <s v="CA-2015-117429"/>
    <x v="273"/>
    <d v="2015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x v="677"/>
  </r>
  <r>
    <n v="725"/>
    <s v="CA-2017-114713"/>
    <x v="274"/>
    <d v="2017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x v="678"/>
  </r>
  <r>
    <n v="726"/>
    <s v="CA-2018-144113"/>
    <x v="118"/>
    <d v="2018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x v="679"/>
  </r>
  <r>
    <n v="727"/>
    <s v="CA-2018-144113"/>
    <x v="118"/>
    <d v="2018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x v="680"/>
  </r>
  <r>
    <n v="728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x v="681"/>
  </r>
  <r>
    <n v="729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x v="682"/>
  </r>
  <r>
    <n v="730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x v="683"/>
  </r>
  <r>
    <n v="731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x v="684"/>
  </r>
  <r>
    <n v="732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x v="685"/>
  </r>
  <r>
    <n v="733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x v="420"/>
  </r>
  <r>
    <n v="734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Â Illuminated - Keyboard"/>
    <x v="686"/>
  </r>
  <r>
    <n v="735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x v="687"/>
  </r>
  <r>
    <n v="736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x v="688"/>
  </r>
  <r>
    <n v="737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x v="689"/>
  </r>
  <r>
    <n v="738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x v="690"/>
  </r>
  <r>
    <n v="739"/>
    <s v="CA-2015-132500"/>
    <x v="78"/>
    <d v="2015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x v="691"/>
  </r>
  <r>
    <n v="740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x v="692"/>
  </r>
  <r>
    <n v="741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x v="693"/>
  </r>
  <r>
    <n v="742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x v="694"/>
  </r>
  <r>
    <n v="743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x v="548"/>
  </r>
  <r>
    <n v="744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x v="695"/>
  </r>
  <r>
    <n v="745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x v="696"/>
  </r>
  <r>
    <n v="746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x v="697"/>
  </r>
  <r>
    <n v="747"/>
    <s v="CA-2015-124429"/>
    <x v="279"/>
    <d v="2015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x v="698"/>
  </r>
  <r>
    <n v="748"/>
    <s v="CA-2015-124429"/>
    <x v="279"/>
    <d v="2015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x v="699"/>
  </r>
  <r>
    <n v="749"/>
    <s v="CA-2017-150889"/>
    <x v="231"/>
    <d v="2017-03-22T00:00:00"/>
    <s v="Second Class"/>
    <s v="PB-19105"/>
    <s v="Peter BÃ¼hler"/>
    <s v="Consumer"/>
    <s v="United States"/>
    <s v="Evanston"/>
    <s v="Illinois"/>
    <n v="60201"/>
    <s v="Central"/>
    <s v="TEC-PH-10000004"/>
    <s v="Technology"/>
    <s v="Phones"/>
    <s v="Belkin iPhone and iPad Lightning Cable"/>
    <x v="700"/>
  </r>
  <r>
    <n v="750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x v="701"/>
  </r>
  <r>
    <n v="751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x v="702"/>
  </r>
  <r>
    <n v="752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x v="703"/>
  </r>
  <r>
    <n v="753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x v="704"/>
  </r>
  <r>
    <n v="754"/>
    <s v="CA-2017-110499"/>
    <x v="281"/>
    <d v="2017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x v="384"/>
  </r>
  <r>
    <n v="755"/>
    <s v="CA-2016-135272"/>
    <x v="214"/>
    <d v="2016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x v="705"/>
  </r>
  <r>
    <n v="756"/>
    <s v="CA-2017-140928"/>
    <x v="31"/>
    <d v="2017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x v="706"/>
  </r>
  <r>
    <n v="757"/>
    <s v="CA-2015-106803"/>
    <x v="282"/>
    <d v="2016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x v="332"/>
  </r>
  <r>
    <n v="758"/>
    <s v="CA-2015-106803"/>
    <x v="282"/>
    <d v="2016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Â 32GB Pocket Pro USB 3.0Â Flash DriveÂ - 32 GB - Black - 1 P ..."/>
    <x v="596"/>
  </r>
  <r>
    <n v="759"/>
    <s v="CA-2018-117240"/>
    <x v="283"/>
    <d v="2018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x v="531"/>
  </r>
  <r>
    <n v="760"/>
    <s v="CA-2018-133333"/>
    <x v="65"/>
    <d v="2018-09-22T00:00:00"/>
    <s v="Standard Class"/>
    <s v="BF-11020"/>
    <s v="Barry FranzÃ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x v="20"/>
  </r>
  <r>
    <n v="761"/>
    <s v="CA-2016-112319"/>
    <x v="284"/>
    <d v="2016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x v="707"/>
  </r>
  <r>
    <n v="762"/>
    <s v="CA-2018-126046"/>
    <x v="132"/>
    <d v="2018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x v="708"/>
  </r>
  <r>
    <n v="763"/>
    <s v="CA-2016-114923"/>
    <x v="285"/>
    <d v="2016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x v="709"/>
  </r>
  <r>
    <n v="764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x v="710"/>
  </r>
  <r>
    <n v="765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x v="711"/>
  </r>
  <r>
    <n v="766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x v="712"/>
  </r>
  <r>
    <n v="767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x v="713"/>
  </r>
  <r>
    <n v="768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x v="714"/>
  </r>
  <r>
    <n v="769"/>
    <s v="CA-2015-106810"/>
    <x v="287"/>
    <d v="2015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x v="715"/>
  </r>
  <r>
    <n v="770"/>
    <s v="CA-2017-157245"/>
    <x v="288"/>
    <d v="2017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x v="716"/>
  </r>
  <r>
    <n v="771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x v="717"/>
  </r>
  <r>
    <n v="772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x v="718"/>
  </r>
  <r>
    <n v="773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x v="719"/>
  </r>
  <r>
    <n v="774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x v="720"/>
  </r>
  <r>
    <n v="775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x v="721"/>
  </r>
  <r>
    <n v="776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x v="722"/>
  </r>
  <r>
    <n v="777"/>
    <s v="CA-2015-165974"/>
    <x v="290"/>
    <d v="2015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x v="723"/>
  </r>
  <r>
    <n v="778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x v="724"/>
  </r>
  <r>
    <n v="779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x v="725"/>
  </r>
  <r>
    <n v="780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x v="100"/>
  </r>
  <r>
    <n v="781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x v="726"/>
  </r>
  <r>
    <n v="782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x v="727"/>
  </r>
  <r>
    <n v="783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Â 8gb Micro Traveldrive Usb 2.0Â Flash Drive"/>
    <x v="728"/>
  </r>
  <r>
    <n v="784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x v="729"/>
  </r>
  <r>
    <n v="785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x v="730"/>
  </r>
  <r>
    <n v="786"/>
    <s v="CA-2016-154921"/>
    <x v="293"/>
    <d v="2016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x v="731"/>
  </r>
  <r>
    <n v="787"/>
    <s v="CA-2018-129567"/>
    <x v="294"/>
    <d v="2018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x v="732"/>
  </r>
  <r>
    <n v="788"/>
    <s v="CA-2016-154620"/>
    <x v="295"/>
    <d v="2016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x v="733"/>
  </r>
  <r>
    <n v="789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x v="734"/>
  </r>
  <r>
    <n v="790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x v="735"/>
  </r>
  <r>
    <n v="791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x v="736"/>
  </r>
  <r>
    <n v="792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x v="737"/>
  </r>
  <r>
    <n v="793"/>
    <s v="CA-2017-105256"/>
    <x v="244"/>
    <d v="2017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x v="738"/>
  </r>
  <r>
    <n v="794"/>
    <s v="CA-2015-156433"/>
    <x v="59"/>
    <d v="2015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x v="739"/>
  </r>
  <r>
    <n v="795"/>
    <s v="CA-2015-156433"/>
    <x v="59"/>
    <d v="2015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x v="740"/>
  </r>
  <r>
    <n v="796"/>
    <s v="CA-2018-151428"/>
    <x v="296"/>
    <d v="2018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x v="171"/>
  </r>
  <r>
    <n v="797"/>
    <s v="CA-2016-124653"/>
    <x v="100"/>
    <d v="2016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x v="741"/>
  </r>
  <r>
    <n v="798"/>
    <s v="CA-2016-124653"/>
    <x v="100"/>
    <d v="2016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x v="91"/>
  </r>
  <r>
    <n v="799"/>
    <s v="CA-2016-124653"/>
    <x v="100"/>
    <d v="2016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x v="742"/>
  </r>
  <r>
    <n v="800"/>
    <s v="CA-2016-101910"/>
    <x v="154"/>
    <d v="2016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x v="510"/>
  </r>
  <r>
    <n v="801"/>
    <s v="CA-2018-105809"/>
    <x v="297"/>
    <d v="2018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x v="743"/>
  </r>
  <r>
    <n v="802"/>
    <s v="CA-2018-105809"/>
    <x v="297"/>
    <d v="2018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Â speaker phone"/>
    <x v="744"/>
  </r>
  <r>
    <n v="803"/>
    <s v="CA-2017-136133"/>
    <x v="298"/>
    <d v="2017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x v="745"/>
  </r>
  <r>
    <n v="804"/>
    <s v="CA-2017-115504"/>
    <x v="299"/>
    <d v="2017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x v="91"/>
  </r>
  <r>
    <n v="805"/>
    <s v="CA-2018-135783"/>
    <x v="300"/>
    <d v="2018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x v="717"/>
  </r>
  <r>
    <n v="806"/>
    <s v="CA-2015-134313"/>
    <x v="301"/>
    <d v="2015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x v="746"/>
  </r>
  <r>
    <n v="807"/>
    <s v="CA-2015-134313"/>
    <x v="301"/>
    <d v="2015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Â speaker phone"/>
    <x v="747"/>
  </r>
  <r>
    <n v="808"/>
    <s v="CA-2016-140921"/>
    <x v="302"/>
    <d v="2016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x v="158"/>
  </r>
  <r>
    <n v="809"/>
    <s v="CA-2016-140921"/>
    <x v="302"/>
    <d v="2016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x v="145"/>
  </r>
  <r>
    <n v="810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x v="132"/>
  </r>
  <r>
    <n v="811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x v="748"/>
  </r>
  <r>
    <n v="812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x v="749"/>
  </r>
  <r>
    <n v="813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x v="750"/>
  </r>
  <r>
    <n v="814"/>
    <s v="CA-2018-143686"/>
    <x v="304"/>
    <d v="2018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x v="717"/>
  </r>
  <r>
    <n v="815"/>
    <s v="CA-2018-143686"/>
    <x v="304"/>
    <d v="2018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x v="751"/>
  </r>
  <r>
    <n v="816"/>
    <s v="CA-2016-106565"/>
    <x v="305"/>
    <d v="2016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x v="187"/>
  </r>
  <r>
    <n v="817"/>
    <s v="CA-2017-149370"/>
    <x v="306"/>
    <d v="2017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x v="752"/>
  </r>
  <r>
    <n v="818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x v="753"/>
  </r>
  <r>
    <n v="819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x v="754"/>
  </r>
  <r>
    <n v="820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x v="755"/>
  </r>
  <r>
    <n v="821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x v="756"/>
  </r>
  <r>
    <n v="822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x v="757"/>
  </r>
  <r>
    <n v="823"/>
    <s v="CA-2018-101434"/>
    <x v="308"/>
    <d v="2018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x v="758"/>
  </r>
  <r>
    <n v="824"/>
    <s v="CA-2018-101434"/>
    <x v="308"/>
    <d v="2018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x v="759"/>
  </r>
  <r>
    <n v="825"/>
    <s v="US-2015-102071"/>
    <x v="309"/>
    <d v="2015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x v="760"/>
  </r>
  <r>
    <n v="826"/>
    <s v="US-2015-102071"/>
    <x v="309"/>
    <d v="2015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x v="761"/>
  </r>
  <r>
    <n v="827"/>
    <s v="CA-2018-126956"/>
    <x v="170"/>
    <d v="2018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x v="762"/>
  </r>
  <r>
    <n v="828"/>
    <s v="CA-2018-126956"/>
    <x v="170"/>
    <d v="2018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x v="763"/>
  </r>
  <r>
    <n v="829"/>
    <s v="CA-2018-126956"/>
    <x v="170"/>
    <d v="2018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x v="764"/>
  </r>
  <r>
    <n v="830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x v="85"/>
  </r>
  <r>
    <n v="831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x v="765"/>
  </r>
  <r>
    <n v="832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x v="766"/>
  </r>
  <r>
    <n v="833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x v="767"/>
  </r>
  <r>
    <n v="834"/>
    <s v="CA-2017-165316"/>
    <x v="310"/>
    <d v="2017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x v="768"/>
  </r>
  <r>
    <n v="835"/>
    <s v="CA-2017-165316"/>
    <x v="310"/>
    <d v="2017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x v="769"/>
  </r>
  <r>
    <n v="836"/>
    <s v="CA-2017-165316"/>
    <x v="310"/>
    <d v="2017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x v="770"/>
  </r>
  <r>
    <n v="837"/>
    <s v="US-2015-115987"/>
    <x v="78"/>
    <d v="2015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x v="771"/>
  </r>
  <r>
    <n v="838"/>
    <s v="US-2018-156083"/>
    <x v="259"/>
    <d v="2018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â€ x 11â€"/>
    <x v="772"/>
  </r>
  <r>
    <n v="839"/>
    <s v="US-2017-137547"/>
    <x v="311"/>
    <d v="2017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x v="773"/>
  </r>
  <r>
    <n v="840"/>
    <s v="CA-2016-100454"/>
    <x v="312"/>
    <d v="2016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x v="774"/>
  </r>
  <r>
    <n v="841"/>
    <s v="CA-2016-100454"/>
    <x v="312"/>
    <d v="2016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x v="132"/>
  </r>
  <r>
    <n v="842"/>
    <s v="CA-2016-100454"/>
    <x v="312"/>
    <d v="2016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x v="775"/>
  </r>
  <r>
    <n v="843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x v="776"/>
  </r>
  <r>
    <n v="844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x v="777"/>
  </r>
  <r>
    <n v="845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x v="710"/>
  </r>
  <r>
    <n v="846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x v="2"/>
  </r>
  <r>
    <n v="847"/>
    <s v="CA-2016-114300"/>
    <x v="313"/>
    <d v="2016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x v="778"/>
  </r>
  <r>
    <n v="848"/>
    <s v="CA-2016-114300"/>
    <x v="313"/>
    <d v="2016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x v="779"/>
  </r>
  <r>
    <n v="849"/>
    <s v="CA-2018-107503"/>
    <x v="314"/>
    <d v="2018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x v="780"/>
  </r>
  <r>
    <n v="850"/>
    <s v="CA-2015-107755"/>
    <x v="315"/>
    <d v="2015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x v="781"/>
  </r>
  <r>
    <n v="851"/>
    <s v="CA-2017-152534"/>
    <x v="23"/>
    <d v="2017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x v="782"/>
  </r>
  <r>
    <n v="852"/>
    <s v="CA-2017-152534"/>
    <x v="23"/>
    <d v="2017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x v="783"/>
  </r>
  <r>
    <n v="853"/>
    <s v="CA-2017-113747"/>
    <x v="316"/>
    <d v="2017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x v="784"/>
  </r>
  <r>
    <n v="854"/>
    <s v="CA-2017-123274"/>
    <x v="317"/>
    <d v="2017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x v="785"/>
  </r>
  <r>
    <n v="855"/>
    <s v="CA-2017-123274"/>
    <x v="317"/>
    <d v="2017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x v="420"/>
  </r>
  <r>
    <n v="856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x v="786"/>
  </r>
  <r>
    <n v="857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x v="787"/>
  </r>
  <r>
    <n v="858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x v="788"/>
  </r>
  <r>
    <n v="859"/>
    <s v="CA-2018-161984"/>
    <x v="318"/>
    <d v="2018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x v="244"/>
  </r>
  <r>
    <n v="860"/>
    <s v="CA-2018-161984"/>
    <x v="318"/>
    <d v="2018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x v="181"/>
  </r>
  <r>
    <n v="861"/>
    <s v="CA-2015-133851"/>
    <x v="3"/>
    <d v="2015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x v="348"/>
  </r>
  <r>
    <n v="862"/>
    <s v="CA-2015-133851"/>
    <x v="3"/>
    <d v="2015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x v="789"/>
  </r>
  <r>
    <n v="863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Â MX Performance Wireless Mouse"/>
    <x v="790"/>
  </r>
  <r>
    <n v="864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x v="791"/>
  </r>
  <r>
    <n v="865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Â HeadsetÂ -Â headsetÂ - Full size, Binaural"/>
    <x v="792"/>
  </r>
  <r>
    <n v="866"/>
    <s v="CA-2015-149020"/>
    <x v="320"/>
    <d v="2015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x v="793"/>
  </r>
  <r>
    <n v="867"/>
    <s v="CA-2015-149020"/>
    <x v="320"/>
    <d v="2015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x v="794"/>
  </r>
  <r>
    <n v="868"/>
    <s v="CA-2017-134362"/>
    <x v="321"/>
    <d v="2017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x v="795"/>
  </r>
  <r>
    <n v="869"/>
    <s v="CA-2015-136742"/>
    <x v="322"/>
    <d v="2015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x v="796"/>
  </r>
  <r>
    <n v="870"/>
    <s v="CA-2017-158099"/>
    <x v="323"/>
    <d v="2017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x v="797"/>
  </r>
  <r>
    <n v="871"/>
    <s v="CA-2017-158099"/>
    <x v="323"/>
    <d v="2017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x v="798"/>
  </r>
  <r>
    <n v="872"/>
    <s v="CA-2016-131128"/>
    <x v="324"/>
    <d v="2016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x v="799"/>
  </r>
  <r>
    <n v="873"/>
    <s v="CA-2015-148488"/>
    <x v="325"/>
    <d v="2015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x v="710"/>
  </r>
  <r>
    <n v="874"/>
    <s v="CA-2015-148488"/>
    <x v="325"/>
    <d v="2015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x v="800"/>
  </r>
  <r>
    <n v="875"/>
    <s v="CA-2018-114636"/>
    <x v="326"/>
    <d v="2018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x v="801"/>
  </r>
  <r>
    <n v="876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x v="802"/>
  </r>
  <r>
    <n v="877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x v="803"/>
  </r>
  <r>
    <n v="878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x v="804"/>
  </r>
  <r>
    <n v="879"/>
    <s v="US-2015-158638"/>
    <x v="328"/>
    <d v="2015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x v="805"/>
  </r>
  <r>
    <n v="880"/>
    <s v="CA-2018-111689"/>
    <x v="329"/>
    <d v="2018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x v="806"/>
  </r>
  <r>
    <n v="881"/>
    <s v="CA-2018-111689"/>
    <x v="329"/>
    <d v="2018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x v="807"/>
  </r>
  <r>
    <n v="882"/>
    <s v="CA-2016-129098"/>
    <x v="330"/>
    <d v="2016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x v="117"/>
  </r>
  <r>
    <n v="883"/>
    <s v="US-2018-123463"/>
    <x v="331"/>
    <d v="2018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x v="808"/>
  </r>
  <r>
    <n v="884"/>
    <s v="CA-2017-165148"/>
    <x v="332"/>
    <d v="2017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x v="809"/>
  </r>
  <r>
    <n v="885"/>
    <s v="CA-2015-134061"/>
    <x v="333"/>
    <d v="2015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x v="45"/>
  </r>
  <r>
    <n v="886"/>
    <s v="CA-2016-143602"/>
    <x v="334"/>
    <d v="2016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x v="810"/>
  </r>
  <r>
    <n v="887"/>
    <s v="CA-2018-115364"/>
    <x v="335"/>
    <d v="2018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x v="811"/>
  </r>
  <r>
    <n v="888"/>
    <s v="CA-2018-150707"/>
    <x v="336"/>
    <d v="2018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x v="812"/>
  </r>
  <r>
    <n v="889"/>
    <s v="CA-2015-104976"/>
    <x v="337"/>
    <d v="2015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x v="813"/>
  </r>
  <r>
    <n v="890"/>
    <s v="CA-2018-132934"/>
    <x v="308"/>
    <d v="2018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x v="179"/>
  </r>
  <r>
    <n v="891"/>
    <s v="CA-2018-132934"/>
    <x v="308"/>
    <d v="2018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x v="96"/>
  </r>
  <r>
    <n v="892"/>
    <s v="CA-2018-133256"/>
    <x v="335"/>
    <d v="2018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x v="814"/>
  </r>
  <r>
    <n v="893"/>
    <s v="CA-2018-133256"/>
    <x v="335"/>
    <d v="2018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x v="204"/>
  </r>
  <r>
    <n v="894"/>
    <s v="CA-2018-133256"/>
    <x v="335"/>
    <d v="2018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x v="815"/>
  </r>
  <r>
    <n v="895"/>
    <s v="CA-2017-105494"/>
    <x v="338"/>
    <d v="2017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x v="816"/>
  </r>
  <r>
    <n v="896"/>
    <s v="CA-2017-105494"/>
    <x v="338"/>
    <d v="2017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x v="817"/>
  </r>
  <r>
    <n v="897"/>
    <s v="CA-2017-140634"/>
    <x v="339"/>
    <d v="2017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x v="818"/>
  </r>
  <r>
    <n v="898"/>
    <s v="CA-2015-144407"/>
    <x v="340"/>
    <d v="2015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x v="819"/>
  </r>
  <r>
    <n v="899"/>
    <s v="CA-2018-160983"/>
    <x v="341"/>
    <d v="2018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x v="820"/>
  </r>
  <r>
    <n v="900"/>
    <s v="US-2017-114622"/>
    <x v="342"/>
    <d v="2017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x v="821"/>
  </r>
  <r>
    <n v="901"/>
    <s v="CA-2018-150959"/>
    <x v="343"/>
    <d v="2018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x v="822"/>
  </r>
  <r>
    <n v="902"/>
    <s v="CA-2018-150959"/>
    <x v="343"/>
    <d v="2018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x v="823"/>
  </r>
  <r>
    <n v="903"/>
    <s v="CA-2018-132353"/>
    <x v="175"/>
    <d v="2018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x v="824"/>
  </r>
  <r>
    <n v="904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x v="130"/>
  </r>
  <r>
    <n v="905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x v="643"/>
  </r>
  <r>
    <n v="906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x v="91"/>
  </r>
  <r>
    <n v="907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x v="825"/>
  </r>
  <r>
    <n v="908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x v="826"/>
  </r>
  <r>
    <n v="909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x v="827"/>
  </r>
  <r>
    <n v="910"/>
    <s v="CA-2018-137596"/>
    <x v="264"/>
    <d v="2018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x v="828"/>
  </r>
  <r>
    <n v="911"/>
    <s v="CA-2018-137596"/>
    <x v="264"/>
    <d v="2018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Â iVDR EX 500GB Cartridge"/>
    <x v="829"/>
  </r>
  <r>
    <n v="912"/>
    <s v="CA-2018-137596"/>
    <x v="264"/>
    <d v="2018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x v="830"/>
  </r>
  <r>
    <n v="913"/>
    <s v="CA-2016-133627"/>
    <x v="70"/>
    <d v="2016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x v="496"/>
  </r>
  <r>
    <n v="914"/>
    <s v="CA-2018-102519"/>
    <x v="344"/>
    <d v="2018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x v="831"/>
  </r>
  <r>
    <n v="915"/>
    <s v="CA-2018-102519"/>
    <x v="344"/>
    <d v="2018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x v="832"/>
  </r>
  <r>
    <n v="916"/>
    <s v="US-2015-141215"/>
    <x v="345"/>
    <d v="2015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x v="833"/>
  </r>
  <r>
    <n v="917"/>
    <s v="US-2015-141215"/>
    <x v="345"/>
    <d v="2015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x v="834"/>
  </r>
  <r>
    <n v="918"/>
    <s v="US-2015-141215"/>
    <x v="345"/>
    <d v="2015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x v="835"/>
  </r>
  <r>
    <n v="919"/>
    <s v="CA-2017-165218"/>
    <x v="346"/>
    <d v="2017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x v="836"/>
  </r>
  <r>
    <n v="920"/>
    <s v="CA-2017-165218"/>
    <x v="346"/>
    <d v="2017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x v="837"/>
  </r>
  <r>
    <n v="921"/>
    <s v="CA-2015-138296"/>
    <x v="29"/>
    <d v="2015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x v="332"/>
  </r>
  <r>
    <n v="922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x v="838"/>
  </r>
  <r>
    <n v="923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x v="839"/>
  </r>
  <r>
    <n v="924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x v="840"/>
  </r>
  <r>
    <n v="925"/>
    <s v="CA-2017-149797"/>
    <x v="306"/>
    <d v="2017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x v="841"/>
  </r>
  <r>
    <n v="926"/>
    <s v="CA-2015-132962"/>
    <x v="103"/>
    <d v="2015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x v="12"/>
  </r>
  <r>
    <n v="927"/>
    <s v="CA-2015-132962"/>
    <x v="103"/>
    <d v="2015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x v="842"/>
  </r>
  <r>
    <n v="928"/>
    <s v="CA-2016-115091"/>
    <x v="348"/>
    <d v="2016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x v="843"/>
  </r>
  <r>
    <n v="929"/>
    <s v="CA-2016-115091"/>
    <x v="348"/>
    <d v="2016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x v="844"/>
  </r>
  <r>
    <n v="930"/>
    <s v="CA-2018-144932"/>
    <x v="349"/>
    <d v="2018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x v="845"/>
  </r>
  <r>
    <n v="931"/>
    <s v="CA-2018-144932"/>
    <x v="349"/>
    <d v="2018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x v="846"/>
  </r>
  <r>
    <n v="932"/>
    <s v="CA-2018-144932"/>
    <x v="349"/>
    <d v="2018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x v="847"/>
  </r>
  <r>
    <n v="933"/>
    <s v="CA-2018-114216"/>
    <x v="264"/>
    <d v="2018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x v="848"/>
  </r>
  <r>
    <n v="934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x v="849"/>
  </r>
  <r>
    <n v="935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x v="850"/>
  </r>
  <r>
    <n v="936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x v="12"/>
  </r>
  <r>
    <n v="937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x v="851"/>
  </r>
  <r>
    <n v="938"/>
    <s v="US-2018-111745"/>
    <x v="60"/>
    <d v="2018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Â Smart WiFi Router"/>
    <x v="852"/>
  </r>
  <r>
    <n v="939"/>
    <s v="CA-2016-148250"/>
    <x v="350"/>
    <d v="2016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x v="91"/>
  </r>
  <r>
    <n v="940"/>
    <s v="CA-2016-148250"/>
    <x v="350"/>
    <d v="2016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x v="853"/>
  </r>
  <r>
    <n v="941"/>
    <s v="CA-2017-105760"/>
    <x v="351"/>
    <d v="2017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x v="854"/>
  </r>
  <r>
    <n v="942"/>
    <s v="CA-2017-142958"/>
    <x v="180"/>
    <d v="2017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x v="855"/>
  </r>
  <r>
    <n v="943"/>
    <s v="CA-2017-142958"/>
    <x v="180"/>
    <d v="2017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x v="856"/>
  </r>
  <r>
    <n v="944"/>
    <s v="CA-2016-120880"/>
    <x v="352"/>
    <d v="2016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x v="56"/>
  </r>
  <r>
    <n v="945"/>
    <s v="CA-2016-120880"/>
    <x v="352"/>
    <d v="2016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x v="857"/>
  </r>
  <r>
    <n v="946"/>
    <s v="CA-2016-120880"/>
    <x v="352"/>
    <d v="2016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x v="858"/>
  </r>
  <r>
    <n v="947"/>
    <s v="US-2016-140200"/>
    <x v="353"/>
    <d v="2016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x v="859"/>
  </r>
  <r>
    <n v="948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x v="860"/>
  </r>
  <r>
    <n v="949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x v="861"/>
  </r>
  <r>
    <n v="950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x v="862"/>
  </r>
  <r>
    <n v="951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x v="12"/>
  </r>
  <r>
    <n v="952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x v="863"/>
  </r>
  <r>
    <n v="953"/>
    <s v="CA-2018-131156"/>
    <x v="355"/>
    <d v="2018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x v="864"/>
  </r>
  <r>
    <n v="954"/>
    <s v="CA-2018-136539"/>
    <x v="116"/>
    <d v="2019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x v="220"/>
  </r>
  <r>
    <n v="955"/>
    <s v="CA-2018-136539"/>
    <x v="116"/>
    <d v="2019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x v="865"/>
  </r>
  <r>
    <n v="956"/>
    <s v="CA-2018-119305"/>
    <x v="329"/>
    <d v="2018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x v="866"/>
  </r>
  <r>
    <n v="957"/>
    <s v="CA-2018-102414"/>
    <x v="356"/>
    <d v="2018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Â HeadsetÂ -Â headsetÂ - Full size, Binaural"/>
    <x v="867"/>
  </r>
  <r>
    <n v="958"/>
    <s v="CA-2018-102414"/>
    <x v="356"/>
    <d v="2018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x v="320"/>
  </r>
  <r>
    <n v="959"/>
    <s v="CA-2018-102414"/>
    <x v="356"/>
    <d v="2018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x v="12"/>
  </r>
  <r>
    <n v="960"/>
    <s v="CA-2016-112571"/>
    <x v="357"/>
    <d v="2016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x v="868"/>
  </r>
  <r>
    <n v="961"/>
    <s v="CA-2018-152142"/>
    <x v="237"/>
    <d v="2018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x v="243"/>
  </r>
  <r>
    <n v="962"/>
    <s v="CA-2016-160059"/>
    <x v="154"/>
    <d v="2016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x v="869"/>
  </r>
  <r>
    <n v="963"/>
    <s v="CA-2017-120859"/>
    <x v="142"/>
    <d v="2017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x v="870"/>
  </r>
  <r>
    <n v="964"/>
    <s v="CA-2015-127488"/>
    <x v="358"/>
    <d v="2015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x v="871"/>
  </r>
  <r>
    <n v="965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x v="759"/>
  </r>
  <r>
    <n v="966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x v="872"/>
  </r>
  <r>
    <n v="967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x v="91"/>
  </r>
  <r>
    <n v="968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x v="873"/>
  </r>
  <r>
    <n v="969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x v="874"/>
  </r>
  <r>
    <n v="970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x v="875"/>
  </r>
  <r>
    <n v="971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x v="876"/>
  </r>
  <r>
    <n v="972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x v="29"/>
  </r>
  <r>
    <n v="973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x v="658"/>
  </r>
  <r>
    <n v="974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x v="877"/>
  </r>
  <r>
    <n v="975"/>
    <s v="US-2018-103247"/>
    <x v="361"/>
    <d v="2018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x v="878"/>
  </r>
  <r>
    <n v="976"/>
    <s v="US-2018-103247"/>
    <x v="361"/>
    <d v="2018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x v="373"/>
  </r>
  <r>
    <n v="977"/>
    <s v="US-2018-100209"/>
    <x v="362"/>
    <d v="2018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x v="879"/>
  </r>
  <r>
    <n v="978"/>
    <s v="CA-2018-159366"/>
    <x v="363"/>
    <d v="2018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x v="256"/>
  </r>
  <r>
    <n v="979"/>
    <s v="CA-2017-145499"/>
    <x v="198"/>
    <d v="2017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x v="573"/>
  </r>
  <r>
    <n v="980"/>
    <s v="CA-2016-157035"/>
    <x v="364"/>
    <d v="2016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x v="880"/>
  </r>
  <r>
    <n v="981"/>
    <s v="CA-2017-144939"/>
    <x v="339"/>
    <d v="2017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x v="881"/>
  </r>
  <r>
    <n v="982"/>
    <s v="CA-2015-163419"/>
    <x v="7"/>
    <d v="2015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x v="882"/>
  </r>
  <r>
    <n v="983"/>
    <s v="CA-2015-163419"/>
    <x v="7"/>
    <d v="2015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x v="883"/>
  </r>
  <r>
    <n v="984"/>
    <s v="CA-2015-163419"/>
    <x v="7"/>
    <d v="2015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x v="884"/>
  </r>
  <r>
    <n v="985"/>
    <s v="CA-2018-100314"/>
    <x v="365"/>
    <d v="2018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x v="885"/>
  </r>
  <r>
    <n v="986"/>
    <s v="CA-2018-100314"/>
    <x v="365"/>
    <d v="2018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x v="886"/>
  </r>
  <r>
    <n v="987"/>
    <s v="CA-2018-100314"/>
    <x v="365"/>
    <d v="2018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x v="887"/>
  </r>
  <r>
    <n v="988"/>
    <s v="CA-2016-146829"/>
    <x v="366"/>
    <d v="2016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x v="888"/>
  </r>
  <r>
    <n v="989"/>
    <s v="CA-2018-167899"/>
    <x v="367"/>
    <d v="2018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x v="889"/>
  </r>
  <r>
    <n v="990"/>
    <s v="CA-2018-167899"/>
    <x v="367"/>
    <d v="2018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x v="890"/>
  </r>
  <r>
    <n v="991"/>
    <s v="CA-2016-153549"/>
    <x v="368"/>
    <d v="2016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x v="891"/>
  </r>
  <r>
    <n v="992"/>
    <s v="CA-2017-110023"/>
    <x v="369"/>
    <d v="2017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x v="892"/>
  </r>
  <r>
    <n v="993"/>
    <s v="CA-2017-105585"/>
    <x v="370"/>
    <d v="2017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x v="893"/>
  </r>
  <r>
    <n v="994"/>
    <s v="CA-2017-105585"/>
    <x v="370"/>
    <d v="2017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x v="894"/>
  </r>
  <r>
    <n v="995"/>
    <s v="CA-2015-117639"/>
    <x v="371"/>
    <d v="2015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x v="895"/>
  </r>
  <r>
    <n v="996"/>
    <s v="CA-2015-117639"/>
    <x v="371"/>
    <d v="2015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x v="896"/>
  </r>
  <r>
    <n v="997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x v="897"/>
  </r>
  <r>
    <n v="998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x v="898"/>
  </r>
  <r>
    <n v="999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x v="899"/>
  </r>
  <r>
    <n v="1000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x v="900"/>
  </r>
  <r>
    <n v="1001"/>
    <s v="CA-2017-155488"/>
    <x v="373"/>
    <d v="2017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x v="901"/>
  </r>
  <r>
    <n v="1002"/>
    <s v="CA-2016-124891"/>
    <x v="374"/>
    <d v="2016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x v="902"/>
  </r>
  <r>
    <n v="1003"/>
    <s v="CA-2016-124891"/>
    <x v="374"/>
    <d v="2016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x v="903"/>
  </r>
  <r>
    <n v="1004"/>
    <s v="CA-2016-124891"/>
    <x v="374"/>
    <d v="2016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x v="537"/>
  </r>
  <r>
    <n v="1005"/>
    <s v="CA-2016-126445"/>
    <x v="375"/>
    <d v="2016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x v="904"/>
  </r>
  <r>
    <n v="1006"/>
    <s v="CA-2016-111199"/>
    <x v="50"/>
    <d v="2016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x v="905"/>
  </r>
  <r>
    <n v="1007"/>
    <s v="CA-2016-105312"/>
    <x v="376"/>
    <d v="2016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x v="906"/>
  </r>
  <r>
    <n v="1008"/>
    <s v="CA-2016-105312"/>
    <x v="376"/>
    <d v="2016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x v="907"/>
  </r>
  <r>
    <n v="1009"/>
    <s v="US-2018-106705"/>
    <x v="377"/>
    <d v="2019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x v="908"/>
  </r>
  <r>
    <n v="1010"/>
    <s v="CA-2018-135034"/>
    <x v="378"/>
    <d v="2018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x v="909"/>
  </r>
  <r>
    <n v="1011"/>
    <s v="CA-2015-158540"/>
    <x v="156"/>
    <d v="2015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x v="910"/>
  </r>
  <r>
    <n v="1012"/>
    <s v="CA-2018-118437"/>
    <x v="46"/>
    <d v="2018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x v="911"/>
  </r>
  <r>
    <n v="1013"/>
    <s v="CA-2018-118437"/>
    <x v="46"/>
    <d v="2018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x v="912"/>
  </r>
  <r>
    <n v="1014"/>
    <s v="US-2016-126214"/>
    <x v="379"/>
    <d v="2016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x v="913"/>
  </r>
  <r>
    <n v="1015"/>
    <s v="US-2016-126214"/>
    <x v="379"/>
    <d v="2016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x v="914"/>
  </r>
  <r>
    <n v="1016"/>
    <s v="CA-2016-133025"/>
    <x v="14"/>
    <d v="2016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x v="56"/>
  </r>
  <r>
    <n v="1017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x v="540"/>
  </r>
  <r>
    <n v="1018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x v="816"/>
  </r>
  <r>
    <n v="1019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x v="915"/>
  </r>
  <r>
    <n v="1020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x v="916"/>
  </r>
  <r>
    <n v="1021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x v="917"/>
  </r>
  <r>
    <n v="1022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x v="918"/>
  </r>
  <r>
    <n v="1023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x v="919"/>
  </r>
  <r>
    <n v="1024"/>
    <s v="CA-2016-167269"/>
    <x v="382"/>
    <d v="2016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x v="920"/>
  </r>
  <r>
    <n v="1025"/>
    <s v="CA-2018-106964"/>
    <x v="94"/>
    <d v="2018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x v="921"/>
  </r>
  <r>
    <n v="1026"/>
    <s v="CA-2017-126529"/>
    <x v="383"/>
    <d v="2017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x v="12"/>
  </r>
  <r>
    <n v="1027"/>
    <s v="CA-2017-126529"/>
    <x v="383"/>
    <d v="2017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x v="922"/>
  </r>
  <r>
    <n v="1028"/>
    <s v="CA-2017-126529"/>
    <x v="383"/>
    <d v="2017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x v="923"/>
  </r>
  <r>
    <n v="1029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x v="924"/>
  </r>
  <r>
    <n v="1030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x v="925"/>
  </r>
  <r>
    <n v="1031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x v="926"/>
  </r>
  <r>
    <n v="1032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x v="927"/>
  </r>
  <r>
    <n v="1033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x v="928"/>
  </r>
  <r>
    <n v="1034"/>
    <s v="CA-2017-109820"/>
    <x v="73"/>
    <d v="2017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x v="929"/>
  </r>
  <r>
    <n v="1035"/>
    <s v="CA-2017-109820"/>
    <x v="73"/>
    <d v="2017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x v="930"/>
  </r>
  <r>
    <n v="1036"/>
    <s v="CA-2017-109820"/>
    <x v="73"/>
    <d v="2017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x v="931"/>
  </r>
  <r>
    <n v="1037"/>
    <s v="CA-2017-113061"/>
    <x v="183"/>
    <d v="2017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x v="932"/>
  </r>
  <r>
    <n v="1038"/>
    <s v="CA-2016-127418"/>
    <x v="385"/>
    <d v="2016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x v="933"/>
  </r>
  <r>
    <n v="1039"/>
    <s v="CA-2018-121818"/>
    <x v="225"/>
    <d v="2018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x v="934"/>
  </r>
  <r>
    <n v="1040"/>
    <s v="CA-2018-121818"/>
    <x v="225"/>
    <d v="2018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x v="935"/>
  </r>
  <r>
    <n v="1041"/>
    <s v="CA-2017-127670"/>
    <x v="231"/>
    <d v="2017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x v="936"/>
  </r>
  <r>
    <n v="1042"/>
    <s v="CA-2017-102981"/>
    <x v="47"/>
    <d v="2017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x v="937"/>
  </r>
  <r>
    <n v="1043"/>
    <s v="CA-2017-102981"/>
    <x v="47"/>
    <d v="2017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x v="938"/>
  </r>
  <r>
    <n v="1044"/>
    <s v="CA-2018-115651"/>
    <x v="362"/>
    <d v="2018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x v="939"/>
  </r>
  <r>
    <n v="1045"/>
    <s v="CA-2018-115651"/>
    <x v="362"/>
    <d v="2018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x v="940"/>
  </r>
  <r>
    <n v="1046"/>
    <s v="CA-2018-152702"/>
    <x v="386"/>
    <d v="2018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x v="941"/>
  </r>
  <r>
    <n v="1047"/>
    <s v="CA-2017-169103"/>
    <x v="387"/>
    <d v="2017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x v="738"/>
  </r>
  <r>
    <n v="1048"/>
    <s v="CA-2017-169103"/>
    <x v="387"/>
    <d v="2017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x v="102"/>
  </r>
  <r>
    <n v="1049"/>
    <s v="CA-2015-139192"/>
    <x v="279"/>
    <d v="2015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x v="942"/>
  </r>
  <r>
    <n v="1050"/>
    <s v="CA-2015-139192"/>
    <x v="279"/>
    <d v="2015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x v="311"/>
  </r>
  <r>
    <n v="1051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x v="943"/>
  </r>
  <r>
    <n v="1052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x v="944"/>
  </r>
  <r>
    <n v="1053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x v="945"/>
  </r>
  <r>
    <n v="1054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x v="946"/>
  </r>
  <r>
    <n v="1055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x v="947"/>
  </r>
  <r>
    <n v="1056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x v="948"/>
  </r>
  <r>
    <n v="1057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x v="949"/>
  </r>
  <r>
    <n v="1058"/>
    <s v="CA-2018-167150"/>
    <x v="389"/>
    <d v="2018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x v="950"/>
  </r>
  <r>
    <n v="1059"/>
    <s v="CA-2018-167150"/>
    <x v="389"/>
    <d v="2018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x v="951"/>
  </r>
  <r>
    <n v="1060"/>
    <s v="CA-2017-105284"/>
    <x v="390"/>
    <d v="2017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x v="952"/>
  </r>
  <r>
    <n v="1061"/>
    <s v="US-2016-125374"/>
    <x v="391"/>
    <d v="2016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x v="953"/>
  </r>
  <r>
    <n v="1062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x v="954"/>
  </r>
  <r>
    <n v="1063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x v="955"/>
  </r>
  <r>
    <n v="1064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x v="956"/>
  </r>
  <r>
    <n v="1065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x v="957"/>
  </r>
  <r>
    <n v="1066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x v="958"/>
  </r>
  <r>
    <n v="1067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x v="959"/>
  </r>
  <r>
    <n v="1068"/>
    <s v="CA-2017-157686"/>
    <x v="393"/>
    <d v="2017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x v="960"/>
  </r>
  <r>
    <n v="1069"/>
    <s v="US-2018-139955"/>
    <x v="394"/>
    <d v="2018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x v="961"/>
  </r>
  <r>
    <n v="1070"/>
    <s v="US-2016-150161"/>
    <x v="395"/>
    <d v="2016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x v="962"/>
  </r>
  <r>
    <n v="1071"/>
    <s v="CA-2016-144652"/>
    <x v="312"/>
    <d v="2016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x v="21"/>
  </r>
  <r>
    <n v="1072"/>
    <s v="CA-2017-152814"/>
    <x v="236"/>
    <d v="2017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x v="34"/>
  </r>
  <r>
    <n v="1073"/>
    <s v="CA-2018-106943"/>
    <x v="237"/>
    <d v="2018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x v="874"/>
  </r>
  <r>
    <n v="1074"/>
    <s v="CA-2017-134348"/>
    <x v="396"/>
    <d v="2017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x v="963"/>
  </r>
  <r>
    <n v="1075"/>
    <s v="CA-2017-134348"/>
    <x v="396"/>
    <d v="2017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x v="964"/>
  </r>
  <r>
    <n v="1076"/>
    <s v="CA-2017-134348"/>
    <x v="396"/>
    <d v="2017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x v="236"/>
  </r>
  <r>
    <n v="1077"/>
    <s v="CA-2017-161781"/>
    <x v="321"/>
    <d v="2017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x v="965"/>
  </r>
  <r>
    <n v="1078"/>
    <s v="CA-2018-132521"/>
    <x v="397"/>
    <d v="2018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x v="664"/>
  </r>
  <r>
    <n v="1079"/>
    <s v="CA-2018-132521"/>
    <x v="397"/>
    <d v="2018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x v="966"/>
  </r>
  <r>
    <n v="1080"/>
    <s v="CA-2018-132521"/>
    <x v="397"/>
    <d v="2018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x v="967"/>
  </r>
  <r>
    <n v="1081"/>
    <s v="CA-2016-110016"/>
    <x v="239"/>
    <d v="2016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x v="544"/>
  </r>
  <r>
    <n v="1082"/>
    <s v="CA-2016-110016"/>
    <x v="239"/>
    <d v="2016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x v="968"/>
  </r>
  <r>
    <n v="1083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x v="969"/>
  </r>
  <r>
    <n v="1084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x v="970"/>
  </r>
  <r>
    <n v="1085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x v="971"/>
  </r>
  <r>
    <n v="1086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x v="972"/>
  </r>
  <r>
    <n v="1087"/>
    <s v="CA-2017-167584"/>
    <x v="399"/>
    <d v="2017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x v="90"/>
  </r>
  <r>
    <n v="1088"/>
    <s v="CA-2017-166163"/>
    <x v="243"/>
    <d v="2017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x v="973"/>
  </r>
  <r>
    <n v="1089"/>
    <s v="CA-2017-166163"/>
    <x v="243"/>
    <d v="2017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x v="974"/>
  </r>
  <r>
    <n v="1090"/>
    <s v="CA-2018-158407"/>
    <x v="400"/>
    <d v="2018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x v="236"/>
  </r>
  <r>
    <n v="1091"/>
    <s v="CA-2018-158407"/>
    <x v="400"/>
    <d v="2018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x v="975"/>
  </r>
  <r>
    <n v="1092"/>
    <s v="CA-2016-143490"/>
    <x v="401"/>
    <d v="2016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x v="976"/>
  </r>
  <r>
    <n v="1093"/>
    <s v="CA-2016-143490"/>
    <x v="401"/>
    <d v="2016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x v="977"/>
  </r>
  <r>
    <n v="1094"/>
    <s v="CA-2016-165085"/>
    <x v="17"/>
    <d v="2016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x v="978"/>
  </r>
  <r>
    <n v="1095"/>
    <s v="CA-2016-165085"/>
    <x v="17"/>
    <d v="2016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x v="979"/>
  </r>
  <r>
    <n v="1096"/>
    <s v="CA-2018-160423"/>
    <x v="276"/>
    <d v="2018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x v="980"/>
  </r>
  <r>
    <n v="1097"/>
    <s v="CA-2018-160423"/>
    <x v="276"/>
    <d v="2018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x v="981"/>
  </r>
  <r>
    <n v="1098"/>
    <s v="CA-2015-159338"/>
    <x v="402"/>
    <d v="2015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x v="982"/>
  </r>
  <r>
    <n v="1099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x v="983"/>
  </r>
  <r>
    <n v="1100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x v="984"/>
  </r>
  <r>
    <n v="1101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x v="985"/>
  </r>
  <r>
    <n v="1102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x v="874"/>
  </r>
  <r>
    <n v="1103"/>
    <s v="US-2018-145863"/>
    <x v="81"/>
    <d v="2018-04-27T00:00:00"/>
    <s v="Standard Class"/>
    <s v="RP-19390"/>
    <s v="Resi PÃ¶lking"/>
    <s v="Consumer"/>
    <s v="United States"/>
    <s v="Houston"/>
    <s v="Texas"/>
    <n v="77041"/>
    <s v="Central"/>
    <s v="OFF-BI-10004140"/>
    <s v="Office Supplies"/>
    <s v="Binders"/>
    <s v="Avery Non-Stick Binders"/>
    <x v="986"/>
  </r>
  <r>
    <n v="1104"/>
    <s v="US-2018-145863"/>
    <x v="81"/>
    <d v="2018-04-27T00:00:00"/>
    <s v="Standard Class"/>
    <s v="RP-19390"/>
    <s v="Resi PÃ¶lking"/>
    <s v="Consumer"/>
    <s v="United States"/>
    <s v="Houston"/>
    <s v="Texas"/>
    <n v="77041"/>
    <s v="Central"/>
    <s v="OFF-BI-10002049"/>
    <s v="Office Supplies"/>
    <s v="Binders"/>
    <s v="UniKeep View Case Binders"/>
    <x v="987"/>
  </r>
  <r>
    <n v="1105"/>
    <s v="CA-2017-112340"/>
    <x v="147"/>
    <d v="2017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x v="988"/>
  </r>
  <r>
    <n v="1106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x v="989"/>
  </r>
  <r>
    <n v="1107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x v="990"/>
  </r>
  <r>
    <n v="1108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x v="991"/>
  </r>
  <r>
    <n v="1109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x v="992"/>
  </r>
  <r>
    <n v="1110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x v="993"/>
  </r>
  <r>
    <n v="1111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x v="994"/>
  </r>
  <r>
    <n v="1112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x v="559"/>
  </r>
  <r>
    <n v="1113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x v="995"/>
  </r>
  <r>
    <n v="1114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x v="996"/>
  </r>
  <r>
    <n v="1115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x v="997"/>
  </r>
  <r>
    <n v="1116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Â Illuminated - Keyboard"/>
    <x v="998"/>
  </r>
  <r>
    <n v="1117"/>
    <s v="CA-2017-144855"/>
    <x v="405"/>
    <d v="2017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x v="685"/>
  </r>
  <r>
    <n v="1118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x v="999"/>
  </r>
  <r>
    <n v="1119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x v="1000"/>
  </r>
  <r>
    <n v="1120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x v="1001"/>
  </r>
  <r>
    <n v="1121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x v="764"/>
  </r>
  <r>
    <n v="1122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x v="1002"/>
  </r>
  <r>
    <n v="1123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x v="1003"/>
  </r>
  <r>
    <n v="1124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x v="1004"/>
  </r>
  <r>
    <n v="1125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x v="153"/>
  </r>
  <r>
    <n v="1126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x v="1005"/>
  </r>
  <r>
    <n v="1127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x v="1006"/>
  </r>
  <r>
    <n v="1128"/>
    <s v="CA-2016-105970"/>
    <x v="56"/>
    <d v="2016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x v="1007"/>
  </r>
  <r>
    <n v="1129"/>
    <s v="CA-2016-105970"/>
    <x v="56"/>
    <d v="2016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x v="1008"/>
  </r>
  <r>
    <n v="1130"/>
    <s v="CA-2017-112102"/>
    <x v="408"/>
    <d v="2017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x v="1009"/>
  </r>
  <r>
    <n v="1131"/>
    <s v="CA-2017-112102"/>
    <x v="408"/>
    <d v="2017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x v="1010"/>
  </r>
  <r>
    <n v="1132"/>
    <s v="CA-2017-112102"/>
    <x v="408"/>
    <d v="2017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x v="1011"/>
  </r>
  <r>
    <n v="1133"/>
    <s v="US-2017-114776"/>
    <x v="409"/>
    <d v="2017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x v="537"/>
  </r>
  <r>
    <n v="1134"/>
    <s v="US-2017-134908"/>
    <x v="410"/>
    <d v="2017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x v="1012"/>
  </r>
  <r>
    <n v="1135"/>
    <s v="US-2017-134908"/>
    <x v="410"/>
    <d v="2017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x v="261"/>
  </r>
  <r>
    <n v="1136"/>
    <s v="US-2017-148803"/>
    <x v="25"/>
    <d v="2017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x v="1013"/>
  </r>
  <r>
    <n v="1137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x v="1014"/>
  </r>
  <r>
    <n v="1138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x v="1015"/>
  </r>
  <r>
    <n v="1139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x v="1016"/>
  </r>
  <r>
    <n v="1140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x v="1017"/>
  </r>
  <r>
    <n v="1141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x v="1018"/>
  </r>
  <r>
    <n v="1142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x v="868"/>
  </r>
  <r>
    <n v="1143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x v="521"/>
  </r>
  <r>
    <n v="1144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x v="90"/>
  </r>
  <r>
    <n v="1145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x v="1019"/>
  </r>
  <r>
    <n v="1146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x v="1020"/>
  </r>
  <r>
    <n v="1147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x v="1021"/>
  </r>
  <r>
    <n v="1148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x v="568"/>
  </r>
  <r>
    <n v="1149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x v="1022"/>
  </r>
  <r>
    <n v="1150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x v="1023"/>
  </r>
  <r>
    <n v="1151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x v="1024"/>
  </r>
  <r>
    <n v="1152"/>
    <s v="CA-2016-113971"/>
    <x v="412"/>
    <d v="2016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x v="1025"/>
  </r>
  <r>
    <n v="1153"/>
    <s v="CA-2017-160395"/>
    <x v="413"/>
    <d v="2018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x v="1026"/>
  </r>
  <r>
    <n v="1154"/>
    <s v="CA-2017-160395"/>
    <x v="413"/>
    <d v="2018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x v="1027"/>
  </r>
  <r>
    <n v="1155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x v="1028"/>
  </r>
  <r>
    <n v="1156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x v="1029"/>
  </r>
  <r>
    <n v="1157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x v="1030"/>
  </r>
  <r>
    <n v="1158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x v="1031"/>
  </r>
  <r>
    <n v="1159"/>
    <s v="CA-2017-149314"/>
    <x v="415"/>
    <d v="2017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x v="1032"/>
  </r>
  <r>
    <n v="1160"/>
    <s v="CA-2018-147039"/>
    <x v="222"/>
    <d v="2018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x v="1033"/>
  </r>
  <r>
    <n v="1161"/>
    <s v="CA-2018-147039"/>
    <x v="222"/>
    <d v="2018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x v="1034"/>
  </r>
  <r>
    <n v="1162"/>
    <s v="CA-2015-126522"/>
    <x v="416"/>
    <d v="2015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x v="1035"/>
  </r>
  <r>
    <n v="1163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x v="1036"/>
  </r>
  <r>
    <n v="1164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x v="1037"/>
  </r>
  <r>
    <n v="1165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x v="1038"/>
  </r>
  <r>
    <n v="1166"/>
    <s v="CA-2015-117709"/>
    <x v="417"/>
    <d v="2015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x v="1039"/>
  </r>
  <r>
    <n v="1167"/>
    <s v="CA-2016-125416"/>
    <x v="121"/>
    <d v="2016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x v="1040"/>
  </r>
  <r>
    <n v="1168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x v="1041"/>
  </r>
  <r>
    <n v="1169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x v="1042"/>
  </r>
  <r>
    <n v="1170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x v="537"/>
  </r>
  <r>
    <n v="1171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x v="1043"/>
  </r>
  <r>
    <n v="1172"/>
    <s v="US-2015-100279"/>
    <x v="418"/>
    <d v="2015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x v="1044"/>
  </r>
  <r>
    <n v="1173"/>
    <s v="CA-2015-158064"/>
    <x v="419"/>
    <d v="2015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x v="1045"/>
  </r>
  <r>
    <n v="1174"/>
    <s v="US-2016-104430"/>
    <x v="420"/>
    <d v="2016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x v="1046"/>
  </r>
  <r>
    <n v="1175"/>
    <s v="CA-2016-132080"/>
    <x v="421"/>
    <d v="2016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x v="1047"/>
  </r>
  <r>
    <n v="1176"/>
    <s v="CA-2017-161207"/>
    <x v="48"/>
    <d v="2017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x v="1048"/>
  </r>
  <r>
    <n v="1177"/>
    <s v="CA-2015-120243"/>
    <x v="422"/>
    <d v="2015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x v="1049"/>
  </r>
  <r>
    <n v="1178"/>
    <s v="CA-2017-113621"/>
    <x v="49"/>
    <d v="2017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x v="1050"/>
  </r>
  <r>
    <n v="1179"/>
    <s v="CA-2017-113621"/>
    <x v="49"/>
    <d v="2017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x v="686"/>
  </r>
  <r>
    <n v="1180"/>
    <s v="CA-2017-168081"/>
    <x v="423"/>
    <d v="2017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x v="1051"/>
  </r>
  <r>
    <n v="1181"/>
    <s v="CA-2015-128146"/>
    <x v="261"/>
    <d v="2015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x v="1052"/>
  </r>
  <r>
    <n v="1182"/>
    <s v="CA-2015-128146"/>
    <x v="261"/>
    <d v="2015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x v="1053"/>
  </r>
  <r>
    <n v="1183"/>
    <s v="CA-2018-138779"/>
    <x v="424"/>
    <d v="2018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x v="196"/>
  </r>
  <r>
    <n v="1184"/>
    <s v="CA-2018-138779"/>
    <x v="424"/>
    <d v="2018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x v="1054"/>
  </r>
  <r>
    <n v="1185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x v="1055"/>
  </r>
  <r>
    <n v="1186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x v="1056"/>
  </r>
  <r>
    <n v="1187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x v="233"/>
  </r>
  <r>
    <n v="1188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x v="1057"/>
  </r>
  <r>
    <n v="1189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x v="1058"/>
  </r>
  <r>
    <n v="1190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Â Telephone"/>
    <x v="1059"/>
  </r>
  <r>
    <n v="1191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x v="1060"/>
  </r>
  <r>
    <n v="1192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x v="1061"/>
  </r>
  <r>
    <n v="1193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x v="1062"/>
  </r>
  <r>
    <n v="1194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x v="12"/>
  </r>
  <r>
    <n v="1195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x v="577"/>
  </r>
  <r>
    <n v="1196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x v="1063"/>
  </r>
  <r>
    <n v="1197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x v="1064"/>
  </r>
  <r>
    <n v="1198"/>
    <s v="CA-2017-130946"/>
    <x v="143"/>
    <d v="2017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x v="1065"/>
  </r>
  <r>
    <n v="1199"/>
    <s v="CA-2017-130946"/>
    <x v="143"/>
    <d v="2017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x v="909"/>
  </r>
  <r>
    <n v="1200"/>
    <s v="CA-2017-130946"/>
    <x v="143"/>
    <d v="2017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x v="1066"/>
  </r>
  <r>
    <n v="1201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x v="724"/>
  </r>
  <r>
    <n v="1202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x v="1067"/>
  </r>
  <r>
    <n v="1203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x v="1068"/>
  </r>
  <r>
    <n v="1204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x v="1069"/>
  </r>
  <r>
    <n v="1205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x v="1070"/>
  </r>
  <r>
    <n v="1206"/>
    <s v="CA-2018-133235"/>
    <x v="378"/>
    <d v="2018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x v="1071"/>
  </r>
  <r>
    <n v="1207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x v="1072"/>
  </r>
  <r>
    <n v="1208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x v="1073"/>
  </r>
  <r>
    <n v="1209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x v="1074"/>
  </r>
  <r>
    <n v="1210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x v="1075"/>
  </r>
  <r>
    <n v="1211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x v="1076"/>
  </r>
  <r>
    <n v="1212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x v="1077"/>
  </r>
  <r>
    <n v="1213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x v="1078"/>
  </r>
  <r>
    <n v="1214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x v="1079"/>
  </r>
  <r>
    <n v="1215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x v="1080"/>
  </r>
  <r>
    <n v="1216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x v="1081"/>
  </r>
  <r>
    <n v="1217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x v="1082"/>
  </r>
  <r>
    <n v="1218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x v="1083"/>
  </r>
  <r>
    <n v="1219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x v="1051"/>
  </r>
  <r>
    <n v="1220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x v="1084"/>
  </r>
  <r>
    <n v="1221"/>
    <s v="CA-2015-110184"/>
    <x v="136"/>
    <d v="2015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x v="1085"/>
  </r>
  <r>
    <n v="1222"/>
    <s v="CA-2015-110184"/>
    <x v="136"/>
    <d v="2015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x v="1086"/>
  </r>
  <r>
    <n v="1223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x v="1087"/>
  </r>
  <r>
    <n v="1224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x v="1088"/>
  </r>
  <r>
    <n v="1225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x v="1089"/>
  </r>
  <r>
    <n v="1226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x v="1090"/>
  </r>
  <r>
    <n v="1227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x v="1091"/>
  </r>
  <r>
    <n v="1228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x v="1092"/>
  </r>
  <r>
    <n v="1229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x v="764"/>
  </r>
  <r>
    <n v="1230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x v="984"/>
  </r>
  <r>
    <n v="1231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x v="1093"/>
  </r>
  <r>
    <n v="1232"/>
    <s v="CA-2016-132570"/>
    <x v="89"/>
    <d v="2016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x v="1094"/>
  </r>
  <r>
    <n v="1233"/>
    <s v="CA-2016-132570"/>
    <x v="89"/>
    <d v="2016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x v="1095"/>
  </r>
  <r>
    <n v="1234"/>
    <s v="CA-2017-153682"/>
    <x v="198"/>
    <d v="2017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x v="1096"/>
  </r>
  <r>
    <n v="1235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x v="1097"/>
  </r>
  <r>
    <n v="1236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x v="1098"/>
  </r>
  <r>
    <n v="1237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x v="1099"/>
  </r>
  <r>
    <n v="1238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x v="1100"/>
  </r>
  <r>
    <n v="1239"/>
    <s v="CA-2015-127012"/>
    <x v="430"/>
    <d v="2015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x v="1101"/>
  </r>
  <r>
    <n v="1240"/>
    <s v="CA-2015-127012"/>
    <x v="430"/>
    <d v="2015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x v="1102"/>
  </r>
  <r>
    <n v="1241"/>
    <s v="CA-2015-127012"/>
    <x v="430"/>
    <d v="2015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x v="1003"/>
  </r>
  <r>
    <n v="1242"/>
    <s v="CA-2017-128727"/>
    <x v="48"/>
    <d v="2017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x v="1103"/>
  </r>
  <r>
    <n v="1243"/>
    <s v="US-2017-162859"/>
    <x v="431"/>
    <d v="2017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x v="1104"/>
  </r>
  <r>
    <n v="1244"/>
    <s v="US-2017-162859"/>
    <x v="431"/>
    <d v="2017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x v="521"/>
  </r>
  <r>
    <n v="1245"/>
    <s v="CA-2018-133641"/>
    <x v="304"/>
    <d v="2018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x v="1105"/>
  </r>
  <r>
    <n v="1246"/>
    <s v="CA-2015-168494"/>
    <x v="432"/>
    <d v="2015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x v="1106"/>
  </r>
  <r>
    <n v="1247"/>
    <s v="CA-2015-168494"/>
    <x v="432"/>
    <d v="2015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x v="1107"/>
  </r>
  <r>
    <n v="1248"/>
    <s v="CA-2015-168494"/>
    <x v="432"/>
    <d v="2015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x v="1108"/>
  </r>
  <r>
    <n v="1249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x v="1109"/>
  </r>
  <r>
    <n v="1250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x v="1110"/>
  </r>
  <r>
    <n v="1251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x v="1111"/>
  </r>
  <r>
    <n v="1252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x v="1112"/>
  </r>
  <r>
    <n v="1253"/>
    <s v="CA-2016-154956"/>
    <x v="433"/>
    <d v="2016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x v="1113"/>
  </r>
  <r>
    <n v="1254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x v="791"/>
  </r>
  <r>
    <n v="1255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x v="382"/>
  </r>
  <r>
    <n v="1256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x v="1114"/>
  </r>
  <r>
    <n v="1257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x v="1115"/>
  </r>
  <r>
    <n v="1258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x v="1116"/>
  </r>
  <r>
    <n v="1259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x v="1117"/>
  </r>
  <r>
    <n v="1260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x v="1118"/>
  </r>
  <r>
    <n v="1261"/>
    <s v="CA-2018-117079"/>
    <x v="436"/>
    <d v="2018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x v="1119"/>
  </r>
  <r>
    <n v="1262"/>
    <s v="US-2017-144393"/>
    <x v="99"/>
    <d v="2017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x v="1120"/>
  </r>
  <r>
    <n v="1263"/>
    <s v="CA-2018-105053"/>
    <x v="437"/>
    <d v="2018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x v="1121"/>
  </r>
  <r>
    <n v="1264"/>
    <s v="CA-2017-155992"/>
    <x v="393"/>
    <d v="2017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Â Phone HeadsetÂ with In-line Volume - M214C"/>
    <x v="1122"/>
  </r>
  <r>
    <n v="1265"/>
    <s v="CA-2017-155992"/>
    <x v="393"/>
    <d v="2017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x v="1123"/>
  </r>
  <r>
    <n v="1266"/>
    <s v="CA-2018-110380"/>
    <x v="264"/>
    <d v="2018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x v="1124"/>
  </r>
  <r>
    <n v="1267"/>
    <s v="US-2015-167738"/>
    <x v="163"/>
    <d v="2015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x v="1125"/>
  </r>
  <r>
    <n v="1268"/>
    <s v="US-2015-167738"/>
    <x v="163"/>
    <d v="2015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x v="1126"/>
  </r>
  <r>
    <n v="1269"/>
    <s v="CA-2018-121412"/>
    <x v="397"/>
    <d v="2018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x v="1127"/>
  </r>
  <r>
    <n v="1270"/>
    <s v="CA-2018-100426"/>
    <x v="400"/>
    <d v="2018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Â¾â€ x 11â€"/>
    <x v="1128"/>
  </r>
  <r>
    <n v="1271"/>
    <s v="US-2017-103646"/>
    <x v="438"/>
    <d v="2017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x v="1129"/>
  </r>
  <r>
    <n v="1272"/>
    <s v="US-2017-103646"/>
    <x v="438"/>
    <d v="2017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x v="1130"/>
  </r>
  <r>
    <n v="1273"/>
    <s v="US-2017-103646"/>
    <x v="438"/>
    <d v="2017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x v="1131"/>
  </r>
  <r>
    <n v="1274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x v="559"/>
  </r>
  <r>
    <n v="1275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x v="1132"/>
  </r>
  <r>
    <n v="1276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x v="642"/>
  </r>
  <r>
    <n v="1277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x v="1133"/>
  </r>
  <r>
    <n v="1278"/>
    <s v="CA-2017-148698"/>
    <x v="440"/>
    <d v="2017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x v="1134"/>
  </r>
  <r>
    <n v="1279"/>
    <s v="CA-2015-163293"/>
    <x v="78"/>
    <d v="2015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x v="1135"/>
  </r>
  <r>
    <n v="1280"/>
    <s v="CA-2015-163293"/>
    <x v="78"/>
    <d v="2015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x v="1136"/>
  </r>
  <r>
    <n v="1281"/>
    <s v="CA-2017-160815"/>
    <x v="64"/>
    <d v="2017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x v="1137"/>
  </r>
  <r>
    <n v="1282"/>
    <s v="CA-2018-122154"/>
    <x v="359"/>
    <d v="2018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x v="1138"/>
  </r>
  <r>
    <n v="1283"/>
    <s v="CA-2018-122154"/>
    <x v="359"/>
    <d v="2018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x v="1139"/>
  </r>
  <r>
    <n v="1284"/>
    <s v="CA-2018-122154"/>
    <x v="359"/>
    <d v="2018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x v="1140"/>
  </r>
  <r>
    <n v="1285"/>
    <s v="US-2016-149692"/>
    <x v="401"/>
    <d v="2016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x v="1141"/>
  </r>
  <r>
    <n v="1286"/>
    <s v="CA-2017-119445"/>
    <x v="190"/>
    <d v="2017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x v="81"/>
  </r>
  <r>
    <n v="1287"/>
    <s v="CA-2016-124268"/>
    <x v="433"/>
    <d v="2016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x v="1142"/>
  </r>
  <r>
    <n v="1288"/>
    <s v="CA-2017-154711"/>
    <x v="441"/>
    <d v="2017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x v="1143"/>
  </r>
  <r>
    <n v="1289"/>
    <s v="CA-2017-154711"/>
    <x v="441"/>
    <d v="2017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x v="848"/>
  </r>
  <r>
    <n v="1290"/>
    <s v="CA-2017-154711"/>
    <x v="441"/>
    <d v="2017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x v="1144"/>
  </r>
  <r>
    <n v="1291"/>
    <s v="CA-2017-163384"/>
    <x v="338"/>
    <d v="2017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x v="1145"/>
  </r>
  <r>
    <n v="1292"/>
    <s v="CA-2017-163384"/>
    <x v="338"/>
    <d v="2017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x v="56"/>
  </r>
  <r>
    <n v="1293"/>
    <s v="CA-2016-101707"/>
    <x v="375"/>
    <d v="2016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x v="1146"/>
  </r>
  <r>
    <n v="1294"/>
    <s v="CA-2016-101707"/>
    <x v="375"/>
    <d v="2016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x v="1147"/>
  </r>
  <r>
    <n v="1295"/>
    <s v="CA-2016-101707"/>
    <x v="375"/>
    <d v="2016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x v="1148"/>
  </r>
  <r>
    <n v="1296"/>
    <s v="CA-2016-138898"/>
    <x v="442"/>
    <d v="2016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x v="1149"/>
  </r>
  <r>
    <n v="1297"/>
    <s v="CA-2018-115427"/>
    <x v="247"/>
    <d v="2019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x v="1150"/>
  </r>
  <r>
    <n v="1298"/>
    <s v="CA-2018-115427"/>
    <x v="247"/>
    <d v="2019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x v="1151"/>
  </r>
  <r>
    <n v="1299"/>
    <s v="CA-2017-134425"/>
    <x v="16"/>
    <d v="2017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x v="1152"/>
  </r>
  <r>
    <n v="1300"/>
    <s v="CA-2016-121391"/>
    <x v="242"/>
    <d v="2016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x v="1153"/>
  </r>
  <r>
    <n v="1301"/>
    <s v="CA-2017-137043"/>
    <x v="443"/>
    <d v="2017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x v="1154"/>
  </r>
  <r>
    <n v="1302"/>
    <s v="CA-2017-137043"/>
    <x v="443"/>
    <d v="2017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x v="1155"/>
  </r>
  <r>
    <n v="1303"/>
    <s v="CA-2016-115847"/>
    <x v="444"/>
    <d v="2016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x v="1156"/>
  </r>
  <r>
    <n v="1304"/>
    <s v="US-2018-126179"/>
    <x v="445"/>
    <d v="2018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x v="1157"/>
  </r>
  <r>
    <n v="1305"/>
    <s v="US-2018-126179"/>
    <x v="445"/>
    <d v="2018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x v="1158"/>
  </r>
  <r>
    <n v="1306"/>
    <s v="CA-2017-101966"/>
    <x v="216"/>
    <d v="2017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Â HeadsetÂ with"/>
    <x v="1159"/>
  </r>
  <r>
    <n v="1307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x v="1160"/>
  </r>
  <r>
    <n v="1308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x v="1161"/>
  </r>
  <r>
    <n v="1309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x v="1162"/>
  </r>
  <r>
    <n v="1310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x v="424"/>
  </r>
  <r>
    <n v="1311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x v="224"/>
  </r>
  <r>
    <n v="1312"/>
    <s v="CA-2017-141082"/>
    <x v="10"/>
    <d v="2017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x v="1163"/>
  </r>
  <r>
    <n v="1313"/>
    <s v="CA-2017-141082"/>
    <x v="10"/>
    <d v="2017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x v="1164"/>
  </r>
  <r>
    <n v="1314"/>
    <s v="US-2017-134488"/>
    <x v="446"/>
    <d v="2017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x v="1165"/>
  </r>
  <r>
    <n v="1315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x v="783"/>
  </r>
  <r>
    <n v="1316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x v="1166"/>
  </r>
  <r>
    <n v="1317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x v="1167"/>
  </r>
  <r>
    <n v="1318"/>
    <s v="CA-2018-157651"/>
    <x v="389"/>
    <d v="2018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x v="1168"/>
  </r>
  <r>
    <n v="1319"/>
    <s v="CA-2015-160773"/>
    <x v="268"/>
    <d v="2015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x v="1169"/>
  </r>
  <r>
    <n v="1320"/>
    <s v="CA-2015-160773"/>
    <x v="268"/>
    <d v="2015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x v="1170"/>
  </r>
  <r>
    <n v="1321"/>
    <s v="CA-2018-167703"/>
    <x v="447"/>
    <d v="2018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x v="1171"/>
  </r>
  <r>
    <n v="1322"/>
    <s v="CA-2018-167703"/>
    <x v="447"/>
    <d v="2018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x v="1172"/>
  </r>
  <r>
    <n v="1323"/>
    <s v="CA-2018-121804"/>
    <x v="448"/>
    <d v="2018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x v="1173"/>
  </r>
  <r>
    <n v="1324"/>
    <s v="CA-2018-162635"/>
    <x v="449"/>
    <d v="2018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x v="1174"/>
  </r>
  <r>
    <n v="1325"/>
    <s v="CA-2015-107153"/>
    <x v="450"/>
    <d v="2015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x v="193"/>
  </r>
  <r>
    <n v="1326"/>
    <s v="US-2015-117058"/>
    <x v="279"/>
    <d v="2015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x v="45"/>
  </r>
  <r>
    <n v="1327"/>
    <s v="CA-2016-120439"/>
    <x v="451"/>
    <d v="2016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x v="1175"/>
  </r>
  <r>
    <n v="1328"/>
    <s v="CA-2017-128258"/>
    <x v="452"/>
    <d v="2017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x v="1176"/>
  </r>
  <r>
    <n v="1329"/>
    <s v="CA-2018-106033"/>
    <x v="453"/>
    <d v="2018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x v="1177"/>
  </r>
  <r>
    <n v="1330"/>
    <s v="CA-2017-142762"/>
    <x v="454"/>
    <d v="2017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x v="1178"/>
  </r>
  <r>
    <n v="1331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x v="1179"/>
  </r>
  <r>
    <n v="1332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x v="1180"/>
  </r>
  <r>
    <n v="1333"/>
    <s v="CA-2015-122567"/>
    <x v="456"/>
    <d v="2015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x v="879"/>
  </r>
  <r>
    <n v="1334"/>
    <s v="CA-2015-122567"/>
    <x v="456"/>
    <d v="2015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x v="1181"/>
  </r>
  <r>
    <n v="1335"/>
    <s v="CA-2015-121664"/>
    <x v="457"/>
    <d v="2015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x v="1182"/>
  </r>
  <r>
    <n v="1336"/>
    <s v="CA-2017-122133"/>
    <x v="458"/>
    <d v="2017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x v="1183"/>
  </r>
  <r>
    <n v="1337"/>
    <s v="US-2018-123281"/>
    <x v="459"/>
    <d v="2018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x v="1184"/>
  </r>
  <r>
    <n v="1338"/>
    <s v="CA-2018-100524"/>
    <x v="185"/>
    <d v="2018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x v="1185"/>
  </r>
  <r>
    <n v="1339"/>
    <s v="CA-2018-100524"/>
    <x v="185"/>
    <d v="2018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x v="1186"/>
  </r>
  <r>
    <n v="1340"/>
    <s v="CA-2018-100524"/>
    <x v="185"/>
    <d v="2018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x v="1187"/>
  </r>
  <r>
    <n v="1341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x v="1188"/>
  </r>
  <r>
    <n v="1342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x v="1189"/>
  </r>
  <r>
    <n v="1343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x v="1190"/>
  </r>
  <r>
    <n v="1344"/>
    <s v="CA-2016-131758"/>
    <x v="71"/>
    <d v="2016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x v="1191"/>
  </r>
  <r>
    <n v="1345"/>
    <s v="CA-2016-131758"/>
    <x v="71"/>
    <d v="2016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x v="1192"/>
  </r>
  <r>
    <n v="1346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x v="1193"/>
  </r>
  <r>
    <n v="1347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â€ x 11â€"/>
    <x v="1194"/>
  </r>
  <r>
    <n v="1348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x v="1195"/>
  </r>
  <r>
    <n v="1349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x v="1196"/>
  </r>
  <r>
    <n v="1350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x v="1197"/>
  </r>
  <r>
    <n v="1351"/>
    <s v="CA-2015-153976"/>
    <x v="462"/>
    <d v="2015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x v="1198"/>
  </r>
  <r>
    <n v="1352"/>
    <s v="CA-2017-162901"/>
    <x v="463"/>
    <d v="2017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x v="809"/>
  </r>
  <r>
    <n v="1353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x v="1199"/>
  </r>
  <r>
    <n v="1354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x v="1200"/>
  </r>
  <r>
    <n v="1355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x v="1201"/>
  </r>
  <r>
    <n v="1356"/>
    <s v="US-2015-160444"/>
    <x v="260"/>
    <d v="2015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x v="1202"/>
  </r>
  <r>
    <n v="1357"/>
    <s v="US-2015-160444"/>
    <x v="260"/>
    <d v="2015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x v="1203"/>
  </r>
  <r>
    <n v="1358"/>
    <s v="CA-2017-145247"/>
    <x v="465"/>
    <d v="2017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x v="1204"/>
  </r>
  <r>
    <n v="1359"/>
    <s v="CA-2018-160045"/>
    <x v="466"/>
    <d v="2018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x v="1205"/>
  </r>
  <r>
    <n v="1360"/>
    <s v="US-2015-151925"/>
    <x v="467"/>
    <d v="2015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x v="1206"/>
  </r>
  <r>
    <n v="1361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x v="1207"/>
  </r>
  <r>
    <n v="1362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x v="208"/>
  </r>
  <r>
    <n v="1363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x v="1208"/>
  </r>
  <r>
    <n v="1364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x v="1209"/>
  </r>
  <r>
    <n v="1365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x v="1210"/>
  </r>
  <r>
    <n v="1366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x v="1211"/>
  </r>
  <r>
    <n v="1367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x v="1212"/>
  </r>
  <r>
    <n v="1368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â€œPillow Softâ€ Series Mid Back Swivel/Tilt Chairs"/>
    <x v="185"/>
  </r>
  <r>
    <n v="1369"/>
    <s v="CA-2018-133249"/>
    <x v="141"/>
    <d v="2018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x v="1213"/>
  </r>
  <r>
    <n v="1370"/>
    <s v="US-2016-103471"/>
    <x v="100"/>
    <d v="2016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x v="1214"/>
  </r>
  <r>
    <n v="1371"/>
    <s v="US-2016-103471"/>
    <x v="100"/>
    <d v="2016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x v="1215"/>
  </r>
  <r>
    <n v="1372"/>
    <s v="CA-2018-136672"/>
    <x v="469"/>
    <d v="2018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x v="1216"/>
  </r>
  <r>
    <n v="1373"/>
    <s v="US-2015-157021"/>
    <x v="470"/>
    <d v="2015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x v="458"/>
  </r>
  <r>
    <n v="1374"/>
    <s v="US-2015-157021"/>
    <x v="470"/>
    <d v="2015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x v="1217"/>
  </r>
  <r>
    <n v="1375"/>
    <s v="CA-2016-120362"/>
    <x v="471"/>
    <d v="2016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x v="1218"/>
  </r>
  <r>
    <n v="1376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x v="1219"/>
  </r>
  <r>
    <n v="1377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x v="982"/>
  </r>
  <r>
    <n v="1378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x v="1220"/>
  </r>
  <r>
    <n v="1379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x v="1221"/>
  </r>
  <r>
    <n v="1380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x v="1222"/>
  </r>
  <r>
    <n v="1381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x v="1223"/>
  </r>
  <r>
    <n v="1382"/>
    <s v="US-2017-100566"/>
    <x v="323"/>
    <d v="2017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x v="1224"/>
  </r>
  <r>
    <n v="1383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x v="1225"/>
  </r>
  <r>
    <n v="1384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x v="1226"/>
  </r>
  <r>
    <n v="1385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x v="1227"/>
  </r>
  <r>
    <n v="1386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x v="605"/>
  </r>
  <r>
    <n v="1387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x v="1228"/>
  </r>
  <r>
    <n v="1388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x v="1229"/>
  </r>
  <r>
    <n v="1389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Â Phone HeadsetÂ with In-line Volume - M214C"/>
    <x v="1230"/>
  </r>
  <r>
    <n v="1390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x v="1231"/>
  </r>
  <r>
    <n v="1391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x v="1232"/>
  </r>
  <r>
    <n v="1392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x v="1233"/>
  </r>
  <r>
    <n v="1393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x v="1234"/>
  </r>
  <r>
    <n v="1394"/>
    <s v="CA-2018-124828"/>
    <x v="445"/>
    <d v="2018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x v="1235"/>
  </r>
  <r>
    <n v="1395"/>
    <s v="US-2018-117247"/>
    <x v="449"/>
    <d v="2018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x v="1236"/>
  </r>
  <r>
    <n v="1396"/>
    <s v="US-2018-117247"/>
    <x v="449"/>
    <d v="2018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x v="1237"/>
  </r>
  <r>
    <n v="1397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x v="1238"/>
  </r>
  <r>
    <n v="1398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x v="1049"/>
  </r>
  <r>
    <n v="1399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x v="1239"/>
  </r>
  <r>
    <n v="1400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x v="90"/>
  </r>
  <r>
    <n v="1401"/>
    <s v="CA-2017-159212"/>
    <x v="474"/>
    <d v="2017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x v="48"/>
  </r>
  <r>
    <n v="1402"/>
    <s v="CA-2017-159212"/>
    <x v="474"/>
    <d v="2017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x v="1240"/>
  </r>
  <r>
    <n v="1403"/>
    <s v="US-2017-161396"/>
    <x v="475"/>
    <d v="2017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x v="1241"/>
  </r>
  <r>
    <n v="1404"/>
    <s v="US-2017-161396"/>
    <x v="475"/>
    <d v="2017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x v="1242"/>
  </r>
  <r>
    <n v="1405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x v="1243"/>
  </r>
  <r>
    <n v="1406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x v="1244"/>
  </r>
  <r>
    <n v="1407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Â Secure+ Hardware Encrypted USB 2.0Â Flash Drive; 16GB"/>
    <x v="1245"/>
  </r>
  <r>
    <n v="1408"/>
    <s v="CA-2017-130407"/>
    <x v="476"/>
    <d v="2017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x v="1246"/>
  </r>
  <r>
    <n v="1409"/>
    <s v="CA-2017-130407"/>
    <x v="476"/>
    <d v="2017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x v="369"/>
  </r>
  <r>
    <n v="1410"/>
    <s v="US-2017-122245"/>
    <x v="477"/>
    <d v="2017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x v="859"/>
  </r>
  <r>
    <n v="1411"/>
    <s v="CA-2018-105144"/>
    <x v="259"/>
    <d v="2018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x v="208"/>
  </r>
  <r>
    <n v="1412"/>
    <s v="CA-2017-136329"/>
    <x v="478"/>
    <d v="2017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x v="1247"/>
  </r>
  <r>
    <n v="1413"/>
    <s v="CA-2017-136329"/>
    <x v="478"/>
    <d v="2017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x v="1248"/>
  </r>
  <r>
    <n v="1414"/>
    <s v="CA-2015-146640"/>
    <x v="479"/>
    <d v="2015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x v="1249"/>
  </r>
  <r>
    <n v="1415"/>
    <s v="CA-2018-115994"/>
    <x v="480"/>
    <d v="2018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x v="758"/>
  </r>
  <r>
    <n v="1416"/>
    <s v="CA-2018-115994"/>
    <x v="480"/>
    <d v="2018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x v="1250"/>
  </r>
  <r>
    <n v="1417"/>
    <s v="CA-2016-126697"/>
    <x v="481"/>
    <d v="2016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x v="1251"/>
  </r>
  <r>
    <n v="1418"/>
    <s v="CA-2016-126697"/>
    <x v="481"/>
    <d v="2016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x v="1252"/>
  </r>
  <r>
    <n v="1419"/>
    <s v="CA-2016-126697"/>
    <x v="481"/>
    <d v="2016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x v="1253"/>
  </r>
  <r>
    <n v="1420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x v="1254"/>
  </r>
  <r>
    <n v="1421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x v="1255"/>
  </r>
  <r>
    <n v="1422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x v="1256"/>
  </r>
  <r>
    <n v="1423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x v="1257"/>
  </r>
  <r>
    <n v="1424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x v="1258"/>
  </r>
  <r>
    <n v="1425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x v="1259"/>
  </r>
  <r>
    <n v="1426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x v="1260"/>
  </r>
  <r>
    <n v="1427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x v="1261"/>
  </r>
  <r>
    <n v="1428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x v="1262"/>
  </r>
  <r>
    <n v="1429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x v="1263"/>
  </r>
  <r>
    <n v="1430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x v="1264"/>
  </r>
  <r>
    <n v="1431"/>
    <s v="CA-2018-122700"/>
    <x v="200"/>
    <d v="2018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x v="1265"/>
  </r>
  <r>
    <n v="1432"/>
    <s v="CA-2015-120768"/>
    <x v="174"/>
    <d v="2015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x v="1266"/>
  </r>
  <r>
    <n v="1433"/>
    <s v="CA-2015-120768"/>
    <x v="174"/>
    <d v="2015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x v="1267"/>
  </r>
  <r>
    <n v="1434"/>
    <s v="CA-2015-120768"/>
    <x v="174"/>
    <d v="2015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x v="1268"/>
  </r>
  <r>
    <n v="1435"/>
    <s v="US-2017-153129"/>
    <x v="482"/>
    <d v="2017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x v="1269"/>
  </r>
  <r>
    <n v="1436"/>
    <s v="CA-2018-106852"/>
    <x v="308"/>
    <d v="2018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x v="276"/>
  </r>
  <r>
    <n v="1437"/>
    <s v="CA-2018-106852"/>
    <x v="308"/>
    <d v="2018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x v="791"/>
  </r>
  <r>
    <n v="1438"/>
    <s v="CA-2016-139731"/>
    <x v="52"/>
    <d v="2016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x v="425"/>
  </r>
  <r>
    <n v="1439"/>
    <s v="CA-2016-139731"/>
    <x v="52"/>
    <d v="2016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x v="1270"/>
  </r>
  <r>
    <n v="1440"/>
    <s v="CA-2018-122735"/>
    <x v="483"/>
    <d v="2018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x v="1271"/>
  </r>
  <r>
    <n v="1441"/>
    <s v="CA-2018-122735"/>
    <x v="483"/>
    <d v="2018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x v="786"/>
  </r>
  <r>
    <n v="1442"/>
    <s v="CA-2018-128160"/>
    <x v="484"/>
    <d v="2018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x v="1272"/>
  </r>
  <r>
    <n v="1443"/>
    <s v="CA-2018-117695"/>
    <x v="485"/>
    <d v="2018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â€ x 11â€"/>
    <x v="1273"/>
  </r>
  <r>
    <n v="1444"/>
    <s v="CA-2016-166135"/>
    <x v="486"/>
    <d v="2016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x v="1274"/>
  </r>
  <r>
    <n v="1445"/>
    <s v="CA-2017-133725"/>
    <x v="454"/>
    <d v="2017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x v="1275"/>
  </r>
  <r>
    <n v="1446"/>
    <s v="CA-2018-102337"/>
    <x v="487"/>
    <d v="2018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x v="1276"/>
  </r>
  <r>
    <n v="1447"/>
    <s v="CA-2018-102337"/>
    <x v="487"/>
    <d v="2018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x v="1277"/>
  </r>
  <r>
    <n v="1448"/>
    <s v="CA-2018-102337"/>
    <x v="487"/>
    <d v="2018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x v="730"/>
  </r>
  <r>
    <n v="1449"/>
    <s v="US-2015-112564"/>
    <x v="488"/>
    <d v="2015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x v="1278"/>
  </r>
  <r>
    <n v="1450"/>
    <s v="CA-2016-145821"/>
    <x v="489"/>
    <d v="2016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x v="1279"/>
  </r>
  <r>
    <n v="1451"/>
    <s v="US-2016-160150"/>
    <x v="490"/>
    <d v="2016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x v="1280"/>
  </r>
  <r>
    <n v="1452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x v="554"/>
  </r>
  <r>
    <n v="1453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x v="1281"/>
  </r>
  <r>
    <n v="1454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x v="1282"/>
  </r>
  <r>
    <n v="1455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x v="1283"/>
  </r>
  <r>
    <n v="1456"/>
    <s v="CA-2018-148474"/>
    <x v="492"/>
    <d v="2018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x v="1284"/>
  </r>
  <r>
    <n v="1457"/>
    <s v="CA-2018-148474"/>
    <x v="492"/>
    <d v="2018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x v="1285"/>
  </r>
  <r>
    <n v="1458"/>
    <s v="CA-2016-111297"/>
    <x v="493"/>
    <d v="2016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â€œSnapâ€ Scratch Pad Binder Tool for Ring Binders"/>
    <x v="1286"/>
  </r>
  <r>
    <n v="1459"/>
    <s v="CA-2017-123722"/>
    <x v="477"/>
    <d v="2017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x v="795"/>
  </r>
  <r>
    <n v="1460"/>
    <s v="CA-2015-155271"/>
    <x v="417"/>
    <d v="2015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x v="1287"/>
  </r>
  <r>
    <n v="1461"/>
    <s v="CA-2016-119907"/>
    <x v="494"/>
    <d v="2016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x v="1288"/>
  </r>
  <r>
    <n v="1462"/>
    <s v="US-2017-128902"/>
    <x v="21"/>
    <d v="2017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x v="1289"/>
  </r>
  <r>
    <n v="1463"/>
    <s v="CA-2017-152289"/>
    <x v="370"/>
    <d v="2017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x v="1290"/>
  </r>
  <r>
    <n v="1464"/>
    <s v="CA-2017-152289"/>
    <x v="370"/>
    <d v="2017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x v="1291"/>
  </r>
  <r>
    <n v="1465"/>
    <s v="US-2017-104794"/>
    <x v="186"/>
    <d v="2017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x v="1292"/>
  </r>
  <r>
    <n v="1466"/>
    <s v="CA-2015-151708"/>
    <x v="233"/>
    <d v="2015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x v="1293"/>
  </r>
  <r>
    <n v="1467"/>
    <s v="CA-2015-151708"/>
    <x v="233"/>
    <d v="2015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x v="98"/>
  </r>
  <r>
    <n v="1468"/>
    <s v="CA-2016-100769"/>
    <x v="495"/>
    <d v="2016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x v="1294"/>
  </r>
  <r>
    <n v="1469"/>
    <s v="CA-2018-139199"/>
    <x v="34"/>
    <d v="2018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x v="1295"/>
  </r>
  <r>
    <n v="1470"/>
    <s v="CA-2018-139199"/>
    <x v="34"/>
    <d v="2018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x v="1296"/>
  </r>
  <r>
    <n v="1471"/>
    <s v="CA-2018-139199"/>
    <x v="34"/>
    <d v="2018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x v="91"/>
  </r>
  <r>
    <n v="1472"/>
    <s v="US-2016-161466"/>
    <x v="496"/>
    <d v="2016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x v="1297"/>
  </r>
  <r>
    <n v="1473"/>
    <s v="CA-2018-164959"/>
    <x v="497"/>
    <d v="2018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x v="1298"/>
  </r>
  <r>
    <n v="1474"/>
    <s v="US-2016-105676"/>
    <x v="494"/>
    <d v="2016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x v="1299"/>
  </r>
  <r>
    <n v="1475"/>
    <s v="CA-2017-113138"/>
    <x v="258"/>
    <d v="2017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x v="1300"/>
  </r>
  <r>
    <n v="1476"/>
    <s v="CA-2017-113138"/>
    <x v="258"/>
    <d v="2017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x v="1161"/>
  </r>
  <r>
    <n v="1477"/>
    <s v="US-2018-104955"/>
    <x v="498"/>
    <d v="2018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x v="1301"/>
  </r>
  <r>
    <n v="1478"/>
    <s v="CA-2017-121958"/>
    <x v="373"/>
    <d v="2017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x v="1302"/>
  </r>
  <r>
    <n v="1479"/>
    <s v="CA-2018-121468"/>
    <x v="123"/>
    <d v="2018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x v="1303"/>
  </r>
  <r>
    <n v="1480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x v="233"/>
  </r>
  <r>
    <n v="1481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x v="1304"/>
  </r>
  <r>
    <n v="1482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x v="1305"/>
  </r>
  <r>
    <n v="1483"/>
    <s v="CA-2018-101210"/>
    <x v="326"/>
    <d v="2018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x v="1261"/>
  </r>
  <r>
    <n v="1484"/>
    <s v="CA-2018-101210"/>
    <x v="326"/>
    <d v="2018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x v="1306"/>
  </r>
  <r>
    <n v="1485"/>
    <s v="US-2017-108098"/>
    <x v="500"/>
    <d v="2017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x v="1307"/>
  </r>
  <r>
    <n v="1486"/>
    <s v="CA-2015-119032"/>
    <x v="501"/>
    <d v="2015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x v="1053"/>
  </r>
  <r>
    <n v="1487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x v="1308"/>
  </r>
  <r>
    <n v="1488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x v="1309"/>
  </r>
  <r>
    <n v="1489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x v="528"/>
  </r>
  <r>
    <n v="1490"/>
    <s v="CA-2015-136280"/>
    <x v="503"/>
    <d v="2015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x v="1310"/>
  </r>
  <r>
    <n v="1491"/>
    <s v="CA-2018-151911"/>
    <x v="504"/>
    <d v="2018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x v="1311"/>
  </r>
  <r>
    <n v="1492"/>
    <s v="CA-2018-166436"/>
    <x v="221"/>
    <d v="2018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x v="486"/>
  </r>
  <r>
    <n v="1493"/>
    <s v="CA-2018-166436"/>
    <x v="221"/>
    <d v="2018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x v="1312"/>
  </r>
  <r>
    <n v="1494"/>
    <s v="CA-2018-139661"/>
    <x v="505"/>
    <d v="2018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x v="1313"/>
  </r>
  <r>
    <n v="1495"/>
    <s v="CA-2015-123925"/>
    <x v="506"/>
    <d v="2015-12-19T00:00:00"/>
    <s v="Second Class"/>
    <s v="RF-19840"/>
    <s v="Roy FranzÃ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x v="1314"/>
  </r>
  <r>
    <n v="1496"/>
    <s v="CA-2018-152485"/>
    <x v="507"/>
    <d v="2018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x v="1315"/>
  </r>
  <r>
    <n v="1497"/>
    <s v="CA-2018-152485"/>
    <x v="507"/>
    <d v="2018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x v="1316"/>
  </r>
  <r>
    <n v="1498"/>
    <s v="CA-2018-152485"/>
    <x v="507"/>
    <d v="2018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x v="1317"/>
  </r>
  <r>
    <n v="1499"/>
    <s v="CA-2017-141586"/>
    <x v="508"/>
    <d v="2017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x v="1318"/>
  </r>
  <r>
    <n v="1500"/>
    <s v="CA-2018-130386"/>
    <x v="105"/>
    <d v="2018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x v="195"/>
  </r>
  <r>
    <n v="1501"/>
    <s v="CA-2018-130386"/>
    <x v="105"/>
    <d v="2018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x v="1319"/>
  </r>
  <r>
    <n v="1502"/>
    <s v="CA-2018-130386"/>
    <x v="105"/>
    <d v="2018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x v="1117"/>
  </r>
  <r>
    <n v="1503"/>
    <s v="CA-2017-100468"/>
    <x v="390"/>
    <d v="2017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x v="1320"/>
  </r>
  <r>
    <n v="1504"/>
    <s v="CA-2017-100468"/>
    <x v="390"/>
    <d v="2017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x v="583"/>
  </r>
  <r>
    <n v="1505"/>
    <s v="CA-2016-153388"/>
    <x v="509"/>
    <d v="2016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x v="944"/>
  </r>
  <r>
    <n v="1506"/>
    <s v="CA-2016-153388"/>
    <x v="509"/>
    <d v="2016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x v="1321"/>
  </r>
  <r>
    <n v="1507"/>
    <s v="CA-2018-154935"/>
    <x v="165"/>
    <d v="2018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x v="598"/>
  </r>
  <r>
    <n v="1508"/>
    <s v="CA-2017-134208"/>
    <x v="42"/>
    <d v="2017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x v="1322"/>
  </r>
  <r>
    <n v="1509"/>
    <s v="CA-2018-108294"/>
    <x v="389"/>
    <d v="2018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x v="1323"/>
  </r>
  <r>
    <n v="1510"/>
    <s v="CA-2018-103611"/>
    <x v="510"/>
    <d v="2018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x v="1324"/>
  </r>
  <r>
    <n v="1511"/>
    <s v="CA-2018-100384"/>
    <x v="92"/>
    <d v="2018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x v="1325"/>
  </r>
  <r>
    <n v="1512"/>
    <s v="CA-2018-100384"/>
    <x v="92"/>
    <d v="2018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x v="1326"/>
  </r>
  <r>
    <n v="1513"/>
    <s v="CA-2018-112809"/>
    <x v="238"/>
    <d v="2018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x v="1327"/>
  </r>
  <r>
    <n v="1514"/>
    <s v="CA-2018-112809"/>
    <x v="238"/>
    <d v="2018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x v="1328"/>
  </r>
  <r>
    <n v="1515"/>
    <s v="CA-2018-112809"/>
    <x v="238"/>
    <d v="2018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x v="1329"/>
  </r>
  <r>
    <n v="1516"/>
    <s v="US-2018-160759"/>
    <x v="157"/>
    <d v="2018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x v="1330"/>
  </r>
  <r>
    <n v="1517"/>
    <s v="CA-2018-148446"/>
    <x v="389"/>
    <d v="2018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â€œJust In Timeâ€ Height-Adjustable Multi-Task Work Tables"/>
    <x v="1331"/>
  </r>
  <r>
    <n v="1518"/>
    <s v="CA-2015-111059"/>
    <x v="511"/>
    <d v="2015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x v="1332"/>
  </r>
  <r>
    <n v="1519"/>
    <s v="CA-2015-111059"/>
    <x v="511"/>
    <d v="2015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x v="1333"/>
  </r>
  <r>
    <n v="1520"/>
    <s v="CA-2018-116204"/>
    <x v="512"/>
    <d v="2018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x v="1334"/>
  </r>
  <r>
    <n v="1521"/>
    <s v="CA-2018-109946"/>
    <x v="513"/>
    <d v="2018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x v="1045"/>
  </r>
  <r>
    <n v="1522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x v="1335"/>
  </r>
  <r>
    <n v="1523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x v="544"/>
  </r>
  <r>
    <n v="1524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x v="654"/>
  </r>
  <r>
    <n v="1525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x v="1336"/>
  </r>
  <r>
    <n v="1526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x v="31"/>
  </r>
  <r>
    <n v="1527"/>
    <s v="CA-2017-122392"/>
    <x v="405"/>
    <d v="2017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x v="1337"/>
  </r>
  <r>
    <n v="1528"/>
    <s v="CA-2017-122392"/>
    <x v="405"/>
    <d v="2017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x v="25"/>
  </r>
  <r>
    <n v="1529"/>
    <s v="CA-2016-148432"/>
    <x v="209"/>
    <d v="2016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x v="1338"/>
  </r>
  <r>
    <n v="1530"/>
    <s v="CA-2016-148432"/>
    <x v="209"/>
    <d v="2016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x v="545"/>
  </r>
  <r>
    <n v="1531"/>
    <s v="CA-2016-103793"/>
    <x v="514"/>
    <d v="2016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x v="1339"/>
  </r>
  <r>
    <n v="1532"/>
    <s v="CA-2018-159884"/>
    <x v="515"/>
    <d v="2018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x v="1340"/>
  </r>
  <r>
    <n v="1533"/>
    <s v="CA-2018-159884"/>
    <x v="515"/>
    <d v="2018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x v="1341"/>
  </r>
  <r>
    <n v="1534"/>
    <s v="CA-2017-139885"/>
    <x v="429"/>
    <d v="2017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x v="1342"/>
  </r>
  <r>
    <n v="1535"/>
    <s v="CA-2018-124086"/>
    <x v="516"/>
    <d v="2018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x v="1343"/>
  </r>
  <r>
    <n v="1536"/>
    <s v="CA-2017-112389"/>
    <x v="517"/>
    <d v="2017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x v="1344"/>
  </r>
  <r>
    <n v="1537"/>
    <s v="CA-2017-112389"/>
    <x v="517"/>
    <d v="2017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x v="1345"/>
  </r>
  <r>
    <n v="1538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x v="1346"/>
  </r>
  <r>
    <n v="1539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x v="1347"/>
  </r>
  <r>
    <n v="1540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x v="1348"/>
  </r>
  <r>
    <n v="1541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x v="1349"/>
  </r>
  <r>
    <n v="1542"/>
    <s v="CA-2015-166884"/>
    <x v="518"/>
    <d v="2015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x v="1350"/>
  </r>
  <r>
    <n v="1543"/>
    <s v="CA-2015-166884"/>
    <x v="518"/>
    <d v="2015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x v="1351"/>
  </r>
  <r>
    <n v="1544"/>
    <s v="CA-2015-107181"/>
    <x v="519"/>
    <d v="2015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x v="1352"/>
  </r>
  <r>
    <n v="1545"/>
    <s v="CA-2015-107181"/>
    <x v="519"/>
    <d v="2015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x v="1353"/>
  </r>
  <r>
    <n v="1546"/>
    <s v="CA-2015-150245"/>
    <x v="520"/>
    <d v="2016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x v="1354"/>
  </r>
  <r>
    <n v="1547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x v="757"/>
  </r>
  <r>
    <n v="1548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x v="1355"/>
  </r>
  <r>
    <n v="1549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x v="1356"/>
  </r>
  <r>
    <n v="1550"/>
    <s v="CA-2015-134278"/>
    <x v="522"/>
    <d v="2015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x v="1357"/>
  </r>
  <r>
    <n v="1551"/>
    <s v="US-2018-124926"/>
    <x v="38"/>
    <d v="2018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x v="1358"/>
  </r>
  <r>
    <n v="1552"/>
    <s v="CA-2017-159345"/>
    <x v="26"/>
    <d v="2017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x v="1359"/>
  </r>
  <r>
    <n v="1553"/>
    <s v="CA-2015-130274"/>
    <x v="523"/>
    <d v="2015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x v="742"/>
  </r>
  <r>
    <n v="1554"/>
    <s v="CA-2018-158386"/>
    <x v="524"/>
    <d v="2018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x v="1360"/>
  </r>
  <r>
    <n v="1555"/>
    <s v="CA-2016-111507"/>
    <x v="525"/>
    <d v="2016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x v="266"/>
  </r>
  <r>
    <n v="1556"/>
    <s v="CA-2018-120761"/>
    <x v="507"/>
    <d v="2018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x v="1361"/>
  </r>
  <r>
    <n v="1557"/>
    <s v="CA-2017-109176"/>
    <x v="195"/>
    <d v="2017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x v="560"/>
  </r>
  <r>
    <n v="1558"/>
    <s v="CA-2017-109176"/>
    <x v="195"/>
    <d v="2017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x v="1362"/>
  </r>
  <r>
    <n v="1559"/>
    <s v="CA-2016-112116"/>
    <x v="199"/>
    <d v="2016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x v="1363"/>
  </r>
  <r>
    <n v="1560"/>
    <s v="CA-2017-126809"/>
    <x v="526"/>
    <d v="2017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x v="1364"/>
  </r>
  <r>
    <n v="1561"/>
    <s v="CA-2015-105172"/>
    <x v="527"/>
    <d v="2015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x v="1365"/>
  </r>
  <r>
    <n v="1562"/>
    <s v="CA-2018-107293"/>
    <x v="528"/>
    <d v="2018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x v="1094"/>
  </r>
  <r>
    <n v="1563"/>
    <s v="US-2018-102890"/>
    <x v="160"/>
    <d v="2018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x v="24"/>
  </r>
  <r>
    <n v="1564"/>
    <s v="CA-2016-158554"/>
    <x v="529"/>
    <d v="2016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x v="1366"/>
  </r>
  <r>
    <n v="1565"/>
    <s v="CA-2015-116239"/>
    <x v="530"/>
    <d v="2015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x v="1367"/>
  </r>
  <r>
    <n v="1566"/>
    <s v="CA-2016-132101"/>
    <x v="531"/>
    <d v="2016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x v="1368"/>
  </r>
  <r>
    <n v="1567"/>
    <s v="CA-2016-129112"/>
    <x v="239"/>
    <d v="2016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x v="1369"/>
  </r>
  <r>
    <n v="1568"/>
    <s v="CA-2016-129112"/>
    <x v="239"/>
    <d v="2016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x v="1370"/>
  </r>
  <r>
    <n v="1569"/>
    <s v="US-2018-152002"/>
    <x v="532"/>
    <d v="2018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x v="1232"/>
  </r>
  <r>
    <n v="1570"/>
    <s v="CA-2018-165029"/>
    <x v="200"/>
    <d v="2018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x v="1371"/>
  </r>
  <r>
    <n v="1571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x v="884"/>
  </r>
  <r>
    <n v="1572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x v="1372"/>
  </r>
  <r>
    <n v="1573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x v="803"/>
  </r>
  <r>
    <n v="1574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x v="1373"/>
  </r>
  <r>
    <n v="1575"/>
    <s v="CA-2015-101602"/>
    <x v="534"/>
    <d v="2015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x v="1374"/>
  </r>
  <r>
    <n v="1576"/>
    <s v="CA-2015-101602"/>
    <x v="534"/>
    <d v="2015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x v="1375"/>
  </r>
  <r>
    <n v="1577"/>
    <s v="CA-2017-109057"/>
    <x v="183"/>
    <d v="2017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x v="1376"/>
  </r>
  <r>
    <n v="1578"/>
    <s v="CA-2017-154403"/>
    <x v="454"/>
    <d v="2017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x v="1377"/>
  </r>
  <r>
    <n v="1579"/>
    <s v="CA-2017-102456"/>
    <x v="535"/>
    <d v="2017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x v="1378"/>
  </r>
  <r>
    <n v="1580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x v="669"/>
  </r>
  <r>
    <n v="1581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x v="1379"/>
  </r>
  <r>
    <n v="1582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x v="108"/>
  </r>
  <r>
    <n v="1583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x v="1380"/>
  </r>
  <r>
    <n v="1584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x v="116"/>
  </r>
  <r>
    <n v="1585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x v="51"/>
  </r>
  <r>
    <n v="1586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x v="504"/>
  </r>
  <r>
    <n v="1587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x v="140"/>
  </r>
  <r>
    <n v="1588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x v="1381"/>
  </r>
  <r>
    <n v="1589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x v="411"/>
  </r>
  <r>
    <n v="1590"/>
    <s v="CA-2017-109911"/>
    <x v="536"/>
    <d v="2017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x v="1382"/>
  </r>
  <r>
    <n v="1591"/>
    <s v="US-2017-132423"/>
    <x v="173"/>
    <d v="2017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x v="1383"/>
  </r>
  <r>
    <n v="1592"/>
    <s v="US-2017-132423"/>
    <x v="173"/>
    <d v="2017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x v="1384"/>
  </r>
  <r>
    <n v="1593"/>
    <s v="CA-2016-122826"/>
    <x v="537"/>
    <d v="2016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Â Telephone"/>
    <x v="1385"/>
  </r>
  <r>
    <n v="1594"/>
    <s v="CA-2015-117317"/>
    <x v="538"/>
    <d v="2015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x v="1386"/>
  </r>
  <r>
    <n v="1595"/>
    <s v="CA-2016-118423"/>
    <x v="539"/>
    <d v="2016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x v="1387"/>
  </r>
  <r>
    <n v="1596"/>
    <s v="CA-2018-149181"/>
    <x v="540"/>
    <d v="2018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x v="1388"/>
  </r>
  <r>
    <n v="1597"/>
    <s v="CA-2018-132234"/>
    <x v="524"/>
    <d v="2018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x v="1389"/>
  </r>
  <r>
    <n v="1598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x v="1390"/>
  </r>
  <r>
    <n v="1599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x v="405"/>
  </r>
  <r>
    <n v="1600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x v="304"/>
  </r>
  <r>
    <n v="1601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x v="312"/>
  </r>
  <r>
    <n v="1602"/>
    <s v="CA-2017-164672"/>
    <x v="541"/>
    <d v="2017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x v="46"/>
  </r>
  <r>
    <n v="1603"/>
    <s v="US-2017-132857"/>
    <x v="25"/>
    <d v="2017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x v="405"/>
  </r>
  <r>
    <n v="1604"/>
    <s v="CA-2018-116645"/>
    <x v="329"/>
    <d v="2018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x v="1391"/>
  </r>
  <r>
    <n v="1605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x v="786"/>
  </r>
  <r>
    <n v="1606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x v="1392"/>
  </r>
  <r>
    <n v="1607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x v="1393"/>
  </r>
  <r>
    <n v="1608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x v="568"/>
  </r>
  <r>
    <n v="1609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x v="20"/>
  </r>
  <r>
    <n v="1610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x v="1394"/>
  </r>
  <r>
    <n v="1611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x v="1395"/>
  </r>
  <r>
    <n v="1612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x v="1212"/>
  </r>
  <r>
    <n v="1613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x v="1396"/>
  </r>
  <r>
    <n v="1614"/>
    <s v="CA-2018-138380"/>
    <x v="202"/>
    <d v="2018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x v="1397"/>
  </r>
  <r>
    <n v="1615"/>
    <s v="US-2017-113509"/>
    <x v="543"/>
    <d v="2017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x v="364"/>
  </r>
  <r>
    <n v="1616"/>
    <s v="CA-2016-130022"/>
    <x v="544"/>
    <d v="2016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x v="1398"/>
  </r>
  <r>
    <n v="1617"/>
    <s v="CA-2016-130022"/>
    <x v="544"/>
    <d v="2016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x v="1399"/>
  </r>
  <r>
    <n v="1618"/>
    <s v="CA-2016-130022"/>
    <x v="544"/>
    <d v="2016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x v="1400"/>
  </r>
  <r>
    <n v="1619"/>
    <s v="US-2017-118780"/>
    <x v="545"/>
    <d v="2017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x v="1401"/>
  </r>
  <r>
    <n v="1620"/>
    <s v="US-2017-118780"/>
    <x v="545"/>
    <d v="2017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x v="1402"/>
  </r>
  <r>
    <n v="1621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x v="1403"/>
  </r>
  <r>
    <n v="1622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x v="1404"/>
  </r>
  <r>
    <n v="1623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x v="1405"/>
  </r>
  <r>
    <n v="1624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x v="1406"/>
  </r>
  <r>
    <n v="1625"/>
    <s v="CA-2016-157084"/>
    <x v="546"/>
    <d v="2016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x v="1407"/>
  </r>
  <r>
    <n v="1626"/>
    <s v="CA-2016-157084"/>
    <x v="546"/>
    <d v="2016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x v="1408"/>
  </r>
  <r>
    <n v="1627"/>
    <s v="CA-2016-164539"/>
    <x v="547"/>
    <d v="2016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x v="1409"/>
  </r>
  <r>
    <n v="1628"/>
    <s v="CA-2016-143119"/>
    <x v="496"/>
    <d v="2016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x v="1410"/>
  </r>
  <r>
    <n v="1629"/>
    <s v="CA-2018-101049"/>
    <x v="548"/>
    <d v="2018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x v="1411"/>
  </r>
  <r>
    <n v="1630"/>
    <s v="CA-2018-101049"/>
    <x v="548"/>
    <d v="2018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x v="1412"/>
  </r>
  <r>
    <n v="1631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x v="1413"/>
  </r>
  <r>
    <n v="1632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x v="1414"/>
  </r>
  <r>
    <n v="1633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x v="559"/>
  </r>
  <r>
    <n v="1634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x v="1415"/>
  </r>
  <r>
    <n v="1635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x v="514"/>
  </r>
  <r>
    <n v="1636"/>
    <s v="CA-2015-168984"/>
    <x v="35"/>
    <d v="2015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x v="12"/>
  </r>
  <r>
    <n v="1637"/>
    <s v="CA-2015-168984"/>
    <x v="35"/>
    <d v="2015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x v="1416"/>
  </r>
  <r>
    <n v="1638"/>
    <s v="CA-2015-168984"/>
    <x v="35"/>
    <d v="2015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x v="1417"/>
  </r>
  <r>
    <n v="1639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x v="537"/>
  </r>
  <r>
    <n v="1640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x v="1313"/>
  </r>
  <r>
    <n v="1641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x v="1418"/>
  </r>
  <r>
    <n v="1642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x v="1419"/>
  </r>
  <r>
    <n v="1643"/>
    <s v="US-2015-134712"/>
    <x v="503"/>
    <d v="2015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x v="1420"/>
  </r>
  <r>
    <n v="1644"/>
    <s v="CA-2016-111829"/>
    <x v="531"/>
    <d v="2016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x v="1421"/>
  </r>
  <r>
    <n v="1645"/>
    <s v="CA-2016-111829"/>
    <x v="531"/>
    <d v="2016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x v="1422"/>
  </r>
  <r>
    <n v="1646"/>
    <s v="CA-2016-111829"/>
    <x v="531"/>
    <d v="2016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x v="1423"/>
  </r>
  <r>
    <n v="1647"/>
    <s v="CA-2016-105221"/>
    <x v="549"/>
    <d v="2016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x v="1424"/>
  </r>
  <r>
    <n v="1648"/>
    <s v="CA-2016-105221"/>
    <x v="549"/>
    <d v="2016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x v="754"/>
  </r>
  <r>
    <n v="1649"/>
    <s v="CA-2016-120341"/>
    <x v="120"/>
    <d v="2016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x v="1425"/>
  </r>
  <r>
    <n v="1650"/>
    <s v="CA-2016-120341"/>
    <x v="120"/>
    <d v="2016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x v="1426"/>
  </r>
  <r>
    <n v="1651"/>
    <s v="CA-2015-135699"/>
    <x v="550"/>
    <d v="2015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x v="1427"/>
  </r>
  <r>
    <n v="1652"/>
    <s v="CA-2015-135699"/>
    <x v="550"/>
    <d v="2015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x v="518"/>
  </r>
  <r>
    <n v="1653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x v="1428"/>
  </r>
  <r>
    <n v="1654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Â 16GB Mini TravelDrive USB 2.0Â Flash Drive"/>
    <x v="608"/>
  </r>
  <r>
    <n v="1655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x v="366"/>
  </r>
  <r>
    <n v="1656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x v="578"/>
  </r>
  <r>
    <n v="1657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x v="1429"/>
  </r>
  <r>
    <n v="1658"/>
    <s v="CA-2015-127159"/>
    <x v="552"/>
    <d v="2015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x v="1430"/>
  </r>
  <r>
    <n v="1659"/>
    <s v="CA-2018-161809"/>
    <x v="176"/>
    <d v="2018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x v="1431"/>
  </r>
  <r>
    <n v="1660"/>
    <s v="CA-2018-127285"/>
    <x v="505"/>
    <d v="2018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x v="1279"/>
  </r>
  <r>
    <n v="1661"/>
    <s v="CA-2018-127285"/>
    <x v="505"/>
    <d v="2018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x v="1150"/>
  </r>
  <r>
    <n v="1662"/>
    <s v="CA-2018-144526"/>
    <x v="504"/>
    <d v="2018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x v="1186"/>
  </r>
  <r>
    <n v="1663"/>
    <s v="CA-2018-144526"/>
    <x v="504"/>
    <d v="2018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x v="1432"/>
  </r>
  <r>
    <n v="1664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x v="1433"/>
  </r>
  <r>
    <n v="1665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x v="1434"/>
  </r>
  <r>
    <n v="1666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x v="1435"/>
  </r>
  <r>
    <n v="1667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x v="1436"/>
  </r>
  <r>
    <n v="1668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x v="1339"/>
  </r>
  <r>
    <n v="1669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x v="1215"/>
  </r>
  <r>
    <n v="1670"/>
    <s v="US-2016-157154"/>
    <x v="553"/>
    <d v="2016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x v="1437"/>
  </r>
  <r>
    <n v="1671"/>
    <s v="CA-2018-159457"/>
    <x v="15"/>
    <d v="2018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x v="1438"/>
  </r>
  <r>
    <n v="1672"/>
    <s v="CA-2017-107615"/>
    <x v="554"/>
    <d v="2017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x v="1439"/>
  </r>
  <r>
    <n v="1673"/>
    <s v="CA-2018-111647"/>
    <x v="445"/>
    <d v="2018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x v="68"/>
  </r>
  <r>
    <n v="1674"/>
    <s v="CA-2016-150560"/>
    <x v="555"/>
    <d v="2016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x v="1440"/>
  </r>
  <r>
    <n v="1675"/>
    <s v="CA-2016-143077"/>
    <x v="14"/>
    <d v="2016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x v="1441"/>
  </r>
  <r>
    <n v="1676"/>
    <s v="CA-2016-143077"/>
    <x v="14"/>
    <d v="2016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x v="1442"/>
  </r>
  <r>
    <n v="1677"/>
    <s v="CA-2017-122728"/>
    <x v="556"/>
    <d v="2017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x v="1443"/>
  </r>
  <r>
    <n v="1678"/>
    <s v="CA-2017-122728"/>
    <x v="556"/>
    <d v="2017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x v="1444"/>
  </r>
  <r>
    <n v="1679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x v="1445"/>
  </r>
  <r>
    <n v="1680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x v="1446"/>
  </r>
  <r>
    <n v="1681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x v="1447"/>
  </r>
  <r>
    <n v="1682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x v="1448"/>
  </r>
  <r>
    <n v="1683"/>
    <s v="US-2017-101497"/>
    <x v="321"/>
    <d v="2017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x v="1449"/>
  </r>
  <r>
    <n v="1684"/>
    <s v="CA-2017-147585"/>
    <x v="77"/>
    <d v="2017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x v="1450"/>
  </r>
  <r>
    <n v="1685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x v="1451"/>
  </r>
  <r>
    <n v="1686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x v="1452"/>
  </r>
  <r>
    <n v="1687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x v="1453"/>
  </r>
  <r>
    <n v="1688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x v="559"/>
  </r>
  <r>
    <n v="1689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x v="715"/>
  </r>
  <r>
    <n v="1690"/>
    <s v="CA-2015-142839"/>
    <x v="559"/>
    <d v="2015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x v="1454"/>
  </r>
  <r>
    <n v="1691"/>
    <s v="CA-2018-129833"/>
    <x v="34"/>
    <d v="2018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x v="1455"/>
  </r>
  <r>
    <n v="1692"/>
    <s v="CA-2018-129833"/>
    <x v="34"/>
    <d v="2018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x v="1456"/>
  </r>
  <r>
    <n v="1693"/>
    <s v="US-2017-154361"/>
    <x v="560"/>
    <d v="2017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x v="870"/>
  </r>
  <r>
    <n v="1694"/>
    <s v="US-2017-158708"/>
    <x v="190"/>
    <d v="2017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x v="1457"/>
  </r>
  <r>
    <n v="1695"/>
    <s v="CA-2016-156335"/>
    <x v="12"/>
    <d v="2016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x v="1458"/>
  </r>
  <r>
    <n v="1696"/>
    <s v="CA-2016-156335"/>
    <x v="12"/>
    <d v="2016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x v="1459"/>
  </r>
  <r>
    <n v="1697"/>
    <s v="CA-2016-156335"/>
    <x v="12"/>
    <d v="2016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x v="1460"/>
  </r>
  <r>
    <n v="1698"/>
    <s v="CA-2016-148376"/>
    <x v="17"/>
    <d v="2016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x v="1461"/>
  </r>
  <r>
    <n v="1699"/>
    <s v="CA-2016-148376"/>
    <x v="17"/>
    <d v="2016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x v="742"/>
  </r>
  <r>
    <n v="1700"/>
    <s v="CA-2015-135657"/>
    <x v="561"/>
    <d v="2015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x v="1462"/>
  </r>
  <r>
    <n v="1701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x v="921"/>
  </r>
  <r>
    <n v="1702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x v="1463"/>
  </r>
  <r>
    <n v="1703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x v="739"/>
  </r>
  <r>
    <n v="1704"/>
    <s v="CA-2015-139857"/>
    <x v="563"/>
    <d v="2015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x v="1101"/>
  </r>
  <r>
    <n v="1705"/>
    <s v="CA-2017-106306"/>
    <x v="387"/>
    <d v="2017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x v="1464"/>
  </r>
  <r>
    <n v="1706"/>
    <s v="CA-2016-100545"/>
    <x v="6"/>
    <d v="2016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x v="1465"/>
  </r>
  <r>
    <n v="1707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x v="1466"/>
  </r>
  <r>
    <n v="1708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x v="1467"/>
  </r>
  <r>
    <n v="1709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x v="1468"/>
  </r>
  <r>
    <n v="1710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x v="1469"/>
  </r>
  <r>
    <n v="1711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x v="189"/>
  </r>
  <r>
    <n v="1712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x v="1470"/>
  </r>
  <r>
    <n v="1713"/>
    <s v="CA-2016-145401"/>
    <x v="564"/>
    <d v="2016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x v="1471"/>
  </r>
  <r>
    <n v="1714"/>
    <s v="US-2018-124968"/>
    <x v="565"/>
    <d v="2018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x v="1472"/>
  </r>
  <r>
    <n v="1715"/>
    <s v="CA-2018-104003"/>
    <x v="566"/>
    <d v="2018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x v="1473"/>
  </r>
  <r>
    <n v="1716"/>
    <s v="CA-2017-154788"/>
    <x v="567"/>
    <d v="2017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x v="323"/>
  </r>
  <r>
    <n v="1717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x v="1474"/>
  </r>
  <r>
    <n v="1718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x v="1475"/>
  </r>
  <r>
    <n v="1719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x v="1476"/>
  </r>
  <r>
    <n v="1720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x v="1477"/>
  </r>
  <r>
    <n v="1721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x v="1478"/>
  </r>
  <r>
    <n v="1722"/>
    <s v="US-2016-123218"/>
    <x v="139"/>
    <d v="2016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x v="1290"/>
  </r>
  <r>
    <n v="1723"/>
    <s v="US-2016-123218"/>
    <x v="139"/>
    <d v="2016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x v="1294"/>
  </r>
  <r>
    <n v="1724"/>
    <s v="US-2016-123218"/>
    <x v="139"/>
    <d v="2016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x v="1387"/>
  </r>
  <r>
    <n v="1725"/>
    <s v="CA-2016-127453"/>
    <x v="546"/>
    <d v="2016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x v="1479"/>
  </r>
  <r>
    <n v="1726"/>
    <s v="CA-2016-127453"/>
    <x v="546"/>
    <d v="2016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x v="1480"/>
  </r>
  <r>
    <n v="1727"/>
    <s v="CA-2016-127453"/>
    <x v="546"/>
    <d v="2016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x v="1481"/>
  </r>
  <r>
    <n v="1728"/>
    <s v="US-2018-164056"/>
    <x v="568"/>
    <d v="2018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x v="1482"/>
  </r>
  <r>
    <n v="1729"/>
    <s v="CA-2017-106894"/>
    <x v="569"/>
    <d v="2017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x v="1483"/>
  </r>
  <r>
    <n v="1730"/>
    <s v="CA-2017-106894"/>
    <x v="569"/>
    <d v="2017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x v="1484"/>
  </r>
  <r>
    <n v="1731"/>
    <s v="CA-2015-125136"/>
    <x v="450"/>
    <d v="2015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x v="1485"/>
  </r>
  <r>
    <n v="1732"/>
    <s v="CA-2015-125136"/>
    <x v="450"/>
    <d v="2015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x v="1414"/>
  </r>
  <r>
    <n v="1733"/>
    <s v="US-2017-131149"/>
    <x v="212"/>
    <d v="2017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x v="1070"/>
  </r>
  <r>
    <n v="1734"/>
    <s v="US-2017-131149"/>
    <x v="212"/>
    <d v="2017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x v="1486"/>
  </r>
  <r>
    <n v="1735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x v="1487"/>
  </r>
  <r>
    <n v="1736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x v="1103"/>
  </r>
  <r>
    <n v="1737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x v="964"/>
  </r>
  <r>
    <n v="1738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x v="966"/>
  </r>
  <r>
    <n v="1739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x v="1488"/>
  </r>
  <r>
    <n v="1740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x v="1489"/>
  </r>
  <r>
    <n v="1741"/>
    <s v="CA-2015-110527"/>
    <x v="128"/>
    <d v="2015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x v="1490"/>
  </r>
  <r>
    <n v="1742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x v="557"/>
  </r>
  <r>
    <n v="1743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x v="1491"/>
  </r>
  <r>
    <n v="1744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x v="1492"/>
  </r>
  <r>
    <n v="1745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x v="1493"/>
  </r>
  <r>
    <n v="1746"/>
    <s v="CA-2015-133270"/>
    <x v="571"/>
    <d v="2015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x v="518"/>
  </r>
  <r>
    <n v="1747"/>
    <s v="CA-2017-155670"/>
    <x v="572"/>
    <d v="2017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x v="1494"/>
  </r>
  <r>
    <n v="1748"/>
    <s v="CA-2017-155670"/>
    <x v="572"/>
    <d v="2017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x v="1495"/>
  </r>
  <r>
    <n v="1749"/>
    <s v="US-2015-157406"/>
    <x v="573"/>
    <d v="2015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x v="559"/>
  </r>
  <r>
    <n v="1750"/>
    <s v="US-2015-157406"/>
    <x v="573"/>
    <d v="2015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x v="869"/>
  </r>
  <r>
    <n v="1751"/>
    <s v="CA-2016-139094"/>
    <x v="6"/>
    <d v="2016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x v="1496"/>
  </r>
  <r>
    <n v="1752"/>
    <s v="CA-2018-168837"/>
    <x v="336"/>
    <d v="2018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x v="1497"/>
  </r>
  <r>
    <n v="1753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x v="1498"/>
  </r>
  <r>
    <n v="1754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x v="1427"/>
  </r>
  <r>
    <n v="1755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x v="18"/>
  </r>
  <r>
    <n v="1756"/>
    <s v="CA-2016-135622"/>
    <x v="575"/>
    <d v="2016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x v="1499"/>
  </r>
  <r>
    <n v="1757"/>
    <s v="CA-2016-135622"/>
    <x v="575"/>
    <d v="2016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x v="1500"/>
  </r>
  <r>
    <n v="1758"/>
    <s v="US-2016-107349"/>
    <x v="562"/>
    <d v="2016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x v="1501"/>
  </r>
  <r>
    <n v="1759"/>
    <s v="CA-2015-139017"/>
    <x v="218"/>
    <d v="2015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x v="1502"/>
  </r>
  <r>
    <n v="1760"/>
    <s v="CA-2015-141817"/>
    <x v="576"/>
    <d v="2015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x v="1503"/>
  </r>
  <r>
    <n v="1761"/>
    <s v="CA-2016-130785"/>
    <x v="577"/>
    <d v="2016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x v="1504"/>
  </r>
  <r>
    <n v="1762"/>
    <s v="CA-2016-130785"/>
    <x v="577"/>
    <d v="2016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x v="1505"/>
  </r>
  <r>
    <n v="1763"/>
    <s v="CA-2016-130785"/>
    <x v="577"/>
    <d v="2016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x v="1506"/>
  </r>
  <r>
    <n v="1764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x v="1507"/>
  </r>
  <r>
    <n v="1765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x v="1508"/>
  </r>
  <r>
    <n v="1766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x v="1509"/>
  </r>
  <r>
    <n v="1767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x v="759"/>
  </r>
  <r>
    <n v="1768"/>
    <s v="US-2015-158057"/>
    <x v="579"/>
    <d v="2015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x v="1510"/>
  </r>
  <r>
    <n v="1769"/>
    <s v="US-2015-158057"/>
    <x v="579"/>
    <d v="2015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x v="1511"/>
  </r>
  <r>
    <n v="1770"/>
    <s v="CA-2018-146024"/>
    <x v="580"/>
    <d v="2018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x v="1512"/>
  </r>
  <r>
    <n v="1771"/>
    <s v="CA-2018-146024"/>
    <x v="580"/>
    <d v="2018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x v="1513"/>
  </r>
  <r>
    <n v="1772"/>
    <s v="CA-2017-129686"/>
    <x v="581"/>
    <d v="2017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x v="1514"/>
  </r>
  <r>
    <n v="1773"/>
    <s v="CA-2017-129686"/>
    <x v="581"/>
    <d v="2017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x v="1515"/>
  </r>
  <r>
    <n v="1774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x v="1516"/>
  </r>
  <r>
    <n v="1775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x v="1517"/>
  </r>
  <r>
    <n v="1776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x v="1518"/>
  </r>
  <r>
    <n v="1777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x v="974"/>
  </r>
  <r>
    <n v="1778"/>
    <s v="CA-2016-105347"/>
    <x v="27"/>
    <d v="2016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x v="1519"/>
  </r>
  <r>
    <n v="1779"/>
    <s v="CA-2016-105347"/>
    <x v="27"/>
    <d v="2016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x v="453"/>
  </r>
  <r>
    <n v="1780"/>
    <s v="CA-2017-124667"/>
    <x v="583"/>
    <d v="2017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x v="127"/>
  </r>
  <r>
    <n v="1781"/>
    <s v="CA-2017-124667"/>
    <x v="583"/>
    <d v="2017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x v="1520"/>
  </r>
  <r>
    <n v="1782"/>
    <s v="CA-2016-111094"/>
    <x v="584"/>
    <d v="2016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x v="1521"/>
  </r>
  <r>
    <n v="1783"/>
    <s v="CA-2016-111094"/>
    <x v="584"/>
    <d v="2016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x v="1522"/>
  </r>
  <r>
    <n v="1784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x v="1523"/>
  </r>
  <r>
    <n v="1785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x v="1524"/>
  </r>
  <r>
    <n v="1786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x v="1525"/>
  </r>
  <r>
    <n v="1787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x v="283"/>
  </r>
  <r>
    <n v="1788"/>
    <s v="CA-2016-154326"/>
    <x v="586"/>
    <d v="2016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x v="1526"/>
  </r>
  <r>
    <n v="1789"/>
    <s v="CA-2016-154326"/>
    <x v="586"/>
    <d v="2016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x v="1527"/>
  </r>
  <r>
    <n v="1790"/>
    <s v="CA-2016-154326"/>
    <x v="586"/>
    <d v="2016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Â LTO Ultrium - 800 GB"/>
    <x v="1528"/>
  </r>
  <r>
    <n v="1791"/>
    <s v="CA-2015-102008"/>
    <x v="587"/>
    <d v="2015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x v="1529"/>
  </r>
  <r>
    <n v="1792"/>
    <s v="CA-2015-120474"/>
    <x v="588"/>
    <d v="2015-12-03T00:00:00"/>
    <s v="First Class"/>
    <s v="RP-19390"/>
    <s v="Resi PÃ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x v="1530"/>
  </r>
  <r>
    <n v="1793"/>
    <s v="CA-2015-120474"/>
    <x v="588"/>
    <d v="2015-12-03T00:00:00"/>
    <s v="First Class"/>
    <s v="RP-19390"/>
    <s v="Resi PÃ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x v="1531"/>
  </r>
  <r>
    <n v="1794"/>
    <s v="CA-2015-104773"/>
    <x v="589"/>
    <d v="2015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x v="1532"/>
  </r>
  <r>
    <n v="1795"/>
    <s v="CA-2017-140774"/>
    <x v="64"/>
    <d v="2017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x v="1533"/>
  </r>
  <r>
    <n v="1796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x v="1534"/>
  </r>
  <r>
    <n v="1797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x v="1535"/>
  </r>
  <r>
    <n v="1798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x v="1536"/>
  </r>
  <r>
    <n v="1799"/>
    <s v="CA-2017-100965"/>
    <x v="274"/>
    <d v="2017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x v="1537"/>
  </r>
  <r>
    <n v="1800"/>
    <s v="CA-2017-121034"/>
    <x v="590"/>
    <d v="2017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x v="1492"/>
  </r>
  <r>
    <n v="1801"/>
    <s v="CA-2017-121034"/>
    <x v="590"/>
    <d v="2017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x v="1538"/>
  </r>
  <r>
    <n v="1802"/>
    <s v="CA-2017-149461"/>
    <x v="373"/>
    <d v="2017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x v="1539"/>
  </r>
  <r>
    <n v="1803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x v="1540"/>
  </r>
  <r>
    <n v="1804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x v="1541"/>
  </r>
  <r>
    <n v="1805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x v="1542"/>
  </r>
  <r>
    <n v="1806"/>
    <s v="US-2017-116729"/>
    <x v="591"/>
    <d v="2017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x v="1543"/>
  </r>
  <r>
    <n v="1807"/>
    <s v="US-2017-116729"/>
    <x v="591"/>
    <d v="2017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x v="1544"/>
  </r>
  <r>
    <n v="1808"/>
    <s v="US-2017-116729"/>
    <x v="591"/>
    <d v="2017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x v="1545"/>
  </r>
  <r>
    <n v="1809"/>
    <s v="CA-2017-164938"/>
    <x v="592"/>
    <d v="2017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x v="1546"/>
  </r>
  <r>
    <n v="1810"/>
    <s v="CA-2017-165484"/>
    <x v="248"/>
    <d v="2017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x v="1547"/>
  </r>
  <r>
    <n v="1811"/>
    <s v="CA-2017-165484"/>
    <x v="248"/>
    <d v="2017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x v="1548"/>
  </r>
  <r>
    <n v="1812"/>
    <s v="CA-2015-132612"/>
    <x v="3"/>
    <d v="2015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x v="1549"/>
  </r>
  <r>
    <n v="1813"/>
    <s v="US-2018-161193"/>
    <x v="225"/>
    <d v="2018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x v="291"/>
  </r>
  <r>
    <n v="1814"/>
    <s v="US-2018-161193"/>
    <x v="225"/>
    <d v="2018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x v="1550"/>
  </r>
  <r>
    <n v="1815"/>
    <s v="CA-2016-131597"/>
    <x v="471"/>
    <d v="2016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x v="1551"/>
  </r>
  <r>
    <n v="1816"/>
    <s v="CA-2016-164833"/>
    <x v="593"/>
    <d v="2016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x v="1552"/>
  </r>
  <r>
    <n v="1817"/>
    <s v="CA-2016-164833"/>
    <x v="593"/>
    <d v="2016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x v="1553"/>
  </r>
  <r>
    <n v="1818"/>
    <s v="CA-2016-125423"/>
    <x v="350"/>
    <d v="2016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x v="739"/>
  </r>
  <r>
    <n v="1819"/>
    <s v="US-2015-130379"/>
    <x v="594"/>
    <d v="2015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x v="1554"/>
  </r>
  <r>
    <n v="1820"/>
    <s v="US-2015-130379"/>
    <x v="594"/>
    <d v="2015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x v="1555"/>
  </r>
  <r>
    <n v="1821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x v="1556"/>
  </r>
  <r>
    <n v="1822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x v="1512"/>
  </r>
  <r>
    <n v="1823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x v="1557"/>
  </r>
  <r>
    <n v="1824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x v="1170"/>
  </r>
  <r>
    <n v="1825"/>
    <s v="CA-2017-167507"/>
    <x v="596"/>
    <d v="2017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x v="1558"/>
  </r>
  <r>
    <n v="1826"/>
    <s v="CA-2017-167507"/>
    <x v="596"/>
    <d v="2017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x v="1559"/>
  </r>
  <r>
    <n v="1827"/>
    <s v="CA-2017-167507"/>
    <x v="596"/>
    <d v="2017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x v="1560"/>
  </r>
  <r>
    <n v="1828"/>
    <s v="CA-2017-109344"/>
    <x v="597"/>
    <d v="2017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x v="1561"/>
  </r>
  <r>
    <n v="1829"/>
    <s v="US-2016-140851"/>
    <x v="562"/>
    <d v="2016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x v="783"/>
  </r>
  <r>
    <n v="1830"/>
    <s v="CA-2015-103373"/>
    <x v="598"/>
    <d v="2015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x v="1562"/>
  </r>
  <r>
    <n v="1831"/>
    <s v="CA-2018-145884"/>
    <x v="208"/>
    <d v="2018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x v="1563"/>
  </r>
  <r>
    <n v="1832"/>
    <s v="CA-2018-145884"/>
    <x v="208"/>
    <d v="2018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x v="1564"/>
  </r>
  <r>
    <n v="1833"/>
    <s v="CA-2016-131422"/>
    <x v="599"/>
    <d v="2016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x v="718"/>
  </r>
  <r>
    <n v="1834"/>
    <s v="CA-2018-162691"/>
    <x v="378"/>
    <d v="2018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x v="1565"/>
  </r>
  <r>
    <n v="1835"/>
    <s v="CA-2018-162691"/>
    <x v="378"/>
    <d v="2018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x v="1566"/>
  </r>
  <r>
    <n v="1836"/>
    <s v="CA-2015-141278"/>
    <x v="261"/>
    <d v="2015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x v="1567"/>
  </r>
  <r>
    <n v="1837"/>
    <s v="CA-2018-122693"/>
    <x v="600"/>
    <d v="2018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x v="1568"/>
  </r>
  <r>
    <n v="1838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x v="1569"/>
  </r>
  <r>
    <n v="1839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x v="1570"/>
  </r>
  <r>
    <n v="1840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x v="1571"/>
  </r>
  <r>
    <n v="1841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x v="128"/>
  </r>
  <r>
    <n v="1842"/>
    <s v="CA-2017-157763"/>
    <x v="427"/>
    <d v="2017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x v="1572"/>
  </r>
  <r>
    <n v="1843"/>
    <s v="CA-2016-135391"/>
    <x v="97"/>
    <d v="2016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x v="110"/>
  </r>
  <r>
    <n v="1844"/>
    <s v="CA-2016-135391"/>
    <x v="97"/>
    <d v="2016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x v="1573"/>
  </r>
  <r>
    <n v="1845"/>
    <s v="US-2018-113852"/>
    <x v="570"/>
    <d v="2018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Â 8GB Mini TravelDrive USB 2.0Â Flash Drive"/>
    <x v="26"/>
  </r>
  <r>
    <n v="1846"/>
    <s v="US-2018-158512"/>
    <x v="602"/>
    <d v="2018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x v="1574"/>
  </r>
  <r>
    <n v="1847"/>
    <s v="US-2018-158512"/>
    <x v="602"/>
    <d v="2018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x v="1015"/>
  </r>
  <r>
    <n v="1848"/>
    <s v="CA-2018-128370"/>
    <x v="18"/>
    <d v="2018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x v="1575"/>
  </r>
  <r>
    <n v="1849"/>
    <s v="CA-2018-128370"/>
    <x v="18"/>
    <d v="2018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x v="1576"/>
  </r>
  <r>
    <n v="1850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x v="1577"/>
  </r>
  <r>
    <n v="1851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Â Flash Drive ImationÂ Corp"/>
    <x v="1578"/>
  </r>
  <r>
    <n v="1852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x v="1579"/>
  </r>
  <r>
    <n v="1853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x v="1580"/>
  </r>
  <r>
    <n v="1854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x v="615"/>
  </r>
  <r>
    <n v="1855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x v="1581"/>
  </r>
  <r>
    <n v="1856"/>
    <s v="CA-2015-114643"/>
    <x v="604"/>
    <d v="2015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x v="1582"/>
  </r>
  <r>
    <n v="1857"/>
    <s v="US-2018-158218"/>
    <x v="605"/>
    <d v="2018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x v="1583"/>
  </r>
  <r>
    <n v="1858"/>
    <s v="US-2018-158218"/>
    <x v="605"/>
    <d v="2018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x v="1353"/>
  </r>
  <r>
    <n v="1859"/>
    <s v="CA-2016-121608"/>
    <x v="37"/>
    <d v="2016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x v="1584"/>
  </r>
  <r>
    <n v="1860"/>
    <s v="CA-2016-121608"/>
    <x v="37"/>
    <d v="2016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Â TelephoneÂ ZL1810"/>
    <x v="1585"/>
  </r>
  <r>
    <n v="1861"/>
    <s v="US-2018-121251"/>
    <x v="606"/>
    <d v="2018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x v="1586"/>
  </r>
  <r>
    <n v="1862"/>
    <s v="US-2018-121251"/>
    <x v="606"/>
    <d v="2018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x v="664"/>
  </r>
  <r>
    <n v="1863"/>
    <s v="CA-2015-151078"/>
    <x v="607"/>
    <d v="2015-11-12T00:00:00"/>
    <s v="Same Day"/>
    <s v="RF-19840"/>
    <s v="Roy FranzÃ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x v="1587"/>
  </r>
  <r>
    <n v="1864"/>
    <s v="US-2017-100839"/>
    <x v="63"/>
    <d v="2017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x v="1588"/>
  </r>
  <r>
    <n v="1865"/>
    <s v="US-2017-100839"/>
    <x v="63"/>
    <d v="2017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x v="1589"/>
  </r>
  <r>
    <n v="1866"/>
    <s v="US-2018-116659"/>
    <x v="105"/>
    <d v="2018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x v="1590"/>
  </r>
  <r>
    <n v="1867"/>
    <s v="CA-2018-118857"/>
    <x v="4"/>
    <d v="2018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x v="1591"/>
  </r>
  <r>
    <n v="1868"/>
    <s v="CA-2016-127110"/>
    <x v="608"/>
    <d v="2016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x v="276"/>
  </r>
  <r>
    <n v="1869"/>
    <s v="CA-2016-127110"/>
    <x v="608"/>
    <d v="2016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x v="1592"/>
  </r>
  <r>
    <n v="1870"/>
    <s v="CA-2017-148201"/>
    <x v="370"/>
    <d v="2017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x v="90"/>
  </r>
  <r>
    <n v="1871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x v="1593"/>
  </r>
  <r>
    <n v="1872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x v="476"/>
  </r>
  <r>
    <n v="1873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x v="1594"/>
  </r>
  <r>
    <n v="1874"/>
    <s v="CA-2018-142888"/>
    <x v="610"/>
    <d v="2018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x v="554"/>
  </r>
  <r>
    <n v="1875"/>
    <s v="CA-2015-147914"/>
    <x v="611"/>
    <d v="2015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x v="1595"/>
  </r>
  <r>
    <n v="1876"/>
    <s v="US-2017-112977"/>
    <x v="612"/>
    <d v="2017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x v="1596"/>
  </r>
  <r>
    <n v="1877"/>
    <s v="CA-2018-112039"/>
    <x v="613"/>
    <d v="2018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x v="549"/>
  </r>
  <r>
    <n v="1878"/>
    <s v="CA-2018-118885"/>
    <x v="614"/>
    <d v="2019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x v="1597"/>
  </r>
  <r>
    <n v="1879"/>
    <s v="CA-2018-118885"/>
    <x v="614"/>
    <d v="2019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x v="214"/>
  </r>
  <r>
    <n v="1880"/>
    <s v="US-2018-166611"/>
    <x v="615"/>
    <d v="2018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x v="1598"/>
  </r>
  <r>
    <n v="1881"/>
    <s v="CA-2016-109512"/>
    <x v="616"/>
    <d v="2016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x v="1599"/>
  </r>
  <r>
    <n v="1882"/>
    <s v="CA-2016-109512"/>
    <x v="616"/>
    <d v="2016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x v="1600"/>
  </r>
  <r>
    <n v="1883"/>
    <s v="CA-2016-109512"/>
    <x v="616"/>
    <d v="2016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x v="1601"/>
  </r>
  <r>
    <n v="1884"/>
    <s v="CA-2017-118570"/>
    <x v="373"/>
    <d v="2017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x v="1602"/>
  </r>
  <r>
    <n v="1885"/>
    <s v="CA-2018-154718"/>
    <x v="617"/>
    <d v="2018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x v="1603"/>
  </r>
  <r>
    <n v="1886"/>
    <s v="CA-2017-147578"/>
    <x v="183"/>
    <d v="2017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x v="610"/>
  </r>
  <r>
    <n v="1887"/>
    <s v="CA-2015-140165"/>
    <x v="8"/>
    <d v="2015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x v="1604"/>
  </r>
  <r>
    <n v="1888"/>
    <s v="CA-2015-140165"/>
    <x v="8"/>
    <d v="2015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x v="1104"/>
  </r>
  <r>
    <n v="1889"/>
    <s v="CA-2015-142587"/>
    <x v="618"/>
    <d v="2015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x v="1605"/>
  </r>
  <r>
    <n v="1890"/>
    <s v="CA-2015-142587"/>
    <x v="618"/>
    <d v="2015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x v="1606"/>
  </r>
  <r>
    <n v="1891"/>
    <s v="CA-2015-157623"/>
    <x v="619"/>
    <d v="2015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x v="232"/>
  </r>
  <r>
    <n v="1892"/>
    <s v="CA-2015-157623"/>
    <x v="619"/>
    <d v="2015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x v="1607"/>
  </r>
  <r>
    <n v="1893"/>
    <s v="CA-2018-145310"/>
    <x v="66"/>
    <d v="2018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x v="1608"/>
  </r>
  <r>
    <n v="1894"/>
    <s v="CA-2017-100083"/>
    <x v="390"/>
    <d v="2017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x v="1609"/>
  </r>
  <r>
    <n v="1895"/>
    <s v="US-2018-108063"/>
    <x v="574"/>
    <d v="2018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x v="1610"/>
  </r>
  <r>
    <n v="1896"/>
    <s v="CA-2016-109197"/>
    <x v="620"/>
    <d v="2017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x v="1611"/>
  </r>
  <r>
    <n v="1897"/>
    <s v="CA-2018-141789"/>
    <x v="621"/>
    <d v="2018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x v="1612"/>
  </r>
  <r>
    <n v="1898"/>
    <s v="CA-2015-169775"/>
    <x v="550"/>
    <d v="2015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x v="1613"/>
  </r>
  <r>
    <n v="1899"/>
    <s v="CA-2015-169775"/>
    <x v="550"/>
    <d v="2015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x v="1614"/>
  </r>
  <r>
    <n v="1900"/>
    <s v="CA-2015-169775"/>
    <x v="550"/>
    <d v="2015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x v="1615"/>
  </r>
  <r>
    <n v="1901"/>
    <s v="CA-2017-140543"/>
    <x v="622"/>
    <d v="2017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x v="1616"/>
  </r>
  <r>
    <n v="1902"/>
    <s v="CA-2017-151141"/>
    <x v="623"/>
    <d v="2017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x v="1617"/>
  </r>
  <r>
    <n v="1903"/>
    <s v="CA-2018-167094"/>
    <x v="208"/>
    <d v="2018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x v="1170"/>
  </r>
  <r>
    <n v="1904"/>
    <s v="CA-2018-167094"/>
    <x v="208"/>
    <d v="2018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x v="1618"/>
  </r>
  <r>
    <n v="1905"/>
    <s v="CA-2018-167094"/>
    <x v="208"/>
    <d v="2018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x v="158"/>
  </r>
  <r>
    <n v="1906"/>
    <s v="CA-2018-154410"/>
    <x v="208"/>
    <d v="2018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x v="1619"/>
  </r>
  <r>
    <n v="1907"/>
    <s v="US-2017-150567"/>
    <x v="624"/>
    <d v="2017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x v="1620"/>
  </r>
  <r>
    <n v="1908"/>
    <s v="US-2017-150567"/>
    <x v="624"/>
    <d v="2017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x v="1621"/>
  </r>
  <r>
    <n v="1909"/>
    <s v="CA-2016-157959"/>
    <x v="302"/>
    <d v="2016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x v="1622"/>
  </r>
  <r>
    <n v="1910"/>
    <s v="CA-2018-105886"/>
    <x v="404"/>
    <d v="2018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x v="1623"/>
  </r>
  <r>
    <n v="1911"/>
    <s v="CA-2017-105963"/>
    <x v="625"/>
    <d v="2017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Â 16GB Mini TravelDrive USB 2.0Â Flash Drive"/>
    <x v="637"/>
  </r>
  <r>
    <n v="1912"/>
    <s v="CA-2018-121503"/>
    <x v="445"/>
    <d v="2018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x v="1624"/>
  </r>
  <r>
    <n v="1913"/>
    <s v="CA-2018-121503"/>
    <x v="445"/>
    <d v="2018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x v="1625"/>
  </r>
  <r>
    <n v="1914"/>
    <s v="CA-2015-103366"/>
    <x v="626"/>
    <d v="2015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x v="179"/>
  </r>
  <r>
    <n v="1915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x v="871"/>
  </r>
  <r>
    <n v="1916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x v="1626"/>
  </r>
  <r>
    <n v="1917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x v="1627"/>
  </r>
  <r>
    <n v="1918"/>
    <s v="CA-2016-105634"/>
    <x v="627"/>
    <d v="2016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x v="1628"/>
  </r>
  <r>
    <n v="1919"/>
    <s v="CA-2016-123673"/>
    <x v="628"/>
    <d v="2016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x v="1629"/>
  </r>
  <r>
    <n v="1920"/>
    <s v="US-2018-111423"/>
    <x v="629"/>
    <d v="2018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x v="1630"/>
  </r>
  <r>
    <n v="1921"/>
    <s v="US-2018-111423"/>
    <x v="629"/>
    <d v="2018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x v="1631"/>
  </r>
  <r>
    <n v="1922"/>
    <s v="CA-2016-125178"/>
    <x v="292"/>
    <d v="2016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x v="1632"/>
  </r>
  <r>
    <n v="1923"/>
    <s v="CA-2017-156685"/>
    <x v="630"/>
    <d v="2017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x v="1633"/>
  </r>
  <r>
    <n v="1924"/>
    <s v="CA-2017-156685"/>
    <x v="630"/>
    <d v="2017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x v="1634"/>
  </r>
  <r>
    <n v="1925"/>
    <s v="CA-2018-126865"/>
    <x v="256"/>
    <d v="2018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x v="1635"/>
  </r>
  <r>
    <n v="1926"/>
    <s v="CA-2018-102834"/>
    <x v="631"/>
    <d v="2018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x v="1636"/>
  </r>
  <r>
    <n v="1927"/>
    <s v="US-2017-139710"/>
    <x v="632"/>
    <d v="2017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x v="1637"/>
  </r>
  <r>
    <n v="1928"/>
    <s v="CA-2018-121538"/>
    <x v="354"/>
    <d v="2018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x v="1638"/>
  </r>
  <r>
    <n v="1929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x v="90"/>
  </r>
  <r>
    <n v="1930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x v="1639"/>
  </r>
  <r>
    <n v="1931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x v="1640"/>
  </r>
  <r>
    <n v="1932"/>
    <s v="CA-2017-152121"/>
    <x v="581"/>
    <d v="2017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x v="1641"/>
  </r>
  <r>
    <n v="1933"/>
    <s v="CA-2018-161200"/>
    <x v="634"/>
    <d v="2018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x v="1642"/>
  </r>
  <r>
    <n v="1934"/>
    <s v="CA-2018-161200"/>
    <x v="634"/>
    <d v="2018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x v="1643"/>
  </r>
  <r>
    <n v="1935"/>
    <s v="CA-2018-101245"/>
    <x v="344"/>
    <d v="2018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x v="1644"/>
  </r>
  <r>
    <n v="1936"/>
    <s v="CA-2018-101245"/>
    <x v="344"/>
    <d v="2018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x v="1645"/>
  </r>
  <r>
    <n v="1937"/>
    <s v="CA-2016-141768"/>
    <x v="442"/>
    <d v="2016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x v="1646"/>
  </r>
  <r>
    <n v="1938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x v="1647"/>
  </r>
  <r>
    <n v="1939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x v="1383"/>
  </r>
  <r>
    <n v="1940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x v="1648"/>
  </r>
  <r>
    <n v="1941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x v="1649"/>
  </r>
  <r>
    <n v="1942"/>
    <s v="CA-2018-144064"/>
    <x v="635"/>
    <d v="2018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x v="655"/>
  </r>
  <r>
    <n v="1943"/>
    <s v="CA-2018-144064"/>
    <x v="635"/>
    <d v="2018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x v="1180"/>
  </r>
  <r>
    <n v="1944"/>
    <s v="CA-2018-144064"/>
    <x v="635"/>
    <d v="2018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x v="1650"/>
  </r>
  <r>
    <n v="1945"/>
    <s v="CA-2017-108581"/>
    <x v="23"/>
    <d v="2017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x v="1651"/>
  </r>
  <r>
    <n v="1946"/>
    <s v="CA-2017-108581"/>
    <x v="23"/>
    <d v="2017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x v="559"/>
  </r>
  <r>
    <n v="1947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x v="789"/>
  </r>
  <r>
    <n v="1948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x v="1034"/>
  </r>
  <r>
    <n v="1949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x v="1652"/>
  </r>
  <r>
    <n v="1950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x v="1653"/>
  </r>
  <r>
    <n v="1951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x v="1654"/>
  </r>
  <r>
    <n v="1952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x v="925"/>
  </r>
  <r>
    <n v="1953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x v="1365"/>
  </r>
  <r>
    <n v="1954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x v="1655"/>
  </r>
  <r>
    <n v="1955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x v="1656"/>
  </r>
  <r>
    <n v="1956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x v="1657"/>
  </r>
  <r>
    <n v="1957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x v="761"/>
  </r>
  <r>
    <n v="1958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x v="854"/>
  </r>
  <r>
    <n v="1959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x v="1658"/>
  </r>
  <r>
    <n v="1960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x v="1659"/>
  </r>
  <r>
    <n v="1961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x v="1660"/>
  </r>
  <r>
    <n v="1962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Â Clip USBÂ flash driveÂ - 8 GB"/>
    <x v="1661"/>
  </r>
  <r>
    <n v="1963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x v="1662"/>
  </r>
  <r>
    <n v="1964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x v="1663"/>
  </r>
  <r>
    <n v="1965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x v="1664"/>
  </r>
  <r>
    <n v="1966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x v="1665"/>
  </r>
  <r>
    <n v="1967"/>
    <s v="CA-2018-165841"/>
    <x v="202"/>
    <d v="2018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x v="1666"/>
  </r>
  <r>
    <n v="1968"/>
    <s v="CA-2018-165841"/>
    <x v="202"/>
    <d v="2018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x v="1667"/>
  </r>
  <r>
    <n v="1969"/>
    <s v="CA-2018-165841"/>
    <x v="202"/>
    <d v="2018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x v="1668"/>
  </r>
  <r>
    <n v="1970"/>
    <s v="CA-2018-117485"/>
    <x v="397"/>
    <d v="2018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Â Secure+ Hardware Encrypted USB 2.0Â Flash Drive; 16GB"/>
    <x v="407"/>
  </r>
  <r>
    <n v="1971"/>
    <s v="CA-2018-140242"/>
    <x v="636"/>
    <d v="2018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x v="1669"/>
  </r>
  <r>
    <n v="1972"/>
    <s v="CA-2018-140242"/>
    <x v="636"/>
    <d v="2018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Â Secure+ Hardware Encrypted USB 2.0Â Flash Drive; 16GB"/>
    <x v="177"/>
  </r>
  <r>
    <n v="1973"/>
    <s v="CA-2015-148950"/>
    <x v="637"/>
    <d v="2015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x v="1670"/>
  </r>
  <r>
    <n v="1974"/>
    <s v="CA-2015-148950"/>
    <x v="637"/>
    <d v="2015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x v="1671"/>
  </r>
  <r>
    <n v="1975"/>
    <s v="CA-2015-148950"/>
    <x v="637"/>
    <d v="2015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x v="1672"/>
  </r>
  <r>
    <n v="1976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x v="1673"/>
  </r>
  <r>
    <n v="1977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x v="1674"/>
  </r>
  <r>
    <n v="1978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x v="1675"/>
  </r>
  <r>
    <n v="1979"/>
    <s v="CA-2016-109939"/>
    <x v="412"/>
    <d v="2016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x v="791"/>
  </r>
  <r>
    <n v="1980"/>
    <s v="CA-2017-112669"/>
    <x v="167"/>
    <d v="2017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x v="1676"/>
  </r>
  <r>
    <n v="1981"/>
    <s v="CA-2017-112669"/>
    <x v="167"/>
    <d v="2017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x v="1677"/>
  </r>
  <r>
    <n v="1982"/>
    <s v="CA-2016-119592"/>
    <x v="639"/>
    <d v="2016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x v="1053"/>
  </r>
  <r>
    <n v="1983"/>
    <s v="CA-2015-122749"/>
    <x v="640"/>
    <d v="2015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Â Headset"/>
    <x v="1678"/>
  </r>
  <r>
    <n v="1984"/>
    <s v="CA-2015-164721"/>
    <x v="641"/>
    <d v="2015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x v="1679"/>
  </r>
  <r>
    <n v="1985"/>
    <s v="CA-2015-164721"/>
    <x v="641"/>
    <d v="2015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x v="1680"/>
  </r>
  <r>
    <n v="1986"/>
    <s v="CA-2015-164721"/>
    <x v="641"/>
    <d v="2015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x v="1681"/>
  </r>
  <r>
    <n v="1987"/>
    <s v="CA-2017-147417"/>
    <x v="197"/>
    <d v="2017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x v="1682"/>
  </r>
  <r>
    <n v="1988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x v="1683"/>
  </r>
  <r>
    <n v="1989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x v="1684"/>
  </r>
  <r>
    <n v="1990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x v="1685"/>
  </r>
  <r>
    <n v="1991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x v="1686"/>
  </r>
  <r>
    <n v="1992"/>
    <s v="CA-2018-111374"/>
    <x v="642"/>
    <d v="2018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x v="1687"/>
  </r>
  <r>
    <n v="1993"/>
    <s v="CA-2018-133648"/>
    <x v="643"/>
    <d v="2018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x v="1688"/>
  </r>
  <r>
    <n v="1994"/>
    <s v="CA-2018-133648"/>
    <x v="643"/>
    <d v="2018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x v="752"/>
  </r>
  <r>
    <n v="1995"/>
    <s v="CA-2018-133648"/>
    <x v="643"/>
    <d v="2018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x v="1689"/>
  </r>
  <r>
    <n v="1996"/>
    <s v="US-2018-147221"/>
    <x v="574"/>
    <d v="2018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x v="1690"/>
  </r>
  <r>
    <n v="1997"/>
    <s v="US-2018-147221"/>
    <x v="574"/>
    <d v="2018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x v="1691"/>
  </r>
  <r>
    <n v="1998"/>
    <s v="CA-2015-131905"/>
    <x v="644"/>
    <d v="2015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x v="1692"/>
  </r>
  <r>
    <n v="1999"/>
    <s v="CA-2015-131905"/>
    <x v="644"/>
    <d v="2015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x v="1693"/>
  </r>
  <r>
    <n v="2000"/>
    <s v="CA-2015-131905"/>
    <x v="644"/>
    <d v="2015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x v="1694"/>
  </r>
  <r>
    <n v="2001"/>
    <s v="CA-2018-166128"/>
    <x v="645"/>
    <d v="2018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x v="1695"/>
  </r>
  <r>
    <n v="2002"/>
    <s v="CA-2018-166128"/>
    <x v="645"/>
    <d v="2018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x v="1075"/>
  </r>
  <r>
    <n v="2003"/>
    <s v="CA-2018-163510"/>
    <x v="53"/>
    <d v="2018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x v="1429"/>
  </r>
  <r>
    <n v="2004"/>
    <s v="CA-2018-163510"/>
    <x v="53"/>
    <d v="2018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x v="1696"/>
  </r>
  <r>
    <n v="2005"/>
    <s v="US-2018-143028"/>
    <x v="645"/>
    <d v="2018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x v="520"/>
  </r>
  <r>
    <n v="2006"/>
    <s v="CA-2015-111150"/>
    <x v="520"/>
    <d v="2016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x v="1697"/>
  </r>
  <r>
    <n v="2007"/>
    <s v="CA-2015-111150"/>
    <x v="520"/>
    <d v="2016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x v="1698"/>
  </r>
  <r>
    <n v="2008"/>
    <s v="CA-2018-165386"/>
    <x v="646"/>
    <d v="2018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x v="1699"/>
  </r>
  <r>
    <n v="2009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x v="1700"/>
  </r>
  <r>
    <n v="2010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x v="1701"/>
  </r>
  <r>
    <n v="2011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Ã©sumÃ© Paper, 24lb."/>
    <x v="1702"/>
  </r>
  <r>
    <n v="2012"/>
    <s v="CA-2016-155761"/>
    <x v="555"/>
    <d v="2016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x v="1290"/>
  </r>
  <r>
    <n v="2013"/>
    <s v="CA-2016-155761"/>
    <x v="555"/>
    <d v="2016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x v="1703"/>
  </r>
  <r>
    <n v="2014"/>
    <s v="CA-2017-145905"/>
    <x v="31"/>
    <d v="2017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x v="1704"/>
  </r>
  <r>
    <n v="2015"/>
    <s v="CA-2017-145905"/>
    <x v="31"/>
    <d v="2017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x v="1705"/>
  </r>
  <r>
    <n v="2016"/>
    <s v="CA-2017-145905"/>
    <x v="31"/>
    <d v="2017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x v="1706"/>
  </r>
  <r>
    <n v="2017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x v="679"/>
  </r>
  <r>
    <n v="2018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x v="2"/>
  </r>
  <r>
    <n v="2019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x v="1707"/>
  </r>
  <r>
    <n v="2020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x v="1708"/>
  </r>
  <r>
    <n v="2021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x v="1709"/>
  </r>
  <r>
    <n v="2022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x v="339"/>
  </r>
  <r>
    <n v="2023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x v="1710"/>
  </r>
  <r>
    <n v="2024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x v="1711"/>
  </r>
  <r>
    <n v="2025"/>
    <s v="US-2018-111241"/>
    <x v="648"/>
    <d v="2018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x v="1712"/>
  </r>
  <r>
    <n v="2026"/>
    <s v="CA-2016-114237"/>
    <x v="649"/>
    <d v="2016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x v="1713"/>
  </r>
  <r>
    <n v="2027"/>
    <s v="CA-2017-113516"/>
    <x v="162"/>
    <d v="2017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x v="1714"/>
  </r>
  <r>
    <n v="2028"/>
    <s v="CA-2017-113516"/>
    <x v="162"/>
    <d v="2017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x v="1715"/>
  </r>
  <r>
    <n v="2029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x v="1646"/>
  </r>
  <r>
    <n v="2030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x v="1716"/>
  </r>
  <r>
    <n v="2031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x v="1717"/>
  </r>
  <r>
    <n v="2032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x v="1023"/>
  </r>
  <r>
    <n v="2033"/>
    <s v="CA-2017-128923"/>
    <x v="10"/>
    <d v="2017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x v="1718"/>
  </r>
  <r>
    <n v="2034"/>
    <s v="CA-2017-128923"/>
    <x v="10"/>
    <d v="2017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x v="1719"/>
  </r>
  <r>
    <n v="2035"/>
    <s v="CA-2018-162481"/>
    <x v="145"/>
    <d v="2018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x v="338"/>
  </r>
  <r>
    <n v="2036"/>
    <s v="CA-2018-162481"/>
    <x v="145"/>
    <d v="2018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x v="1720"/>
  </r>
  <r>
    <n v="2037"/>
    <s v="CA-2016-119214"/>
    <x v="651"/>
    <d v="2016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x v="1721"/>
  </r>
  <r>
    <n v="2038"/>
    <s v="CA-2016-119214"/>
    <x v="651"/>
    <d v="2016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x v="2"/>
  </r>
  <r>
    <n v="2039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x v="1627"/>
  </r>
  <r>
    <n v="2040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x v="1722"/>
  </r>
  <r>
    <n v="2041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x v="1723"/>
  </r>
  <r>
    <n v="2042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x v="1724"/>
  </r>
  <r>
    <n v="2043"/>
    <s v="CA-2016-104493"/>
    <x v="653"/>
    <d v="2016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x v="1725"/>
  </r>
  <r>
    <n v="2044"/>
    <s v="US-2018-158946"/>
    <x v="551"/>
    <d v="2018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x v="1726"/>
  </r>
  <r>
    <n v="2045"/>
    <s v="CA-2015-129168"/>
    <x v="654"/>
    <d v="2015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x v="12"/>
  </r>
  <r>
    <n v="2046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x v="1727"/>
  </r>
  <r>
    <n v="2047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x v="1728"/>
  </r>
  <r>
    <n v="2048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x v="444"/>
  </r>
  <r>
    <n v="2049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x v="1729"/>
  </r>
  <r>
    <n v="2050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x v="1278"/>
  </r>
  <r>
    <n v="2051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x v="90"/>
  </r>
  <r>
    <n v="2052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x v="1730"/>
  </r>
  <r>
    <n v="2053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x v="1731"/>
  </r>
  <r>
    <n v="2054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x v="863"/>
  </r>
  <r>
    <n v="2055"/>
    <s v="CA-2017-136434"/>
    <x v="49"/>
    <d v="2017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x v="1732"/>
  </r>
  <r>
    <n v="2056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x v="1695"/>
  </r>
  <r>
    <n v="2057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x v="1733"/>
  </r>
  <r>
    <n v="2058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Â Gaming G510s - Keyboard"/>
    <x v="1734"/>
  </r>
  <r>
    <n v="2059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x v="1735"/>
  </r>
  <r>
    <n v="2060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x v="1176"/>
  </r>
  <r>
    <n v="2061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x v="1736"/>
  </r>
  <r>
    <n v="2062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x v="1737"/>
  </r>
  <r>
    <n v="2063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x v="1738"/>
  </r>
  <r>
    <n v="2064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x v="1739"/>
  </r>
  <r>
    <n v="2065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x v="1740"/>
  </r>
  <r>
    <n v="2066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x v="1741"/>
  </r>
  <r>
    <n v="2067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Â LTO Ultrium - 800 GB"/>
    <x v="1742"/>
  </r>
  <r>
    <n v="2068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x v="708"/>
  </r>
  <r>
    <n v="2069"/>
    <s v="CA-2016-133452"/>
    <x v="657"/>
    <d v="2016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x v="1743"/>
  </r>
  <r>
    <n v="2070"/>
    <s v="CA-2016-133452"/>
    <x v="657"/>
    <d v="2016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x v="1744"/>
  </r>
  <r>
    <n v="2071"/>
    <s v="CA-2017-146521"/>
    <x v="658"/>
    <d v="2017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x v="1745"/>
  </r>
  <r>
    <n v="2072"/>
    <s v="US-2018-110996"/>
    <x v="225"/>
    <d v="2018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x v="510"/>
  </r>
  <r>
    <n v="2073"/>
    <s v="CA-2017-129693"/>
    <x v="491"/>
    <d v="2017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x v="1746"/>
  </r>
  <r>
    <n v="2074"/>
    <s v="CA-2018-122504"/>
    <x v="659"/>
    <d v="2018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x v="127"/>
  </r>
  <r>
    <n v="2075"/>
    <s v="CA-2018-122504"/>
    <x v="659"/>
    <d v="2018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Â headsetÂ - Convertible, Monaural"/>
    <x v="1747"/>
  </r>
  <r>
    <n v="2076"/>
    <s v="CA-2015-131051"/>
    <x v="588"/>
    <d v="2015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x v="1748"/>
  </r>
  <r>
    <n v="2077"/>
    <s v="CA-2018-140676"/>
    <x v="510"/>
    <d v="2018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x v="1749"/>
  </r>
  <r>
    <n v="2078"/>
    <s v="CA-2018-140676"/>
    <x v="510"/>
    <d v="2018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x v="1750"/>
  </r>
  <r>
    <n v="2079"/>
    <s v="CA-2018-140676"/>
    <x v="510"/>
    <d v="2018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x v="450"/>
  </r>
  <r>
    <n v="2080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x v="1751"/>
  </r>
  <r>
    <n v="2081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x v="1752"/>
  </r>
  <r>
    <n v="2082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x v="323"/>
  </r>
  <r>
    <n v="2083"/>
    <s v="CA-2018-104647"/>
    <x v="660"/>
    <d v="2018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Â¾â€ x 11â€"/>
    <x v="776"/>
  </r>
  <r>
    <n v="2084"/>
    <s v="CA-2015-110352"/>
    <x v="533"/>
    <d v="2015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x v="208"/>
  </r>
  <r>
    <n v="2085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x v="1164"/>
  </r>
  <r>
    <n v="2086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x v="1753"/>
  </r>
  <r>
    <n v="2087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x v="1754"/>
  </r>
  <r>
    <n v="2088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x v="64"/>
  </r>
  <r>
    <n v="2089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x v="532"/>
  </r>
  <r>
    <n v="2090"/>
    <s v="CA-2016-139290"/>
    <x v="662"/>
    <d v="2016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x v="1755"/>
  </r>
  <r>
    <n v="2091"/>
    <s v="CA-2018-166142"/>
    <x v="663"/>
    <d v="2018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x v="1756"/>
  </r>
  <r>
    <n v="2092"/>
    <s v="CA-2018-166142"/>
    <x v="663"/>
    <d v="2018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x v="1757"/>
  </r>
  <r>
    <n v="2093"/>
    <s v="CA-2015-145926"/>
    <x v="664"/>
    <d v="2015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x v="1758"/>
  </r>
  <r>
    <n v="2094"/>
    <s v="CA-2016-149678"/>
    <x v="657"/>
    <d v="2016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x v="1759"/>
  </r>
  <r>
    <n v="2095"/>
    <s v="US-2016-164357"/>
    <x v="665"/>
    <d v="2016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x v="1317"/>
  </r>
  <r>
    <n v="2096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x v="1760"/>
  </r>
  <r>
    <n v="2097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x v="1361"/>
  </r>
  <r>
    <n v="2098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x v="480"/>
  </r>
  <r>
    <n v="2099"/>
    <s v="CA-2018-124401"/>
    <x v="210"/>
    <d v="2018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x v="1015"/>
  </r>
  <r>
    <n v="2100"/>
    <s v="CA-2018-124401"/>
    <x v="210"/>
    <d v="2018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x v="1761"/>
  </r>
  <r>
    <n v="2101"/>
    <s v="US-2015-140116"/>
    <x v="418"/>
    <d v="2015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x v="1762"/>
  </r>
  <r>
    <n v="2102"/>
    <s v="US-2015-140116"/>
    <x v="418"/>
    <d v="2015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x v="1763"/>
  </r>
  <r>
    <n v="2103"/>
    <s v="CA-2015-123295"/>
    <x v="667"/>
    <d v="2015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x v="1764"/>
  </r>
  <r>
    <n v="2104"/>
    <s v="CA-2018-167101"/>
    <x v="668"/>
    <d v="2018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x v="1765"/>
  </r>
  <r>
    <n v="2105"/>
    <s v="CA-2018-167101"/>
    <x v="668"/>
    <d v="2018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x v="1766"/>
  </r>
  <r>
    <n v="2106"/>
    <s v="US-2015-167633"/>
    <x v="587"/>
    <d v="2015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x v="12"/>
  </r>
  <r>
    <n v="2107"/>
    <s v="US-2015-152723"/>
    <x v="467"/>
    <d v="2015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x v="1767"/>
  </r>
  <r>
    <n v="2108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x v="1016"/>
  </r>
  <r>
    <n v="2109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x v="1104"/>
  </r>
  <r>
    <n v="2110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x v="1310"/>
  </r>
  <r>
    <n v="2111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x v="1768"/>
  </r>
  <r>
    <n v="2112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x v="825"/>
  </r>
  <r>
    <n v="2113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x v="1271"/>
  </r>
  <r>
    <n v="2114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Â phone"/>
    <x v="1769"/>
  </r>
  <r>
    <n v="2115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x v="1770"/>
  </r>
  <r>
    <n v="2116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x v="1771"/>
  </r>
  <r>
    <n v="2117"/>
    <s v="CA-2016-159786"/>
    <x v="88"/>
    <d v="2016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x v="1772"/>
  </r>
  <r>
    <n v="2118"/>
    <s v="CA-2017-130267"/>
    <x v="251"/>
    <d v="2017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x v="1773"/>
  </r>
  <r>
    <n v="2119"/>
    <s v="CA-2018-155460"/>
    <x v="669"/>
    <d v="2018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x v="266"/>
  </r>
  <r>
    <n v="2120"/>
    <s v="CA-2018-155460"/>
    <x v="669"/>
    <d v="2018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x v="1630"/>
  </r>
  <r>
    <n v="2121"/>
    <s v="US-2018-168690"/>
    <x v="363"/>
    <d v="2018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x v="1774"/>
  </r>
  <r>
    <n v="2122"/>
    <s v="CA-2018-158246"/>
    <x v="45"/>
    <d v="2018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x v="1775"/>
  </r>
  <r>
    <n v="2123"/>
    <s v="CA-2018-167381"/>
    <x v="585"/>
    <d v="2018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x v="1776"/>
  </r>
  <r>
    <n v="2124"/>
    <s v="CA-2018-167381"/>
    <x v="585"/>
    <d v="2018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x v="1777"/>
  </r>
  <r>
    <n v="2125"/>
    <s v="CA-2018-144862"/>
    <x v="96"/>
    <d v="2018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x v="1778"/>
  </r>
  <r>
    <n v="2126"/>
    <s v="CA-2018-144862"/>
    <x v="96"/>
    <d v="2018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x v="1557"/>
  </r>
  <r>
    <n v="2127"/>
    <s v="CA-2015-126032"/>
    <x v="670"/>
    <d v="2015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x v="1779"/>
  </r>
  <r>
    <n v="2128"/>
    <s v="CA-2016-134859"/>
    <x v="242"/>
    <d v="2016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x v="1780"/>
  </r>
  <r>
    <n v="2129"/>
    <s v="CA-2016-134859"/>
    <x v="242"/>
    <d v="2016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x v="557"/>
  </r>
  <r>
    <n v="2130"/>
    <s v="US-2015-114188"/>
    <x v="671"/>
    <d v="2015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x v="1781"/>
  </r>
  <r>
    <n v="2131"/>
    <s v="US-2015-114188"/>
    <x v="671"/>
    <d v="2015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x v="1782"/>
  </r>
  <r>
    <n v="2132"/>
    <s v="US-2015-114188"/>
    <x v="671"/>
    <d v="2015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x v="392"/>
  </r>
  <r>
    <n v="2133"/>
    <s v="CA-2016-156524"/>
    <x v="312"/>
    <d v="2016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x v="1783"/>
  </r>
  <r>
    <n v="2134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x v="1784"/>
  </r>
  <r>
    <n v="2135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x v="1785"/>
  </r>
  <r>
    <n v="2136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x v="1786"/>
  </r>
  <r>
    <n v="2137"/>
    <s v="CA-2016-156377"/>
    <x v="620"/>
    <d v="2017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x v="1787"/>
  </r>
  <r>
    <n v="2138"/>
    <s v="CA-2016-156377"/>
    <x v="620"/>
    <d v="2017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x v="1788"/>
  </r>
  <r>
    <n v="2139"/>
    <s v="US-2018-157896"/>
    <x v="673"/>
    <d v="2018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x v="674"/>
  </r>
  <r>
    <n v="2140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x v="1789"/>
  </r>
  <r>
    <n v="2141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x v="1790"/>
  </r>
  <r>
    <n v="2142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x v="1791"/>
  </r>
  <r>
    <n v="2143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x v="426"/>
  </r>
  <r>
    <n v="2144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x v="1792"/>
  </r>
  <r>
    <n v="2145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x v="1793"/>
  </r>
  <r>
    <n v="2146"/>
    <s v="US-2017-152051"/>
    <x v="674"/>
    <d v="2017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x v="1794"/>
  </r>
  <r>
    <n v="2147"/>
    <s v="US-2017-152051"/>
    <x v="674"/>
    <d v="2017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x v="1795"/>
  </r>
  <r>
    <n v="2148"/>
    <s v="US-2017-152051"/>
    <x v="674"/>
    <d v="2017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x v="1796"/>
  </r>
  <r>
    <n v="2149"/>
    <s v="CA-2015-141607"/>
    <x v="432"/>
    <d v="2015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x v="1797"/>
  </r>
  <r>
    <n v="2150"/>
    <s v="CA-2018-102771"/>
    <x v="185"/>
    <d v="2018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x v="1798"/>
  </r>
  <r>
    <n v="2151"/>
    <s v="US-2018-139969"/>
    <x v="123"/>
    <d v="2018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x v="1799"/>
  </r>
  <r>
    <n v="2152"/>
    <s v="CA-2015-167360"/>
    <x v="156"/>
    <d v="2015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x v="1800"/>
  </r>
  <r>
    <n v="2153"/>
    <s v="CA-2016-123505"/>
    <x v="6"/>
    <d v="2016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x v="1801"/>
  </r>
  <r>
    <n v="2154"/>
    <s v="CA-2017-117282"/>
    <x v="216"/>
    <d v="2017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x v="1802"/>
  </r>
  <r>
    <n v="2155"/>
    <s v="US-2017-120460"/>
    <x v="567"/>
    <d v="2017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x v="1803"/>
  </r>
  <r>
    <n v="2156"/>
    <s v="CA-2017-111115"/>
    <x v="197"/>
    <d v="2017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x v="1369"/>
  </r>
  <r>
    <n v="2157"/>
    <s v="CA-2015-124646"/>
    <x v="169"/>
    <d v="2015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x v="875"/>
  </r>
  <r>
    <n v="2158"/>
    <s v="CA-2015-124646"/>
    <x v="169"/>
    <d v="2015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x v="424"/>
  </r>
  <r>
    <n v="2159"/>
    <s v="CA-2018-148166"/>
    <x v="208"/>
    <d v="2018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x v="326"/>
  </r>
  <r>
    <n v="2160"/>
    <s v="CA-2017-159737"/>
    <x v="323"/>
    <d v="2017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x v="1804"/>
  </r>
  <r>
    <n v="2161"/>
    <s v="CA-2017-141019"/>
    <x v="675"/>
    <d v="2017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x v="1805"/>
  </r>
  <r>
    <n v="2162"/>
    <s v="CA-2017-101938"/>
    <x v="676"/>
    <d v="2017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x v="722"/>
  </r>
  <r>
    <n v="2163"/>
    <s v="CA-2018-166296"/>
    <x v="677"/>
    <d v="2018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x v="1806"/>
  </r>
  <r>
    <n v="2164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x v="1807"/>
  </r>
  <r>
    <n v="2165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x v="1808"/>
  </r>
  <r>
    <n v="2166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x v="1809"/>
  </r>
  <r>
    <n v="2167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x v="1810"/>
  </r>
  <r>
    <n v="2168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x v="1811"/>
  </r>
  <r>
    <n v="2169"/>
    <s v="CA-2018-117870"/>
    <x v="678"/>
    <d v="2018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x v="260"/>
  </r>
  <r>
    <n v="2170"/>
    <s v="CA-2018-117870"/>
    <x v="678"/>
    <d v="2018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x v="973"/>
  </r>
  <r>
    <n v="2171"/>
    <s v="CA-2018-117870"/>
    <x v="678"/>
    <d v="2018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x v="709"/>
  </r>
  <r>
    <n v="2172"/>
    <s v="US-2018-137491"/>
    <x v="123"/>
    <d v="2018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x v="1812"/>
  </r>
  <r>
    <n v="2173"/>
    <s v="CA-2015-152296"/>
    <x v="601"/>
    <d v="2015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x v="1813"/>
  </r>
  <r>
    <n v="2174"/>
    <s v="CA-2017-112025"/>
    <x v="679"/>
    <d v="2017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x v="1814"/>
  </r>
  <r>
    <n v="2175"/>
    <s v="CA-2016-132507"/>
    <x v="117"/>
    <d v="2016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x v="1815"/>
  </r>
  <r>
    <n v="2176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x v="1816"/>
  </r>
  <r>
    <n v="2177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x v="1817"/>
  </r>
  <r>
    <n v="2178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x v="1818"/>
  </r>
  <r>
    <n v="2179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x v="1819"/>
  </r>
  <r>
    <n v="2180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x v="1820"/>
  </r>
  <r>
    <n v="2181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x v="1821"/>
  </r>
  <r>
    <n v="2182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x v="1822"/>
  </r>
  <r>
    <n v="2183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x v="1823"/>
  </r>
  <r>
    <n v="2184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x v="1695"/>
  </r>
  <r>
    <n v="2185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x v="1824"/>
  </r>
  <r>
    <n v="2186"/>
    <s v="CA-2018-124576"/>
    <x v="378"/>
    <d v="2018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x v="1825"/>
  </r>
  <r>
    <n v="2187"/>
    <s v="CA-2017-101378"/>
    <x v="216"/>
    <d v="2017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x v="180"/>
  </r>
  <r>
    <n v="2188"/>
    <s v="CA-2018-143063"/>
    <x v="682"/>
    <d v="2018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x v="1826"/>
  </r>
  <r>
    <n v="2189"/>
    <s v="CA-2018-143063"/>
    <x v="682"/>
    <d v="2018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x v="1827"/>
  </r>
  <r>
    <n v="2190"/>
    <s v="CA-2018-143063"/>
    <x v="682"/>
    <d v="2018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x v="1828"/>
  </r>
  <r>
    <n v="2191"/>
    <s v="CA-2017-118913"/>
    <x v="674"/>
    <d v="2017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x v="1829"/>
  </r>
  <r>
    <n v="2192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x v="1830"/>
  </r>
  <r>
    <n v="2193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x v="1831"/>
  </r>
  <r>
    <n v="2194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x v="1832"/>
  </r>
  <r>
    <n v="2195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x v="1833"/>
  </r>
  <r>
    <n v="2196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x v="908"/>
  </r>
  <r>
    <n v="2197"/>
    <s v="CA-2017-136483"/>
    <x v="49"/>
    <d v="2017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x v="1834"/>
  </r>
  <r>
    <n v="2198"/>
    <s v="CA-2015-163013"/>
    <x v="683"/>
    <d v="2015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x v="1835"/>
  </r>
  <r>
    <n v="2199"/>
    <s v="CA-2016-135363"/>
    <x v="262"/>
    <d v="2016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x v="12"/>
  </r>
  <r>
    <n v="2200"/>
    <s v="CA-2016-135363"/>
    <x v="262"/>
    <d v="2016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x v="1836"/>
  </r>
  <r>
    <n v="2201"/>
    <s v="US-2015-165659"/>
    <x v="106"/>
    <d v="2015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x v="496"/>
  </r>
  <r>
    <n v="2202"/>
    <s v="US-2015-165659"/>
    <x v="106"/>
    <d v="2015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x v="1837"/>
  </r>
  <r>
    <n v="2203"/>
    <s v="CA-2016-138002"/>
    <x v="684"/>
    <d v="2016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x v="855"/>
  </r>
  <r>
    <n v="2204"/>
    <s v="CA-2016-138002"/>
    <x v="684"/>
    <d v="2016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x v="1838"/>
  </r>
  <r>
    <n v="2205"/>
    <s v="CA-2016-128860"/>
    <x v="685"/>
    <d v="2016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x v="1839"/>
  </r>
  <r>
    <n v="2206"/>
    <s v="CA-2017-164350"/>
    <x v="545"/>
    <d v="2017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x v="1840"/>
  </r>
  <r>
    <n v="2207"/>
    <s v="US-2015-103905"/>
    <x v="686"/>
    <d v="2015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x v="1841"/>
  </r>
  <r>
    <n v="2208"/>
    <s v="US-2015-103905"/>
    <x v="686"/>
    <d v="2015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x v="1842"/>
  </r>
  <r>
    <n v="2209"/>
    <s v="CA-2016-129854"/>
    <x v="421"/>
    <d v="2016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x v="1045"/>
  </r>
  <r>
    <n v="2210"/>
    <s v="CA-2015-125556"/>
    <x v="687"/>
    <d v="2015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x v="1843"/>
  </r>
  <r>
    <n v="2211"/>
    <s v="CA-2015-125556"/>
    <x v="687"/>
    <d v="2015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x v="1844"/>
  </r>
  <r>
    <n v="2212"/>
    <s v="CA-2017-162313"/>
    <x v="581"/>
    <d v="2017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x v="1845"/>
  </r>
  <r>
    <n v="2213"/>
    <s v="CA-2018-107874"/>
    <x v="610"/>
    <d v="2018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x v="1846"/>
  </r>
  <r>
    <n v="2214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x v="1847"/>
  </r>
  <r>
    <n v="2215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x v="1848"/>
  </r>
  <r>
    <n v="2216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x v="1776"/>
  </r>
  <r>
    <n v="2217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x v="1849"/>
  </r>
  <r>
    <n v="2218"/>
    <s v="CA-2015-151953"/>
    <x v="59"/>
    <d v="2015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x v="1850"/>
  </r>
  <r>
    <n v="2219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x v="1851"/>
  </r>
  <r>
    <n v="2220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x v="1852"/>
  </r>
  <r>
    <n v="2221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x v="1853"/>
  </r>
  <r>
    <n v="2222"/>
    <s v="CA-2016-131884"/>
    <x v="401"/>
    <d v="2016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Â phone"/>
    <x v="1854"/>
  </r>
  <r>
    <n v="2223"/>
    <s v="CA-2016-131884"/>
    <x v="401"/>
    <d v="2016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x v="1855"/>
  </r>
  <r>
    <n v="2224"/>
    <s v="CA-2016-131884"/>
    <x v="401"/>
    <d v="2016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x v="1856"/>
  </r>
  <r>
    <n v="2225"/>
    <s v="CA-2018-121909"/>
    <x v="689"/>
    <d v="2018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x v="1548"/>
  </r>
  <r>
    <n v="2226"/>
    <s v="CA-2017-106383"/>
    <x v="690"/>
    <d v="2017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x v="1857"/>
  </r>
  <r>
    <n v="2227"/>
    <s v="CA-2018-130771"/>
    <x v="570"/>
    <d v="2018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x v="1671"/>
  </r>
  <r>
    <n v="2228"/>
    <s v="CA-2018-130771"/>
    <x v="570"/>
    <d v="2018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x v="1858"/>
  </r>
  <r>
    <n v="2229"/>
    <s v="CA-2017-139157"/>
    <x v="393"/>
    <d v="2017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x v="1859"/>
  </r>
  <r>
    <n v="2230"/>
    <s v="CA-2015-128055"/>
    <x v="691"/>
    <d v="2015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x v="1860"/>
  </r>
  <r>
    <n v="2231"/>
    <s v="CA-2015-128055"/>
    <x v="691"/>
    <d v="2015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x v="1861"/>
  </r>
  <r>
    <n v="2232"/>
    <s v="CA-2018-157091"/>
    <x v="335"/>
    <d v="2018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x v="1862"/>
  </r>
  <r>
    <n v="2233"/>
    <s v="CA-2018-132122"/>
    <x v="362"/>
    <d v="2018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x v="1863"/>
  </r>
  <r>
    <n v="2234"/>
    <s v="CA-2016-123232"/>
    <x v="639"/>
    <d v="2016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x v="1864"/>
  </r>
  <r>
    <n v="2235"/>
    <s v="CA-2018-104066"/>
    <x v="256"/>
    <d v="2018-12-10T00:00:00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x v="1865"/>
  </r>
  <r>
    <n v="2236"/>
    <s v="CA-2016-145849"/>
    <x v="426"/>
    <d v="2016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x v="1866"/>
  </r>
  <r>
    <n v="2237"/>
    <s v="CA-2016-145849"/>
    <x v="426"/>
    <d v="2016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x v="1867"/>
  </r>
  <r>
    <n v="2238"/>
    <s v="CA-2017-122322"/>
    <x v="692"/>
    <d v="2017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x v="1821"/>
  </r>
  <r>
    <n v="2239"/>
    <s v="CA-2018-166849"/>
    <x v="693"/>
    <d v="2018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x v="1821"/>
  </r>
  <r>
    <n v="2240"/>
    <s v="CA-2017-146633"/>
    <x v="625"/>
    <d v="2017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x v="1868"/>
  </r>
  <r>
    <n v="2241"/>
    <s v="CA-2017-146633"/>
    <x v="625"/>
    <d v="2017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x v="1869"/>
  </r>
  <r>
    <n v="2242"/>
    <s v="US-2017-126893"/>
    <x v="491"/>
    <d v="2017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x v="1870"/>
  </r>
  <r>
    <n v="2243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x v="400"/>
  </r>
  <r>
    <n v="2244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x v="345"/>
  </r>
  <r>
    <n v="2245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x v="1871"/>
  </r>
  <r>
    <n v="2246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x v="1872"/>
  </r>
  <r>
    <n v="2247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x v="1640"/>
  </r>
  <r>
    <n v="2248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x v="518"/>
  </r>
  <r>
    <n v="2249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x v="1818"/>
  </r>
  <r>
    <n v="2250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x v="132"/>
  </r>
  <r>
    <n v="2251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x v="1873"/>
  </r>
  <r>
    <n v="2252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x v="537"/>
  </r>
  <r>
    <n v="2253"/>
    <s v="CA-2017-117849"/>
    <x v="173"/>
    <d v="2017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x v="140"/>
  </r>
  <r>
    <n v="2254"/>
    <s v="CA-2016-169201"/>
    <x v="694"/>
    <d v="2016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x v="1874"/>
  </r>
  <r>
    <n v="2255"/>
    <s v="CA-2016-169201"/>
    <x v="694"/>
    <d v="2016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x v="1875"/>
  </r>
  <r>
    <n v="2256"/>
    <s v="CA-2017-164091"/>
    <x v="42"/>
    <d v="2017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x v="1876"/>
  </r>
  <r>
    <n v="2257"/>
    <s v="CA-2017-164091"/>
    <x v="42"/>
    <d v="2017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x v="1041"/>
  </r>
  <r>
    <n v="2258"/>
    <s v="CA-2018-105214"/>
    <x v="114"/>
    <d v="2018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x v="1877"/>
  </r>
  <r>
    <n v="2259"/>
    <s v="CA-2018-105214"/>
    <x v="114"/>
    <d v="2018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x v="1878"/>
  </r>
  <r>
    <n v="2260"/>
    <s v="CA-2016-117611"/>
    <x v="627"/>
    <d v="2016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x v="1879"/>
  </r>
  <r>
    <n v="2261"/>
    <s v="CA-2016-117611"/>
    <x v="627"/>
    <d v="2016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x v="804"/>
  </r>
  <r>
    <n v="2262"/>
    <s v="US-2016-137960"/>
    <x v="217"/>
    <d v="2016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Â Flash Drive ImationÂ Corp"/>
    <x v="652"/>
  </r>
  <r>
    <n v="2263"/>
    <s v="CA-2018-122994"/>
    <x v="695"/>
    <d v="2018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x v="1880"/>
  </r>
  <r>
    <n v="2264"/>
    <s v="CA-2017-131065"/>
    <x v="696"/>
    <d v="2017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x v="1881"/>
  </r>
  <r>
    <n v="2265"/>
    <s v="CA-2017-131065"/>
    <x v="696"/>
    <d v="2017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x v="266"/>
  </r>
  <r>
    <n v="2266"/>
    <s v="CA-2017-131065"/>
    <x v="696"/>
    <d v="2017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x v="338"/>
  </r>
  <r>
    <n v="2267"/>
    <s v="CA-2018-149146"/>
    <x v="386"/>
    <d v="2018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x v="885"/>
  </r>
  <r>
    <n v="2268"/>
    <s v="CA-2018-137470"/>
    <x v="697"/>
    <d v="2018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x v="91"/>
  </r>
  <r>
    <n v="2269"/>
    <s v="CA-2018-105480"/>
    <x v="698"/>
    <d v="2018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x v="90"/>
  </r>
  <r>
    <n v="2270"/>
    <s v="CA-2018-105480"/>
    <x v="698"/>
    <d v="2018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x v="1882"/>
  </r>
  <r>
    <n v="2271"/>
    <s v="CA-2018-164917"/>
    <x v="574"/>
    <d v="2018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x v="1883"/>
  </r>
  <r>
    <n v="2272"/>
    <s v="CA-2016-102036"/>
    <x v="481"/>
    <d v="2016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x v="1884"/>
  </r>
  <r>
    <n v="2273"/>
    <s v="CA-2016-142944"/>
    <x v="699"/>
    <d v="2016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x v="1885"/>
  </r>
  <r>
    <n v="2274"/>
    <s v="CA-2016-142944"/>
    <x v="699"/>
    <d v="2016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x v="1886"/>
  </r>
  <r>
    <n v="2275"/>
    <s v="CA-2015-157882"/>
    <x v="462"/>
    <d v="2015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x v="1887"/>
  </r>
  <r>
    <n v="2276"/>
    <s v="CA-2015-157882"/>
    <x v="462"/>
    <d v="2015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x v="1888"/>
  </r>
  <r>
    <n v="2277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x v="1889"/>
  </r>
  <r>
    <n v="2278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x v="1890"/>
  </r>
  <r>
    <n v="2279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x v="1891"/>
  </r>
  <r>
    <n v="2280"/>
    <s v="CA-2018-142622"/>
    <x v="505"/>
    <d v="2018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x v="1892"/>
  </r>
  <r>
    <n v="2281"/>
    <s v="CA-2018-142622"/>
    <x v="505"/>
    <d v="2018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x v="1893"/>
  </r>
  <r>
    <n v="2282"/>
    <s v="CA-2018-142622"/>
    <x v="505"/>
    <d v="2018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x v="1636"/>
  </r>
  <r>
    <n v="2283"/>
    <s v="CA-2017-132143"/>
    <x v="323"/>
    <d v="2017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â€ x 11â€"/>
    <x v="1894"/>
  </r>
  <r>
    <n v="2284"/>
    <s v="CA-2016-153108"/>
    <x v="616"/>
    <d v="2016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x v="100"/>
  </r>
  <r>
    <n v="2285"/>
    <s v="CA-2016-153108"/>
    <x v="616"/>
    <d v="2016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x v="1895"/>
  </r>
  <r>
    <n v="2286"/>
    <s v="CA-2017-112676"/>
    <x v="465"/>
    <d v="2017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x v="642"/>
  </r>
  <r>
    <n v="2287"/>
    <s v="CA-2018-165687"/>
    <x v="701"/>
    <d v="2018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x v="1896"/>
  </r>
  <r>
    <n v="2288"/>
    <s v="US-2018-112928"/>
    <x v="702"/>
    <d v="2018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x v="1897"/>
  </r>
  <r>
    <n v="2289"/>
    <s v="CA-2018-143343"/>
    <x v="193"/>
    <d v="2018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x v="1220"/>
  </r>
  <r>
    <n v="2290"/>
    <s v="CA-2018-115154"/>
    <x v="703"/>
    <d v="2018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x v="1898"/>
  </r>
  <r>
    <n v="2291"/>
    <s v="CA-2016-149342"/>
    <x v="704"/>
    <d v="2016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x v="1158"/>
  </r>
  <r>
    <n v="2292"/>
    <s v="CA-2016-149342"/>
    <x v="704"/>
    <d v="2016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x v="1899"/>
  </r>
  <r>
    <n v="2293"/>
    <s v="CA-2016-149342"/>
    <x v="704"/>
    <d v="2016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x v="91"/>
  </r>
  <r>
    <n v="2294"/>
    <s v="CA-2016-130995"/>
    <x v="549"/>
    <d v="2016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x v="1900"/>
  </r>
  <r>
    <n v="2295"/>
    <s v="CA-2018-127929"/>
    <x v="331"/>
    <d v="2018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x v="1901"/>
  </r>
  <r>
    <n v="2296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x v="1902"/>
  </r>
  <r>
    <n v="2297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x v="1903"/>
  </r>
  <r>
    <n v="2298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x v="1904"/>
  </r>
  <r>
    <n v="2299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x v="751"/>
  </r>
  <r>
    <n v="2300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Â Office TelephoneÂ - Titanium"/>
    <x v="178"/>
  </r>
  <r>
    <n v="2301"/>
    <s v="CA-2015-162362"/>
    <x v="687"/>
    <d v="2015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x v="1905"/>
  </r>
  <r>
    <n v="2302"/>
    <s v="CA-2015-162362"/>
    <x v="687"/>
    <d v="2015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x v="132"/>
  </r>
  <r>
    <n v="2303"/>
    <s v="CA-2017-106558"/>
    <x v="327"/>
    <d v="2017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x v="613"/>
  </r>
  <r>
    <n v="2304"/>
    <s v="CA-2018-157931"/>
    <x v="697"/>
    <d v="2018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x v="1906"/>
  </r>
  <r>
    <n v="2305"/>
    <s v="CA-2018-157931"/>
    <x v="697"/>
    <d v="2018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x v="1907"/>
  </r>
  <r>
    <n v="2306"/>
    <s v="CA-2017-115574"/>
    <x v="443"/>
    <d v="2017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x v="1078"/>
  </r>
  <r>
    <n v="2307"/>
    <s v="CA-2016-160794"/>
    <x v="705"/>
    <d v="2016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x v="1908"/>
  </r>
  <r>
    <n v="2308"/>
    <s v="CA-2018-116225"/>
    <x v="60"/>
    <d v="2018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x v="1909"/>
  </r>
  <r>
    <n v="2309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x v="1910"/>
  </r>
  <r>
    <n v="2310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x v="1911"/>
  </r>
  <r>
    <n v="2311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x v="1912"/>
  </r>
  <r>
    <n v="2312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x v="1810"/>
  </r>
  <r>
    <n v="2313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x v="1913"/>
  </r>
  <r>
    <n v="2314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x v="2"/>
  </r>
  <r>
    <n v="2315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x v="1914"/>
  </r>
  <r>
    <n v="2316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x v="1915"/>
  </r>
  <r>
    <n v="2317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x v="1091"/>
  </r>
  <r>
    <n v="2318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x v="1916"/>
  </r>
  <r>
    <n v="2319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x v="1917"/>
  </r>
  <r>
    <n v="2320"/>
    <s v="CA-2016-117828"/>
    <x v="706"/>
    <d v="2016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x v="1918"/>
  </r>
  <r>
    <n v="2321"/>
    <s v="CA-2018-165491"/>
    <x v="177"/>
    <d v="2018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Â SecureÂ DriveÂ + Hardware Encrypted USBÂ flash driveÂ - 16 GB"/>
    <x v="1919"/>
  </r>
  <r>
    <n v="2322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x v="1920"/>
  </r>
  <r>
    <n v="2323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x v="1921"/>
  </r>
  <r>
    <n v="2324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x v="1922"/>
  </r>
  <r>
    <n v="2325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x v="1923"/>
  </r>
  <r>
    <n v="2326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x v="1924"/>
  </r>
  <r>
    <n v="2327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x v="1925"/>
  </r>
  <r>
    <n v="2328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x v="91"/>
  </r>
  <r>
    <n v="2329"/>
    <s v="CA-2018-138422"/>
    <x v="397"/>
    <d v="2018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x v="642"/>
  </r>
  <r>
    <n v="2330"/>
    <s v="US-2016-147739"/>
    <x v="707"/>
    <d v="2016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x v="1926"/>
  </r>
  <r>
    <n v="2331"/>
    <s v="CA-2017-155187"/>
    <x v="446"/>
    <d v="2017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x v="108"/>
  </r>
  <r>
    <n v="2332"/>
    <s v="CA-2017-155187"/>
    <x v="446"/>
    <d v="2017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x v="1927"/>
  </r>
  <r>
    <n v="2333"/>
    <s v="CA-2018-169285"/>
    <x v="708"/>
    <d v="2018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x v="1928"/>
  </r>
  <r>
    <n v="2334"/>
    <s v="CA-2018-169285"/>
    <x v="708"/>
    <d v="2018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x v="396"/>
  </r>
  <r>
    <n v="2335"/>
    <s v="CA-2015-140886"/>
    <x v="587"/>
    <d v="2015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x v="1929"/>
  </r>
  <r>
    <n v="2336"/>
    <s v="CA-2018-152695"/>
    <x v="389"/>
    <d v="2018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x v="139"/>
  </r>
  <r>
    <n v="2337"/>
    <s v="CA-2018-152695"/>
    <x v="389"/>
    <d v="2018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x v="1930"/>
  </r>
  <r>
    <n v="2338"/>
    <s v="CA-2015-110639"/>
    <x v="709"/>
    <d v="2015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x v="233"/>
  </r>
  <r>
    <n v="2339"/>
    <s v="CA-2015-110639"/>
    <x v="709"/>
    <d v="2015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x v="1931"/>
  </r>
  <r>
    <n v="2340"/>
    <s v="CA-2015-121727"/>
    <x v="710"/>
    <d v="2015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x v="1932"/>
  </r>
  <r>
    <n v="2341"/>
    <s v="CA-2017-137736"/>
    <x v="338"/>
    <d v="2017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x v="1075"/>
  </r>
  <r>
    <n v="2342"/>
    <s v="US-2015-143231"/>
    <x v="520"/>
    <d v="2016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x v="1933"/>
  </r>
  <r>
    <n v="2343"/>
    <s v="US-2015-143231"/>
    <x v="520"/>
    <d v="2016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Â SecureÂ DriveÂ + Hardware Encrypted USBÂ flash driveÂ - 16 GB"/>
    <x v="1934"/>
  </r>
  <r>
    <n v="2344"/>
    <s v="US-2015-155894"/>
    <x v="711"/>
    <d v="2015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x v="1935"/>
  </r>
  <r>
    <n v="2345"/>
    <s v="CA-2017-119025"/>
    <x v="712"/>
    <d v="2017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x v="1936"/>
  </r>
  <r>
    <n v="2346"/>
    <s v="CA-2017-159373"/>
    <x v="69"/>
    <d v="2017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x v="1826"/>
  </r>
  <r>
    <n v="2347"/>
    <s v="CA-2017-159373"/>
    <x v="69"/>
    <d v="2017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x v="1937"/>
  </r>
  <r>
    <n v="2348"/>
    <s v="CA-2017-159373"/>
    <x v="69"/>
    <d v="2017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x v="1938"/>
  </r>
  <r>
    <n v="2349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x v="1939"/>
  </r>
  <r>
    <n v="2350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x v="1940"/>
  </r>
  <r>
    <n v="2351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x v="139"/>
  </r>
  <r>
    <n v="2352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x v="1941"/>
  </r>
  <r>
    <n v="2353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x v="1942"/>
  </r>
  <r>
    <n v="2354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x v="1943"/>
  </r>
  <r>
    <n v="2355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x v="1944"/>
  </r>
  <r>
    <n v="2356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x v="1945"/>
  </r>
  <r>
    <n v="2357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x v="1946"/>
  </r>
  <r>
    <n v="2358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x v="1947"/>
  </r>
  <r>
    <n v="2359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x v="1948"/>
  </r>
  <r>
    <n v="2360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x v="1949"/>
  </r>
  <r>
    <n v="2361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x v="1950"/>
  </r>
  <r>
    <n v="2362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x v="1951"/>
  </r>
  <r>
    <n v="2363"/>
    <s v="CA-2018-136497"/>
    <x v="513"/>
    <d v="2018-04-20T00:00:00"/>
    <s v="Standard Class"/>
    <s v="RF-19840"/>
    <s v="Roy FranzÃ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x v="1662"/>
  </r>
  <r>
    <n v="2364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x v="1952"/>
  </r>
  <r>
    <n v="2365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x v="1953"/>
  </r>
  <r>
    <n v="2366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x v="1954"/>
  </r>
  <r>
    <n v="2367"/>
    <s v="CA-2015-102295"/>
    <x v="156"/>
    <d v="2015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x v="1955"/>
  </r>
  <r>
    <n v="2368"/>
    <s v="CA-2018-123659"/>
    <x v="516"/>
    <d v="2018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x v="1062"/>
  </r>
  <r>
    <n v="2369"/>
    <s v="US-2017-129469"/>
    <x v="713"/>
    <d v="2017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x v="1956"/>
  </r>
  <r>
    <n v="2370"/>
    <s v="US-2017-129469"/>
    <x v="713"/>
    <d v="2017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x v="1957"/>
  </r>
  <r>
    <n v="2371"/>
    <s v="CA-2018-155152"/>
    <x v="437"/>
    <d v="2018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x v="842"/>
  </r>
  <r>
    <n v="2372"/>
    <s v="CA-2017-159940"/>
    <x v="274"/>
    <d v="2017-07-11T00:00:00"/>
    <s v="Second Class"/>
    <s v="BF-11020"/>
    <s v="Barry FranzÃ¶sisch"/>
    <s v="Corporate"/>
    <s v="United States"/>
    <s v="Aurora"/>
    <s v="Illinois"/>
    <n v="60505"/>
    <s v="Central"/>
    <s v="FUR-FU-10004973"/>
    <s v="Furniture"/>
    <s v="Furnishings"/>
    <s v="Flat Face Poster Frame"/>
    <x v="1958"/>
  </r>
  <r>
    <n v="2373"/>
    <s v="CA-2017-159940"/>
    <x v="274"/>
    <d v="2017-07-11T00:00:00"/>
    <s v="Second Class"/>
    <s v="BF-11020"/>
    <s v="Barry FranzÃ¶sisch"/>
    <s v="Corporate"/>
    <s v="United States"/>
    <s v="Aurora"/>
    <s v="Illinois"/>
    <n v="60505"/>
    <s v="Central"/>
    <s v="OFF-FA-10000936"/>
    <s v="Office Supplies"/>
    <s v="Fasteners"/>
    <s v="Acco Hot Clips Clips to Go"/>
    <x v="1959"/>
  </r>
  <r>
    <n v="2374"/>
    <s v="CA-2017-159940"/>
    <x v="274"/>
    <d v="2017-07-11T00:00:00"/>
    <s v="Second Class"/>
    <s v="BF-11020"/>
    <s v="Barry FranzÃ¶sisch"/>
    <s v="Corporate"/>
    <s v="United States"/>
    <s v="Aurora"/>
    <s v="Illinois"/>
    <n v="60505"/>
    <s v="Central"/>
    <s v="OFF-PA-10001609"/>
    <s v="Office Supplies"/>
    <s v="Paper"/>
    <s v="Tops Wirebound Message Log Books"/>
    <x v="1960"/>
  </r>
  <r>
    <n v="2375"/>
    <s v="CA-2017-159940"/>
    <x v="274"/>
    <d v="2017-07-11T00:00:00"/>
    <s v="Second Class"/>
    <s v="BF-11020"/>
    <s v="Barry FranzÃ¶sisch"/>
    <s v="Corporate"/>
    <s v="United States"/>
    <s v="Aurora"/>
    <s v="Illinois"/>
    <n v="60505"/>
    <s v="Central"/>
    <s v="FUR-CH-10000785"/>
    <s v="Furniture"/>
    <s v="Chairs"/>
    <s v="Global Ergonomic Managers Chair"/>
    <x v="1961"/>
  </r>
  <r>
    <n v="2376"/>
    <s v="CA-2018-119669"/>
    <x v="714"/>
    <d v="2018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x v="1962"/>
  </r>
  <r>
    <n v="2377"/>
    <s v="US-2015-164616"/>
    <x v="710"/>
    <d v="2015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x v="1963"/>
  </r>
  <r>
    <n v="2378"/>
    <s v="US-2015-164616"/>
    <x v="710"/>
    <d v="2015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x v="1964"/>
  </r>
  <r>
    <n v="2379"/>
    <s v="CA-2016-148628"/>
    <x v="401"/>
    <d v="2016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x v="1965"/>
  </r>
  <r>
    <n v="2380"/>
    <s v="CA-2017-118052"/>
    <x v="715"/>
    <d v="2017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x v="1966"/>
  </r>
  <r>
    <n v="2381"/>
    <s v="CA-2017-118052"/>
    <x v="715"/>
    <d v="2017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x v="1967"/>
  </r>
  <r>
    <n v="2382"/>
    <s v="CA-2017-118052"/>
    <x v="715"/>
    <d v="2017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x v="1968"/>
  </r>
  <r>
    <n v="2383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x v="1969"/>
  </r>
  <r>
    <n v="2384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x v="1970"/>
  </r>
  <r>
    <n v="2385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x v="1971"/>
  </r>
  <r>
    <n v="2386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x v="1972"/>
  </r>
  <r>
    <n v="2387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x v="1973"/>
  </r>
  <r>
    <n v="2388"/>
    <s v="CA-2016-145065"/>
    <x v="295"/>
    <d v="2016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x v="1974"/>
  </r>
  <r>
    <n v="2389"/>
    <s v="CA-2016-145065"/>
    <x v="295"/>
    <d v="2016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x v="667"/>
  </r>
  <r>
    <n v="2390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x v="90"/>
  </r>
  <r>
    <n v="2391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x v="1075"/>
  </r>
  <r>
    <n v="2392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Â VX Revolution Cordless Laser Mouse for Notebooks (Black)"/>
    <x v="1975"/>
  </r>
  <r>
    <n v="2393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x v="1976"/>
  </r>
  <r>
    <n v="2394"/>
    <s v="CA-2017-128111"/>
    <x v="716"/>
    <d v="2017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x v="1977"/>
  </r>
  <r>
    <n v="2395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Â Clip USBÂ flash driveÂ - 8 GB"/>
    <x v="1978"/>
  </r>
  <r>
    <n v="2396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Â 32GB Pocket Pro USB 3.0Â Flash DriveÂ - 32 GB - Black - 1 P ..."/>
    <x v="1979"/>
  </r>
  <r>
    <n v="2397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x v="1980"/>
  </r>
  <r>
    <n v="2398"/>
    <s v="CA-2018-169264"/>
    <x v="718"/>
    <d v="2018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x v="1755"/>
  </r>
  <r>
    <n v="2399"/>
    <s v="CA-2018-169264"/>
    <x v="718"/>
    <d v="2018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x v="1438"/>
  </r>
  <r>
    <n v="2400"/>
    <s v="CA-2018-147361"/>
    <x v="428"/>
    <d v="2018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x v="1981"/>
  </r>
  <r>
    <n v="2401"/>
    <s v="CA-2018-147361"/>
    <x v="428"/>
    <d v="2018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x v="1982"/>
  </r>
  <r>
    <n v="2402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x v="1983"/>
  </r>
  <r>
    <n v="2403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x v="158"/>
  </r>
  <r>
    <n v="2404"/>
    <s v="US-2017-110170"/>
    <x v="720"/>
    <d v="2017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x v="1984"/>
  </r>
  <r>
    <n v="2405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x v="1985"/>
  </r>
  <r>
    <n v="2406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x v="1986"/>
  </r>
  <r>
    <n v="2407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x v="705"/>
  </r>
  <r>
    <n v="2408"/>
    <s v="CA-2018-144589"/>
    <x v="176"/>
    <d v="2018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x v="1987"/>
  </r>
  <r>
    <n v="2409"/>
    <s v="CA-2018-144589"/>
    <x v="176"/>
    <d v="2018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x v="1988"/>
  </r>
  <r>
    <n v="2410"/>
    <s v="CA-2018-155985"/>
    <x v="721"/>
    <d v="2018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x v="1989"/>
  </r>
  <r>
    <n v="2411"/>
    <s v="CA-2015-162684"/>
    <x v="601"/>
    <d v="2015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x v="1093"/>
  </r>
  <r>
    <n v="2412"/>
    <s v="CA-2016-142041"/>
    <x v="722"/>
    <d v="2016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x v="1990"/>
  </r>
  <r>
    <n v="2413"/>
    <s v="CA-2015-151295"/>
    <x v="607"/>
    <d v="2015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x v="489"/>
  </r>
  <r>
    <n v="2414"/>
    <s v="CA-2015-151295"/>
    <x v="607"/>
    <d v="2015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x v="1991"/>
  </r>
  <r>
    <n v="2415"/>
    <s v="CA-2017-156300"/>
    <x v="723"/>
    <d v="2018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x v="1992"/>
  </r>
  <r>
    <n v="2416"/>
    <s v="CA-2016-146087"/>
    <x v="380"/>
    <d v="2016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x v="85"/>
  </r>
  <r>
    <n v="2417"/>
    <s v="CA-2018-168655"/>
    <x v="386"/>
    <d v="2018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x v="1993"/>
  </r>
  <r>
    <n v="2418"/>
    <s v="CA-2018-168655"/>
    <x v="386"/>
    <d v="2018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x v="1924"/>
  </r>
  <r>
    <n v="2419"/>
    <s v="CA-2017-107202"/>
    <x v="206"/>
    <d v="2017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x v="1994"/>
  </r>
  <r>
    <n v="2420"/>
    <s v="CA-2018-159597"/>
    <x v="45"/>
    <d v="2018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x v="1995"/>
  </r>
  <r>
    <n v="2421"/>
    <s v="CA-2018-159597"/>
    <x v="45"/>
    <d v="2018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x v="311"/>
  </r>
  <r>
    <n v="2422"/>
    <s v="CA-2017-155551"/>
    <x v="724"/>
    <d v="2017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x v="84"/>
  </r>
  <r>
    <n v="2423"/>
    <s v="CA-2017-155551"/>
    <x v="724"/>
    <d v="2017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â€ x 11â€"/>
    <x v="772"/>
  </r>
  <r>
    <n v="2424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x v="1996"/>
  </r>
  <r>
    <n v="2425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x v="1997"/>
  </r>
  <r>
    <n v="2426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x v="1998"/>
  </r>
  <r>
    <n v="2427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x v="1999"/>
  </r>
  <r>
    <n v="2428"/>
    <s v="CA-2017-169922"/>
    <x v="725"/>
    <d v="2017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x v="2000"/>
  </r>
  <r>
    <n v="2429"/>
    <s v="CA-2017-169922"/>
    <x v="725"/>
    <d v="2017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x v="2001"/>
  </r>
  <r>
    <n v="2430"/>
    <s v="CA-2017-169922"/>
    <x v="725"/>
    <d v="2017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x v="2002"/>
  </r>
  <r>
    <n v="2431"/>
    <s v="CA-2018-100748"/>
    <x v="726"/>
    <d v="2018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x v="2003"/>
  </r>
  <r>
    <n v="2432"/>
    <s v="CA-2018-129805"/>
    <x v="116"/>
    <d v="2019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x v="2004"/>
  </r>
  <r>
    <n v="2433"/>
    <s v="CA-2015-148586"/>
    <x v="727"/>
    <d v="2015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x v="2005"/>
  </r>
  <r>
    <n v="2434"/>
    <s v="US-2018-112613"/>
    <x v="39"/>
    <d v="2018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x v="2006"/>
  </r>
  <r>
    <n v="2435"/>
    <s v="CA-2016-154746"/>
    <x v="717"/>
    <d v="2016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x v="2007"/>
  </r>
  <r>
    <n v="2436"/>
    <s v="CA-2016-154746"/>
    <x v="717"/>
    <d v="2016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x v="2008"/>
  </r>
  <r>
    <n v="2437"/>
    <s v="CA-2018-140053"/>
    <x v="445"/>
    <d v="2018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x v="2009"/>
  </r>
  <r>
    <n v="2438"/>
    <s v="CA-2015-164210"/>
    <x v="728"/>
    <d v="2015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x v="2010"/>
  </r>
  <r>
    <n v="2439"/>
    <s v="CA-2015-164210"/>
    <x v="728"/>
    <d v="2015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x v="2011"/>
  </r>
  <r>
    <n v="2440"/>
    <s v="CA-2018-139948"/>
    <x v="729"/>
    <d v="2018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x v="2012"/>
  </r>
  <r>
    <n v="2441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x v="2013"/>
  </r>
  <r>
    <n v="2442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x v="2014"/>
  </r>
  <r>
    <n v="2443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x v="2015"/>
  </r>
  <r>
    <n v="2444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x v="2016"/>
  </r>
  <r>
    <n v="2445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x v="2017"/>
  </r>
  <r>
    <n v="2446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x v="2018"/>
  </r>
  <r>
    <n v="2447"/>
    <s v="CA-2016-100573"/>
    <x v="12"/>
    <d v="2016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x v="1897"/>
  </r>
  <r>
    <n v="2448"/>
    <s v="CA-2017-119165"/>
    <x v="731"/>
    <d v="2017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x v="2019"/>
  </r>
  <r>
    <n v="2449"/>
    <s v="CA-2016-128027"/>
    <x v="471"/>
    <d v="2016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x v="2020"/>
  </r>
  <r>
    <n v="2450"/>
    <s v="CA-2017-140207"/>
    <x v="732"/>
    <d v="2017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x v="2021"/>
  </r>
  <r>
    <n v="2451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x v="2022"/>
  </r>
  <r>
    <n v="2452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x v="2023"/>
  </r>
  <r>
    <n v="2453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x v="1073"/>
  </r>
  <r>
    <n v="2454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x v="2024"/>
  </r>
  <r>
    <n v="2455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x v="1819"/>
  </r>
  <r>
    <n v="2456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x v="2025"/>
  </r>
  <r>
    <n v="2457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x v="2026"/>
  </r>
  <r>
    <n v="2458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x v="2027"/>
  </r>
  <r>
    <n v="2459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x v="2028"/>
  </r>
  <r>
    <n v="2460"/>
    <s v="CA-2018-138548"/>
    <x v="733"/>
    <d v="2018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x v="2029"/>
  </r>
  <r>
    <n v="2461"/>
    <s v="CA-2016-142419"/>
    <x v="655"/>
    <d v="2016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x v="2030"/>
  </r>
  <r>
    <n v="2462"/>
    <s v="CA-2016-142419"/>
    <x v="655"/>
    <d v="2016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x v="2031"/>
  </r>
  <r>
    <n v="2463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x v="202"/>
  </r>
  <r>
    <n v="2464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x v="892"/>
  </r>
  <r>
    <n v="2465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x v="2032"/>
  </r>
  <r>
    <n v="2466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x v="974"/>
  </r>
  <r>
    <n v="2467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x v="2033"/>
  </r>
  <r>
    <n v="2468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x v="2034"/>
  </r>
  <r>
    <n v="2469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x v="56"/>
  </r>
  <r>
    <n v="2470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x v="2035"/>
  </r>
  <r>
    <n v="2471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x v="2036"/>
  </r>
  <r>
    <n v="2472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x v="2037"/>
  </r>
  <r>
    <n v="2473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x v="2038"/>
  </r>
  <r>
    <n v="2474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x v="2039"/>
  </r>
  <r>
    <n v="2475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x v="2040"/>
  </r>
  <r>
    <n v="2476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x v="2041"/>
  </r>
  <r>
    <n v="2477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x v="2042"/>
  </r>
  <r>
    <n v="2478"/>
    <s v="CA-2018-102750"/>
    <x v="507"/>
    <d v="2018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x v="2043"/>
  </r>
  <r>
    <n v="2479"/>
    <s v="CA-2015-145212"/>
    <x v="103"/>
    <d v="2015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x v="1392"/>
  </r>
  <r>
    <n v="2480"/>
    <s v="CA-2018-141992"/>
    <x v="249"/>
    <d v="2018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x v="2044"/>
  </r>
  <r>
    <n v="2481"/>
    <s v="CA-2018-141992"/>
    <x v="249"/>
    <d v="2018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x v="2045"/>
  </r>
  <r>
    <n v="2482"/>
    <s v="CA-2018-147956"/>
    <x v="165"/>
    <d v="2018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x v="2046"/>
  </r>
  <r>
    <n v="2483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x v="200"/>
  </r>
  <r>
    <n v="2484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x v="2047"/>
  </r>
  <r>
    <n v="2485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x v="2048"/>
  </r>
  <r>
    <n v="2486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x v="345"/>
  </r>
  <r>
    <n v="2487"/>
    <s v="CA-2016-104514"/>
    <x v="98"/>
    <d v="2016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x v="2049"/>
  </r>
  <r>
    <n v="2488"/>
    <s v="CA-2016-104514"/>
    <x v="98"/>
    <d v="2016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x v="294"/>
  </r>
  <r>
    <n v="2489"/>
    <s v="CA-2016-104514"/>
    <x v="98"/>
    <d v="2016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x v="130"/>
  </r>
  <r>
    <n v="2490"/>
    <s v="CA-2016-141040"/>
    <x v="330"/>
    <d v="2016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x v="2050"/>
  </r>
  <r>
    <n v="2491"/>
    <s v="CA-2016-141040"/>
    <x v="330"/>
    <d v="2016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x v="100"/>
  </r>
  <r>
    <n v="2492"/>
    <s v="CA-2015-113579"/>
    <x v="736"/>
    <d v="2015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x v="2051"/>
  </r>
  <r>
    <n v="2493"/>
    <s v="CA-2015-144624"/>
    <x v="84"/>
    <d v="2015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x v="2052"/>
  </r>
  <r>
    <n v="2494"/>
    <s v="CA-2017-146206"/>
    <x v="545"/>
    <d v="2017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x v="2053"/>
  </r>
  <r>
    <n v="2495"/>
    <s v="CA-2017-146206"/>
    <x v="545"/>
    <d v="2017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x v="2054"/>
  </r>
  <r>
    <n v="2496"/>
    <s v="CA-2015-136644"/>
    <x v="737"/>
    <d v="2015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x v="342"/>
  </r>
  <r>
    <n v="2497"/>
    <s v="CA-2016-122371"/>
    <x v="120"/>
    <d v="2016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x v="2055"/>
  </r>
  <r>
    <n v="2498"/>
    <s v="CA-2016-122371"/>
    <x v="120"/>
    <d v="2016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x v="2056"/>
  </r>
  <r>
    <n v="2499"/>
    <s v="CA-2017-126935"/>
    <x v="288"/>
    <d v="2017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x v="2057"/>
  </r>
  <r>
    <n v="2500"/>
    <s v="US-2018-133781"/>
    <x v="738"/>
    <d v="2018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x v="2058"/>
  </r>
  <r>
    <n v="2501"/>
    <s v="CA-2018-131618"/>
    <x v="46"/>
    <d v="2018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x v="2059"/>
  </r>
  <r>
    <n v="2502"/>
    <s v="CA-2018-131618"/>
    <x v="46"/>
    <d v="2018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x v="2060"/>
  </r>
  <r>
    <n v="2503"/>
    <s v="CA-2018-131618"/>
    <x v="46"/>
    <d v="2018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x v="2061"/>
  </r>
  <r>
    <n v="2504"/>
    <s v="CA-2017-149482"/>
    <x v="696"/>
    <d v="2017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x v="1552"/>
  </r>
  <r>
    <n v="2505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x v="2062"/>
  </r>
  <r>
    <n v="2506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x v="2063"/>
  </r>
  <r>
    <n v="2507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x v="2064"/>
  </r>
  <r>
    <n v="2508"/>
    <s v="CA-2016-120397"/>
    <x v="740"/>
    <d v="2016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x v="2065"/>
  </r>
  <r>
    <n v="2509"/>
    <s v="CA-2018-163902"/>
    <x v="580"/>
    <d v="2018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x v="2066"/>
  </r>
  <r>
    <n v="2510"/>
    <s v="CA-2018-163902"/>
    <x v="580"/>
    <d v="2018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x v="2067"/>
  </r>
  <r>
    <n v="2511"/>
    <s v="CA-2017-136812"/>
    <x v="741"/>
    <d v="2017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x v="2068"/>
  </r>
  <r>
    <n v="2512"/>
    <s v="CA-2016-102722"/>
    <x v="24"/>
    <d v="2016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x v="2069"/>
  </r>
  <r>
    <n v="2513"/>
    <s v="CA-2018-155089"/>
    <x v="574"/>
    <d v="2018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x v="2070"/>
  </r>
  <r>
    <n v="2514"/>
    <s v="CA-2017-124506"/>
    <x v="583"/>
    <d v="2017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x v="1651"/>
  </r>
  <r>
    <n v="2515"/>
    <s v="CA-2017-124506"/>
    <x v="583"/>
    <d v="2017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x v="1388"/>
  </r>
  <r>
    <n v="2516"/>
    <s v="CA-2015-106572"/>
    <x v="742"/>
    <d v="2015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x v="2071"/>
  </r>
  <r>
    <n v="2517"/>
    <s v="CA-2015-128888"/>
    <x v="647"/>
    <d v="2015-11-22T00:00:00"/>
    <s v="Standard Class"/>
    <s v="PB-19105"/>
    <s v="Peter BÃ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x v="2072"/>
  </r>
  <r>
    <n v="2518"/>
    <s v="CA-2018-123134"/>
    <x v="743"/>
    <d v="2018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x v="2073"/>
  </r>
  <r>
    <n v="2519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x v="171"/>
  </r>
  <r>
    <n v="2520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x v="2074"/>
  </r>
  <r>
    <n v="2521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x v="2075"/>
  </r>
  <r>
    <n v="2522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x v="91"/>
  </r>
  <r>
    <n v="2523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x v="2076"/>
  </r>
  <r>
    <n v="2524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x v="2077"/>
  </r>
  <r>
    <n v="2525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x v="2078"/>
  </r>
  <r>
    <n v="2526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x v="2079"/>
  </r>
  <r>
    <n v="2527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x v="2080"/>
  </r>
  <r>
    <n v="2528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x v="2081"/>
  </r>
  <r>
    <n v="2529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x v="885"/>
  </r>
  <r>
    <n v="2530"/>
    <s v="CA-2015-108707"/>
    <x v="745"/>
    <d v="2015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x v="559"/>
  </r>
  <r>
    <n v="2531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x v="1147"/>
  </r>
  <r>
    <n v="2532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x v="2082"/>
  </r>
  <r>
    <n v="2533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x v="2083"/>
  </r>
  <r>
    <n v="2534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Â Gaming G510s - Keyboard"/>
    <x v="107"/>
  </r>
  <r>
    <n v="2535"/>
    <s v="US-2018-117723"/>
    <x v="733"/>
    <d v="2018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x v="2084"/>
  </r>
  <r>
    <n v="2536"/>
    <s v="CA-2016-143238"/>
    <x v="684"/>
    <d v="2016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x v="2085"/>
  </r>
  <r>
    <n v="2537"/>
    <s v="CA-2016-168746"/>
    <x v="746"/>
    <d v="2016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x v="2086"/>
  </r>
  <r>
    <n v="2538"/>
    <s v="CA-2016-168746"/>
    <x v="746"/>
    <d v="2016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x v="2087"/>
  </r>
  <r>
    <n v="2539"/>
    <s v="CA-2016-168746"/>
    <x v="746"/>
    <d v="2016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x v="2088"/>
  </r>
  <r>
    <n v="2540"/>
    <s v="CA-2016-113404"/>
    <x v="747"/>
    <d v="2016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â€œPillow Softâ€ Series Mid Back Swivel/Tilt Chairs"/>
    <x v="2089"/>
  </r>
  <r>
    <n v="2541"/>
    <s v="CA-2016-113404"/>
    <x v="747"/>
    <d v="2016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x v="2090"/>
  </r>
  <r>
    <n v="2542"/>
    <s v="CA-2017-144792"/>
    <x v="567"/>
    <d v="2017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x v="2091"/>
  </r>
  <r>
    <n v="2543"/>
    <s v="CA-2015-164385"/>
    <x v="467"/>
    <d v="2015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x v="2092"/>
  </r>
  <r>
    <n v="2544"/>
    <s v="US-2017-114174"/>
    <x v="162"/>
    <d v="2017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x v="2093"/>
  </r>
  <r>
    <n v="2545"/>
    <s v="US-2017-114174"/>
    <x v="162"/>
    <d v="2017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x v="1787"/>
  </r>
  <r>
    <n v="2546"/>
    <s v="CA-2018-108070"/>
    <x v="513"/>
    <d v="2018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x v="2094"/>
  </r>
  <r>
    <n v="2547"/>
    <s v="CA-2018-108070"/>
    <x v="513"/>
    <d v="2018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x v="2095"/>
  </r>
  <r>
    <n v="2548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x v="2060"/>
  </r>
  <r>
    <n v="2549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x v="2096"/>
  </r>
  <r>
    <n v="2550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x v="2097"/>
  </r>
  <r>
    <n v="2551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x v="1310"/>
  </r>
  <r>
    <n v="2552"/>
    <s v="CA-2018-101042"/>
    <x v="123"/>
    <d v="2018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x v="2098"/>
  </r>
  <r>
    <n v="2553"/>
    <s v="CA-2018-101042"/>
    <x v="123"/>
    <d v="2018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x v="2099"/>
  </r>
  <r>
    <n v="2554"/>
    <s v="CA-2017-155439"/>
    <x v="749"/>
    <d v="2017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x v="233"/>
  </r>
  <r>
    <n v="2555"/>
    <s v="CA-2017-118626"/>
    <x v="243"/>
    <d v="2017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x v="2100"/>
  </r>
  <r>
    <n v="2556"/>
    <s v="CA-2016-111458"/>
    <x v="120"/>
    <d v="2016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x v="1406"/>
  </r>
  <r>
    <n v="2557"/>
    <s v="US-2017-126844"/>
    <x v="750"/>
    <d v="2017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x v="2101"/>
  </r>
  <r>
    <n v="2558"/>
    <s v="US-2016-112508"/>
    <x v="539"/>
    <d v="2016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x v="2102"/>
  </r>
  <r>
    <n v="2559"/>
    <s v="CA-2016-147788"/>
    <x v="70"/>
    <d v="2016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x v="2103"/>
  </r>
  <r>
    <n v="2560"/>
    <s v="CA-2016-147788"/>
    <x v="70"/>
    <d v="2016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x v="2104"/>
  </r>
  <r>
    <n v="2561"/>
    <s v="CA-2016-147788"/>
    <x v="70"/>
    <d v="2016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x v="2105"/>
  </r>
  <r>
    <n v="2562"/>
    <s v="CA-2016-144288"/>
    <x v="707"/>
    <d v="2016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x v="2106"/>
  </r>
  <r>
    <n v="2563"/>
    <s v="CA-2016-144288"/>
    <x v="707"/>
    <d v="2016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x v="559"/>
  </r>
  <r>
    <n v="2564"/>
    <s v="CA-2016-110632"/>
    <x v="751"/>
    <d v="2016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Â KT800P2 -Â KeyboardÂ - Black"/>
    <x v="2107"/>
  </r>
  <r>
    <n v="2565"/>
    <s v="CA-2016-110632"/>
    <x v="751"/>
    <d v="2016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x v="2108"/>
  </r>
  <r>
    <n v="2566"/>
    <s v="CA-2018-109589"/>
    <x v="202"/>
    <d v="2018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x v="2109"/>
  </r>
  <r>
    <n v="2567"/>
    <s v="CA-2018-123967"/>
    <x v="752"/>
    <d v="2018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x v="1415"/>
  </r>
  <r>
    <n v="2568"/>
    <s v="CA-2018-123967"/>
    <x v="752"/>
    <d v="2018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x v="2110"/>
  </r>
  <r>
    <n v="2569"/>
    <s v="CA-2018-148929"/>
    <x v="210"/>
    <d v="2018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x v="2111"/>
  </r>
  <r>
    <n v="2570"/>
    <s v="CA-2018-134404"/>
    <x v="753"/>
    <d v="2018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x v="2112"/>
  </r>
  <r>
    <n v="2571"/>
    <s v="CA-2018-134404"/>
    <x v="753"/>
    <d v="2018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x v="2113"/>
  </r>
  <r>
    <n v="2572"/>
    <s v="CA-2018-109778"/>
    <x v="11"/>
    <d v="2018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x v="2114"/>
  </r>
  <r>
    <n v="2573"/>
    <s v="CA-2017-155845"/>
    <x v="399"/>
    <d v="2017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x v="2115"/>
  </r>
  <r>
    <n v="2574"/>
    <s v="CA-2018-145128"/>
    <x v="362"/>
    <d v="2018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x v="1862"/>
  </r>
  <r>
    <n v="2575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x v="2116"/>
  </r>
  <r>
    <n v="2576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x v="2117"/>
  </r>
  <r>
    <n v="2577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x v="710"/>
  </r>
  <r>
    <n v="2578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x v="2118"/>
  </r>
  <r>
    <n v="2579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x v="2119"/>
  </r>
  <r>
    <n v="2580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x v="2120"/>
  </r>
  <r>
    <n v="2581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x v="537"/>
  </r>
  <r>
    <n v="2582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x v="1438"/>
  </r>
  <r>
    <n v="2583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x v="2121"/>
  </r>
  <r>
    <n v="2584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x v="2122"/>
  </r>
  <r>
    <n v="2585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x v="2123"/>
  </r>
  <r>
    <n v="2586"/>
    <s v="CA-2016-121041"/>
    <x v="502"/>
    <d v="2016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x v="2124"/>
  </r>
  <r>
    <n v="2587"/>
    <s v="CA-2018-131695"/>
    <x v="160"/>
    <d v="2018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x v="2125"/>
  </r>
  <r>
    <n v="2588"/>
    <s v="CA-2018-131695"/>
    <x v="160"/>
    <d v="2018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x v="743"/>
  </r>
  <r>
    <n v="2589"/>
    <s v="CA-2017-137729"/>
    <x v="465"/>
    <d v="2017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x v="156"/>
  </r>
  <r>
    <n v="2590"/>
    <s v="CA-2017-137729"/>
    <x v="465"/>
    <d v="2017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x v="2126"/>
  </r>
  <r>
    <n v="2591"/>
    <s v="US-2017-115455"/>
    <x v="162"/>
    <d v="2017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x v="2127"/>
  </r>
  <r>
    <n v="2592"/>
    <s v="US-2017-115455"/>
    <x v="162"/>
    <d v="2017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x v="2128"/>
  </r>
  <r>
    <n v="2593"/>
    <s v="CA-2018-128300"/>
    <x v="221"/>
    <d v="2018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x v="2129"/>
  </r>
  <r>
    <n v="2594"/>
    <s v="CA-2018-128300"/>
    <x v="221"/>
    <d v="2018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x v="2130"/>
  </r>
  <r>
    <n v="2595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x v="2131"/>
  </r>
  <r>
    <n v="2596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x v="2132"/>
  </r>
  <r>
    <n v="2597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x v="2133"/>
  </r>
  <r>
    <n v="2598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x v="2134"/>
  </r>
  <r>
    <n v="2599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x v="1801"/>
  </r>
  <r>
    <n v="2600"/>
    <s v="CA-2018-108553"/>
    <x v="756"/>
    <d v="2018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x v="2135"/>
  </r>
  <r>
    <n v="2601"/>
    <s v="CA-2018-108553"/>
    <x v="756"/>
    <d v="2018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x v="2136"/>
  </r>
  <r>
    <n v="2602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x v="1801"/>
  </r>
  <r>
    <n v="2603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x v="2137"/>
  </r>
  <r>
    <n v="2604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x v="2138"/>
  </r>
  <r>
    <n v="2605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x v="2139"/>
  </r>
  <r>
    <n v="2606"/>
    <s v="CA-2015-112718"/>
    <x v="757"/>
    <d v="2015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x v="2140"/>
  </r>
  <r>
    <n v="2607"/>
    <s v="CA-2017-154053"/>
    <x v="758"/>
    <d v="2017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x v="2141"/>
  </r>
  <r>
    <n v="2608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Â KT400U2 -Â KeyboardÂ - Black"/>
    <x v="1063"/>
  </r>
  <r>
    <n v="2609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x v="2142"/>
  </r>
  <r>
    <n v="2610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x v="2143"/>
  </r>
  <r>
    <n v="2611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x v="2144"/>
  </r>
  <r>
    <n v="2612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x v="929"/>
  </r>
  <r>
    <n v="2613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x v="855"/>
  </r>
  <r>
    <n v="2614"/>
    <s v="CA-2017-137204"/>
    <x v="236"/>
    <d v="2017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x v="1501"/>
  </r>
  <r>
    <n v="2615"/>
    <s v="CA-2015-147298"/>
    <x v="759"/>
    <d v="2015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x v="2145"/>
  </r>
  <r>
    <n v="2616"/>
    <s v="CA-2015-147298"/>
    <x v="759"/>
    <d v="2015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x v="2146"/>
  </r>
  <r>
    <n v="2617"/>
    <s v="CA-2018-147942"/>
    <x v="719"/>
    <d v="2018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x v="396"/>
  </r>
  <r>
    <n v="2618"/>
    <s v="CA-2018-147942"/>
    <x v="719"/>
    <d v="2018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x v="2147"/>
  </r>
  <r>
    <n v="2619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x v="2148"/>
  </r>
  <r>
    <n v="2620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x v="2149"/>
  </r>
  <r>
    <n v="2621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x v="2150"/>
  </r>
  <r>
    <n v="2622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x v="1753"/>
  </r>
  <r>
    <n v="2623"/>
    <s v="CA-2015-164861"/>
    <x v="640"/>
    <d v="2015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x v="233"/>
  </r>
  <r>
    <n v="2624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x v="2151"/>
  </r>
  <r>
    <n v="2625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x v="2152"/>
  </r>
  <r>
    <n v="2626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x v="1011"/>
  </r>
  <r>
    <n v="2627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x v="2153"/>
  </r>
  <r>
    <n v="2628"/>
    <s v="US-2018-165344"/>
    <x v="38"/>
    <d v="2018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x v="2154"/>
  </r>
  <r>
    <n v="2629"/>
    <s v="US-2018-165344"/>
    <x v="38"/>
    <d v="2018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x v="2155"/>
  </r>
  <r>
    <n v="2630"/>
    <s v="US-2018-165344"/>
    <x v="38"/>
    <d v="2018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x v="2156"/>
  </r>
  <r>
    <n v="2631"/>
    <s v="CA-2016-168186"/>
    <x v="229"/>
    <d v="2016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x v="1801"/>
  </r>
  <r>
    <n v="2632"/>
    <s v="US-2018-110604"/>
    <x v="356"/>
    <d v="2018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x v="786"/>
  </r>
  <r>
    <n v="2633"/>
    <s v="US-2018-110604"/>
    <x v="356"/>
    <d v="2018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x v="2157"/>
  </r>
  <r>
    <n v="2634"/>
    <s v="US-2018-110604"/>
    <x v="356"/>
    <d v="2018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x v="2158"/>
  </r>
  <r>
    <n v="2635"/>
    <s v="CA-2016-116750"/>
    <x v="761"/>
    <d v="2016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x v="1253"/>
  </r>
  <r>
    <n v="2636"/>
    <s v="CA-2016-116750"/>
    <x v="761"/>
    <d v="2016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x v="2159"/>
  </r>
  <r>
    <n v="2637"/>
    <s v="CA-2016-162369"/>
    <x v="762"/>
    <d v="2016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x v="2105"/>
  </r>
  <r>
    <n v="2638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x v="2160"/>
  </r>
  <r>
    <n v="2639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x v="531"/>
  </r>
  <r>
    <n v="2640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x v="2161"/>
  </r>
  <r>
    <n v="2641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x v="2162"/>
  </r>
  <r>
    <n v="2642"/>
    <s v="CA-2016-169740"/>
    <x v="763"/>
    <d v="2016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x v="803"/>
  </r>
  <r>
    <n v="2643"/>
    <s v="CA-2017-124051"/>
    <x v="723"/>
    <d v="2017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x v="775"/>
  </r>
  <r>
    <n v="2644"/>
    <s v="CA-2017-149111"/>
    <x v="764"/>
    <d v="2017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x v="2163"/>
  </r>
  <r>
    <n v="2645"/>
    <s v="CA-2017-149111"/>
    <x v="764"/>
    <d v="2017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x v="2164"/>
  </r>
  <r>
    <n v="2646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x v="2165"/>
  </r>
  <r>
    <n v="2647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x v="2166"/>
  </r>
  <r>
    <n v="2648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x v="91"/>
  </r>
  <r>
    <n v="2649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x v="2098"/>
  </r>
  <r>
    <n v="2650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Â Phone HeadsetÂ with In-line Volume - M214C"/>
    <x v="1230"/>
  </r>
  <r>
    <n v="2651"/>
    <s v="US-2017-146794"/>
    <x v="182"/>
    <d v="2017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x v="2167"/>
  </r>
  <r>
    <n v="2652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x v="2168"/>
  </r>
  <r>
    <n v="2653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x v="692"/>
  </r>
  <r>
    <n v="2654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x v="2169"/>
  </r>
  <r>
    <n v="2655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x v="2170"/>
  </r>
  <r>
    <n v="2656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x v="2171"/>
  </r>
  <r>
    <n v="2657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x v="2172"/>
  </r>
  <r>
    <n v="2658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x v="928"/>
  </r>
  <r>
    <n v="2659"/>
    <s v="CA-2017-150343"/>
    <x v="765"/>
    <d v="2017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x v="139"/>
  </r>
  <r>
    <n v="2660"/>
    <s v="CA-2016-135538"/>
    <x v="100"/>
    <d v="2016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x v="2173"/>
  </r>
  <r>
    <n v="2661"/>
    <s v="CA-2018-123372"/>
    <x v="354"/>
    <d v="2018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x v="2174"/>
  </r>
  <r>
    <n v="2662"/>
    <s v="CA-2018-123372"/>
    <x v="354"/>
    <d v="2018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x v="1095"/>
  </r>
  <r>
    <n v="2663"/>
    <s v="CA-2018-159604"/>
    <x v="349"/>
    <d v="2018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x v="2175"/>
  </r>
  <r>
    <n v="2664"/>
    <s v="CA-2017-164784"/>
    <x v="766"/>
    <d v="2017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x v="2176"/>
  </r>
  <r>
    <n v="2665"/>
    <s v="CA-2017-164784"/>
    <x v="766"/>
    <d v="2017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x v="2177"/>
  </r>
  <r>
    <n v="2666"/>
    <s v="CA-2017-164784"/>
    <x v="766"/>
    <d v="2017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x v="2178"/>
  </r>
  <r>
    <n v="2667"/>
    <s v="CA-2017-111794"/>
    <x v="393"/>
    <d v="2017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Â 16GB Mini TravelDrive USB 2.0Â Flash Drive"/>
    <x v="2179"/>
  </r>
  <r>
    <n v="2668"/>
    <s v="CA-2017-111794"/>
    <x v="393"/>
    <d v="2017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x v="2180"/>
  </r>
  <r>
    <n v="2669"/>
    <s v="US-2016-139759"/>
    <x v="767"/>
    <d v="2016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x v="1573"/>
  </r>
  <r>
    <n v="2670"/>
    <s v="US-2016-139759"/>
    <x v="767"/>
    <d v="2016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x v="2181"/>
  </r>
  <r>
    <n v="2671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x v="1668"/>
  </r>
  <r>
    <n v="2672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x v="2182"/>
  </r>
  <r>
    <n v="2673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x v="2183"/>
  </r>
  <r>
    <n v="2674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x v="2184"/>
  </r>
  <r>
    <n v="2675"/>
    <s v="CA-2018-136875"/>
    <x v="734"/>
    <d v="2018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x v="1668"/>
  </r>
  <r>
    <n v="2676"/>
    <s v="CA-2018-132185"/>
    <x v="344"/>
    <d v="2018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x v="2175"/>
  </r>
  <r>
    <n v="2677"/>
    <s v="CA-2018-132185"/>
    <x v="344"/>
    <d v="2018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x v="2185"/>
  </r>
  <r>
    <n v="2678"/>
    <s v="US-2015-160780"/>
    <x v="261"/>
    <d v="2015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x v="2186"/>
  </r>
  <r>
    <n v="2679"/>
    <s v="US-2015-160780"/>
    <x v="261"/>
    <d v="2015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x v="2187"/>
  </r>
  <r>
    <n v="2680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x v="928"/>
  </r>
  <r>
    <n v="2681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x v="1000"/>
  </r>
  <r>
    <n v="2682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x v="2188"/>
  </r>
  <r>
    <n v="2683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x v="2189"/>
  </r>
  <r>
    <n v="2684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x v="2190"/>
  </r>
  <r>
    <n v="2685"/>
    <s v="CA-2018-137085"/>
    <x v="222"/>
    <d v="2018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x v="2191"/>
  </r>
  <r>
    <n v="2686"/>
    <s v="CA-2017-133123"/>
    <x v="47"/>
    <d v="2017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x v="2192"/>
  </r>
  <r>
    <n v="2687"/>
    <s v="CA-2017-133123"/>
    <x v="47"/>
    <d v="2017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x v="2193"/>
  </r>
  <r>
    <n v="2688"/>
    <s v="US-2017-128195"/>
    <x v="578"/>
    <d v="2017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x v="2194"/>
  </r>
  <r>
    <n v="2689"/>
    <s v="CA-2016-153220"/>
    <x v="768"/>
    <d v="2016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x v="2195"/>
  </r>
  <r>
    <n v="2690"/>
    <s v="CA-2015-123064"/>
    <x v="479"/>
    <d v="2015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x v="791"/>
  </r>
  <r>
    <n v="2691"/>
    <s v="CA-2018-156412"/>
    <x v="769"/>
    <d v="2018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x v="2196"/>
  </r>
  <r>
    <n v="2692"/>
    <s v="US-2017-144211"/>
    <x v="770"/>
    <d v="2017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x v="1142"/>
  </r>
  <r>
    <n v="2693"/>
    <s v="US-2017-144211"/>
    <x v="770"/>
    <d v="2017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x v="2197"/>
  </r>
  <r>
    <n v="2694"/>
    <s v="CA-2017-138079"/>
    <x v="115"/>
    <d v="2017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x v="2198"/>
  </r>
  <r>
    <n v="2695"/>
    <s v="CA-2015-143182"/>
    <x v="771"/>
    <d v="2015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x v="2199"/>
  </r>
  <r>
    <n v="2696"/>
    <s v="CA-2017-161662"/>
    <x v="569"/>
    <d v="2017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x v="2200"/>
  </r>
  <r>
    <n v="2697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x v="2201"/>
  </r>
  <r>
    <n v="2698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x v="2202"/>
  </r>
  <r>
    <n v="2699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x v="2203"/>
  </r>
  <r>
    <n v="2700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x v="2204"/>
  </r>
  <r>
    <n v="2701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x v="2205"/>
  </r>
  <r>
    <n v="2702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x v="2206"/>
  </r>
  <r>
    <n v="2703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x v="1888"/>
  </r>
  <r>
    <n v="2704"/>
    <s v="CA-2015-143413"/>
    <x v="773"/>
    <d v="2015-05-30T00:00:00"/>
    <s v="Standard Class"/>
    <s v="RP-19390"/>
    <s v="Resi PÃ¶lking"/>
    <s v="Consumer"/>
    <s v="United States"/>
    <s v="Baltimore"/>
    <s v="Maryland"/>
    <n v="21215"/>
    <s v="East"/>
    <s v="OFF-PA-10002319"/>
    <s v="Office Supplies"/>
    <s v="Paper"/>
    <s v="Xerox 1944"/>
    <x v="2207"/>
  </r>
  <r>
    <n v="2705"/>
    <s v="CA-2018-156818"/>
    <x v="497"/>
    <d v="2018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x v="2208"/>
  </r>
  <r>
    <n v="2706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x v="1438"/>
  </r>
  <r>
    <n v="2707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x v="537"/>
  </r>
  <r>
    <n v="2708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x v="801"/>
  </r>
  <r>
    <n v="2709"/>
    <s v="CA-2016-121797"/>
    <x v="564"/>
    <d v="2016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x v="2209"/>
  </r>
  <r>
    <n v="2710"/>
    <s v="CA-2016-121797"/>
    <x v="564"/>
    <d v="2016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x v="2210"/>
  </r>
  <r>
    <n v="2711"/>
    <s v="US-2016-120572"/>
    <x v="555"/>
    <d v="2016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x v="2211"/>
  </r>
  <r>
    <n v="2712"/>
    <s v="CA-2018-132430"/>
    <x v="449"/>
    <d v="2018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x v="2212"/>
  </r>
  <r>
    <n v="2713"/>
    <s v="CA-2018-146031"/>
    <x v="570"/>
    <d v="2018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x v="1817"/>
  </r>
  <r>
    <n v="2714"/>
    <s v="CA-2015-110100"/>
    <x v="573"/>
    <d v="2015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x v="214"/>
  </r>
  <r>
    <n v="2715"/>
    <s v="CA-2016-103723"/>
    <x v="494"/>
    <d v="2016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x v="2213"/>
  </r>
  <r>
    <n v="2716"/>
    <s v="CA-2015-127187"/>
    <x v="774"/>
    <d v="2015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x v="2214"/>
  </r>
  <r>
    <n v="2717"/>
    <s v="CA-2018-128475"/>
    <x v="775"/>
    <d v="2018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x v="2215"/>
  </r>
  <r>
    <n v="2718"/>
    <s v="CA-2015-100006"/>
    <x v="557"/>
    <d v="2015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x v="2216"/>
  </r>
  <r>
    <n v="2719"/>
    <s v="CA-2018-144827"/>
    <x v="202"/>
    <d v="2018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x v="2217"/>
  </r>
  <r>
    <n v="2720"/>
    <s v="CA-2015-110030"/>
    <x v="776"/>
    <d v="2015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x v="112"/>
  </r>
  <r>
    <n v="2721"/>
    <s v="CA-2015-121286"/>
    <x v="130"/>
    <d v="2015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x v="1341"/>
  </r>
  <r>
    <n v="2722"/>
    <s v="CA-2015-121286"/>
    <x v="130"/>
    <d v="2015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x v="2218"/>
  </r>
  <r>
    <n v="2723"/>
    <s v="CA-2017-164735"/>
    <x v="167"/>
    <d v="2017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x v="2219"/>
  </r>
  <r>
    <n v="2724"/>
    <s v="CA-2015-153479"/>
    <x v="777"/>
    <d v="2015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x v="2220"/>
  </r>
  <r>
    <n v="2725"/>
    <s v="CA-2015-153479"/>
    <x v="777"/>
    <d v="2015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x v="2221"/>
  </r>
  <r>
    <n v="2726"/>
    <s v="CA-2018-149888"/>
    <x v="659"/>
    <d v="2018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Â Headset"/>
    <x v="1880"/>
  </r>
  <r>
    <n v="2727"/>
    <s v="CA-2018-149888"/>
    <x v="659"/>
    <d v="2018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x v="2222"/>
  </r>
  <r>
    <n v="2728"/>
    <s v="CA-2018-119193"/>
    <x v="66"/>
    <d v="2018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x v="2223"/>
  </r>
  <r>
    <n v="2729"/>
    <s v="CA-2018-119193"/>
    <x v="66"/>
    <d v="2018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x v="2224"/>
  </r>
  <r>
    <n v="2730"/>
    <s v="CA-2018-104801"/>
    <x v="778"/>
    <d v="2018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x v="153"/>
  </r>
  <r>
    <n v="2731"/>
    <s v="CA-2018-104801"/>
    <x v="778"/>
    <d v="2018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x v="2225"/>
  </r>
  <r>
    <n v="2732"/>
    <s v="CA-2018-104801"/>
    <x v="778"/>
    <d v="2018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x v="2226"/>
  </r>
  <r>
    <n v="2733"/>
    <s v="CA-2015-107594"/>
    <x v="779"/>
    <d v="2015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Â HeadsetÂ -Â headsetÂ - Full size, Binaural"/>
    <x v="2227"/>
  </r>
  <r>
    <n v="2734"/>
    <s v="CA-2015-107594"/>
    <x v="779"/>
    <d v="2015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x v="2228"/>
  </r>
  <r>
    <n v="2735"/>
    <s v="CA-2016-129770"/>
    <x v="780"/>
    <d v="2016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x v="335"/>
  </r>
  <r>
    <n v="2736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x v="2216"/>
  </r>
  <r>
    <n v="2737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â€ x 11â€"/>
    <x v="2229"/>
  </r>
  <r>
    <n v="2738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x v="670"/>
  </r>
  <r>
    <n v="2739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x v="2230"/>
  </r>
  <r>
    <n v="2740"/>
    <s v="CA-2018-122707"/>
    <x v="513"/>
    <d v="2018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x v="2231"/>
  </r>
  <r>
    <n v="2741"/>
    <s v="CA-2018-122707"/>
    <x v="513"/>
    <d v="2018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x v="2232"/>
  </r>
  <r>
    <n v="2742"/>
    <s v="CA-2017-165015"/>
    <x v="781"/>
    <d v="2017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x v="666"/>
  </r>
  <r>
    <n v="2743"/>
    <s v="CA-2015-149244"/>
    <x v="130"/>
    <d v="2015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x v="2233"/>
  </r>
  <r>
    <n v="2744"/>
    <s v="CA-2016-140144"/>
    <x v="782"/>
    <d v="2016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x v="2234"/>
  </r>
  <r>
    <n v="2745"/>
    <s v="CA-2016-140144"/>
    <x v="782"/>
    <d v="2016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x v="2235"/>
  </r>
  <r>
    <n v="2746"/>
    <s v="CA-2018-163321"/>
    <x v="783"/>
    <d v="2018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x v="2236"/>
  </r>
  <r>
    <n v="2747"/>
    <s v="CA-2015-155887"/>
    <x v="552"/>
    <d v="2015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x v="2237"/>
  </r>
  <r>
    <n v="2748"/>
    <s v="US-2016-165449"/>
    <x v="6"/>
    <d v="2016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x v="220"/>
  </r>
  <r>
    <n v="2749"/>
    <s v="CA-2016-110247"/>
    <x v="784"/>
    <d v="2016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x v="2238"/>
  </r>
  <r>
    <n v="2750"/>
    <s v="US-2015-141257"/>
    <x v="785"/>
    <d v="2015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x v="2239"/>
  </r>
  <r>
    <n v="2751"/>
    <s v="CA-2015-154669"/>
    <x v="233"/>
    <d v="2015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x v="2240"/>
  </r>
  <r>
    <n v="2752"/>
    <s v="CA-2015-158029"/>
    <x v="542"/>
    <d v="2015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x v="2241"/>
  </r>
  <r>
    <n v="2753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x v="345"/>
  </r>
  <r>
    <n v="2754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x v="2242"/>
  </r>
  <r>
    <n v="2755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x v="2243"/>
  </r>
  <r>
    <n v="2756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x v="2244"/>
  </r>
  <r>
    <n v="2757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x v="489"/>
  </r>
  <r>
    <n v="2758"/>
    <s v="CA-2017-127775"/>
    <x v="725"/>
    <d v="2017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x v="758"/>
  </r>
  <r>
    <n v="2759"/>
    <s v="CA-2017-146171"/>
    <x v="21"/>
    <d v="2017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x v="2245"/>
  </r>
  <r>
    <n v="2760"/>
    <s v="CA-2017-146171"/>
    <x v="21"/>
    <d v="2017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x v="2246"/>
  </r>
  <r>
    <n v="2761"/>
    <s v="CA-2015-129574"/>
    <x v="542"/>
    <d v="2015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x v="2247"/>
  </r>
  <r>
    <n v="2762"/>
    <s v="CA-2018-126536"/>
    <x v="386"/>
    <d v="2018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x v="2248"/>
  </r>
  <r>
    <n v="2763"/>
    <s v="CA-2018-126536"/>
    <x v="386"/>
    <d v="2018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x v="2249"/>
  </r>
  <r>
    <n v="2764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x v="2250"/>
  </r>
  <r>
    <n v="2765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x v="2251"/>
  </r>
  <r>
    <n v="2766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x v="433"/>
  </r>
  <r>
    <n v="2767"/>
    <s v="CA-2018-167752"/>
    <x v="787"/>
    <d v="2018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x v="2252"/>
  </r>
  <r>
    <n v="2768"/>
    <s v="CA-2018-167752"/>
    <x v="787"/>
    <d v="2018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x v="2253"/>
  </r>
  <r>
    <n v="2769"/>
    <s v="US-2016-122140"/>
    <x v="788"/>
    <d v="2016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x v="2254"/>
  </r>
  <r>
    <n v="2770"/>
    <s v="US-2016-122140"/>
    <x v="788"/>
    <d v="2016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x v="2255"/>
  </r>
  <r>
    <n v="2771"/>
    <s v="US-2016-122140"/>
    <x v="788"/>
    <d v="2016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x v="331"/>
  </r>
  <r>
    <n v="2772"/>
    <s v="CA-2017-163986"/>
    <x v="323"/>
    <d v="2017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x v="2256"/>
  </r>
  <r>
    <n v="2773"/>
    <s v="CA-2018-158967"/>
    <x v="389"/>
    <d v="2018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x v="2257"/>
  </r>
  <r>
    <n v="2774"/>
    <s v="CA-2017-131576"/>
    <x v="441"/>
    <d v="2017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x v="2258"/>
  </r>
  <r>
    <n v="2775"/>
    <s v="CA-2018-143455"/>
    <x v="343"/>
    <d v="2018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x v="559"/>
  </r>
  <r>
    <n v="2776"/>
    <s v="CA-2017-144729"/>
    <x v="147"/>
    <d v="2017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x v="1233"/>
  </r>
  <r>
    <n v="2777"/>
    <s v="CA-2016-127019"/>
    <x v="379"/>
    <d v="2016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x v="2259"/>
  </r>
  <r>
    <n v="2778"/>
    <s v="CA-2016-138534"/>
    <x v="789"/>
    <d v="2016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x v="2260"/>
  </r>
  <r>
    <n v="2779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x v="208"/>
  </r>
  <r>
    <n v="2780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x v="477"/>
  </r>
  <r>
    <n v="2781"/>
    <s v="CA-2018-167668"/>
    <x v="636"/>
    <d v="2018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x v="2261"/>
  </r>
  <r>
    <n v="2782"/>
    <s v="CA-2018-146724"/>
    <x v="225"/>
    <d v="2018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x v="1103"/>
  </r>
  <r>
    <n v="2783"/>
    <s v="CA-2017-139878"/>
    <x v="583"/>
    <d v="2017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x v="2018"/>
  </r>
  <r>
    <n v="2784"/>
    <s v="US-2017-106677"/>
    <x v="732"/>
    <d v="2017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x v="1792"/>
  </r>
  <r>
    <n v="2785"/>
    <s v="CA-2017-116974"/>
    <x v="790"/>
    <d v="2017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x v="112"/>
  </r>
  <r>
    <n v="2786"/>
    <s v="CA-2016-149972"/>
    <x v="481"/>
    <d v="2016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x v="2262"/>
  </r>
  <r>
    <n v="2787"/>
    <s v="CA-2016-149972"/>
    <x v="481"/>
    <d v="2016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x v="2263"/>
  </r>
  <r>
    <n v="2788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x v="2264"/>
  </r>
  <r>
    <n v="2789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x v="2265"/>
  </r>
  <r>
    <n v="2790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x v="786"/>
  </r>
  <r>
    <n v="2791"/>
    <s v="CA-2015-125514"/>
    <x v="158"/>
    <d v="2015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x v="2266"/>
  </r>
  <r>
    <n v="2792"/>
    <s v="CA-2015-125514"/>
    <x v="158"/>
    <d v="2015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x v="2267"/>
  </r>
  <r>
    <n v="2793"/>
    <s v="CA-2015-125514"/>
    <x v="158"/>
    <d v="2015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x v="90"/>
  </r>
  <r>
    <n v="2794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x v="2268"/>
  </r>
  <r>
    <n v="2795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x v="2269"/>
  </r>
  <r>
    <n v="2796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x v="2270"/>
  </r>
  <r>
    <n v="2797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x v="2271"/>
  </r>
  <r>
    <n v="2798"/>
    <s v="CA-2018-158743"/>
    <x v="179"/>
    <d v="2018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x v="518"/>
  </r>
  <r>
    <n v="2799"/>
    <s v="CA-2018-158743"/>
    <x v="179"/>
    <d v="2018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x v="786"/>
  </r>
  <r>
    <n v="2800"/>
    <s v="CA-2018-158743"/>
    <x v="179"/>
    <d v="2018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x v="2272"/>
  </r>
  <r>
    <n v="2801"/>
    <s v="CA-2017-153318"/>
    <x v="792"/>
    <d v="2017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x v="2243"/>
  </r>
  <r>
    <n v="2802"/>
    <s v="US-2016-110163"/>
    <x v="549"/>
    <d v="2016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x v="2273"/>
  </r>
  <r>
    <n v="2803"/>
    <s v="CA-2018-143329"/>
    <x v="132"/>
    <d v="2018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x v="1419"/>
  </r>
  <r>
    <n v="2804"/>
    <s v="CA-2016-159380"/>
    <x v="793"/>
    <d v="2016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x v="1371"/>
  </r>
  <r>
    <n v="2805"/>
    <s v="CA-2016-159380"/>
    <x v="793"/>
    <d v="2016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x v="2274"/>
  </r>
  <r>
    <n v="2806"/>
    <s v="CA-2016-122623"/>
    <x v="67"/>
    <d v="2016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x v="2275"/>
  </r>
  <r>
    <n v="2807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x v="2276"/>
  </r>
  <r>
    <n v="2808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x v="91"/>
  </r>
  <r>
    <n v="2809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x v="2277"/>
  </r>
  <r>
    <n v="2810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x v="2278"/>
  </r>
  <r>
    <n v="2811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x v="2279"/>
  </r>
  <r>
    <n v="2812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x v="2280"/>
  </r>
  <r>
    <n v="2813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x v="2281"/>
  </r>
  <r>
    <n v="2814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x v="2282"/>
  </r>
  <r>
    <n v="2815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x v="2283"/>
  </r>
  <r>
    <n v="2816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x v="2284"/>
  </r>
  <r>
    <n v="2817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x v="2285"/>
  </r>
  <r>
    <n v="2818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x v="2217"/>
  </r>
  <r>
    <n v="2819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x v="2286"/>
  </r>
  <r>
    <n v="2820"/>
    <s v="CA-2017-160500"/>
    <x v="465"/>
    <d v="2017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x v="944"/>
  </r>
  <r>
    <n v="2821"/>
    <s v="CA-2017-160500"/>
    <x v="465"/>
    <d v="2017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x v="2287"/>
  </r>
  <r>
    <n v="2822"/>
    <s v="CA-2017-100202"/>
    <x v="413"/>
    <d v="2018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x v="214"/>
  </r>
  <r>
    <n v="2823"/>
    <s v="CA-2018-131016"/>
    <x v="65"/>
    <d v="2018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x v="433"/>
  </r>
  <r>
    <n v="2824"/>
    <s v="CA-2018-131016"/>
    <x v="65"/>
    <d v="2018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x v="2288"/>
  </r>
  <r>
    <n v="2825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x v="2289"/>
  </r>
  <r>
    <n v="2826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x v="2290"/>
  </r>
  <r>
    <n v="2827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x v="625"/>
  </r>
  <r>
    <n v="2828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x v="30"/>
  </r>
  <r>
    <n v="2829"/>
    <s v="CA-2017-124149"/>
    <x v="131"/>
    <d v="2017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x v="2291"/>
  </r>
  <r>
    <n v="2830"/>
    <s v="CA-2017-124149"/>
    <x v="131"/>
    <d v="2017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x v="2292"/>
  </r>
  <r>
    <n v="2831"/>
    <s v="CA-2017-124149"/>
    <x v="131"/>
    <d v="2017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x v="128"/>
  </r>
  <r>
    <n v="2832"/>
    <s v="CA-2015-148915"/>
    <x v="301"/>
    <d v="2015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x v="2293"/>
  </r>
  <r>
    <n v="2833"/>
    <s v="CA-2015-148915"/>
    <x v="301"/>
    <d v="2015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x v="2294"/>
  </r>
  <r>
    <n v="2834"/>
    <s v="CA-2018-134649"/>
    <x v="795"/>
    <d v="2018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x v="2295"/>
  </r>
  <r>
    <n v="2835"/>
    <s v="CA-2018-134649"/>
    <x v="795"/>
    <d v="2018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x v="181"/>
  </r>
  <r>
    <n v="2836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x v="2296"/>
  </r>
  <r>
    <n v="2837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x v="537"/>
  </r>
  <r>
    <n v="2838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x v="2077"/>
  </r>
  <r>
    <n v="2839"/>
    <s v="CA-2017-147368"/>
    <x v="632"/>
    <d v="2017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x v="1188"/>
  </r>
  <r>
    <n v="2840"/>
    <s v="US-2016-104185"/>
    <x v="37"/>
    <d v="2016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x v="2297"/>
  </r>
  <r>
    <n v="2841"/>
    <s v="US-2015-125521"/>
    <x v="619"/>
    <d v="2015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x v="2298"/>
  </r>
  <r>
    <n v="2842"/>
    <s v="US-2018-135062"/>
    <x v="515"/>
    <d v="2018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x v="2299"/>
  </r>
  <r>
    <n v="2843"/>
    <s v="CA-2018-135650"/>
    <x v="721"/>
    <d v="2018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x v="2300"/>
  </r>
  <r>
    <n v="2844"/>
    <s v="CA-2018-112865"/>
    <x v="796"/>
    <d v="2018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Â KT800P2 -Â KeyboardÂ - Black"/>
    <x v="2301"/>
  </r>
  <r>
    <n v="2845"/>
    <s v="US-2017-162852"/>
    <x v="797"/>
    <d v="2017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x v="2302"/>
  </r>
  <r>
    <n v="2846"/>
    <s v="CA-2018-138163"/>
    <x v="701"/>
    <d v="2018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x v="711"/>
  </r>
  <r>
    <n v="2847"/>
    <s v="CA-2018-152093"/>
    <x v="18"/>
    <d v="2018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x v="2303"/>
  </r>
  <r>
    <n v="2848"/>
    <s v="CA-2018-157854"/>
    <x v="798"/>
    <d v="2018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x v="2304"/>
  </r>
  <r>
    <n v="2849"/>
    <s v="CA-2018-157854"/>
    <x v="798"/>
    <d v="2018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x v="2305"/>
  </r>
  <r>
    <n v="2850"/>
    <s v="CA-2017-123617"/>
    <x v="85"/>
    <d v="2017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x v="2306"/>
  </r>
  <r>
    <n v="2851"/>
    <s v="US-2017-128293"/>
    <x v="799"/>
    <d v="2017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x v="1445"/>
  </r>
  <r>
    <n v="2852"/>
    <s v="CA-2018-107342"/>
    <x v="94"/>
    <d v="2018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x v="2307"/>
  </r>
  <r>
    <n v="2853"/>
    <s v="CA-2017-136371"/>
    <x v="690"/>
    <d v="2017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x v="1852"/>
  </r>
  <r>
    <n v="2854"/>
    <s v="CA-2017-136371"/>
    <x v="690"/>
    <d v="2017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x v="2308"/>
  </r>
  <r>
    <n v="2855"/>
    <s v="CA-2018-137344"/>
    <x v="648"/>
    <d v="2018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x v="2309"/>
  </r>
  <r>
    <n v="2856"/>
    <s v="CA-2018-169810"/>
    <x v="800"/>
    <d v="2018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x v="2310"/>
  </r>
  <r>
    <n v="2857"/>
    <s v="CA-2017-128594"/>
    <x v="370"/>
    <d v="2017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x v="2311"/>
  </r>
  <r>
    <n v="2858"/>
    <s v="CA-2017-154690"/>
    <x v="243"/>
    <d v="2017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x v="2241"/>
  </r>
  <r>
    <n v="2859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x v="760"/>
  </r>
  <r>
    <n v="2860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x v="2216"/>
  </r>
  <r>
    <n v="2861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x v="2312"/>
  </r>
  <r>
    <n v="2862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x v="2313"/>
  </r>
  <r>
    <n v="2863"/>
    <s v="CA-2018-106537"/>
    <x v="801"/>
    <d v="2018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x v="557"/>
  </r>
  <r>
    <n v="2864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x v="966"/>
  </r>
  <r>
    <n v="2865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x v="2314"/>
  </r>
  <r>
    <n v="2866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x v="423"/>
  </r>
  <r>
    <n v="2867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x v="1043"/>
  </r>
  <r>
    <n v="2868"/>
    <s v="CA-2017-115588"/>
    <x v="338"/>
    <d v="2017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x v="2315"/>
  </r>
  <r>
    <n v="2869"/>
    <s v="CA-2017-115588"/>
    <x v="338"/>
    <d v="2017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x v="2316"/>
  </r>
  <r>
    <n v="2870"/>
    <s v="CA-2018-143861"/>
    <x v="492"/>
    <d v="2018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x v="1217"/>
  </r>
  <r>
    <n v="2871"/>
    <s v="CA-2015-148040"/>
    <x v="579"/>
    <d v="2015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x v="1339"/>
  </r>
  <r>
    <n v="2872"/>
    <s v="CA-2015-148040"/>
    <x v="579"/>
    <d v="2015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x v="2317"/>
  </r>
  <r>
    <n v="2873"/>
    <s v="CA-2018-135167"/>
    <x v="140"/>
    <d v="2018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x v="2318"/>
  </r>
  <r>
    <n v="2874"/>
    <s v="CA-2018-137022"/>
    <x v="673"/>
    <d v="2018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x v="2319"/>
  </r>
  <r>
    <n v="2875"/>
    <s v="US-2018-102638"/>
    <x v="614"/>
    <d v="2018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x v="2320"/>
  </r>
  <r>
    <n v="2876"/>
    <s v="US-2017-167339"/>
    <x v="803"/>
    <d v="2017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x v="2321"/>
  </r>
  <r>
    <n v="2877"/>
    <s v="US-2017-167339"/>
    <x v="803"/>
    <d v="2017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x v="2322"/>
  </r>
  <r>
    <n v="2878"/>
    <s v="CA-2017-152072"/>
    <x v="804"/>
    <d v="2017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x v="2323"/>
  </r>
  <r>
    <n v="2879"/>
    <s v="CA-2017-152072"/>
    <x v="804"/>
    <d v="2017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x v="2324"/>
  </r>
  <r>
    <n v="2880"/>
    <s v="CA-2017-152072"/>
    <x v="804"/>
    <d v="2017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Â Gaming G510s - Keyboard"/>
    <x v="2325"/>
  </r>
  <r>
    <n v="2881"/>
    <s v="CA-2017-102932"/>
    <x v="251"/>
    <d v="2017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x v="2326"/>
  </r>
  <r>
    <n v="2882"/>
    <s v="CA-2017-102932"/>
    <x v="251"/>
    <d v="2017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x v="1048"/>
  </r>
  <r>
    <n v="2883"/>
    <s v="CA-2015-165540"/>
    <x v="805"/>
    <d v="2015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x v="2327"/>
  </r>
  <r>
    <n v="2884"/>
    <s v="CA-2017-130799"/>
    <x v="583"/>
    <d v="2017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x v="2328"/>
  </r>
  <r>
    <n v="2885"/>
    <s v="CA-2017-164483"/>
    <x v="806"/>
    <d v="2017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x v="732"/>
  </r>
  <r>
    <n v="2886"/>
    <s v="US-2017-159856"/>
    <x v="807"/>
    <d v="2017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x v="2329"/>
  </r>
  <r>
    <n v="2887"/>
    <s v="CA-2018-102099"/>
    <x v="404"/>
    <d v="2018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x v="153"/>
  </r>
  <r>
    <n v="2888"/>
    <s v="CA-2018-102099"/>
    <x v="404"/>
    <d v="2018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x v="91"/>
  </r>
  <r>
    <n v="2889"/>
    <s v="CA-2018-102099"/>
    <x v="404"/>
    <d v="2018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x v="56"/>
  </r>
  <r>
    <n v="2890"/>
    <s v="CA-2018-164049"/>
    <x v="808"/>
    <d v="2018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x v="2330"/>
  </r>
  <r>
    <n v="2891"/>
    <s v="CA-2015-142727"/>
    <x v="333"/>
    <d v="2015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x v="2331"/>
  </r>
  <r>
    <n v="2892"/>
    <s v="CA-2015-142727"/>
    <x v="333"/>
    <d v="2015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x v="1444"/>
  </r>
  <r>
    <n v="2893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x v="1049"/>
  </r>
  <r>
    <n v="2894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x v="1579"/>
  </r>
  <r>
    <n v="2895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x v="2332"/>
  </r>
  <r>
    <n v="2896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x v="1197"/>
  </r>
  <r>
    <n v="2897"/>
    <s v="CA-2015-169033"/>
    <x v="809"/>
    <d v="2015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x v="2333"/>
  </r>
  <r>
    <n v="2898"/>
    <s v="US-2017-164630"/>
    <x v="810"/>
    <d v="2017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x v="2334"/>
  </r>
  <r>
    <n v="2899"/>
    <s v="US-2016-114839"/>
    <x v="33"/>
    <d v="2016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x v="2335"/>
  </r>
  <r>
    <n v="2900"/>
    <s v="CA-2016-166464"/>
    <x v="811"/>
    <d v="2016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x v="1973"/>
  </r>
  <r>
    <n v="2901"/>
    <s v="CA-2016-166464"/>
    <x v="811"/>
    <d v="2016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x v="2336"/>
  </r>
  <r>
    <n v="2902"/>
    <s v="CA-2018-124898"/>
    <x v="220"/>
    <d v="2018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x v="2337"/>
  </r>
  <r>
    <n v="2903"/>
    <s v="CA-2017-164035"/>
    <x v="1"/>
    <d v="2017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x v="1062"/>
  </r>
  <r>
    <n v="2904"/>
    <s v="CA-2017-153577"/>
    <x v="812"/>
    <d v="2017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x v="2338"/>
  </r>
  <r>
    <n v="2905"/>
    <s v="CA-2017-153577"/>
    <x v="812"/>
    <d v="2017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x v="2339"/>
  </r>
  <r>
    <n v="2906"/>
    <s v="CA-2015-127586"/>
    <x v="467"/>
    <d v="2015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x v="2340"/>
  </r>
  <r>
    <n v="2907"/>
    <s v="CA-2018-121615"/>
    <x v="132"/>
    <d v="2018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x v="18"/>
  </r>
  <r>
    <n v="2908"/>
    <s v="CA-2018-121615"/>
    <x v="132"/>
    <d v="2018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x v="2341"/>
  </r>
  <r>
    <n v="2909"/>
    <s v="CA-2018-121615"/>
    <x v="132"/>
    <d v="2018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x v="1801"/>
  </r>
  <r>
    <n v="2910"/>
    <s v="CA-2018-166415"/>
    <x v="600"/>
    <d v="2018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x v="2156"/>
  </r>
  <r>
    <n v="2911"/>
    <s v="CA-2016-118444"/>
    <x v="599"/>
    <d v="2016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x v="2342"/>
  </r>
  <r>
    <n v="2912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x v="1399"/>
  </r>
  <r>
    <n v="2913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x v="762"/>
  </r>
  <r>
    <n v="2914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x v="2343"/>
  </r>
  <r>
    <n v="2915"/>
    <s v="CA-2016-134747"/>
    <x v="88"/>
    <d v="2016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x v="2344"/>
  </r>
  <r>
    <n v="2916"/>
    <s v="CA-2016-134747"/>
    <x v="88"/>
    <d v="2016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x v="2345"/>
  </r>
  <r>
    <n v="2917"/>
    <s v="CA-2016-134747"/>
    <x v="88"/>
    <d v="2016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x v="1259"/>
  </r>
  <r>
    <n v="2918"/>
    <s v="CA-2018-155047"/>
    <x v="151"/>
    <d v="2018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x v="2346"/>
  </r>
  <r>
    <n v="2919"/>
    <s v="CA-2017-160129"/>
    <x v="813"/>
    <d v="2017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x v="2347"/>
  </r>
  <r>
    <n v="2920"/>
    <s v="CA-2017-160129"/>
    <x v="813"/>
    <d v="2017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x v="322"/>
  </r>
  <r>
    <n v="2921"/>
    <s v="CA-2017-160129"/>
    <x v="813"/>
    <d v="2017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x v="2348"/>
  </r>
  <r>
    <n v="2922"/>
    <s v="CA-2018-164329"/>
    <x v="289"/>
    <d v="2018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x v="2349"/>
  </r>
  <r>
    <n v="2923"/>
    <s v="US-2016-141453"/>
    <x v="672"/>
    <d v="2016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x v="2350"/>
  </r>
  <r>
    <n v="2924"/>
    <s v="CA-2015-156993"/>
    <x v="307"/>
    <d v="2015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x v="2351"/>
  </r>
  <r>
    <n v="2925"/>
    <s v="CA-2015-157721"/>
    <x v="814"/>
    <d v="2015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x v="189"/>
  </r>
  <r>
    <n v="2926"/>
    <s v="CA-2015-157721"/>
    <x v="814"/>
    <d v="2015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x v="2352"/>
  </r>
  <r>
    <n v="2927"/>
    <s v="CA-2018-128629"/>
    <x v="815"/>
    <d v="2018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x v="605"/>
  </r>
  <r>
    <n v="2928"/>
    <s v="CA-2018-158106"/>
    <x v="400"/>
    <d v="2018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x v="874"/>
  </r>
  <r>
    <n v="2929"/>
    <s v="US-2018-120390"/>
    <x v="15"/>
    <d v="2018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x v="2353"/>
  </r>
  <r>
    <n v="2930"/>
    <s v="CA-2018-143434"/>
    <x v="551"/>
    <d v="2018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x v="2354"/>
  </r>
  <r>
    <n v="2931"/>
    <s v="CA-2016-168564"/>
    <x v="816"/>
    <d v="2016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x v="2124"/>
  </r>
  <r>
    <n v="2932"/>
    <s v="CA-2016-168564"/>
    <x v="816"/>
    <d v="2016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x v="6"/>
  </r>
  <r>
    <n v="2933"/>
    <s v="CA-2016-168564"/>
    <x v="816"/>
    <d v="2016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x v="2355"/>
  </r>
  <r>
    <n v="2934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x v="2356"/>
  </r>
  <r>
    <n v="2935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x v="2087"/>
  </r>
  <r>
    <n v="2936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x v="2357"/>
  </r>
  <r>
    <n v="2937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x v="2358"/>
  </r>
  <r>
    <n v="2938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x v="2359"/>
  </r>
  <r>
    <n v="2939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x v="2360"/>
  </r>
  <r>
    <n v="2940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x v="672"/>
  </r>
  <r>
    <n v="2941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x v="2361"/>
  </r>
  <r>
    <n v="2942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x v="2362"/>
  </r>
  <r>
    <n v="2943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x v="2363"/>
  </r>
  <r>
    <n v="2944"/>
    <s v="CA-2018-126242"/>
    <x v="123"/>
    <d v="2018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x v="2364"/>
  </r>
  <r>
    <n v="2945"/>
    <s v="CA-2018-126242"/>
    <x v="123"/>
    <d v="2018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x v="2365"/>
  </r>
  <r>
    <n v="2946"/>
    <s v="CA-2017-166443"/>
    <x v="254"/>
    <d v="2017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x v="2366"/>
  </r>
  <r>
    <n v="2947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x v="607"/>
  </r>
  <r>
    <n v="2948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x v="643"/>
  </r>
  <r>
    <n v="2949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x v="2367"/>
  </r>
  <r>
    <n v="2950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x v="2368"/>
  </r>
  <r>
    <n v="2951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x v="1062"/>
  </r>
  <r>
    <n v="2952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x v="2369"/>
  </r>
  <r>
    <n v="2953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x v="391"/>
  </r>
  <r>
    <n v="2954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x v="1054"/>
  </r>
  <r>
    <n v="2955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x v="2370"/>
  </r>
  <r>
    <n v="2956"/>
    <s v="CA-2017-153353"/>
    <x v="298"/>
    <d v="2017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x v="1346"/>
  </r>
  <r>
    <n v="2957"/>
    <s v="CA-2018-123638"/>
    <x v="818"/>
    <d v="2018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x v="2371"/>
  </r>
  <r>
    <n v="2958"/>
    <s v="CA-2018-168900"/>
    <x v="464"/>
    <d v="2018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x v="2372"/>
  </r>
  <r>
    <n v="2959"/>
    <s v="CA-2016-158456"/>
    <x v="100"/>
    <d v="2016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x v="950"/>
  </r>
  <r>
    <n v="2960"/>
    <s v="CA-2016-158456"/>
    <x v="100"/>
    <d v="2016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x v="1931"/>
  </r>
  <r>
    <n v="2961"/>
    <s v="CA-2018-143665"/>
    <x v="466"/>
    <d v="2018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x v="2373"/>
  </r>
  <r>
    <n v="2962"/>
    <s v="CA-2018-143665"/>
    <x v="466"/>
    <d v="2018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x v="2374"/>
  </r>
  <r>
    <n v="2963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x v="2375"/>
  </r>
  <r>
    <n v="2964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x v="2376"/>
  </r>
  <r>
    <n v="2965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x v="1867"/>
  </r>
  <r>
    <n v="2966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x v="1623"/>
  </r>
  <r>
    <n v="2967"/>
    <s v="CA-2015-162866"/>
    <x v="422"/>
    <d v="2015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x v="2377"/>
  </r>
  <r>
    <n v="2968"/>
    <s v="CA-2015-162866"/>
    <x v="422"/>
    <d v="2015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x v="2378"/>
  </r>
  <r>
    <n v="2969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x v="2379"/>
  </r>
  <r>
    <n v="2970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x v="276"/>
  </r>
  <r>
    <n v="2971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x v="1333"/>
  </r>
  <r>
    <n v="2972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x v="2380"/>
  </r>
  <r>
    <n v="2973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x v="1764"/>
  </r>
  <r>
    <n v="2974"/>
    <s v="CA-2018-111808"/>
    <x v="819"/>
    <d v="2018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x v="2381"/>
  </r>
  <r>
    <n v="2975"/>
    <s v="CA-2016-137512"/>
    <x v="820"/>
    <d v="2016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x v="1289"/>
  </r>
  <r>
    <n v="2976"/>
    <s v="CA-2016-137512"/>
    <x v="820"/>
    <d v="2016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x v="795"/>
  </r>
  <r>
    <n v="2977"/>
    <s v="CA-2018-139773"/>
    <x v="769"/>
    <d v="2018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x v="2382"/>
  </r>
  <r>
    <n v="2978"/>
    <s v="CA-2018-134607"/>
    <x v="621"/>
    <d v="2018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x v="2383"/>
  </r>
  <r>
    <n v="2979"/>
    <s v="CA-2015-109232"/>
    <x v="286"/>
    <d v="2015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x v="2384"/>
  </r>
  <r>
    <n v="2980"/>
    <s v="CA-2016-139850"/>
    <x v="821"/>
    <d v="2016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x v="557"/>
  </r>
  <r>
    <n v="2981"/>
    <s v="CA-2016-139850"/>
    <x v="821"/>
    <d v="2016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x v="2385"/>
  </r>
  <r>
    <n v="2982"/>
    <s v="CA-2015-131310"/>
    <x v="136"/>
    <d v="2015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x v="2386"/>
  </r>
  <r>
    <n v="2983"/>
    <s v="CA-2015-131310"/>
    <x v="136"/>
    <d v="2015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x v="2387"/>
  </r>
  <r>
    <n v="2984"/>
    <s v="US-2015-112872"/>
    <x v="776"/>
    <d v="2015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x v="351"/>
  </r>
  <r>
    <n v="2985"/>
    <s v="US-2015-112872"/>
    <x v="776"/>
    <d v="2015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x v="2388"/>
  </r>
  <r>
    <n v="2986"/>
    <s v="CA-2017-139269"/>
    <x v="822"/>
    <d v="2017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x v="1589"/>
  </r>
  <r>
    <n v="2987"/>
    <s v="CA-2017-139269"/>
    <x v="822"/>
    <d v="2017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x v="2389"/>
  </r>
  <r>
    <n v="2988"/>
    <s v="CA-2017-139269"/>
    <x v="822"/>
    <d v="2017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x v="2390"/>
  </r>
  <r>
    <n v="2989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x v="2391"/>
  </r>
  <r>
    <n v="2990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x v="2392"/>
  </r>
  <r>
    <n v="2991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x v="465"/>
  </r>
  <r>
    <n v="2992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x v="2393"/>
  </r>
  <r>
    <n v="2993"/>
    <s v="CA-2017-134376"/>
    <x v="824"/>
    <d v="2017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x v="635"/>
  </r>
  <r>
    <n v="2994"/>
    <s v="CA-2018-147291"/>
    <x v="825"/>
    <d v="2018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x v="1630"/>
  </r>
  <r>
    <n v="2995"/>
    <s v="CA-2017-112893"/>
    <x v="369"/>
    <d v="2017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x v="2394"/>
  </r>
  <r>
    <n v="2996"/>
    <s v="US-2015-150532"/>
    <x v="686"/>
    <d v="2015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x v="2292"/>
  </r>
  <r>
    <n v="2997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x v="1702"/>
  </r>
  <r>
    <n v="2998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x v="2176"/>
  </r>
  <r>
    <n v="2999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x v="1651"/>
  </r>
  <r>
    <n v="3000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x v="2395"/>
  </r>
  <r>
    <n v="3001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x v="2396"/>
  </r>
  <r>
    <n v="3002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x v="2397"/>
  </r>
  <r>
    <n v="3003"/>
    <s v="CA-2016-130610"/>
    <x v="761"/>
    <d v="2016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x v="2398"/>
  </r>
  <r>
    <n v="3004"/>
    <s v="CA-2018-104381"/>
    <x v="819"/>
    <d v="2018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x v="2399"/>
  </r>
  <r>
    <n v="3005"/>
    <s v="CA-2017-131499"/>
    <x v="162"/>
    <d v="2017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x v="2400"/>
  </r>
  <r>
    <n v="3006"/>
    <s v="CA-2015-148761"/>
    <x v="826"/>
    <d v="2015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x v="1281"/>
  </r>
  <r>
    <n v="3007"/>
    <s v="CA-2018-116519"/>
    <x v="119"/>
    <d v="2018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x v="2401"/>
  </r>
  <r>
    <n v="3008"/>
    <s v="CA-2015-130729"/>
    <x v="745"/>
    <d v="2015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x v="2402"/>
  </r>
  <r>
    <n v="3009"/>
    <s v="CA-2017-124772"/>
    <x v="5"/>
    <d v="2017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x v="1838"/>
  </r>
  <r>
    <n v="3010"/>
    <s v="CA-2017-115525"/>
    <x v="197"/>
    <d v="2017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x v="2403"/>
  </r>
  <r>
    <n v="3011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x v="2404"/>
  </r>
  <r>
    <n v="3012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x v="2405"/>
  </r>
  <r>
    <n v="3013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x v="2406"/>
  </r>
  <r>
    <n v="3014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x v="2407"/>
  </r>
  <r>
    <n v="3015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x v="557"/>
  </r>
  <r>
    <n v="3016"/>
    <s v="US-2016-138919"/>
    <x v="14"/>
    <d v="2016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x v="2408"/>
  </r>
  <r>
    <n v="3017"/>
    <s v="US-2017-160528"/>
    <x v="828"/>
    <d v="2017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x v="2409"/>
  </r>
  <r>
    <n v="3018"/>
    <s v="US-2017-160528"/>
    <x v="828"/>
    <d v="2017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x v="1803"/>
  </r>
  <r>
    <n v="3019"/>
    <s v="US-2017-160528"/>
    <x v="828"/>
    <d v="2017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x v="2410"/>
  </r>
  <r>
    <n v="3020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x v="1310"/>
  </r>
  <r>
    <n v="3021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x v="1635"/>
  </r>
  <r>
    <n v="3022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x v="2411"/>
  </r>
  <r>
    <n v="3023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x v="1281"/>
  </r>
  <r>
    <n v="3024"/>
    <s v="CA-2018-124674"/>
    <x v="701"/>
    <d v="2018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x v="2412"/>
  </r>
  <r>
    <n v="3025"/>
    <s v="CA-2016-164441"/>
    <x v="627"/>
    <d v="2016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x v="2413"/>
  </r>
  <r>
    <n v="3026"/>
    <s v="CA-2016-164441"/>
    <x v="627"/>
    <d v="2016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x v="1444"/>
  </r>
  <r>
    <n v="3027"/>
    <s v="CA-2018-169054"/>
    <x v="300"/>
    <d v="2018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x v="1796"/>
  </r>
  <r>
    <n v="3028"/>
    <s v="CA-2015-106719"/>
    <x v="829"/>
    <d v="2015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x v="1808"/>
  </r>
  <r>
    <n v="3029"/>
    <s v="CA-2018-116855"/>
    <x v="94"/>
    <d v="2018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x v="2414"/>
  </r>
  <r>
    <n v="3030"/>
    <s v="US-2017-164189"/>
    <x v="830"/>
    <d v="2017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x v="2415"/>
  </r>
  <r>
    <n v="3031"/>
    <s v="CA-2016-168480"/>
    <x v="481"/>
    <d v="2016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x v="1918"/>
  </r>
  <r>
    <n v="3032"/>
    <s v="CA-2016-168480"/>
    <x v="481"/>
    <d v="2016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x v="2416"/>
  </r>
  <r>
    <n v="3033"/>
    <s v="US-2017-114293"/>
    <x v="831"/>
    <d v="2017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x v="2417"/>
  </r>
  <r>
    <n v="3034"/>
    <s v="CA-2018-134173"/>
    <x v="118"/>
    <d v="2018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x v="557"/>
  </r>
  <r>
    <n v="3035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x v="2418"/>
  </r>
  <r>
    <n v="3036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x v="2419"/>
  </r>
  <r>
    <n v="3037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x v="2420"/>
  </r>
  <r>
    <n v="3038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x v="56"/>
  </r>
  <r>
    <n v="3039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x v="2421"/>
  </r>
  <r>
    <n v="3040"/>
    <s v="CA-2018-101749"/>
    <x v="621"/>
    <d v="2018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x v="2422"/>
  </r>
  <r>
    <n v="3041"/>
    <s v="US-2017-147991"/>
    <x v="465"/>
    <d v="2017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x v="2423"/>
  </r>
  <r>
    <n v="3042"/>
    <s v="CA-2018-149559"/>
    <x v="220"/>
    <d v="2018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x v="91"/>
  </r>
  <r>
    <n v="3043"/>
    <s v="CA-2018-149559"/>
    <x v="220"/>
    <d v="2018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x v="2424"/>
  </r>
  <r>
    <n v="3044"/>
    <s v="CA-2018-149559"/>
    <x v="220"/>
    <d v="2018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x v="2425"/>
  </r>
  <r>
    <n v="3045"/>
    <s v="CA-2016-135174"/>
    <x v="28"/>
    <d v="2016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x v="2426"/>
  </r>
  <r>
    <n v="3046"/>
    <s v="CA-2018-125290"/>
    <x v="44"/>
    <d v="2018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x v="2213"/>
  </r>
  <r>
    <n v="3047"/>
    <s v="CA-2018-125290"/>
    <x v="44"/>
    <d v="2018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x v="970"/>
  </r>
  <r>
    <n v="3048"/>
    <s v="CA-2015-137351"/>
    <x v="587"/>
    <d v="2015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x v="746"/>
  </r>
  <r>
    <n v="3049"/>
    <s v="CA-2018-121419"/>
    <x v="459"/>
    <d v="2018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x v="1735"/>
  </r>
  <r>
    <n v="3050"/>
    <s v="CA-2018-121419"/>
    <x v="459"/>
    <d v="2018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x v="308"/>
  </r>
  <r>
    <n v="3051"/>
    <s v="US-2018-148054"/>
    <x v="833"/>
    <d v="2018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x v="108"/>
  </r>
  <r>
    <n v="3052"/>
    <s v="US-2018-148054"/>
    <x v="833"/>
    <d v="2018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x v="2427"/>
  </r>
  <r>
    <n v="3053"/>
    <s v="US-2018-148054"/>
    <x v="833"/>
    <d v="2018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x v="2428"/>
  </r>
  <r>
    <n v="3054"/>
    <s v="CA-2017-128517"/>
    <x v="526"/>
    <d v="2017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x v="2429"/>
  </r>
  <r>
    <n v="3055"/>
    <s v="CA-2017-128517"/>
    <x v="526"/>
    <d v="2017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x v="266"/>
  </r>
  <r>
    <n v="3056"/>
    <s v="US-2016-100377"/>
    <x v="834"/>
    <d v="2016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x v="2430"/>
  </r>
  <r>
    <n v="3057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x v="2431"/>
  </r>
  <r>
    <n v="3058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x v="2432"/>
  </r>
  <r>
    <n v="3059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x v="2433"/>
  </r>
  <r>
    <n v="3060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x v="2434"/>
  </r>
  <r>
    <n v="3061"/>
    <s v="CA-2017-144554"/>
    <x v="77"/>
    <d v="2017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x v="2435"/>
  </r>
  <r>
    <n v="3062"/>
    <s v="CA-2018-127621"/>
    <x v="448"/>
    <d v="2018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x v="2017"/>
  </r>
  <r>
    <n v="3063"/>
    <s v="CA-2016-145184"/>
    <x v="154"/>
    <d v="2016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x v="2436"/>
  </r>
  <r>
    <n v="3064"/>
    <s v="CA-2016-145184"/>
    <x v="154"/>
    <d v="2016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x v="2437"/>
  </r>
  <r>
    <n v="3065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x v="2438"/>
  </r>
  <r>
    <n v="3066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x v="1182"/>
  </r>
  <r>
    <n v="3067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x v="2439"/>
  </r>
  <r>
    <n v="3068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x v="1544"/>
  </r>
  <r>
    <n v="3069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x v="2440"/>
  </r>
  <r>
    <n v="3070"/>
    <s v="US-2018-120089"/>
    <x v="329"/>
    <d v="2018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x v="2441"/>
  </r>
  <r>
    <n v="3071"/>
    <s v="CA-2015-119375"/>
    <x v="664"/>
    <d v="2015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x v="2442"/>
  </r>
  <r>
    <n v="3072"/>
    <s v="CA-2015-119375"/>
    <x v="664"/>
    <d v="2015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x v="2443"/>
  </r>
  <r>
    <n v="3073"/>
    <s v="CA-2015-119375"/>
    <x v="664"/>
    <d v="2015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x v="2444"/>
  </r>
  <r>
    <n v="3074"/>
    <s v="CA-2017-125206"/>
    <x v="835"/>
    <d v="2017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x v="2445"/>
  </r>
  <r>
    <n v="3075"/>
    <s v="CA-2016-126137"/>
    <x v="292"/>
    <d v="2016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x v="2446"/>
  </r>
  <r>
    <n v="3076"/>
    <s v="CA-2015-143903"/>
    <x v="836"/>
    <d v="2015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x v="2447"/>
  </r>
  <r>
    <n v="3077"/>
    <s v="CA-2015-143903"/>
    <x v="836"/>
    <d v="2015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x v="80"/>
  </r>
  <r>
    <n v="3078"/>
    <s v="CA-2015-143903"/>
    <x v="836"/>
    <d v="2015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x v="2448"/>
  </r>
  <r>
    <n v="3079"/>
    <s v="CA-2015-104780"/>
    <x v="371"/>
    <d v="2015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x v="2449"/>
  </r>
  <r>
    <n v="3080"/>
    <s v="CA-2018-101182"/>
    <x v="507"/>
    <d v="2018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x v="91"/>
  </r>
  <r>
    <n v="3081"/>
    <s v="CA-2018-101182"/>
    <x v="507"/>
    <d v="2018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x v="746"/>
  </r>
  <r>
    <n v="3082"/>
    <s v="US-2018-132297"/>
    <x v="837"/>
    <d v="2018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x v="2450"/>
  </r>
  <r>
    <n v="3083"/>
    <s v="US-2018-132297"/>
    <x v="837"/>
    <d v="2018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x v="2451"/>
  </r>
  <r>
    <n v="3084"/>
    <s v="CA-2015-100328"/>
    <x v="838"/>
    <d v="2015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x v="2452"/>
  </r>
  <r>
    <n v="3085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x v="2453"/>
  </r>
  <r>
    <n v="3086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x v="2454"/>
  </r>
  <r>
    <n v="3087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x v="2176"/>
  </r>
  <r>
    <n v="3088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x v="837"/>
  </r>
  <r>
    <n v="3089"/>
    <s v="US-2018-159205"/>
    <x v="185"/>
    <d v="2018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x v="2455"/>
  </r>
  <r>
    <n v="3090"/>
    <s v="US-2018-159205"/>
    <x v="185"/>
    <d v="2018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x v="142"/>
  </r>
  <r>
    <n v="3091"/>
    <s v="CA-2017-112123"/>
    <x v="840"/>
    <d v="2017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x v="2456"/>
  </r>
  <r>
    <n v="3092"/>
    <s v="CA-2017-112123"/>
    <x v="840"/>
    <d v="2017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x v="2457"/>
  </r>
  <r>
    <n v="3093"/>
    <s v="CA-2017-112123"/>
    <x v="840"/>
    <d v="2017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x v="1668"/>
  </r>
  <r>
    <n v="3094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x v="2458"/>
  </r>
  <r>
    <n v="3095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x v="559"/>
  </r>
  <r>
    <n v="3096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x v="2459"/>
  </r>
  <r>
    <n v="3097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x v="2460"/>
  </r>
  <r>
    <n v="3098"/>
    <s v="CA-2018-135692"/>
    <x v="842"/>
    <d v="2018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x v="2461"/>
  </r>
  <r>
    <n v="3099"/>
    <s v="CA-2018-135692"/>
    <x v="842"/>
    <d v="2018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x v="2462"/>
  </r>
  <r>
    <n v="3100"/>
    <s v="CA-2018-131233"/>
    <x v="349"/>
    <d v="2018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x v="2168"/>
  </r>
  <r>
    <n v="3101"/>
    <s v="CA-2018-131233"/>
    <x v="349"/>
    <d v="2018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x v="2463"/>
  </r>
  <r>
    <n v="3102"/>
    <s v="CA-2018-119578"/>
    <x v="66"/>
    <d v="2018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x v="2464"/>
  </r>
  <r>
    <n v="3103"/>
    <s v="CA-2018-119578"/>
    <x v="66"/>
    <d v="2018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x v="2465"/>
  </r>
  <r>
    <n v="3104"/>
    <s v="CA-2017-124562"/>
    <x v="16"/>
    <d v="2017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x v="2466"/>
  </r>
  <r>
    <n v="3105"/>
    <s v="US-2018-140074"/>
    <x v="721"/>
    <d v="2018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x v="2274"/>
  </r>
  <r>
    <n v="3106"/>
    <s v="CA-2017-103037"/>
    <x v="197"/>
    <d v="2017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x v="577"/>
  </r>
  <r>
    <n v="3107"/>
    <s v="CA-2018-127460"/>
    <x v="815"/>
    <d v="2018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x v="2467"/>
  </r>
  <r>
    <n v="3108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x v="2468"/>
  </r>
  <r>
    <n v="3109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x v="420"/>
  </r>
  <r>
    <n v="3110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x v="2469"/>
  </r>
  <r>
    <n v="3111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x v="187"/>
  </r>
  <r>
    <n v="3112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x v="2470"/>
  </r>
  <r>
    <n v="3113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x v="2471"/>
  </r>
  <r>
    <n v="3114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x v="2472"/>
  </r>
  <r>
    <n v="3115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x v="813"/>
  </r>
  <r>
    <n v="3116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x v="1956"/>
  </r>
  <r>
    <n v="3117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x v="2473"/>
  </r>
  <r>
    <n v="3118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x v="174"/>
  </r>
  <r>
    <n v="3119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â€œPillow Softâ€ Series Mid Back Swivel/Tilt Chairs"/>
    <x v="2474"/>
  </r>
  <r>
    <n v="3120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x v="2475"/>
  </r>
  <r>
    <n v="3121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x v="2476"/>
  </r>
  <r>
    <n v="3122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x v="2477"/>
  </r>
  <r>
    <n v="3123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x v="287"/>
  </r>
  <r>
    <n v="3124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x v="2478"/>
  </r>
  <r>
    <n v="3125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x v="2479"/>
  </r>
  <r>
    <n v="3126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x v="2480"/>
  </r>
  <r>
    <n v="3127"/>
    <s v="CA-2018-149895"/>
    <x v="565"/>
    <d v="2018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x v="2481"/>
  </r>
  <r>
    <n v="3128"/>
    <s v="CA-2018-147564"/>
    <x v="280"/>
    <d v="2018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x v="335"/>
  </r>
  <r>
    <n v="3129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x v="785"/>
  </r>
  <r>
    <n v="3130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x v="472"/>
  </r>
  <r>
    <n v="3131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x v="2482"/>
  </r>
  <r>
    <n v="3132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x v="2483"/>
  </r>
  <r>
    <n v="3133"/>
    <s v="CA-2015-107916"/>
    <x v="829"/>
    <d v="2015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x v="2484"/>
  </r>
  <r>
    <n v="3134"/>
    <s v="CA-2015-107916"/>
    <x v="829"/>
    <d v="2015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x v="2485"/>
  </r>
  <r>
    <n v="3135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x v="2433"/>
  </r>
  <r>
    <n v="3136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x v="2486"/>
  </r>
  <r>
    <n v="3137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x v="2487"/>
  </r>
  <r>
    <n v="3138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x v="2059"/>
  </r>
  <r>
    <n v="3139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Â LTO Ultrium - 800 GB"/>
    <x v="2488"/>
  </r>
  <r>
    <n v="3140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x v="2489"/>
  </r>
  <r>
    <n v="3141"/>
    <s v="CA-2016-112557"/>
    <x v="334"/>
    <d v="2016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x v="2490"/>
  </r>
  <r>
    <n v="3142"/>
    <s v="US-2015-122959"/>
    <x v="432"/>
    <d v="2015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x v="2491"/>
  </r>
  <r>
    <n v="3143"/>
    <s v="CA-2018-162572"/>
    <x v="145"/>
    <d v="2018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x v="664"/>
  </r>
  <r>
    <n v="3144"/>
    <s v="CA-2018-162572"/>
    <x v="145"/>
    <d v="2018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x v="2492"/>
  </r>
  <r>
    <n v="3145"/>
    <s v="US-2017-148110"/>
    <x v="64"/>
    <d v="2017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x v="2493"/>
  </r>
  <r>
    <n v="3146"/>
    <s v="CA-2018-131828"/>
    <x v="512"/>
    <d v="2018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x v="2494"/>
  </r>
  <r>
    <n v="3147"/>
    <s v="CA-2018-131828"/>
    <x v="512"/>
    <d v="2018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Â HeadsetÂ -Â headsetÂ - Full size, Binaural"/>
    <x v="2495"/>
  </r>
  <r>
    <n v="3148"/>
    <s v="CA-2015-109218"/>
    <x v="479"/>
    <d v="2015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x v="56"/>
  </r>
  <r>
    <n v="3149"/>
    <s v="CA-2017-120558"/>
    <x v="843"/>
    <d v="2017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x v="56"/>
  </r>
  <r>
    <n v="3150"/>
    <s v="US-2015-109036"/>
    <x v="414"/>
    <d v="2015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x v="2496"/>
  </r>
  <r>
    <n v="3151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x v="2497"/>
  </r>
  <r>
    <n v="3152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x v="2498"/>
  </r>
  <r>
    <n v="3153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x v="2499"/>
  </r>
  <r>
    <n v="3154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x v="2500"/>
  </r>
  <r>
    <n v="3155"/>
    <s v="CA-2018-150497"/>
    <x v="228"/>
    <d v="2018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x v="2501"/>
  </r>
  <r>
    <n v="3156"/>
    <s v="CA-2015-128986"/>
    <x v="93"/>
    <d v="2015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x v="2502"/>
  </r>
  <r>
    <n v="3157"/>
    <s v="CA-2016-139584"/>
    <x v="252"/>
    <d v="2016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x v="428"/>
  </r>
  <r>
    <n v="3158"/>
    <s v="CA-2016-139584"/>
    <x v="252"/>
    <d v="2016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x v="1766"/>
  </r>
  <r>
    <n v="3159"/>
    <s v="US-2017-162677"/>
    <x v="253"/>
    <d v="2017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x v="2503"/>
  </r>
  <r>
    <n v="3160"/>
    <s v="US-2017-162677"/>
    <x v="253"/>
    <d v="2017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x v="2435"/>
  </r>
  <r>
    <n v="3161"/>
    <s v="US-2015-150924"/>
    <x v="171"/>
    <d v="2015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x v="2504"/>
  </r>
  <r>
    <n v="3162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x v="2505"/>
  </r>
  <r>
    <n v="3163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x v="2506"/>
  </r>
  <r>
    <n v="3164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x v="423"/>
  </r>
  <r>
    <n v="3165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x v="1782"/>
  </r>
  <r>
    <n v="3166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x v="2507"/>
  </r>
  <r>
    <n v="3167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x v="2508"/>
  </r>
  <r>
    <n v="3168"/>
    <s v="CA-2017-146682"/>
    <x v="517"/>
    <d v="2017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x v="2509"/>
  </r>
  <r>
    <n v="3169"/>
    <s v="CA-2017-138695"/>
    <x v="316"/>
    <d v="2017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x v="2510"/>
  </r>
  <r>
    <n v="3170"/>
    <s v="CA-2017-138695"/>
    <x v="316"/>
    <d v="2017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x v="2511"/>
  </r>
  <r>
    <n v="3171"/>
    <s v="CA-2018-107461"/>
    <x v="202"/>
    <d v="2018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x v="1680"/>
  </r>
  <r>
    <n v="3172"/>
    <s v="US-2017-133879"/>
    <x v="844"/>
    <d v="2017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x v="754"/>
  </r>
  <r>
    <n v="3173"/>
    <s v="US-2017-133879"/>
    <x v="844"/>
    <d v="2017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x v="2512"/>
  </r>
  <r>
    <n v="3174"/>
    <s v="US-2017-133879"/>
    <x v="844"/>
    <d v="2017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x v="2513"/>
  </r>
  <r>
    <n v="3175"/>
    <s v="CA-2018-157483"/>
    <x v="343"/>
    <d v="2018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x v="2514"/>
  </r>
  <r>
    <n v="3176"/>
    <s v="US-2018-132059"/>
    <x v="397"/>
    <d v="2018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x v="2515"/>
  </r>
  <r>
    <n v="3177"/>
    <s v="US-2018-132059"/>
    <x v="397"/>
    <d v="2018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x v="730"/>
  </r>
  <r>
    <n v="3178"/>
    <s v="CA-2018-122280"/>
    <x v="18"/>
    <d v="2018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x v="2516"/>
  </r>
  <r>
    <n v="3179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x v="167"/>
  </r>
  <r>
    <n v="3180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x v="2517"/>
  </r>
  <r>
    <n v="3181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x v="2518"/>
  </r>
  <r>
    <n v="3182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x v="1313"/>
  </r>
  <r>
    <n v="3183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Â iVDR EX 500GB Cartridge"/>
    <x v="2519"/>
  </r>
  <r>
    <n v="3184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x v="2520"/>
  </r>
  <r>
    <n v="3185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x v="2521"/>
  </r>
  <r>
    <n v="3186"/>
    <s v="CA-2015-123498"/>
    <x v="845"/>
    <d v="2015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x v="2522"/>
  </r>
  <r>
    <n v="3187"/>
    <s v="CA-2015-123498"/>
    <x v="845"/>
    <d v="2015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x v="1339"/>
  </r>
  <r>
    <n v="3188"/>
    <s v="CA-2018-159352"/>
    <x v="846"/>
    <d v="2018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x v="1546"/>
  </r>
  <r>
    <n v="3189"/>
    <s v="US-2018-146416"/>
    <x v="179"/>
    <d v="2018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x v="1398"/>
  </r>
  <r>
    <n v="3190"/>
    <s v="US-2018-146416"/>
    <x v="179"/>
    <d v="2018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x v="2523"/>
  </r>
  <r>
    <n v="3191"/>
    <s v="US-2016-163783"/>
    <x v="17"/>
    <d v="2017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x v="2485"/>
  </r>
  <r>
    <n v="3192"/>
    <s v="CA-2018-123981"/>
    <x v="280"/>
    <d v="2018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x v="767"/>
  </r>
  <r>
    <n v="3193"/>
    <s v="CA-2018-158953"/>
    <x v="400"/>
    <d v="2018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x v="2524"/>
  </r>
  <r>
    <n v="3194"/>
    <s v="CA-2015-165428"/>
    <x v="416"/>
    <d v="2015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x v="581"/>
  </r>
  <r>
    <n v="3195"/>
    <s v="CA-2015-165428"/>
    <x v="416"/>
    <d v="2015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x v="276"/>
  </r>
  <r>
    <n v="3196"/>
    <s v="CA-2017-169026"/>
    <x v="590"/>
    <d v="2017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x v="1005"/>
  </r>
  <r>
    <n v="3197"/>
    <s v="CA-2018-109750"/>
    <x v="847"/>
    <d v="2018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x v="2030"/>
  </r>
  <r>
    <n v="3198"/>
    <s v="CA-2016-149384"/>
    <x v="848"/>
    <d v="2016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x v="2525"/>
  </r>
  <r>
    <n v="3199"/>
    <s v="CA-2015-131527"/>
    <x v="588"/>
    <d v="2015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x v="1651"/>
  </r>
  <r>
    <n v="3200"/>
    <s v="CA-2018-164000"/>
    <x v="404"/>
    <d v="2018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x v="2526"/>
  </r>
  <r>
    <n v="3201"/>
    <s v="CA-2015-164224"/>
    <x v="598"/>
    <d v="2015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x v="2527"/>
  </r>
  <r>
    <n v="3202"/>
    <s v="CA-2015-164224"/>
    <x v="598"/>
    <d v="2015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x v="795"/>
  </r>
  <r>
    <n v="3203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x v="2262"/>
  </r>
  <r>
    <n v="3204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x v="2528"/>
  </r>
  <r>
    <n v="3205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x v="1143"/>
  </r>
  <r>
    <n v="3206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Ã©sumÃ© Paper, 24lb."/>
    <x v="2529"/>
  </r>
  <r>
    <n v="3207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x v="2530"/>
  </r>
  <r>
    <n v="3208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x v="2531"/>
  </r>
  <r>
    <n v="3209"/>
    <s v="CA-2017-108882"/>
    <x v="850"/>
    <d v="2017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x v="2532"/>
  </r>
  <r>
    <n v="3210"/>
    <s v="CA-2017-108882"/>
    <x v="850"/>
    <d v="2017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x v="2533"/>
  </r>
  <r>
    <n v="3211"/>
    <s v="US-2018-108245"/>
    <x v="585"/>
    <d v="2018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x v="2513"/>
  </r>
  <r>
    <n v="3212"/>
    <s v="US-2018-108245"/>
    <x v="585"/>
    <d v="2018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x v="2534"/>
  </r>
  <r>
    <n v="3213"/>
    <s v="CA-2015-142314"/>
    <x v="851"/>
    <d v="2015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x v="2535"/>
  </r>
  <r>
    <n v="3214"/>
    <s v="CA-2017-132409"/>
    <x v="439"/>
    <d v="2017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x v="2536"/>
  </r>
  <r>
    <n v="3215"/>
    <s v="CA-2017-132409"/>
    <x v="439"/>
    <d v="2017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x v="1487"/>
  </r>
  <r>
    <n v="3216"/>
    <s v="CA-2018-150189"/>
    <x v="141"/>
    <d v="2018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x v="50"/>
  </r>
  <r>
    <n v="3217"/>
    <s v="CA-2015-114433"/>
    <x v="8"/>
    <d v="2015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x v="145"/>
  </r>
  <r>
    <n v="3218"/>
    <s v="CA-2018-104640"/>
    <x v="468"/>
    <d v="2018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x v="2537"/>
  </r>
  <r>
    <n v="3219"/>
    <s v="CA-2018-104640"/>
    <x v="468"/>
    <d v="2018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x v="2538"/>
  </r>
  <r>
    <n v="3220"/>
    <s v="US-2016-137008"/>
    <x v="653"/>
    <d v="2016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x v="450"/>
  </r>
  <r>
    <n v="3221"/>
    <s v="US-2016-137008"/>
    <x v="653"/>
    <d v="2016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x v="2539"/>
  </r>
  <r>
    <n v="3222"/>
    <s v="US-2016-137008"/>
    <x v="653"/>
    <d v="2016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x v="2540"/>
  </r>
  <r>
    <n v="3223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x v="2541"/>
  </r>
  <r>
    <n v="3224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x v="1081"/>
  </r>
  <r>
    <n v="3225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x v="2542"/>
  </r>
  <r>
    <n v="3226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x v="2543"/>
  </r>
  <r>
    <n v="3227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x v="2544"/>
  </r>
  <r>
    <n v="3228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x v="84"/>
  </r>
  <r>
    <n v="3229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x v="181"/>
  </r>
  <r>
    <n v="3230"/>
    <s v="CA-2015-154641"/>
    <x v="430"/>
    <d v="2015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x v="2545"/>
  </r>
  <r>
    <n v="3231"/>
    <s v="CA-2018-131625"/>
    <x v="853"/>
    <d v="2018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x v="9"/>
  </r>
  <r>
    <n v="3232"/>
    <s v="US-2018-156356"/>
    <x v="513"/>
    <d v="2018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x v="2522"/>
  </r>
  <r>
    <n v="3233"/>
    <s v="US-2018-156356"/>
    <x v="513"/>
    <d v="2018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x v="1671"/>
  </r>
  <r>
    <n v="3234"/>
    <s v="US-2018-156356"/>
    <x v="513"/>
    <d v="2018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x v="2546"/>
  </r>
  <r>
    <n v="3235"/>
    <s v="CA-2017-138933"/>
    <x v="423"/>
    <d v="2017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x v="2176"/>
  </r>
  <r>
    <n v="3236"/>
    <s v="CA-2017-140746"/>
    <x v="804"/>
    <d v="2017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x v="2547"/>
  </r>
  <r>
    <n v="3237"/>
    <s v="CA-2017-146836"/>
    <x v="440"/>
    <d v="2017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x v="2548"/>
  </r>
  <r>
    <n v="3238"/>
    <s v="CA-2017-146836"/>
    <x v="440"/>
    <d v="2017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x v="2549"/>
  </r>
  <r>
    <n v="3239"/>
    <s v="US-2017-127971"/>
    <x v="73"/>
    <d v="2017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x v="2550"/>
  </r>
  <r>
    <n v="3240"/>
    <s v="US-2017-127971"/>
    <x v="73"/>
    <d v="2017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x v="2551"/>
  </r>
  <r>
    <n v="3241"/>
    <s v="US-2017-127971"/>
    <x v="73"/>
    <d v="2017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x v="2552"/>
  </r>
  <r>
    <n v="3242"/>
    <s v="US-2017-140809"/>
    <x v="854"/>
    <d v="2017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x v="1982"/>
  </r>
  <r>
    <n v="3243"/>
    <s v="CA-2018-114524"/>
    <x v="185"/>
    <d v="2018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x v="2553"/>
  </r>
  <r>
    <n v="3244"/>
    <s v="CA-2018-113355"/>
    <x v="96"/>
    <d v="2018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x v="2554"/>
  </r>
  <r>
    <n v="3245"/>
    <s v="CA-2018-113355"/>
    <x v="96"/>
    <d v="2018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x v="2555"/>
  </r>
  <r>
    <n v="3246"/>
    <s v="US-2018-140907"/>
    <x v="389"/>
    <d v="2018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x v="1216"/>
  </r>
  <r>
    <n v="3247"/>
    <s v="US-2018-140907"/>
    <x v="389"/>
    <d v="2018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x v="1754"/>
  </r>
  <r>
    <n v="3248"/>
    <s v="US-2018-140907"/>
    <x v="389"/>
    <d v="2018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x v="2556"/>
  </r>
  <r>
    <n v="3249"/>
    <s v="CA-2017-159730"/>
    <x v="42"/>
    <d v="2017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x v="2369"/>
  </r>
  <r>
    <n v="3250"/>
    <s v="CA-2017-159730"/>
    <x v="42"/>
    <d v="2017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x v="550"/>
  </r>
  <r>
    <n v="3251"/>
    <s v="CA-2017-157868"/>
    <x v="443"/>
    <d v="2017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x v="2557"/>
  </r>
  <r>
    <n v="3252"/>
    <s v="CA-2018-119389"/>
    <x v="827"/>
    <d v="2018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x v="2558"/>
  </r>
  <r>
    <n v="3253"/>
    <s v="CA-2018-110373"/>
    <x v="855"/>
    <d v="2018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x v="2559"/>
  </r>
  <r>
    <n v="3254"/>
    <s v="CA-2018-110373"/>
    <x v="855"/>
    <d v="2018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x v="2560"/>
  </r>
  <r>
    <n v="3255"/>
    <s v="CA-2017-155474"/>
    <x v="630"/>
    <d v="2017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Â speaker phone"/>
    <x v="2561"/>
  </r>
  <r>
    <n v="3256"/>
    <s v="CA-2017-155474"/>
    <x v="630"/>
    <d v="2017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x v="1739"/>
  </r>
  <r>
    <n v="3257"/>
    <s v="CA-2016-155453"/>
    <x v="101"/>
    <d v="2016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x v="871"/>
  </r>
  <r>
    <n v="3258"/>
    <s v="US-2017-161844"/>
    <x v="10"/>
    <d v="2017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x v="2562"/>
  </r>
  <r>
    <n v="3259"/>
    <s v="US-2017-161844"/>
    <x v="10"/>
    <d v="2017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x v="194"/>
  </r>
  <r>
    <n v="3260"/>
    <s v="US-2017-162103"/>
    <x v="373"/>
    <d v="2017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x v="2563"/>
  </r>
  <r>
    <n v="3261"/>
    <s v="CA-2015-151554"/>
    <x v="687"/>
    <d v="2015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x v="557"/>
  </r>
  <r>
    <n v="3262"/>
    <s v="CA-2015-140662"/>
    <x v="664"/>
    <d v="2015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x v="2564"/>
  </r>
  <r>
    <n v="3263"/>
    <s v="CA-2015-140662"/>
    <x v="664"/>
    <d v="2015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x v="2565"/>
  </r>
  <r>
    <n v="3264"/>
    <s v="CA-2015-140662"/>
    <x v="664"/>
    <d v="2015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x v="2566"/>
  </r>
  <r>
    <n v="3265"/>
    <s v="CA-2017-122518"/>
    <x v="758"/>
    <d v="2017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x v="1942"/>
  </r>
  <r>
    <n v="3266"/>
    <s v="US-2015-126571"/>
    <x v="856"/>
    <d v="2015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x v="2567"/>
  </r>
  <r>
    <n v="3267"/>
    <s v="US-2015-126571"/>
    <x v="856"/>
    <d v="2015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x v="2568"/>
  </r>
  <r>
    <n v="3268"/>
    <s v="CA-2015-143840"/>
    <x v="857"/>
    <d v="2015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x v="2569"/>
  </r>
  <r>
    <n v="3269"/>
    <s v="CA-2015-143840"/>
    <x v="857"/>
    <d v="2015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Â Headset"/>
    <x v="2570"/>
  </r>
  <r>
    <n v="3270"/>
    <s v="CA-2015-115980"/>
    <x v="858"/>
    <d v="2015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x v="1179"/>
  </r>
  <r>
    <n v="3271"/>
    <s v="CA-2015-115980"/>
    <x v="858"/>
    <d v="2015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x v="2571"/>
  </r>
  <r>
    <n v="3272"/>
    <s v="CA-2016-155145"/>
    <x v="17"/>
    <d v="2016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x v="1054"/>
  </r>
  <r>
    <n v="3273"/>
    <s v="CA-2016-146038"/>
    <x v="97"/>
    <d v="2016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x v="2572"/>
  </r>
  <r>
    <n v="3274"/>
    <s v="CA-2018-133865"/>
    <x v="540"/>
    <d v="2018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x v="2573"/>
  </r>
  <r>
    <n v="3275"/>
    <s v="CA-2018-116358"/>
    <x v="808"/>
    <d v="2018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x v="2556"/>
  </r>
  <r>
    <n v="3276"/>
    <s v="CA-2018-116358"/>
    <x v="808"/>
    <d v="2018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x v="2574"/>
  </r>
  <r>
    <n v="3277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x v="1003"/>
  </r>
  <r>
    <n v="3278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x v="2575"/>
  </r>
  <r>
    <n v="3279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x v="91"/>
  </r>
  <r>
    <n v="3280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x v="1003"/>
  </r>
  <r>
    <n v="3281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x v="2576"/>
  </r>
  <r>
    <n v="3282"/>
    <s v="US-2015-117170"/>
    <x v="328"/>
    <d v="2015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x v="730"/>
  </r>
  <r>
    <n v="3283"/>
    <s v="US-2015-117170"/>
    <x v="328"/>
    <d v="2015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x v="696"/>
  </r>
  <r>
    <n v="3284"/>
    <s v="CA-2015-159478"/>
    <x v="587"/>
    <d v="2015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x v="593"/>
  </r>
  <r>
    <n v="3285"/>
    <s v="CA-2015-103702"/>
    <x v="171"/>
    <d v="2015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x v="2577"/>
  </r>
  <r>
    <n v="3286"/>
    <s v="CA-2018-150525"/>
    <x v="297"/>
    <d v="2018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x v="2578"/>
  </r>
  <r>
    <n v="3287"/>
    <s v="CA-2018-150525"/>
    <x v="297"/>
    <d v="2018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x v="2579"/>
  </r>
  <r>
    <n v="3288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x v="567"/>
  </r>
  <r>
    <n v="3289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x v="2580"/>
  </r>
  <r>
    <n v="3290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x v="2581"/>
  </r>
  <r>
    <n v="3291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x v="341"/>
  </r>
  <r>
    <n v="3292"/>
    <s v="CA-2017-167290"/>
    <x v="859"/>
    <d v="2017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x v="2582"/>
  </r>
  <r>
    <n v="3293"/>
    <s v="CA-2015-106264"/>
    <x v="58"/>
    <d v="2015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x v="2583"/>
  </r>
  <r>
    <n v="3294"/>
    <s v="CA-2015-106264"/>
    <x v="58"/>
    <d v="2015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x v="2584"/>
  </r>
  <r>
    <n v="3295"/>
    <s v="CA-2015-138023"/>
    <x v="860"/>
    <d v="2015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x v="2585"/>
  </r>
  <r>
    <n v="3296"/>
    <s v="CA-2018-113418"/>
    <x v="172"/>
    <d v="2018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x v="2586"/>
  </r>
  <r>
    <n v="3297"/>
    <s v="US-2016-110569"/>
    <x v="293"/>
    <d v="2016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x v="2587"/>
  </r>
  <r>
    <n v="3298"/>
    <s v="US-2016-110569"/>
    <x v="293"/>
    <d v="2016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x v="1605"/>
  </r>
  <r>
    <n v="3299"/>
    <s v="CA-2018-136308"/>
    <x v="673"/>
    <d v="2018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x v="2210"/>
  </r>
  <r>
    <n v="3300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x v="2588"/>
  </r>
  <r>
    <n v="3301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x v="2589"/>
  </r>
  <r>
    <n v="3302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x v="2590"/>
  </r>
  <r>
    <n v="3303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x v="2558"/>
  </r>
  <r>
    <n v="3304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x v="2591"/>
  </r>
  <r>
    <n v="3305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x v="2592"/>
  </r>
  <r>
    <n v="3306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Â headsetÂ - Convertible, Monaural"/>
    <x v="2039"/>
  </r>
  <r>
    <n v="3307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x v="2593"/>
  </r>
  <r>
    <n v="3308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x v="2594"/>
  </r>
  <r>
    <n v="3309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x v="730"/>
  </r>
  <r>
    <n v="3310"/>
    <s v="CA-2016-144386"/>
    <x v="599"/>
    <d v="2016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x v="863"/>
  </r>
  <r>
    <n v="3311"/>
    <s v="CA-2017-111416"/>
    <x v="42"/>
    <d v="2017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x v="2595"/>
  </r>
  <r>
    <n v="3312"/>
    <s v="CA-2017-162747"/>
    <x v="231"/>
    <d v="2017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x v="2596"/>
  </r>
  <r>
    <n v="3313"/>
    <s v="US-2015-133130"/>
    <x v="127"/>
    <d v="2015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x v="884"/>
  </r>
  <r>
    <n v="3314"/>
    <s v="US-2015-133130"/>
    <x v="127"/>
    <d v="2015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x v="2597"/>
  </r>
  <r>
    <n v="3315"/>
    <s v="CA-2018-169978"/>
    <x v="165"/>
    <d v="2018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x v="2598"/>
  </r>
  <r>
    <n v="3316"/>
    <s v="CA-2018-169978"/>
    <x v="165"/>
    <d v="2018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x v="2599"/>
  </r>
  <r>
    <n v="3317"/>
    <s v="CA-2018-161739"/>
    <x v="468"/>
    <d v="2018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x v="2600"/>
  </r>
  <r>
    <n v="3318"/>
    <s v="CA-2016-165057"/>
    <x v="861"/>
    <d v="2016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x v="2601"/>
  </r>
  <r>
    <n v="3319"/>
    <s v="CA-2016-165057"/>
    <x v="861"/>
    <d v="2016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x v="874"/>
  </r>
  <r>
    <n v="3320"/>
    <s v="CA-2015-134551"/>
    <x v="414"/>
    <d v="2015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x v="2602"/>
  </r>
  <r>
    <n v="3321"/>
    <s v="CA-2015-134551"/>
    <x v="414"/>
    <d v="2015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x v="1649"/>
  </r>
  <r>
    <n v="3322"/>
    <s v="CA-2015-134551"/>
    <x v="414"/>
    <d v="2015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x v="233"/>
  </r>
  <r>
    <n v="3323"/>
    <s v="CA-2016-120810"/>
    <x v="862"/>
    <d v="2016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x v="2603"/>
  </r>
  <r>
    <n v="3324"/>
    <s v="CA-2016-120810"/>
    <x v="862"/>
    <d v="2016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x v="2604"/>
  </r>
  <r>
    <n v="3325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x v="2605"/>
  </r>
  <r>
    <n v="3326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x v="2606"/>
  </r>
  <r>
    <n v="3327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x v="1840"/>
  </r>
  <r>
    <n v="3328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x v="740"/>
  </r>
  <r>
    <n v="3329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x v="2607"/>
  </r>
  <r>
    <n v="3330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x v="1467"/>
  </r>
  <r>
    <n v="3331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Â TelephoneÂ ZL1810"/>
    <x v="2608"/>
  </r>
  <r>
    <n v="3332"/>
    <s v="CA-2018-122595"/>
    <x v="817"/>
    <d v="2018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x v="2609"/>
  </r>
  <r>
    <n v="3333"/>
    <s v="CA-2018-122595"/>
    <x v="817"/>
    <d v="2018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x v="2610"/>
  </r>
  <r>
    <n v="3334"/>
    <s v="CA-2018-122595"/>
    <x v="817"/>
    <d v="2018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x v="2611"/>
  </r>
  <r>
    <n v="3335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x v="854"/>
  </r>
  <r>
    <n v="3336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x v="2612"/>
  </r>
  <r>
    <n v="3337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x v="677"/>
  </r>
  <r>
    <n v="3338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x v="2613"/>
  </r>
  <r>
    <n v="3339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x v="2614"/>
  </r>
  <r>
    <n v="3340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x v="2615"/>
  </r>
  <r>
    <n v="3341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x v="2616"/>
  </r>
  <r>
    <n v="3342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x v="1232"/>
  </r>
  <r>
    <n v="3343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x v="2617"/>
  </r>
  <r>
    <n v="3344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x v="127"/>
  </r>
  <r>
    <n v="3345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x v="2618"/>
  </r>
  <r>
    <n v="3346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x v="2582"/>
  </r>
  <r>
    <n v="3347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x v="180"/>
  </r>
  <r>
    <n v="3348"/>
    <s v="CA-2016-112014"/>
    <x v="863"/>
    <d v="2016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x v="2619"/>
  </r>
  <r>
    <n v="3349"/>
    <s v="CA-2018-154732"/>
    <x v="60"/>
    <d v="2018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x v="2620"/>
  </r>
  <r>
    <n v="3350"/>
    <s v="US-2017-157308"/>
    <x v="864"/>
    <d v="2017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x v="577"/>
  </r>
  <r>
    <n v="3351"/>
    <s v="CA-2017-147536"/>
    <x v="482"/>
    <d v="2017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x v="1309"/>
  </r>
  <r>
    <n v="3352"/>
    <s v="US-2015-134733"/>
    <x v="865"/>
    <d v="2015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x v="2621"/>
  </r>
  <r>
    <n v="3353"/>
    <s v="US-2015-134733"/>
    <x v="865"/>
    <d v="2015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x v="1396"/>
  </r>
  <r>
    <n v="3354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x v="2622"/>
  </r>
  <r>
    <n v="3355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x v="2623"/>
  </r>
  <r>
    <n v="3356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x v="1490"/>
  </r>
  <r>
    <n v="3357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x v="2624"/>
  </r>
  <r>
    <n v="3358"/>
    <s v="CA-2018-100335"/>
    <x v="210"/>
    <d v="2018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x v="2625"/>
  </r>
  <r>
    <n v="3359"/>
    <s v="CA-2017-139234"/>
    <x v="715"/>
    <d v="2017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x v="2626"/>
  </r>
  <r>
    <n v="3360"/>
    <s v="CA-2017-139234"/>
    <x v="715"/>
    <d v="2017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x v="2627"/>
  </r>
  <r>
    <n v="3361"/>
    <s v="US-2016-142020"/>
    <x v="593"/>
    <d v="2016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x v="2628"/>
  </r>
  <r>
    <n v="3362"/>
    <s v="US-2016-142020"/>
    <x v="593"/>
    <d v="2016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x v="2629"/>
  </r>
  <r>
    <n v="3363"/>
    <s v="CA-2016-139962"/>
    <x v="350"/>
    <d v="2016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x v="537"/>
  </r>
  <r>
    <n v="3364"/>
    <s v="CA-2016-139962"/>
    <x v="350"/>
    <d v="2016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x v="2630"/>
  </r>
  <r>
    <n v="3365"/>
    <s v="CA-2017-130050"/>
    <x v="87"/>
    <d v="2017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x v="1235"/>
  </r>
  <r>
    <n v="3366"/>
    <s v="CA-2015-115161"/>
    <x v="867"/>
    <d v="2015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x v="1395"/>
  </r>
  <r>
    <n v="3367"/>
    <s v="CA-2015-165379"/>
    <x v="868"/>
    <d v="2015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x v="559"/>
  </r>
  <r>
    <n v="3368"/>
    <s v="CA-2015-165379"/>
    <x v="868"/>
    <d v="2015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x v="642"/>
  </r>
  <r>
    <n v="3369"/>
    <s v="CA-2016-115511"/>
    <x v="82"/>
    <d v="2016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x v="1713"/>
  </r>
  <r>
    <n v="3370"/>
    <s v="CA-2016-115511"/>
    <x v="82"/>
    <d v="2016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x v="2631"/>
  </r>
  <r>
    <n v="3371"/>
    <s v="CA-2017-134887"/>
    <x v="869"/>
    <d v="2017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Â P710e Mobile Speakerphone"/>
    <x v="2632"/>
  </r>
  <r>
    <n v="3372"/>
    <s v="CA-2018-123778"/>
    <x v="397"/>
    <d v="2018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x v="63"/>
  </r>
  <r>
    <n v="3373"/>
    <s v="CA-2018-123778"/>
    <x v="397"/>
    <d v="2018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x v="2633"/>
  </r>
  <r>
    <n v="3374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x v="2634"/>
  </r>
  <r>
    <n v="3375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x v="2635"/>
  </r>
  <r>
    <n v="3376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x v="786"/>
  </r>
  <r>
    <n v="3377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x v="2636"/>
  </r>
  <r>
    <n v="3378"/>
    <s v="CA-2017-100671"/>
    <x v="474"/>
    <d v="2017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x v="2637"/>
  </r>
  <r>
    <n v="3379"/>
    <s v="CA-2018-142867"/>
    <x v="294"/>
    <d v="2018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x v="2638"/>
  </r>
  <r>
    <n v="3380"/>
    <s v="CA-2018-142867"/>
    <x v="294"/>
    <d v="2018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x v="1495"/>
  </r>
  <r>
    <n v="3381"/>
    <s v="CA-2018-103156"/>
    <x v="51"/>
    <d v="2018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x v="2639"/>
  </r>
  <r>
    <n v="3382"/>
    <s v="US-2018-162208"/>
    <x v="151"/>
    <d v="2018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x v="1671"/>
  </r>
  <r>
    <n v="3383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x v="1444"/>
  </r>
  <r>
    <n v="3384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x v="2640"/>
  </r>
  <r>
    <n v="3385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x v="2641"/>
  </r>
  <r>
    <n v="3386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x v="2642"/>
  </r>
  <r>
    <n v="3387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x v="2206"/>
  </r>
  <r>
    <n v="3388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Â Telephone"/>
    <x v="2643"/>
  </r>
  <r>
    <n v="3389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x v="2644"/>
  </r>
  <r>
    <n v="3390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x v="1244"/>
  </r>
  <r>
    <n v="3391"/>
    <s v="CA-2018-101077"/>
    <x v="613"/>
    <d v="2018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x v="1297"/>
  </r>
  <r>
    <n v="3392"/>
    <s v="CA-2015-166471"/>
    <x v="128"/>
    <d v="2015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x v="2645"/>
  </r>
  <r>
    <n v="3393"/>
    <s v="CA-2015-166471"/>
    <x v="128"/>
    <d v="2015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x v="2646"/>
  </r>
  <r>
    <n v="3394"/>
    <s v="CA-2015-105340"/>
    <x v="754"/>
    <d v="2015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x v="2647"/>
  </r>
  <r>
    <n v="3395"/>
    <s v="US-2018-131583"/>
    <x v="193"/>
    <d v="2018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x v="2648"/>
  </r>
  <r>
    <n v="3396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x v="2293"/>
  </r>
  <r>
    <n v="3397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x v="2649"/>
  </r>
  <r>
    <n v="3398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x v="233"/>
  </r>
  <r>
    <n v="3399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Â HeadsetÂ -Â headsetÂ - Full size, Binaural"/>
    <x v="2650"/>
  </r>
  <r>
    <n v="3400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x v="2651"/>
  </r>
  <r>
    <n v="3401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x v="2652"/>
  </r>
  <r>
    <n v="3402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x v="1392"/>
  </r>
  <r>
    <n v="3403"/>
    <s v="CA-2016-129700"/>
    <x v="124"/>
    <d v="2016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x v="2653"/>
  </r>
  <r>
    <n v="3404"/>
    <s v="CA-2018-168739"/>
    <x v="148"/>
    <d v="2018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x v="2654"/>
  </r>
  <r>
    <n v="3405"/>
    <s v="CA-2016-152527"/>
    <x v="872"/>
    <d v="2016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x v="42"/>
  </r>
  <r>
    <n v="3406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x v="2655"/>
  </r>
  <r>
    <n v="3407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x v="2655"/>
  </r>
  <r>
    <n v="3408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x v="2656"/>
  </r>
  <r>
    <n v="3409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x v="2657"/>
  </r>
  <r>
    <n v="3410"/>
    <s v="US-2018-150847"/>
    <x v="504"/>
    <d v="2018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x v="559"/>
  </r>
  <r>
    <n v="3411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x v="2658"/>
  </r>
  <r>
    <n v="3412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x v="2659"/>
  </r>
  <r>
    <n v="3413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x v="2660"/>
  </r>
  <r>
    <n v="3414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x v="2661"/>
  </r>
  <r>
    <n v="3415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x v="2662"/>
  </r>
  <r>
    <n v="3416"/>
    <s v="CA-2017-116540"/>
    <x v="476"/>
    <d v="2017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x v="2663"/>
  </r>
  <r>
    <n v="3417"/>
    <s v="CA-2017-116540"/>
    <x v="476"/>
    <d v="2017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x v="338"/>
  </r>
  <r>
    <n v="3418"/>
    <s v="CA-2016-151841"/>
    <x v="381"/>
    <d v="2016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x v="1875"/>
  </r>
  <r>
    <n v="3419"/>
    <s v="CA-2016-151841"/>
    <x v="381"/>
    <d v="2016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x v="568"/>
  </r>
  <r>
    <n v="3420"/>
    <s v="CA-2016-150791"/>
    <x v="684"/>
    <d v="2016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x v="2598"/>
  </r>
  <r>
    <n v="3421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x v="2664"/>
  </r>
  <r>
    <n v="3422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x v="681"/>
  </r>
  <r>
    <n v="3423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Â Clip USBÂ flash driveÂ - 8 GB"/>
    <x v="2665"/>
  </r>
  <r>
    <n v="3424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x v="20"/>
  </r>
  <r>
    <n v="3425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x v="2666"/>
  </r>
  <r>
    <n v="3426"/>
    <s v="CA-2016-153381"/>
    <x v="496"/>
    <d v="2016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x v="593"/>
  </r>
  <r>
    <n v="3427"/>
    <s v="CA-2016-153381"/>
    <x v="496"/>
    <d v="2016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x v="2667"/>
  </r>
  <r>
    <n v="3428"/>
    <s v="US-2018-111024"/>
    <x v="445"/>
    <d v="2018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x v="2668"/>
  </r>
  <r>
    <n v="3429"/>
    <s v="US-2018-111024"/>
    <x v="445"/>
    <d v="2018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x v="2669"/>
  </r>
  <r>
    <n v="3430"/>
    <s v="US-2018-111024"/>
    <x v="445"/>
    <d v="2018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x v="2585"/>
  </r>
  <r>
    <n v="3431"/>
    <s v="CA-2018-148264"/>
    <x v="166"/>
    <d v="2018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x v="1400"/>
  </r>
  <r>
    <n v="3432"/>
    <s v="CA-2018-148264"/>
    <x v="166"/>
    <d v="2018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x v="2670"/>
  </r>
  <r>
    <n v="3433"/>
    <s v="CA-2018-148264"/>
    <x v="166"/>
    <d v="2018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x v="1817"/>
  </r>
  <r>
    <n v="3434"/>
    <s v="CA-2018-131212"/>
    <x v="256"/>
    <d v="2018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x v="176"/>
  </r>
  <r>
    <n v="3435"/>
    <s v="CA-2018-131212"/>
    <x v="256"/>
    <d v="2018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x v="2671"/>
  </r>
  <r>
    <n v="3436"/>
    <s v="US-2016-100531"/>
    <x v="874"/>
    <d v="2016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x v="2672"/>
  </r>
  <r>
    <n v="3437"/>
    <s v="US-2016-100531"/>
    <x v="874"/>
    <d v="2016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x v="2673"/>
  </r>
  <r>
    <n v="3438"/>
    <s v="CA-2018-152583"/>
    <x v="505"/>
    <d v="2018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x v="2674"/>
  </r>
  <r>
    <n v="3439"/>
    <s v="CA-2018-152583"/>
    <x v="505"/>
    <d v="2018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x v="2675"/>
  </r>
  <r>
    <n v="3440"/>
    <s v="CA-2018-152583"/>
    <x v="505"/>
    <d v="2018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x v="2676"/>
  </r>
  <r>
    <n v="3441"/>
    <s v="CA-2016-144099"/>
    <x v="239"/>
    <d v="2016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x v="2677"/>
  </r>
  <r>
    <n v="3442"/>
    <s v="CA-2015-158337"/>
    <x v="518"/>
    <d v="2015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Ã©sumÃ© Paper, 24lb."/>
    <x v="2678"/>
  </r>
  <r>
    <n v="3443"/>
    <s v="CA-2018-168858"/>
    <x v="123"/>
    <d v="2018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x v="80"/>
  </r>
  <r>
    <n v="3444"/>
    <s v="CA-2018-168858"/>
    <x v="123"/>
    <d v="2018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x v="2679"/>
  </r>
  <r>
    <n v="3445"/>
    <s v="CA-2017-116344"/>
    <x v="875"/>
    <d v="2017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x v="556"/>
  </r>
  <r>
    <n v="3446"/>
    <s v="CA-2016-131779"/>
    <x v="821"/>
    <d v="2016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x v="2680"/>
  </r>
  <r>
    <n v="3447"/>
    <s v="CA-2017-158869"/>
    <x v="876"/>
    <d v="2017-08-07T00:00:00"/>
    <s v="First Class"/>
    <s v="AH-10690"/>
    <s v="Anna HÃ¤berlin"/>
    <s v="Corporate"/>
    <s v="United States"/>
    <s v="New York City"/>
    <s v="New York"/>
    <n v="10024"/>
    <s v="East"/>
    <s v="OFF-PA-10000474"/>
    <s v="Office Supplies"/>
    <s v="Paper"/>
    <s v="Easy-staple paper"/>
    <x v="2681"/>
  </r>
  <r>
    <n v="3448"/>
    <s v="CA-2018-102554"/>
    <x v="532"/>
    <d v="2018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x v="1053"/>
  </r>
  <r>
    <n v="3449"/>
    <s v="CA-2017-162614"/>
    <x v="877"/>
    <d v="2017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x v="2682"/>
  </r>
  <r>
    <n v="3450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x v="2683"/>
  </r>
  <r>
    <n v="3451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x v="2684"/>
  </r>
  <r>
    <n v="3452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x v="133"/>
  </r>
  <r>
    <n v="3453"/>
    <s v="CA-2015-157609"/>
    <x v="878"/>
    <d v="2015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Â phone"/>
    <x v="2685"/>
  </r>
  <r>
    <n v="3454"/>
    <s v="CA-2016-153325"/>
    <x v="879"/>
    <d v="2016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x v="2686"/>
  </r>
  <r>
    <n v="3455"/>
    <s v="CA-2016-153626"/>
    <x v="584"/>
    <d v="2016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x v="782"/>
  </r>
  <r>
    <n v="3456"/>
    <s v="CA-2017-166485"/>
    <x v="880"/>
    <d v="2017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x v="2687"/>
  </r>
  <r>
    <n v="3457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x v="973"/>
  </r>
  <r>
    <n v="3458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x v="2688"/>
  </r>
  <r>
    <n v="3459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x v="2689"/>
  </r>
  <r>
    <n v="3460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x v="2690"/>
  </r>
  <r>
    <n v="3461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x v="730"/>
  </r>
  <r>
    <n v="3462"/>
    <s v="CA-2018-114258"/>
    <x v="60"/>
    <d v="2018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x v="2691"/>
  </r>
  <r>
    <n v="3463"/>
    <s v="CA-2016-152611"/>
    <x v="763"/>
    <d v="2016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x v="2692"/>
  </r>
  <r>
    <n v="3464"/>
    <s v="CA-2017-165470"/>
    <x v="881"/>
    <d v="2017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x v="2693"/>
  </r>
  <r>
    <n v="3465"/>
    <s v="CA-2018-128699"/>
    <x v="734"/>
    <d v="2018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x v="1388"/>
  </r>
  <r>
    <n v="3466"/>
    <s v="US-2016-147242"/>
    <x v="229"/>
    <d v="2016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x v="1156"/>
  </r>
  <r>
    <n v="3467"/>
    <s v="US-2016-147242"/>
    <x v="229"/>
    <d v="2016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x v="2694"/>
  </r>
  <r>
    <n v="3468"/>
    <s v="US-2016-147242"/>
    <x v="229"/>
    <d v="2016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x v="2695"/>
  </r>
  <r>
    <n v="3469"/>
    <s v="CA-2017-146143"/>
    <x v="882"/>
    <d v="2017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x v="2696"/>
  </r>
  <r>
    <n v="3470"/>
    <s v="CA-2016-100888"/>
    <x v="744"/>
    <d v="2016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x v="1097"/>
  </r>
  <r>
    <n v="3471"/>
    <s v="US-2017-150035"/>
    <x v="49"/>
    <d v="2017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x v="80"/>
  </r>
  <r>
    <n v="3472"/>
    <s v="CA-2018-122644"/>
    <x v="105"/>
    <d v="2018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x v="2697"/>
  </r>
  <r>
    <n v="3473"/>
    <s v="CA-2018-122644"/>
    <x v="105"/>
    <d v="2018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x v="2698"/>
  </r>
  <r>
    <n v="3474"/>
    <s v="CA-2018-111815"/>
    <x v="448"/>
    <d v="2018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x v="2699"/>
  </r>
  <r>
    <n v="3475"/>
    <s v="CA-2018-111815"/>
    <x v="448"/>
    <d v="2018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x v="2564"/>
  </r>
  <r>
    <n v="3476"/>
    <s v="CA-2017-144911"/>
    <x v="581"/>
    <d v="2017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x v="2700"/>
  </r>
  <r>
    <n v="3477"/>
    <s v="CA-2017-144911"/>
    <x v="581"/>
    <d v="2017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x v="2701"/>
  </r>
  <r>
    <n v="3478"/>
    <s v="CA-2015-143385"/>
    <x v="883"/>
    <d v="2015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Â KT400U2 -Â KeyboardÂ - Black"/>
    <x v="448"/>
  </r>
  <r>
    <n v="3479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x v="18"/>
  </r>
  <r>
    <n v="3480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x v="1544"/>
  </r>
  <r>
    <n v="3481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x v="2702"/>
  </r>
  <r>
    <n v="3482"/>
    <s v="CA-2015-124023"/>
    <x v="884"/>
    <d v="2015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x v="2431"/>
  </r>
  <r>
    <n v="3483"/>
    <s v="CA-2015-124688"/>
    <x v="9"/>
    <d v="2015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x v="2703"/>
  </r>
  <r>
    <n v="3484"/>
    <s v="CA-2015-124688"/>
    <x v="9"/>
    <d v="2015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x v="2021"/>
  </r>
  <r>
    <n v="3485"/>
    <s v="CA-2015-124688"/>
    <x v="9"/>
    <d v="2015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x v="2704"/>
  </r>
  <r>
    <n v="3486"/>
    <s v="CA-2017-151169"/>
    <x v="147"/>
    <d v="2017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x v="1054"/>
  </r>
  <r>
    <n v="3487"/>
    <s v="US-2017-134761"/>
    <x v="885"/>
    <d v="2017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x v="2705"/>
  </r>
  <r>
    <n v="3488"/>
    <s v="CA-2018-120705"/>
    <x v="528"/>
    <d v="2018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x v="2706"/>
  </r>
  <r>
    <n v="3489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x v="2335"/>
  </r>
  <r>
    <n v="3490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x v="2707"/>
  </r>
  <r>
    <n v="3491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x v="644"/>
  </r>
  <r>
    <n v="3492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x v="2708"/>
  </r>
  <r>
    <n v="3493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â€ x 11â€"/>
    <x v="1492"/>
  </r>
  <r>
    <n v="3494"/>
    <s v="CA-2018-142034"/>
    <x v="241"/>
    <d v="2018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Â E03601U1 -Â KeyboardÂ - Beige"/>
    <x v="2709"/>
  </r>
  <r>
    <n v="3495"/>
    <s v="CA-2018-142034"/>
    <x v="241"/>
    <d v="2018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Â Flash Drive ImationÂ Corp"/>
    <x v="2710"/>
  </r>
  <r>
    <n v="3496"/>
    <s v="CA-2018-142034"/>
    <x v="241"/>
    <d v="2018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x v="884"/>
  </r>
  <r>
    <n v="3497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x v="2711"/>
  </r>
  <r>
    <n v="3498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x v="2712"/>
  </r>
  <r>
    <n v="3499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x v="593"/>
  </r>
  <r>
    <n v="3500"/>
    <s v="CA-2017-108616"/>
    <x v="321"/>
    <d v="2017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x v="2713"/>
  </r>
  <r>
    <n v="3501"/>
    <s v="CA-2017-108616"/>
    <x v="321"/>
    <d v="2017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x v="2714"/>
  </r>
  <r>
    <n v="3502"/>
    <s v="CA-2017-108616"/>
    <x v="321"/>
    <d v="2017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x v="233"/>
  </r>
  <r>
    <n v="3503"/>
    <s v="CA-2018-125115"/>
    <x v="318"/>
    <d v="2018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x v="559"/>
  </r>
  <r>
    <n v="3504"/>
    <s v="CA-2018-125115"/>
    <x v="318"/>
    <d v="2018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Â MX Performance Wireless Mouse"/>
    <x v="2715"/>
  </r>
  <r>
    <n v="3505"/>
    <s v="CA-2017-150945"/>
    <x v="122"/>
    <d v="2017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x v="1706"/>
  </r>
  <r>
    <n v="3506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x v="1212"/>
  </r>
  <r>
    <n v="3507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x v="882"/>
  </r>
  <r>
    <n v="3508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x v="2716"/>
  </r>
  <r>
    <n v="3509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x v="12"/>
  </r>
  <r>
    <n v="3510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x v="25"/>
  </r>
  <r>
    <n v="3511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x v="2717"/>
  </r>
  <r>
    <n v="3512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x v="2718"/>
  </r>
  <r>
    <n v="3513"/>
    <s v="CA-2018-140326"/>
    <x v="507"/>
    <d v="2018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x v="2719"/>
  </r>
  <r>
    <n v="3514"/>
    <s v="CA-2018-140326"/>
    <x v="507"/>
    <d v="2018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x v="2720"/>
  </r>
  <r>
    <n v="3515"/>
    <s v="CA-2018-140326"/>
    <x v="507"/>
    <d v="2018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x v="2721"/>
  </r>
  <r>
    <n v="3516"/>
    <s v="CA-2017-168536"/>
    <x v="887"/>
    <d v="2017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x v="2722"/>
  </r>
  <r>
    <n v="3517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x v="2723"/>
  </r>
  <r>
    <n v="3518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x v="2488"/>
  </r>
  <r>
    <n v="3519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x v="2724"/>
  </r>
  <r>
    <n v="3520"/>
    <s v="CA-2016-124975"/>
    <x v="137"/>
    <d v="2016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x v="2725"/>
  </r>
  <r>
    <n v="3521"/>
    <s v="CA-2016-168767"/>
    <x v="889"/>
    <d v="2016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x v="2726"/>
  </r>
  <r>
    <n v="3522"/>
    <s v="CA-2017-114482"/>
    <x v="831"/>
    <d v="2017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x v="1304"/>
  </r>
  <r>
    <n v="3523"/>
    <s v="CA-2017-114482"/>
    <x v="831"/>
    <d v="2017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Â speaker phone"/>
    <x v="2727"/>
  </r>
  <r>
    <n v="3524"/>
    <s v="CA-2017-137673"/>
    <x v="64"/>
    <d v="2017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x v="2728"/>
  </r>
  <r>
    <n v="3525"/>
    <s v="CA-2017-132731"/>
    <x v="390"/>
    <d v="2017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x v="2729"/>
  </r>
  <r>
    <n v="3526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x v="2730"/>
  </r>
  <r>
    <n v="3527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x v="2731"/>
  </r>
  <r>
    <n v="3528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x v="2732"/>
  </r>
  <r>
    <n v="3529"/>
    <s v="CA-2017-130680"/>
    <x v="890"/>
    <d v="2017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x v="2733"/>
  </r>
  <r>
    <n v="3530"/>
    <s v="CA-2016-141145"/>
    <x v="14"/>
    <d v="2016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x v="2734"/>
  </r>
  <r>
    <n v="3531"/>
    <s v="US-2017-152835"/>
    <x v="288"/>
    <d v="2017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x v="1567"/>
  </r>
  <r>
    <n v="3532"/>
    <s v="CA-2017-155565"/>
    <x v="316"/>
    <d v="2017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x v="2735"/>
  </r>
  <r>
    <n v="3533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x v="2736"/>
  </r>
  <r>
    <n v="3534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x v="1317"/>
  </r>
  <r>
    <n v="3535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x v="2737"/>
  </r>
  <r>
    <n v="3536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x v="2738"/>
  </r>
  <r>
    <n v="3537"/>
    <s v="CA-2017-145842"/>
    <x v="26"/>
    <d v="2017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x v="1344"/>
  </r>
  <r>
    <n v="3538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x v="2739"/>
  </r>
  <r>
    <n v="3539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x v="1227"/>
  </r>
  <r>
    <n v="3540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x v="2740"/>
  </r>
  <r>
    <n v="3541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x v="1544"/>
  </r>
  <r>
    <n v="3542"/>
    <s v="CA-2017-157511"/>
    <x v="31"/>
    <d v="2017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x v="2741"/>
  </r>
  <r>
    <n v="3543"/>
    <s v="CA-2017-157511"/>
    <x v="31"/>
    <d v="2017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x v="2742"/>
  </r>
  <r>
    <n v="3544"/>
    <s v="CA-2017-157511"/>
    <x v="31"/>
    <d v="2017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x v="2743"/>
  </r>
  <r>
    <n v="3545"/>
    <s v="CA-2018-121216"/>
    <x v="331"/>
    <d v="2018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x v="2744"/>
  </r>
  <r>
    <n v="3546"/>
    <s v="CA-2018-121216"/>
    <x v="331"/>
    <d v="2018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x v="2745"/>
  </r>
  <r>
    <n v="3547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x v="2746"/>
  </r>
  <r>
    <n v="3548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x v="1507"/>
  </r>
  <r>
    <n v="3549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x v="2747"/>
  </r>
  <r>
    <n v="3550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x v="59"/>
  </r>
  <r>
    <n v="3551"/>
    <s v="CA-2017-152555"/>
    <x v="892"/>
    <d v="2017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x v="2748"/>
  </r>
  <r>
    <n v="3552"/>
    <s v="CA-2017-152555"/>
    <x v="892"/>
    <d v="2017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x v="2749"/>
  </r>
  <r>
    <n v="3553"/>
    <s v="CA-2017-152555"/>
    <x v="892"/>
    <d v="2017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Â Headset"/>
    <x v="2750"/>
  </r>
  <r>
    <n v="3554"/>
    <s v="CA-2018-107832"/>
    <x v="51"/>
    <d v="2018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x v="2751"/>
  </r>
  <r>
    <n v="3555"/>
    <s v="CA-2015-120838"/>
    <x v="893"/>
    <d v="2015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x v="606"/>
  </r>
  <r>
    <n v="3556"/>
    <s v="CA-2015-120838"/>
    <x v="893"/>
    <d v="2015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x v="2752"/>
  </r>
  <r>
    <n v="3557"/>
    <s v="CA-2018-118542"/>
    <x v="96"/>
    <d v="2018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x v="1544"/>
  </r>
  <r>
    <n v="3558"/>
    <s v="CA-2018-118542"/>
    <x v="96"/>
    <d v="2018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x v="2753"/>
  </r>
  <r>
    <n v="3559"/>
    <s v="CA-2018-152737"/>
    <x v="659"/>
    <d v="2018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x v="2754"/>
  </r>
  <r>
    <n v="3560"/>
    <s v="CA-2018-152737"/>
    <x v="659"/>
    <d v="2018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x v="2755"/>
  </r>
  <r>
    <n v="3561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x v="2756"/>
  </r>
  <r>
    <n v="3562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x v="2757"/>
  </r>
  <r>
    <n v="3563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x v="964"/>
  </r>
  <r>
    <n v="3564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x v="132"/>
  </r>
  <r>
    <n v="3565"/>
    <s v="CA-2017-130029"/>
    <x v="894"/>
    <d v="2017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x v="91"/>
  </r>
  <r>
    <n v="3566"/>
    <s v="CA-2017-130029"/>
    <x v="894"/>
    <d v="2017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x v="532"/>
  </r>
  <r>
    <n v="3567"/>
    <s v="CA-2018-103877"/>
    <x v="210"/>
    <d v="2018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x v="2758"/>
  </r>
  <r>
    <n v="3568"/>
    <s v="CA-2017-137176"/>
    <x v="369"/>
    <d v="2017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x v="1632"/>
  </r>
  <r>
    <n v="3569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x v="2759"/>
  </r>
  <r>
    <n v="3570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x v="2760"/>
  </r>
  <r>
    <n v="3571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x v="2761"/>
  </r>
  <r>
    <n v="3572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x v="462"/>
  </r>
  <r>
    <n v="3573"/>
    <s v="US-2018-126081"/>
    <x v="222"/>
    <d v="2018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x v="1170"/>
  </r>
  <r>
    <n v="3574"/>
    <s v="CA-2018-117023"/>
    <x v="783"/>
    <d v="2018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x v="2582"/>
  </r>
  <r>
    <n v="3575"/>
    <s v="CA-2018-117023"/>
    <x v="783"/>
    <d v="2018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x v="2762"/>
  </r>
  <r>
    <n v="3576"/>
    <s v="CA-2016-143532"/>
    <x v="531"/>
    <d v="2016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â€ x 11â€"/>
    <x v="2763"/>
  </r>
  <r>
    <n v="3577"/>
    <s v="CA-2017-103163"/>
    <x v="843"/>
    <d v="2017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x v="2764"/>
  </r>
  <r>
    <n v="3578"/>
    <s v="CA-2017-103163"/>
    <x v="843"/>
    <d v="2017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x v="2765"/>
  </r>
  <r>
    <n v="3579"/>
    <s v="CA-2017-104157"/>
    <x v="197"/>
    <d v="2017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x v="2766"/>
  </r>
  <r>
    <n v="3580"/>
    <s v="CA-2017-104157"/>
    <x v="197"/>
    <d v="2017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x v="2767"/>
  </r>
  <r>
    <n v="3581"/>
    <s v="CA-2017-104157"/>
    <x v="197"/>
    <d v="2017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x v="2768"/>
  </r>
  <r>
    <n v="3582"/>
    <s v="CA-2018-117807"/>
    <x v="172"/>
    <d v="2018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x v="1230"/>
  </r>
  <r>
    <n v="3583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x v="2769"/>
  </r>
  <r>
    <n v="3584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x v="2770"/>
  </r>
  <r>
    <n v="3585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x v="2771"/>
  </r>
  <r>
    <n v="3586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x v="533"/>
  </r>
  <r>
    <n v="3587"/>
    <s v="CA-2018-161823"/>
    <x v="213"/>
    <d v="2018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x v="456"/>
  </r>
  <r>
    <n v="3588"/>
    <s v="CA-2018-121839"/>
    <x v="241"/>
    <d v="2018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x v="2772"/>
  </r>
  <r>
    <n v="3589"/>
    <s v="CA-2018-158729"/>
    <x v="484"/>
    <d v="2018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x v="2773"/>
  </r>
  <r>
    <n v="3590"/>
    <s v="CA-2018-146535"/>
    <x v="221"/>
    <d v="2018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x v="704"/>
  </r>
  <r>
    <n v="3591"/>
    <s v="CA-2018-146535"/>
    <x v="221"/>
    <d v="2018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x v="2774"/>
  </r>
  <r>
    <n v="3592"/>
    <s v="CA-2015-154186"/>
    <x v="736"/>
    <d v="2015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x v="2775"/>
  </r>
  <r>
    <n v="3593"/>
    <s v="CA-2017-108434"/>
    <x v="5"/>
    <d v="2017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x v="2776"/>
  </r>
  <r>
    <n v="3594"/>
    <s v="CA-2017-164154"/>
    <x v="108"/>
    <d v="2017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x v="2777"/>
  </r>
  <r>
    <n v="3595"/>
    <s v="CA-2017-164154"/>
    <x v="108"/>
    <d v="2017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x v="2778"/>
  </r>
  <r>
    <n v="3596"/>
    <s v="CA-2018-148012"/>
    <x v="34"/>
    <d v="2018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x v="367"/>
  </r>
  <r>
    <n v="3597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x v="12"/>
  </r>
  <r>
    <n v="3598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x v="2779"/>
  </r>
  <r>
    <n v="3599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x v="1121"/>
  </r>
  <r>
    <n v="3600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x v="2780"/>
  </r>
  <r>
    <n v="3601"/>
    <s v="CA-2018-138310"/>
    <x v="335"/>
    <d v="2018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x v="1065"/>
  </r>
  <r>
    <n v="3602"/>
    <s v="CA-2015-159835"/>
    <x v="664"/>
    <d v="2015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Ã©sumÃ© Paper, 24lb."/>
    <x v="2781"/>
  </r>
  <r>
    <n v="3603"/>
    <s v="CA-2015-159835"/>
    <x v="664"/>
    <d v="2015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x v="2782"/>
  </r>
  <r>
    <n v="3604"/>
    <s v="CA-2018-112956"/>
    <x v="170"/>
    <d v="2018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x v="1928"/>
  </r>
  <r>
    <n v="3605"/>
    <s v="CA-2018-112956"/>
    <x v="170"/>
    <d v="2018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x v="2783"/>
  </r>
  <r>
    <n v="3606"/>
    <s v="CA-2018-112956"/>
    <x v="170"/>
    <d v="2018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x v="2784"/>
  </r>
  <r>
    <n v="3607"/>
    <s v="CA-2017-119683"/>
    <x v="299"/>
    <d v="2017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x v="1599"/>
  </r>
  <r>
    <n v="3608"/>
    <s v="CA-2015-163559"/>
    <x v="865"/>
    <d v="2015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x v="2785"/>
  </r>
  <r>
    <n v="3609"/>
    <s v="CA-2015-140228"/>
    <x v="582"/>
    <d v="2015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x v="2721"/>
  </r>
  <r>
    <n v="3610"/>
    <s v="CA-2015-140228"/>
    <x v="582"/>
    <d v="2015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x v="2786"/>
  </r>
  <r>
    <n v="3611"/>
    <s v="CA-2015-140228"/>
    <x v="582"/>
    <d v="2015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x v="2787"/>
  </r>
  <r>
    <n v="3612"/>
    <s v="US-2017-131674"/>
    <x v="896"/>
    <d v="2017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x v="2788"/>
  </r>
  <r>
    <n v="3613"/>
    <s v="CA-2016-110093"/>
    <x v="155"/>
    <d v="2016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x v="2789"/>
  </r>
  <r>
    <n v="3614"/>
    <s v="CA-2016-110093"/>
    <x v="155"/>
    <d v="2016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x v="2790"/>
  </r>
  <r>
    <n v="3615"/>
    <s v="CA-2018-112529"/>
    <x v="123"/>
    <d v="2018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x v="2791"/>
  </r>
  <r>
    <n v="3616"/>
    <s v="CA-2018-112529"/>
    <x v="123"/>
    <d v="2018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x v="2792"/>
  </r>
  <r>
    <n v="3617"/>
    <s v="CA-2017-154536"/>
    <x v="64"/>
    <d v="2017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x v="2793"/>
  </r>
  <r>
    <n v="3618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x v="1611"/>
  </r>
  <r>
    <n v="3619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x v="345"/>
  </r>
  <r>
    <n v="3620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x v="2794"/>
  </r>
  <r>
    <n v="3621"/>
    <s v="CA-2017-109743"/>
    <x v="897"/>
    <d v="2017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x v="2795"/>
  </r>
  <r>
    <n v="3622"/>
    <s v="CA-2017-109743"/>
    <x v="897"/>
    <d v="2017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x v="2796"/>
  </r>
  <r>
    <n v="3623"/>
    <s v="CA-2015-159184"/>
    <x v="80"/>
    <d v="2015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x v="2797"/>
  </r>
  <r>
    <n v="3624"/>
    <s v="CA-2015-159184"/>
    <x v="80"/>
    <d v="2015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x v="181"/>
  </r>
  <r>
    <n v="3625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x v="2798"/>
  </r>
  <r>
    <n v="3626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x v="2799"/>
  </r>
  <r>
    <n v="3627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x v="2228"/>
  </r>
  <r>
    <n v="3628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x v="2800"/>
  </r>
  <r>
    <n v="3629"/>
    <s v="CA-2015-169726"/>
    <x v="128"/>
    <d v="2015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x v="2801"/>
  </r>
  <r>
    <n v="3630"/>
    <s v="CA-2018-155957"/>
    <x v="200"/>
    <d v="2018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x v="2413"/>
  </r>
  <r>
    <n v="3631"/>
    <s v="CA-2018-155957"/>
    <x v="200"/>
    <d v="2018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x v="2802"/>
  </r>
  <r>
    <n v="3632"/>
    <s v="CA-2018-132178"/>
    <x v="898"/>
    <d v="2018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x v="2803"/>
  </r>
  <r>
    <n v="3633"/>
    <s v="CA-2018-132178"/>
    <x v="898"/>
    <d v="2018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x v="2804"/>
  </r>
  <r>
    <n v="3634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x v="2106"/>
  </r>
  <r>
    <n v="3635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x v="2805"/>
  </r>
  <r>
    <n v="3636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x v="2806"/>
  </r>
  <r>
    <n v="3637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x v="2807"/>
  </r>
  <r>
    <n v="3638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x v="2808"/>
  </r>
  <r>
    <n v="3639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x v="2809"/>
  </r>
  <r>
    <n v="3640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x v="696"/>
  </r>
  <r>
    <n v="3641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x v="2810"/>
  </r>
  <r>
    <n v="3642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x v="2811"/>
  </r>
  <r>
    <n v="3643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x v="1611"/>
  </r>
  <r>
    <n v="3644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x v="2812"/>
  </r>
  <r>
    <n v="3645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x v="1508"/>
  </r>
  <r>
    <n v="3646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x v="2813"/>
  </r>
  <r>
    <n v="3647"/>
    <s v="CA-2015-146528"/>
    <x v="739"/>
    <d v="2015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x v="90"/>
  </r>
  <r>
    <n v="3648"/>
    <s v="CA-2015-146528"/>
    <x v="739"/>
    <d v="2015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x v="2814"/>
  </r>
  <r>
    <n v="3649"/>
    <s v="CA-2016-168459"/>
    <x v="6"/>
    <d v="2016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x v="194"/>
  </r>
  <r>
    <n v="3650"/>
    <s v="CA-2016-168459"/>
    <x v="6"/>
    <d v="2016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x v="2815"/>
  </r>
  <r>
    <n v="3651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x v="2816"/>
  </r>
  <r>
    <n v="3652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x v="2817"/>
  </r>
  <r>
    <n v="3653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x v="2818"/>
  </r>
  <r>
    <n v="3654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x v="1801"/>
  </r>
  <r>
    <n v="3655"/>
    <s v="CA-2018-133004"/>
    <x v="515"/>
    <d v="2018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x v="2819"/>
  </r>
  <r>
    <n v="3656"/>
    <s v="CA-2018-168102"/>
    <x v="558"/>
    <d v="2018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x v="391"/>
  </r>
  <r>
    <n v="3657"/>
    <s v="CA-2018-158036"/>
    <x v="565"/>
    <d v="2018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Â SwivelÂ Flash DriveÂ USBÂ flash driveÂ - 8 GB"/>
    <x v="2820"/>
  </r>
  <r>
    <n v="3658"/>
    <s v="CA-2016-128083"/>
    <x v="899"/>
    <d v="2016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x v="2821"/>
  </r>
  <r>
    <n v="3659"/>
    <s v="CA-2016-128083"/>
    <x v="899"/>
    <d v="2016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x v="2822"/>
  </r>
  <r>
    <n v="3660"/>
    <s v="CA-2016-128083"/>
    <x v="899"/>
    <d v="2016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x v="1669"/>
  </r>
  <r>
    <n v="3661"/>
    <s v="CA-2017-161676"/>
    <x v="427"/>
    <d v="2017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x v="2823"/>
  </r>
  <r>
    <n v="3662"/>
    <s v="CA-2017-155005"/>
    <x v="900"/>
    <d v="2017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x v="2216"/>
  </r>
  <r>
    <n v="3663"/>
    <s v="US-2018-129777"/>
    <x v="445"/>
    <d v="2018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x v="2824"/>
  </r>
  <r>
    <n v="3664"/>
    <s v="US-2018-129777"/>
    <x v="445"/>
    <d v="2018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x v="332"/>
  </r>
  <r>
    <n v="3665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x v="2825"/>
  </r>
  <r>
    <n v="3666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x v="2826"/>
  </r>
  <r>
    <n v="3667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x v="2610"/>
  </r>
  <r>
    <n v="3668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x v="2827"/>
  </r>
  <r>
    <n v="3669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x v="434"/>
  </r>
  <r>
    <n v="3670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x v="132"/>
  </r>
  <r>
    <n v="3671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x v="559"/>
  </r>
  <r>
    <n v="3672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x v="381"/>
  </r>
  <r>
    <n v="3673"/>
    <s v="CA-2017-104969"/>
    <x v="143"/>
    <d v="2017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x v="2828"/>
  </r>
  <r>
    <n v="3674"/>
    <s v="CA-2017-104969"/>
    <x v="143"/>
    <d v="2017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x v="1425"/>
  </r>
  <r>
    <n v="3675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x v="2829"/>
  </r>
  <r>
    <n v="3676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x v="1097"/>
  </r>
  <r>
    <n v="3677"/>
    <s v="CA-2016-156440"/>
    <x v="901"/>
    <d v="2016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x v="785"/>
  </r>
  <r>
    <n v="3678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x v="2347"/>
  </r>
  <r>
    <n v="3679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x v="2830"/>
  </r>
  <r>
    <n v="3680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x v="2831"/>
  </r>
  <r>
    <n v="3681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x v="708"/>
  </r>
  <r>
    <n v="3682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x v="2832"/>
  </r>
  <r>
    <n v="3683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x v="1362"/>
  </r>
  <r>
    <n v="3684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x v="2833"/>
  </r>
  <r>
    <n v="3685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x v="2834"/>
  </r>
  <r>
    <n v="3686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x v="2835"/>
  </r>
  <r>
    <n v="3687"/>
    <s v="CA-2017-102792"/>
    <x v="180"/>
    <d v="2017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x v="294"/>
  </r>
  <r>
    <n v="3688"/>
    <s v="CA-2017-108567"/>
    <x v="244"/>
    <d v="2017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x v="986"/>
  </r>
  <r>
    <n v="3689"/>
    <s v="CA-2018-140760"/>
    <x v="455"/>
    <d v="2018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x v="863"/>
  </r>
  <r>
    <n v="3690"/>
    <s v="CA-2018-140760"/>
    <x v="455"/>
    <d v="2018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x v="2836"/>
  </r>
  <r>
    <n v="3691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x v="2837"/>
  </r>
  <r>
    <n v="3692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x v="2838"/>
  </r>
  <r>
    <n v="3693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x v="2839"/>
  </r>
  <r>
    <n v="3694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x v="2840"/>
  </r>
  <r>
    <n v="3695"/>
    <s v="CA-2017-142097"/>
    <x v="680"/>
    <d v="2017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x v="2841"/>
  </r>
  <r>
    <n v="3696"/>
    <s v="CA-2017-142097"/>
    <x v="680"/>
    <d v="2017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x v="2842"/>
  </r>
  <r>
    <n v="3697"/>
    <s v="CA-2017-142097"/>
    <x v="680"/>
    <d v="2017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x v="1874"/>
  </r>
  <r>
    <n v="3698"/>
    <s v="CA-2016-151680"/>
    <x v="902"/>
    <d v="2016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x v="1713"/>
  </r>
  <r>
    <n v="3699"/>
    <s v="CA-2015-140039"/>
    <x v="103"/>
    <d v="2015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x v="2843"/>
  </r>
  <r>
    <n v="3700"/>
    <s v="CA-2018-160416"/>
    <x v="38"/>
    <d v="2018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Â 6101 Series -Â KeyboardÂ - Black"/>
    <x v="2844"/>
  </r>
  <r>
    <n v="3701"/>
    <s v="CA-2018-169411"/>
    <x v="165"/>
    <d v="2018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x v="2845"/>
  </r>
  <r>
    <n v="3702"/>
    <s v="CA-2017-126543"/>
    <x v="850"/>
    <d v="2017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x v="2846"/>
  </r>
  <r>
    <n v="3703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x v="2847"/>
  </r>
  <r>
    <n v="3704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x v="2848"/>
  </r>
  <r>
    <n v="3705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x v="2849"/>
  </r>
  <r>
    <n v="3706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x v="56"/>
  </r>
  <r>
    <n v="3707"/>
    <s v="CA-2018-160087"/>
    <x v="257"/>
    <d v="2018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x v="358"/>
  </r>
  <r>
    <n v="3708"/>
    <s v="CA-2015-120544"/>
    <x v="533"/>
    <d v="2015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x v="2850"/>
  </r>
  <r>
    <n v="3709"/>
    <s v="CA-2015-120544"/>
    <x v="533"/>
    <d v="2015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x v="2851"/>
  </r>
  <r>
    <n v="3710"/>
    <s v="CA-2015-120544"/>
    <x v="533"/>
    <d v="2015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x v="2852"/>
  </r>
  <r>
    <n v="3711"/>
    <s v="CA-2018-113670"/>
    <x v="453"/>
    <d v="2018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x v="2853"/>
  </r>
  <r>
    <n v="3712"/>
    <s v="CA-2018-113670"/>
    <x v="453"/>
    <d v="2018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x v="2854"/>
  </r>
  <r>
    <n v="3713"/>
    <s v="CA-2018-166198"/>
    <x v="81"/>
    <d v="2018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x v="1034"/>
  </r>
  <r>
    <n v="3714"/>
    <s v="CA-2018-166198"/>
    <x v="81"/>
    <d v="2018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x v="2855"/>
  </r>
  <r>
    <n v="3715"/>
    <s v="CA-2015-135608"/>
    <x v="589"/>
    <d v="2015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x v="1816"/>
  </r>
  <r>
    <n v="3716"/>
    <s v="CA-2015-135608"/>
    <x v="589"/>
    <d v="2015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x v="884"/>
  </r>
  <r>
    <n v="3717"/>
    <s v="CA-2018-144568"/>
    <x v="148"/>
    <d v="2018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x v="2856"/>
  </r>
  <r>
    <n v="3718"/>
    <s v="CA-2017-142370"/>
    <x v="251"/>
    <d v="2017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x v="1310"/>
  </r>
  <r>
    <n v="3719"/>
    <s v="CA-2017-142370"/>
    <x v="251"/>
    <d v="2017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x v="2857"/>
  </r>
  <r>
    <n v="3720"/>
    <s v="CA-2017-105900"/>
    <x v="42"/>
    <d v="2017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x v="653"/>
  </r>
  <r>
    <n v="3721"/>
    <s v="CA-2017-151155"/>
    <x v="887"/>
    <d v="2017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x v="2858"/>
  </r>
  <r>
    <n v="3722"/>
    <s v="CA-2017-151155"/>
    <x v="887"/>
    <d v="2017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x v="735"/>
  </r>
  <r>
    <n v="3723"/>
    <s v="CA-2018-144036"/>
    <x v="903"/>
    <d v="2018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x v="2859"/>
  </r>
  <r>
    <n v="3724"/>
    <s v="US-2015-169789"/>
    <x v="125"/>
    <d v="2016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x v="2860"/>
  </r>
  <r>
    <n v="3725"/>
    <s v="CA-2018-127264"/>
    <x v="355"/>
    <d v="2018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x v="2559"/>
  </r>
  <r>
    <n v="3726"/>
    <s v="CA-2017-151512"/>
    <x v="482"/>
    <d v="2018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x v="690"/>
  </r>
  <r>
    <n v="3727"/>
    <s v="CA-2017-165169"/>
    <x v="410"/>
    <d v="2017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x v="2861"/>
  </r>
  <r>
    <n v="3728"/>
    <s v="CA-2017-165169"/>
    <x v="410"/>
    <d v="2017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x v="946"/>
  </r>
  <r>
    <n v="3729"/>
    <s v="CA-2017-165169"/>
    <x v="410"/>
    <d v="2017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x v="1801"/>
  </r>
  <r>
    <n v="3730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x v="108"/>
  </r>
  <r>
    <n v="3731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x v="2862"/>
  </r>
  <r>
    <n v="3732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x v="2863"/>
  </r>
  <r>
    <n v="3733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x v="2864"/>
  </r>
  <r>
    <n v="3734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x v="2865"/>
  </r>
  <r>
    <n v="3735"/>
    <s v="CA-2018-168193"/>
    <x v="904"/>
    <d v="2018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x v="970"/>
  </r>
  <r>
    <n v="3736"/>
    <s v="CA-2018-168193"/>
    <x v="904"/>
    <d v="2018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x v="2866"/>
  </r>
  <r>
    <n v="3737"/>
    <s v="CA-2017-115476"/>
    <x v="716"/>
    <d v="2017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x v="2214"/>
  </r>
  <r>
    <n v="3738"/>
    <s v="CA-2017-115476"/>
    <x v="716"/>
    <d v="2017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x v="2867"/>
  </r>
  <r>
    <n v="3739"/>
    <s v="CA-2017-133340"/>
    <x v="10"/>
    <d v="2017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x v="2868"/>
  </r>
  <r>
    <n v="3740"/>
    <s v="CA-2017-133340"/>
    <x v="10"/>
    <d v="2017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x v="2759"/>
  </r>
  <r>
    <n v="3741"/>
    <s v="CA-2017-133340"/>
    <x v="10"/>
    <d v="2017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x v="2869"/>
  </r>
  <r>
    <n v="3742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x v="1045"/>
  </r>
  <r>
    <n v="3743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x v="1817"/>
  </r>
  <r>
    <n v="3744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x v="361"/>
  </r>
  <r>
    <n v="3745"/>
    <s v="CA-2015-113047"/>
    <x v="745"/>
    <d v="2015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x v="2870"/>
  </r>
  <r>
    <n v="3746"/>
    <s v="CA-2017-149979"/>
    <x v="713"/>
    <d v="2017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x v="2871"/>
  </r>
  <r>
    <n v="3747"/>
    <s v="CA-2017-149979"/>
    <x v="713"/>
    <d v="2017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x v="2363"/>
  </r>
  <r>
    <n v="3748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x v="1403"/>
  </r>
  <r>
    <n v="3749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x v="2872"/>
  </r>
  <r>
    <n v="3750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x v="2873"/>
  </r>
  <r>
    <n v="3751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x v="158"/>
  </r>
  <r>
    <n v="3752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x v="2145"/>
  </r>
  <r>
    <n v="3753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x v="2207"/>
  </r>
  <r>
    <n v="3754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x v="841"/>
  </r>
  <r>
    <n v="3755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x v="1367"/>
  </r>
  <r>
    <n v="3756"/>
    <s v="CA-2017-116799"/>
    <x v="840"/>
    <d v="2017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x v="2874"/>
  </r>
  <r>
    <n v="3757"/>
    <s v="CA-2017-116799"/>
    <x v="840"/>
    <d v="2017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x v="2875"/>
  </r>
  <r>
    <n v="3758"/>
    <s v="CA-2017-111283"/>
    <x v="905"/>
    <d v="2017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x v="2876"/>
  </r>
  <r>
    <n v="3759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x v="2582"/>
  </r>
  <r>
    <n v="3760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x v="2877"/>
  </r>
  <r>
    <n v="3761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x v="2878"/>
  </r>
  <r>
    <n v="3762"/>
    <s v="CA-2018-104577"/>
    <x v="605"/>
    <d v="2018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x v="2879"/>
  </r>
  <r>
    <n v="3763"/>
    <s v="CA-2017-156251"/>
    <x v="572"/>
    <d v="2017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x v="1776"/>
  </r>
  <r>
    <n v="3764"/>
    <s v="CA-2017-156251"/>
    <x v="572"/>
    <d v="2017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x v="2880"/>
  </r>
  <r>
    <n v="3765"/>
    <s v="CA-2018-125878"/>
    <x v="906"/>
    <d v="2018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x v="99"/>
  </r>
  <r>
    <n v="3766"/>
    <s v="CA-2017-163153"/>
    <x v="844"/>
    <d v="2017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x v="2742"/>
  </r>
  <r>
    <n v="3767"/>
    <s v="CA-2017-163153"/>
    <x v="844"/>
    <d v="2017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x v="2000"/>
  </r>
  <r>
    <n v="3768"/>
    <s v="CA-2016-103205"/>
    <x v="575"/>
    <d v="2016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x v="664"/>
  </r>
  <r>
    <n v="3769"/>
    <s v="CA-2015-153913"/>
    <x v="757"/>
    <d v="2015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x v="2881"/>
  </r>
  <r>
    <n v="3770"/>
    <s v="CA-2015-153913"/>
    <x v="757"/>
    <d v="2015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x v="2882"/>
  </r>
  <r>
    <n v="3771"/>
    <s v="CA-2017-155530"/>
    <x v="907"/>
    <d v="2017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â€œJust In Timeâ€ Height-Adjustable Multi-Task Work Tables"/>
    <x v="2883"/>
  </r>
  <r>
    <n v="3772"/>
    <s v="US-2017-101196"/>
    <x v="536"/>
    <d v="2017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x v="249"/>
  </r>
  <r>
    <n v="3773"/>
    <s v="CA-2015-115357"/>
    <x v="908"/>
    <d v="2015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x v="2884"/>
  </r>
  <r>
    <n v="3774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x v="2721"/>
  </r>
  <r>
    <n v="3775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x v="2885"/>
  </r>
  <r>
    <n v="3776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x v="559"/>
  </r>
  <r>
    <n v="3777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x v="2886"/>
  </r>
  <r>
    <n v="3778"/>
    <s v="CA-2016-107937"/>
    <x v="910"/>
    <d v="2016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x v="16"/>
  </r>
  <r>
    <n v="3779"/>
    <s v="US-2018-148768"/>
    <x v="329"/>
    <d v="2018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x v="973"/>
  </r>
  <r>
    <n v="3780"/>
    <s v="CA-2018-118521"/>
    <x v="911"/>
    <d v="2018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x v="2428"/>
  </r>
  <r>
    <n v="3781"/>
    <s v="CA-2015-149643"/>
    <x v="912"/>
    <d v="2015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x v="2887"/>
  </r>
  <r>
    <n v="3782"/>
    <s v="CA-2016-135314"/>
    <x v="584"/>
    <d v="2016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x v="2888"/>
  </r>
  <r>
    <n v="3783"/>
    <s v="CA-2018-165204"/>
    <x v="38"/>
    <d v="2018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x v="821"/>
  </r>
  <r>
    <n v="3784"/>
    <s v="CA-2018-165204"/>
    <x v="38"/>
    <d v="2018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x v="2889"/>
  </r>
  <r>
    <n v="3785"/>
    <s v="CA-2018-125752"/>
    <x v="689"/>
    <d v="2018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x v="2890"/>
  </r>
  <r>
    <n v="3786"/>
    <s v="CA-2018-112487"/>
    <x v="377"/>
    <d v="2018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x v="2891"/>
  </r>
  <r>
    <n v="3787"/>
    <s v="CA-2017-144218"/>
    <x v="731"/>
    <d v="2017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x v="2892"/>
  </r>
  <r>
    <n v="3788"/>
    <s v="CA-2017-169971"/>
    <x v="913"/>
    <d v="2017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x v="2893"/>
  </r>
  <r>
    <n v="3789"/>
    <s v="CA-2017-169971"/>
    <x v="913"/>
    <d v="2017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x v="2894"/>
  </r>
  <r>
    <n v="3790"/>
    <s v="US-2017-133508"/>
    <x v="764"/>
    <d v="2017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x v="2895"/>
  </r>
  <r>
    <n v="3791"/>
    <s v="CA-2015-107139"/>
    <x v="260"/>
    <d v="2015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x v="2131"/>
  </r>
  <r>
    <n v="3792"/>
    <s v="CA-2016-111325"/>
    <x v="914"/>
    <d v="2016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x v="2896"/>
  </r>
  <r>
    <n v="3793"/>
    <s v="CA-2016-111325"/>
    <x v="914"/>
    <d v="2016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x v="2897"/>
  </r>
  <r>
    <n v="3794"/>
    <s v="CA-2016-163762"/>
    <x v="154"/>
    <d v="2016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x v="1400"/>
  </r>
  <r>
    <n v="3795"/>
    <s v="US-2015-117163"/>
    <x v="915"/>
    <d v="2015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x v="2898"/>
  </r>
  <r>
    <n v="3796"/>
    <s v="US-2015-117163"/>
    <x v="915"/>
    <d v="2015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x v="2899"/>
  </r>
  <r>
    <n v="3797"/>
    <s v="US-2015-117163"/>
    <x v="915"/>
    <d v="2015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x v="2900"/>
  </r>
  <r>
    <n v="3798"/>
    <s v="CA-2018-121314"/>
    <x v="397"/>
    <d v="2018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x v="1140"/>
  </r>
  <r>
    <n v="3799"/>
    <s v="CA-2018-147760"/>
    <x v="259"/>
    <d v="2018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x v="2901"/>
  </r>
  <r>
    <n v="3800"/>
    <s v="CA-2018-147760"/>
    <x v="259"/>
    <d v="2018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x v="2902"/>
  </r>
  <r>
    <n v="3801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x v="2903"/>
  </r>
  <r>
    <n v="3802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x v="216"/>
  </r>
  <r>
    <n v="3803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x v="2502"/>
  </r>
  <r>
    <n v="3804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x v="2543"/>
  </r>
  <r>
    <n v="3805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x v="2904"/>
  </r>
  <r>
    <n v="3806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x v="2905"/>
  </r>
  <r>
    <n v="3807"/>
    <s v="CA-2016-113628"/>
    <x v="768"/>
    <d v="2016-11-19T00:00:00"/>
    <s v="Standard Class"/>
    <s v="AH-10690"/>
    <s v="Anna HÃ¤berlin"/>
    <s v="Corporate"/>
    <s v="United States"/>
    <s v="Plantation"/>
    <s v="Florida"/>
    <n v="33317"/>
    <s v="South"/>
    <s v="OFF-AR-10001246"/>
    <s v="Office Supplies"/>
    <s v="Art"/>
    <s v="Newell 317"/>
    <x v="2660"/>
  </r>
  <r>
    <n v="3808"/>
    <s v="CA-2016-113628"/>
    <x v="768"/>
    <d v="2016-11-19T00:00:00"/>
    <s v="Standard Class"/>
    <s v="AH-10690"/>
    <s v="Anna HÃ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x v="2906"/>
  </r>
  <r>
    <n v="3809"/>
    <s v="CA-2016-113628"/>
    <x v="768"/>
    <d v="2016-11-19T00:00:00"/>
    <s v="Standard Class"/>
    <s v="AH-10690"/>
    <s v="Anna HÃ¤berlin"/>
    <s v="Corporate"/>
    <s v="United States"/>
    <s v="Plantation"/>
    <s v="Florida"/>
    <n v="33317"/>
    <s v="South"/>
    <s v="OFF-BI-10002799"/>
    <s v="Office Supplies"/>
    <s v="Binders"/>
    <s v="SlimView Poly Binder, 3/8&quot;"/>
    <x v="2907"/>
  </r>
  <r>
    <n v="3810"/>
    <s v="CA-2016-113628"/>
    <x v="768"/>
    <d v="2016-11-19T00:00:00"/>
    <s v="Standard Class"/>
    <s v="AH-10690"/>
    <s v="Anna HÃ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x v="2908"/>
  </r>
  <r>
    <n v="3811"/>
    <s v="CA-2016-113628"/>
    <x v="768"/>
    <d v="2016-11-19T00:00:00"/>
    <s v="Standard Class"/>
    <s v="AH-10690"/>
    <s v="Anna HÃ¤berlin"/>
    <s v="Corporate"/>
    <s v="United States"/>
    <s v="Plantation"/>
    <s v="Florida"/>
    <n v="33317"/>
    <s v="South"/>
    <s v="TEC-PH-10000441"/>
    <s v="Technology"/>
    <s v="Phones"/>
    <s v="VTech DS6151"/>
    <x v="515"/>
  </r>
  <r>
    <n v="3812"/>
    <s v="CA-2016-113628"/>
    <x v="768"/>
    <d v="2016-11-19T00:00:00"/>
    <s v="Standard Class"/>
    <s v="AH-10690"/>
    <s v="Anna HÃ¤berlin"/>
    <s v="Corporate"/>
    <s v="United States"/>
    <s v="Plantation"/>
    <s v="Florida"/>
    <n v="33317"/>
    <s v="South"/>
    <s v="FUR-CH-10004477"/>
    <s v="Furniture"/>
    <s v="Chairs"/>
    <s v="Global Push Button Manager's Chair, Indigo"/>
    <x v="2909"/>
  </r>
  <r>
    <n v="3813"/>
    <s v="CA-2018-147753"/>
    <x v="916"/>
    <d v="2018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x v="2910"/>
  </r>
  <r>
    <n v="3814"/>
    <s v="CA-2016-103961"/>
    <x v="599"/>
    <d v="2016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x v="2911"/>
  </r>
  <r>
    <n v="3815"/>
    <s v="CA-2017-152471"/>
    <x v="630"/>
    <d v="2017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x v="2912"/>
  </r>
  <r>
    <n v="3816"/>
    <s v="CA-2017-152471"/>
    <x v="630"/>
    <d v="2017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x v="2913"/>
  </r>
  <r>
    <n v="3817"/>
    <s v="CA-2016-102582"/>
    <x v="426"/>
    <d v="2016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x v="2770"/>
  </r>
  <r>
    <n v="3818"/>
    <s v="CA-2016-102582"/>
    <x v="426"/>
    <d v="2016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x v="127"/>
  </r>
  <r>
    <n v="3819"/>
    <s v="CA-2016-102582"/>
    <x v="426"/>
    <d v="2016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x v="2914"/>
  </r>
  <r>
    <n v="3820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x v="2915"/>
  </r>
  <r>
    <n v="3821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x v="2317"/>
  </r>
  <r>
    <n v="3822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x v="2916"/>
  </r>
  <r>
    <n v="3823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x v="2556"/>
  </r>
  <r>
    <n v="3824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x v="2917"/>
  </r>
  <r>
    <n v="3825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x v="2873"/>
  </r>
  <r>
    <n v="3826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x v="91"/>
  </r>
  <r>
    <n v="3827"/>
    <s v="CA-2015-132801"/>
    <x v="273"/>
    <d v="2015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x v="2025"/>
  </r>
  <r>
    <n v="3828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x v="2918"/>
  </r>
  <r>
    <n v="3829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x v="2919"/>
  </r>
  <r>
    <n v="3830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x v="2920"/>
  </r>
  <r>
    <n v="3831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x v="2921"/>
  </r>
  <r>
    <n v="3832"/>
    <s v="US-2016-111927"/>
    <x v="717"/>
    <d v="2016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x v="2922"/>
  </r>
  <r>
    <n v="3833"/>
    <s v="US-2016-111927"/>
    <x v="717"/>
    <d v="2016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x v="2923"/>
  </r>
  <r>
    <n v="3834"/>
    <s v="CA-2015-105984"/>
    <x v="156"/>
    <d v="2015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x v="2924"/>
  </r>
  <r>
    <n v="3835"/>
    <s v="CA-2015-105984"/>
    <x v="156"/>
    <d v="2015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x v="2925"/>
  </r>
  <r>
    <n v="3836"/>
    <s v="CA-2015-100363"/>
    <x v="918"/>
    <d v="2015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x v="2926"/>
  </r>
  <r>
    <n v="3837"/>
    <s v="CA-2015-100363"/>
    <x v="918"/>
    <d v="2015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x v="2927"/>
  </r>
  <r>
    <n v="3838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x v="2928"/>
  </r>
  <r>
    <n v="3839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â€œPillow Softâ€ Series Mid Back Swivel/Tilt Chairs"/>
    <x v="2929"/>
  </r>
  <r>
    <n v="3840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x v="2930"/>
  </r>
  <r>
    <n v="3841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x v="2931"/>
  </r>
  <r>
    <n v="3842"/>
    <s v="US-2015-109162"/>
    <x v="785"/>
    <d v="2015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x v="2932"/>
  </r>
  <r>
    <n v="3843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x v="1576"/>
  </r>
  <r>
    <n v="3844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x v="2933"/>
  </r>
  <r>
    <n v="3845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x v="2934"/>
  </r>
  <r>
    <n v="3846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x v="2935"/>
  </r>
  <r>
    <n v="3847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x v="1581"/>
  </r>
  <r>
    <n v="3848"/>
    <s v="CA-2018-129000"/>
    <x v="920"/>
    <d v="2018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x v="875"/>
  </r>
  <r>
    <n v="3849"/>
    <s v="CA-2018-161053"/>
    <x v="585"/>
    <d v="2018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x v="2936"/>
  </r>
  <r>
    <n v="3850"/>
    <s v="CA-2018-161053"/>
    <x v="585"/>
    <d v="2018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x v="2700"/>
  </r>
  <r>
    <n v="3851"/>
    <s v="CA-2016-142377"/>
    <x v="784"/>
    <d v="2016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x v="2937"/>
  </r>
  <r>
    <n v="3852"/>
    <s v="CA-2016-127593"/>
    <x v="481"/>
    <d v="2016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x v="2938"/>
  </r>
  <r>
    <n v="3853"/>
    <s v="CA-2018-130526"/>
    <x v="200"/>
    <d v="2018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x v="2939"/>
  </r>
  <r>
    <n v="3854"/>
    <s v="US-2018-131849"/>
    <x v="921"/>
    <d v="2018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x v="1900"/>
  </r>
  <r>
    <n v="3855"/>
    <s v="US-2018-131849"/>
    <x v="921"/>
    <d v="2018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x v="1579"/>
  </r>
  <r>
    <n v="3856"/>
    <s v="US-2018-105389"/>
    <x v="436"/>
    <d v="2018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x v="2940"/>
  </r>
  <r>
    <n v="3857"/>
    <s v="US-2018-105389"/>
    <x v="436"/>
    <d v="2018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x v="2912"/>
  </r>
  <r>
    <n v="3858"/>
    <s v="US-2018-105389"/>
    <x v="436"/>
    <d v="2018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x v="1495"/>
  </r>
  <r>
    <n v="3859"/>
    <s v="CA-2015-140816"/>
    <x v="414"/>
    <d v="2015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x v="2941"/>
  </r>
  <r>
    <n v="3860"/>
    <s v="CA-2018-154039"/>
    <x v="922"/>
    <d v="2018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x v="2942"/>
  </r>
  <r>
    <n v="3861"/>
    <s v="CA-2018-154039"/>
    <x v="922"/>
    <d v="2018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x v="1858"/>
  </r>
  <r>
    <n v="3862"/>
    <s v="CA-2015-135755"/>
    <x v="523"/>
    <d v="2015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x v="2943"/>
  </r>
  <r>
    <n v="3863"/>
    <s v="CA-2015-135755"/>
    <x v="523"/>
    <d v="2015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x v="2944"/>
  </r>
  <r>
    <n v="3864"/>
    <s v="CA-2018-123246"/>
    <x v="161"/>
    <d v="2018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x v="2945"/>
  </r>
  <r>
    <n v="3865"/>
    <s v="CA-2016-157133"/>
    <x v="109"/>
    <d v="2016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x v="2946"/>
  </r>
  <r>
    <n v="3866"/>
    <s v="CA-2015-124709"/>
    <x v="923"/>
    <d v="2015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x v="1657"/>
  </r>
  <r>
    <n v="3867"/>
    <s v="CA-2018-146360"/>
    <x v="756"/>
    <d v="2018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x v="2947"/>
  </r>
  <r>
    <n v="3868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x v="2948"/>
  </r>
  <r>
    <n v="3869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x v="2949"/>
  </r>
  <r>
    <n v="3870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x v="2950"/>
  </r>
  <r>
    <n v="3871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x v="1049"/>
  </r>
  <r>
    <n v="3872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x v="2951"/>
  </r>
  <r>
    <n v="3873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x v="2952"/>
  </r>
  <r>
    <n v="3874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x v="2953"/>
  </r>
  <r>
    <n v="3875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x v="2954"/>
  </r>
  <r>
    <n v="3876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x v="2955"/>
  </r>
  <r>
    <n v="3877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x v="1495"/>
  </r>
  <r>
    <n v="3878"/>
    <s v="CA-2017-140641"/>
    <x v="99"/>
    <d v="2017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x v="2956"/>
  </r>
  <r>
    <n v="3879"/>
    <s v="CA-2015-151001"/>
    <x v="267"/>
    <d v="2015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x v="1587"/>
  </r>
  <r>
    <n v="3880"/>
    <s v="CA-2015-151001"/>
    <x v="267"/>
    <d v="2015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x v="2957"/>
  </r>
  <r>
    <n v="3881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x v="380"/>
  </r>
  <r>
    <n v="3882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x v="249"/>
  </r>
  <r>
    <n v="3883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x v="2958"/>
  </r>
  <r>
    <n v="3884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x v="2959"/>
  </r>
  <r>
    <n v="3885"/>
    <s v="CA-2015-152849"/>
    <x v="260"/>
    <d v="2015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x v="964"/>
  </r>
  <r>
    <n v="3886"/>
    <s v="US-2018-127341"/>
    <x v="926"/>
    <d v="2018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x v="2960"/>
  </r>
  <r>
    <n v="3887"/>
    <s v="CA-2017-167759"/>
    <x v="840"/>
    <d v="2017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Â Headset"/>
    <x v="2961"/>
  </r>
  <r>
    <n v="3888"/>
    <s v="CA-2015-100895"/>
    <x v="270"/>
    <d v="2015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x v="18"/>
  </r>
  <r>
    <n v="3889"/>
    <s v="CA-2015-100895"/>
    <x v="270"/>
    <d v="2015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x v="758"/>
  </r>
  <r>
    <n v="3890"/>
    <s v="CA-2015-100895"/>
    <x v="270"/>
    <d v="2015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x v="2962"/>
  </r>
  <r>
    <n v="3891"/>
    <s v="US-2017-163881"/>
    <x v="390"/>
    <d v="2017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x v="2963"/>
  </r>
  <r>
    <n v="3892"/>
    <s v="US-2017-163881"/>
    <x v="390"/>
    <d v="2017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x v="2964"/>
  </r>
  <r>
    <n v="3893"/>
    <s v="US-2017-163881"/>
    <x v="390"/>
    <d v="2017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x v="2965"/>
  </r>
  <r>
    <n v="3894"/>
    <s v="US-2017-144547"/>
    <x v="338"/>
    <d v="2017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x v="1761"/>
  </r>
  <r>
    <n v="3895"/>
    <s v="US-2015-112200"/>
    <x v="754"/>
    <d v="2015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x v="2966"/>
  </r>
  <r>
    <n v="3896"/>
    <s v="CA-2018-110212"/>
    <x v="927"/>
    <d v="2018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x v="2967"/>
  </r>
  <r>
    <n v="3897"/>
    <s v="CA-2018-134285"/>
    <x v="226"/>
    <d v="2018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x v="1480"/>
  </r>
  <r>
    <n v="3898"/>
    <s v="CA-2018-134285"/>
    <x v="226"/>
    <d v="2018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x v="12"/>
  </r>
  <r>
    <n v="3899"/>
    <s v="CA-2018-102267"/>
    <x v="329"/>
    <d v="2018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x v="2926"/>
  </r>
  <r>
    <n v="3900"/>
    <s v="CA-2018-157980"/>
    <x v="226"/>
    <d v="2018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x v="2454"/>
  </r>
  <r>
    <n v="3901"/>
    <s v="CA-2016-121097"/>
    <x v="928"/>
    <d v="2016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x v="559"/>
  </r>
  <r>
    <n v="3902"/>
    <s v="CA-2016-151043"/>
    <x v="717"/>
    <d v="2016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x v="730"/>
  </r>
  <r>
    <n v="3903"/>
    <s v="US-2016-119312"/>
    <x v="653"/>
    <d v="2016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x v="2968"/>
  </r>
  <r>
    <n v="3904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x v="2969"/>
  </r>
  <r>
    <n v="3905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x v="2480"/>
  </r>
  <r>
    <n v="3906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x v="2970"/>
  </r>
  <r>
    <n v="3907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x v="1926"/>
  </r>
  <r>
    <n v="3908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x v="542"/>
  </r>
  <r>
    <n v="3909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x v="2971"/>
  </r>
  <r>
    <n v="3910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x v="2972"/>
  </r>
  <r>
    <n v="3911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x v="2973"/>
  </r>
  <r>
    <n v="3912"/>
    <s v="CA-2018-126788"/>
    <x v="929"/>
    <d v="2018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x v="549"/>
  </r>
  <r>
    <n v="3913"/>
    <s v="CA-2018-148068"/>
    <x v="65"/>
    <d v="2018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x v="537"/>
  </r>
  <r>
    <n v="3914"/>
    <s v="CA-2018-148068"/>
    <x v="65"/>
    <d v="2018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x v="759"/>
  </r>
  <r>
    <n v="3915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x v="2974"/>
  </r>
  <r>
    <n v="3916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x v="224"/>
  </r>
  <r>
    <n v="3917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x v="2975"/>
  </r>
  <r>
    <n v="3918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x v="2976"/>
  </r>
  <r>
    <n v="3919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x v="2977"/>
  </r>
  <r>
    <n v="3920"/>
    <s v="US-2016-148817"/>
    <x v="494"/>
    <d v="2016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x v="2978"/>
  </r>
  <r>
    <n v="3921"/>
    <s v="US-2016-148817"/>
    <x v="494"/>
    <d v="2016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x v="1458"/>
  </r>
  <r>
    <n v="3922"/>
    <s v="CA-2017-110044"/>
    <x v="931"/>
    <d v="2017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x v="1988"/>
  </r>
  <r>
    <n v="3923"/>
    <s v="CA-2018-146920"/>
    <x v="735"/>
    <d v="2018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x v="863"/>
  </r>
  <r>
    <n v="3924"/>
    <s v="CA-2018-146920"/>
    <x v="735"/>
    <d v="2018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x v="2979"/>
  </r>
  <r>
    <n v="3925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x v="2980"/>
  </r>
  <r>
    <n v="3926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x v="2981"/>
  </r>
  <r>
    <n v="3927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x v="2233"/>
  </r>
  <r>
    <n v="3928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x v="1944"/>
  </r>
  <r>
    <n v="3929"/>
    <s v="CA-2017-162082"/>
    <x v="560"/>
    <d v="2017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x v="2982"/>
  </r>
  <r>
    <n v="3930"/>
    <s v="CA-2017-162082"/>
    <x v="560"/>
    <d v="2017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x v="1170"/>
  </r>
  <r>
    <n v="3931"/>
    <s v="CA-2017-162082"/>
    <x v="560"/>
    <d v="2017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x v="2983"/>
  </r>
  <r>
    <n v="3932"/>
    <s v="CA-2017-132094"/>
    <x v="370"/>
    <d v="2017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x v="2984"/>
  </r>
  <r>
    <n v="3933"/>
    <s v="CA-2017-132094"/>
    <x v="370"/>
    <d v="2017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x v="730"/>
  </r>
  <r>
    <n v="3934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x v="2985"/>
  </r>
  <r>
    <n v="3935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x v="2986"/>
  </r>
  <r>
    <n v="3936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x v="1212"/>
  </r>
  <r>
    <n v="3937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x v="1505"/>
  </r>
  <r>
    <n v="3938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x v="1908"/>
  </r>
  <r>
    <n v="3939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x v="2987"/>
  </r>
  <r>
    <n v="3940"/>
    <s v="US-2017-143448"/>
    <x v="107"/>
    <d v="2017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x v="2988"/>
  </r>
  <r>
    <n v="3941"/>
    <s v="CA-2018-117863"/>
    <x v="796"/>
    <d v="2018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x v="58"/>
  </r>
  <r>
    <n v="3942"/>
    <s v="CA-2018-117863"/>
    <x v="796"/>
    <d v="2018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x v="334"/>
  </r>
  <r>
    <n v="3943"/>
    <s v="CA-2018-160458"/>
    <x v="837"/>
    <d v="2018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x v="233"/>
  </r>
  <r>
    <n v="3944"/>
    <s v="US-2017-142685"/>
    <x v="661"/>
    <d v="2017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x v="2989"/>
  </r>
  <r>
    <n v="3945"/>
    <s v="CA-2017-133144"/>
    <x v="458"/>
    <d v="2017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x v="1686"/>
  </r>
  <r>
    <n v="3946"/>
    <s v="CA-2018-167871"/>
    <x v="551"/>
    <d v="2018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x v="2990"/>
  </r>
  <r>
    <n v="3947"/>
    <s v="CA-2018-167871"/>
    <x v="551"/>
    <d v="2018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x v="2991"/>
  </r>
  <r>
    <n v="3948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x v="2850"/>
  </r>
  <r>
    <n v="3949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x v="2992"/>
  </r>
  <r>
    <n v="3950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x v="2993"/>
  </r>
  <r>
    <n v="3951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x v="2994"/>
  </r>
  <r>
    <n v="3952"/>
    <s v="CA-2015-121167"/>
    <x v="683"/>
    <d v="2015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x v="2995"/>
  </r>
  <r>
    <n v="3953"/>
    <s v="US-2017-151862"/>
    <x v="398"/>
    <d v="2017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x v="1290"/>
  </r>
  <r>
    <n v="3954"/>
    <s v="CA-2018-152961"/>
    <x v="787"/>
    <d v="2018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x v="1418"/>
  </r>
  <r>
    <n v="3955"/>
    <s v="CA-2015-133228"/>
    <x v="527"/>
    <d v="2015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x v="2996"/>
  </r>
  <r>
    <n v="3956"/>
    <s v="CA-2015-133228"/>
    <x v="527"/>
    <d v="2015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x v="1362"/>
  </r>
  <r>
    <n v="3957"/>
    <s v="CA-2017-114951"/>
    <x v="190"/>
    <d v="2017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x v="2997"/>
  </r>
  <r>
    <n v="3958"/>
    <s v="CA-2017-156573"/>
    <x v="211"/>
    <d v="2017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x v="2998"/>
  </r>
  <r>
    <n v="3959"/>
    <s v="CA-2017-156573"/>
    <x v="211"/>
    <d v="2017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x v="2999"/>
  </r>
  <r>
    <n v="3960"/>
    <s v="CA-2017-156573"/>
    <x v="211"/>
    <d v="2017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x v="3000"/>
  </r>
  <r>
    <n v="3961"/>
    <s v="CA-2016-113901"/>
    <x v="324"/>
    <d v="2016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x v="3001"/>
  </r>
  <r>
    <n v="3962"/>
    <s v="CA-2016-113901"/>
    <x v="324"/>
    <d v="2016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x v="179"/>
  </r>
  <r>
    <n v="3963"/>
    <s v="CA-2018-134838"/>
    <x v="600"/>
    <d v="2018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x v="1371"/>
  </r>
  <r>
    <n v="3964"/>
    <s v="CA-2018-134838"/>
    <x v="600"/>
    <d v="2018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x v="3002"/>
  </r>
  <r>
    <n v="3965"/>
    <s v="CA-2017-120257"/>
    <x v="897"/>
    <d v="2017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x v="956"/>
  </r>
  <r>
    <n v="3966"/>
    <s v="CA-2015-164910"/>
    <x v="607"/>
    <d v="2015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x v="956"/>
  </r>
  <r>
    <n v="3967"/>
    <s v="CA-2017-149902"/>
    <x v="178"/>
    <d v="2017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x v="1912"/>
  </r>
  <r>
    <n v="3968"/>
    <s v="CA-2017-146010"/>
    <x v="244"/>
    <d v="2017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x v="3003"/>
  </r>
  <r>
    <n v="3969"/>
    <s v="US-2016-163685"/>
    <x v="932"/>
    <d v="2016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x v="3004"/>
  </r>
  <r>
    <n v="3970"/>
    <s v="US-2016-163685"/>
    <x v="932"/>
    <d v="2016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x v="3005"/>
  </r>
  <r>
    <n v="3971"/>
    <s v="CA-2015-135090"/>
    <x v="754"/>
    <d v="2015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x v="3006"/>
  </r>
  <r>
    <n v="3972"/>
    <s v="CA-2016-132374"/>
    <x v="933"/>
    <d v="2016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x v="1362"/>
  </r>
  <r>
    <n v="3973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â€ x 11â€"/>
    <x v="808"/>
  </r>
  <r>
    <n v="3974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x v="1263"/>
  </r>
  <r>
    <n v="3975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x v="3007"/>
  </r>
  <r>
    <n v="3976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x v="3008"/>
  </r>
  <r>
    <n v="3977"/>
    <s v="US-2017-116400"/>
    <x v="332"/>
    <d v="2017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x v="3009"/>
  </r>
  <r>
    <n v="3978"/>
    <s v="CA-2018-101308"/>
    <x v="280"/>
    <d v="2018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x v="3010"/>
  </r>
  <r>
    <n v="3979"/>
    <s v="CA-2018-101308"/>
    <x v="280"/>
    <d v="2018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x v="556"/>
  </r>
  <r>
    <n v="3980"/>
    <s v="CA-2015-114517"/>
    <x v="851"/>
    <d v="2015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x v="3011"/>
  </r>
  <r>
    <n v="3981"/>
    <s v="CA-2015-114517"/>
    <x v="851"/>
    <d v="2015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x v="3012"/>
  </r>
  <r>
    <n v="3982"/>
    <s v="CA-2018-119564"/>
    <x v="934"/>
    <d v="2018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x v="3013"/>
  </r>
  <r>
    <n v="3983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x v="2736"/>
  </r>
  <r>
    <n v="3984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x v="2430"/>
  </r>
  <r>
    <n v="3985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x v="1529"/>
  </r>
  <r>
    <n v="3986"/>
    <s v="CA-2017-108735"/>
    <x v="764"/>
    <d v="2017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x v="3014"/>
  </r>
  <r>
    <n v="3987"/>
    <s v="CA-2018-112333"/>
    <x v="798"/>
    <d v="2018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x v="3015"/>
  </r>
  <r>
    <n v="3988"/>
    <s v="CA-2018-112333"/>
    <x v="798"/>
    <d v="2018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x v="3016"/>
  </r>
  <r>
    <n v="3989"/>
    <s v="US-2017-159415"/>
    <x v="764"/>
    <d v="2017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x v="3017"/>
  </r>
  <r>
    <n v="3990"/>
    <s v="CA-2015-122588"/>
    <x v="641"/>
    <d v="2015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x v="3018"/>
  </r>
  <r>
    <n v="3991"/>
    <s v="CA-2015-137589"/>
    <x v="935"/>
    <d v="2015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x v="3019"/>
  </r>
  <r>
    <n v="3992"/>
    <s v="CA-2016-161998"/>
    <x v="489"/>
    <d v="2016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x v="3020"/>
  </r>
  <r>
    <n v="3993"/>
    <s v="CA-2016-161998"/>
    <x v="489"/>
    <d v="2016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x v="3021"/>
  </r>
  <r>
    <n v="3994"/>
    <s v="CA-2016-161998"/>
    <x v="489"/>
    <d v="2016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x v="3022"/>
  </r>
  <r>
    <n v="3995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x v="3023"/>
  </r>
  <r>
    <n v="3996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x v="3024"/>
  </r>
  <r>
    <n v="3997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x v="3025"/>
  </r>
  <r>
    <n v="3998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x v="1852"/>
  </r>
  <r>
    <n v="3999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x v="3026"/>
  </r>
  <r>
    <n v="4000"/>
    <s v="US-2016-149629"/>
    <x v="789"/>
    <d v="2016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x v="3027"/>
  </r>
  <r>
    <n v="4001"/>
    <s v="CA-2015-116834"/>
    <x v="856"/>
    <d v="2015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x v="3028"/>
  </r>
  <r>
    <n v="4002"/>
    <s v="CA-2015-116834"/>
    <x v="856"/>
    <d v="2015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x v="2013"/>
  </r>
  <r>
    <n v="4003"/>
    <s v="CA-2017-145730"/>
    <x v="840"/>
    <d v="2017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x v="3029"/>
  </r>
  <r>
    <n v="4004"/>
    <s v="CA-2017-145730"/>
    <x v="840"/>
    <d v="2017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x v="3030"/>
  </r>
  <r>
    <n v="4005"/>
    <s v="CA-2017-145730"/>
    <x v="840"/>
    <d v="2017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x v="3031"/>
  </r>
  <r>
    <n v="4006"/>
    <s v="US-2016-168732"/>
    <x v="895"/>
    <d v="2016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x v="3032"/>
  </r>
  <r>
    <n v="4007"/>
    <s v="US-2016-168732"/>
    <x v="895"/>
    <d v="2016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x v="233"/>
  </r>
  <r>
    <n v="4008"/>
    <s v="US-2016-168732"/>
    <x v="895"/>
    <d v="2016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x v="3033"/>
  </r>
  <r>
    <n v="4009"/>
    <s v="CA-2016-107468"/>
    <x v="217"/>
    <d v="2016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x v="1297"/>
  </r>
  <r>
    <n v="4010"/>
    <s v="CA-2018-144463"/>
    <x v="314"/>
    <d v="2018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x v="3034"/>
  </r>
  <r>
    <n v="4011"/>
    <s v="CA-2018-100811"/>
    <x v="610"/>
    <d v="2018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x v="578"/>
  </r>
  <r>
    <n v="4012"/>
    <s v="CA-2018-100811"/>
    <x v="610"/>
    <d v="2018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x v="3035"/>
  </r>
  <r>
    <n v="4013"/>
    <s v="CA-2016-153612"/>
    <x v="937"/>
    <d v="2016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x v="854"/>
  </r>
  <r>
    <n v="4014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x v="3036"/>
  </r>
  <r>
    <n v="4015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x v="874"/>
  </r>
  <r>
    <n v="4016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x v="3037"/>
  </r>
  <r>
    <n v="4017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x v="1567"/>
  </r>
  <r>
    <n v="4018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x v="3038"/>
  </r>
  <r>
    <n v="4019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Â LTO Ultrium - 800 GB"/>
    <x v="1742"/>
  </r>
  <r>
    <n v="4020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x v="3039"/>
  </r>
  <r>
    <n v="4021"/>
    <s v="CA-2015-154963"/>
    <x v="169"/>
    <d v="2015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x v="3040"/>
  </r>
  <r>
    <n v="4022"/>
    <s v="CA-2015-154963"/>
    <x v="169"/>
    <d v="2015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x v="3041"/>
  </r>
  <r>
    <n v="4023"/>
    <s v="CA-2015-154963"/>
    <x v="169"/>
    <d v="2015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x v="3042"/>
  </r>
  <r>
    <n v="4024"/>
    <s v="CA-2018-130764"/>
    <x v="855"/>
    <d v="2018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x v="3043"/>
  </r>
  <r>
    <n v="4025"/>
    <s v="CA-2018-130764"/>
    <x v="855"/>
    <d v="2018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x v="3044"/>
  </r>
  <r>
    <n v="4026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x v="3045"/>
  </r>
  <r>
    <n v="4027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x v="1964"/>
  </r>
  <r>
    <n v="4028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x v="2045"/>
  </r>
  <r>
    <n v="4029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x v="3046"/>
  </r>
  <r>
    <n v="4030"/>
    <s v="CA-2018-124296"/>
    <x v="165"/>
    <d v="2018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x v="647"/>
  </r>
  <r>
    <n v="4031"/>
    <s v="CA-2018-124296"/>
    <x v="165"/>
    <d v="2018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x v="3047"/>
  </r>
  <r>
    <n v="4032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x v="3048"/>
  </r>
  <r>
    <n v="4033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x v="2680"/>
  </r>
  <r>
    <n v="4034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x v="1483"/>
  </r>
  <r>
    <n v="4035"/>
    <s v="US-2017-108777"/>
    <x v="939"/>
    <d v="2017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x v="3049"/>
  </r>
  <r>
    <n v="4036"/>
    <s v="US-2017-108777"/>
    <x v="939"/>
    <d v="2017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x v="3050"/>
  </r>
  <r>
    <n v="4037"/>
    <s v="CA-2016-148859"/>
    <x v="75"/>
    <d v="2017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x v="176"/>
  </r>
  <r>
    <n v="4038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x v="1663"/>
  </r>
  <r>
    <n v="4039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x v="3051"/>
  </r>
  <r>
    <n v="4040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x v="3052"/>
  </r>
  <r>
    <n v="4041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x v="642"/>
  </r>
  <r>
    <n v="4042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x v="1807"/>
  </r>
  <r>
    <n v="4043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x v="3053"/>
  </r>
  <r>
    <n v="4044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x v="2623"/>
  </r>
  <r>
    <n v="4045"/>
    <s v="CA-2016-137750"/>
    <x v="608"/>
    <d v="2016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x v="3054"/>
  </r>
  <r>
    <n v="4046"/>
    <s v="CA-2016-136378"/>
    <x v="788"/>
    <d v="2016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x v="1723"/>
  </r>
  <r>
    <n v="4047"/>
    <s v="CA-2018-100356"/>
    <x v="208"/>
    <d v="2018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x v="3055"/>
  </r>
  <r>
    <n v="4048"/>
    <s v="US-2016-166520"/>
    <x v="747"/>
    <d v="2016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x v="152"/>
  </r>
  <r>
    <n v="4049"/>
    <s v="US-2016-166520"/>
    <x v="747"/>
    <d v="2016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x v="3056"/>
  </r>
  <r>
    <n v="4050"/>
    <s v="CA-2018-136350"/>
    <x v="92"/>
    <d v="2018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x v="3057"/>
  </r>
  <r>
    <n v="4051"/>
    <s v="CA-2018-136350"/>
    <x v="92"/>
    <d v="2018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x v="3058"/>
  </r>
  <r>
    <n v="4052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x v="1700"/>
  </r>
  <r>
    <n v="4053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x v="3059"/>
  </r>
  <r>
    <n v="4054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x v="3060"/>
  </r>
  <r>
    <n v="4055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x v="2523"/>
  </r>
  <r>
    <n v="4056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x v="2084"/>
  </r>
  <r>
    <n v="4057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x v="3061"/>
  </r>
  <r>
    <n v="4058"/>
    <s v="CA-2015-163034"/>
    <x v="156"/>
    <d v="2015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x v="3062"/>
  </r>
  <r>
    <n v="4059"/>
    <s v="CA-2016-124058"/>
    <x v="312"/>
    <d v="2016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x v="3063"/>
  </r>
  <r>
    <n v="4060"/>
    <s v="CA-2016-124058"/>
    <x v="312"/>
    <d v="2016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x v="3064"/>
  </r>
  <r>
    <n v="4061"/>
    <s v="CA-2017-129196"/>
    <x v="474"/>
    <d v="2017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x v="3065"/>
  </r>
  <r>
    <n v="4062"/>
    <s v="US-2016-138716"/>
    <x v="14"/>
    <d v="2016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x v="3066"/>
  </r>
  <r>
    <n v="4063"/>
    <s v="US-2017-122182"/>
    <x v="612"/>
    <d v="2017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x v="3067"/>
  </r>
  <r>
    <n v="4064"/>
    <s v="US-2015-130358"/>
    <x v="670"/>
    <d v="2015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x v="184"/>
  </r>
  <r>
    <n v="4065"/>
    <s v="US-2015-130358"/>
    <x v="670"/>
    <d v="2015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x v="3068"/>
  </r>
  <r>
    <n v="4066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x v="1990"/>
  </r>
  <r>
    <n v="4067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x v="1495"/>
  </r>
  <r>
    <n v="4068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x v="3069"/>
  </r>
  <r>
    <n v="4069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Â PhoneÂ 7961G VoIPÂ phoneÂ - Dark gray"/>
    <x v="3070"/>
  </r>
  <r>
    <n v="4070"/>
    <s v="CA-2017-145303"/>
    <x v="770"/>
    <d v="2017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x v="3071"/>
  </r>
  <r>
    <n v="4071"/>
    <s v="CA-2017-145303"/>
    <x v="770"/>
    <d v="2017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x v="3072"/>
  </r>
  <r>
    <n v="4072"/>
    <s v="CA-2017-145303"/>
    <x v="770"/>
    <d v="2017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x v="3073"/>
  </r>
  <r>
    <n v="4073"/>
    <s v="CA-2016-156104"/>
    <x v="401"/>
    <d v="2016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x v="3074"/>
  </r>
  <r>
    <n v="4074"/>
    <s v="US-2016-164308"/>
    <x v="496"/>
    <d v="2016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x v="3075"/>
  </r>
  <r>
    <n v="4075"/>
    <s v="CA-2018-108112"/>
    <x v="940"/>
    <d v="2018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x v="3076"/>
  </r>
  <r>
    <n v="4076"/>
    <s v="CA-2018-108112"/>
    <x v="940"/>
    <d v="2018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x v="3077"/>
  </r>
  <r>
    <n v="4077"/>
    <s v="CA-2016-100685"/>
    <x v="546"/>
    <d v="2016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x v="983"/>
  </r>
  <r>
    <n v="4078"/>
    <s v="CA-2016-100685"/>
    <x v="546"/>
    <d v="2016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x v="1310"/>
  </r>
  <r>
    <n v="4079"/>
    <s v="CA-2016-100685"/>
    <x v="546"/>
    <d v="2016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x v="2207"/>
  </r>
  <r>
    <n v="4080"/>
    <s v="CA-2016-165414"/>
    <x v="379"/>
    <d v="2016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x v="331"/>
  </r>
  <r>
    <n v="4081"/>
    <s v="CA-2017-140417"/>
    <x v="477"/>
    <d v="2017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x v="3078"/>
  </r>
  <r>
    <n v="4082"/>
    <s v="CA-2017-140417"/>
    <x v="477"/>
    <d v="2017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x v="3079"/>
  </r>
  <r>
    <n v="4083"/>
    <s v="US-2018-151316"/>
    <x v="92"/>
    <d v="2018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x v="641"/>
  </r>
  <r>
    <n v="4084"/>
    <s v="US-2018-151316"/>
    <x v="92"/>
    <d v="2018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x v="1495"/>
  </r>
  <r>
    <n v="4085"/>
    <s v="CA-2018-163692"/>
    <x v="210"/>
    <d v="2018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x v="3080"/>
  </r>
  <r>
    <n v="4086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x v="3081"/>
  </r>
  <r>
    <n v="4087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x v="3082"/>
  </r>
  <r>
    <n v="4088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x v="692"/>
  </r>
  <r>
    <n v="4089"/>
    <s v="US-2015-156559"/>
    <x v="710"/>
    <d v="2015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x v="3083"/>
  </r>
  <r>
    <n v="4090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x v="343"/>
  </r>
  <r>
    <n v="4091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x v="1023"/>
  </r>
  <r>
    <n v="4092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x v="642"/>
  </r>
  <r>
    <n v="4093"/>
    <s v="CA-2018-166576"/>
    <x v="941"/>
    <d v="2018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x v="3084"/>
  </r>
  <r>
    <n v="4094"/>
    <s v="CA-2016-102491"/>
    <x v="252"/>
    <d v="2016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x v="3085"/>
  </r>
  <r>
    <n v="4095"/>
    <s v="CA-2016-102491"/>
    <x v="252"/>
    <d v="2016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x v="1095"/>
  </r>
  <r>
    <n v="4096"/>
    <s v="CA-2016-102491"/>
    <x v="252"/>
    <d v="2016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x v="2133"/>
  </r>
  <r>
    <n v="4097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x v="56"/>
  </r>
  <r>
    <n v="4098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x v="3086"/>
  </r>
  <r>
    <n v="4099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x v="3087"/>
  </r>
  <r>
    <n v="4100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x v="3088"/>
  </r>
  <r>
    <n v="4101"/>
    <s v="US-2018-102288"/>
    <x v="249"/>
    <d v="2018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x v="3089"/>
  </r>
  <r>
    <n v="4102"/>
    <s v="US-2018-102288"/>
    <x v="249"/>
    <d v="2018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x v="3090"/>
  </r>
  <r>
    <n v="4103"/>
    <s v="US-2018-102288"/>
    <x v="249"/>
    <d v="2018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x v="3091"/>
  </r>
  <r>
    <n v="4104"/>
    <s v="CA-2018-137456"/>
    <x v="202"/>
    <d v="2018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x v="204"/>
  </r>
  <r>
    <n v="4105"/>
    <s v="US-2018-155999"/>
    <x v="783"/>
    <d v="2018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x v="3092"/>
  </r>
  <r>
    <n v="4106"/>
    <s v="US-2018-155999"/>
    <x v="783"/>
    <d v="2018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x v="1273"/>
  </r>
  <r>
    <n v="4107"/>
    <s v="US-2017-148334"/>
    <x v="250"/>
    <d v="2017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x v="3093"/>
  </r>
  <r>
    <n v="4108"/>
    <s v="CA-2016-105599"/>
    <x v="67"/>
    <d v="2016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x v="540"/>
  </r>
  <r>
    <n v="4109"/>
    <s v="CA-2016-105599"/>
    <x v="67"/>
    <d v="2016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x v="3094"/>
  </r>
  <r>
    <n v="4110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Â HeadsetÂ -Â headsetÂ - Full size, Binaural"/>
    <x v="2227"/>
  </r>
  <r>
    <n v="4111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x v="3095"/>
  </r>
  <r>
    <n v="4112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x v="1686"/>
  </r>
  <r>
    <n v="4113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x v="175"/>
  </r>
  <r>
    <n v="4114"/>
    <s v="CA-2016-116687"/>
    <x v="942"/>
    <d v="2016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x v="3096"/>
  </r>
  <r>
    <n v="4115"/>
    <s v="CA-2016-116687"/>
    <x v="942"/>
    <d v="2016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x v="3097"/>
  </r>
  <r>
    <n v="4116"/>
    <s v="CA-2017-163573"/>
    <x v="390"/>
    <d v="2017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x v="3098"/>
  </r>
  <r>
    <n v="4117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x v="754"/>
  </r>
  <r>
    <n v="4118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x v="537"/>
  </r>
  <r>
    <n v="4119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x v="3099"/>
  </r>
  <r>
    <n v="4120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x v="3100"/>
  </r>
  <r>
    <n v="4121"/>
    <s v="CA-2018-117394"/>
    <x v="507"/>
    <d v="2018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x v="2160"/>
  </r>
  <r>
    <n v="4122"/>
    <s v="CA-2018-133823"/>
    <x v="943"/>
    <d v="2018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Â¾â€ x 11â€"/>
    <x v="776"/>
  </r>
  <r>
    <n v="4123"/>
    <s v="CA-2018-133823"/>
    <x v="943"/>
    <d v="2018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x v="3101"/>
  </r>
  <r>
    <n v="4124"/>
    <s v="CA-2018-133823"/>
    <x v="943"/>
    <d v="2018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x v="3102"/>
  </r>
  <r>
    <n v="4125"/>
    <s v="CA-2015-127523"/>
    <x v="218"/>
    <d v="2015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x v="382"/>
  </r>
  <r>
    <n v="4126"/>
    <s v="CA-2018-123239"/>
    <x v="944"/>
    <d v="2018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x v="3103"/>
  </r>
  <r>
    <n v="4127"/>
    <s v="CA-2018-156769"/>
    <x v="636"/>
    <d v="2018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x v="3104"/>
  </r>
  <r>
    <n v="4128"/>
    <s v="CA-2015-127299"/>
    <x v="111"/>
    <d v="2015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x v="3105"/>
  </r>
  <r>
    <n v="4129"/>
    <s v="CA-2015-127299"/>
    <x v="111"/>
    <d v="2015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x v="3106"/>
  </r>
  <r>
    <n v="4130"/>
    <s v="CA-2016-121272"/>
    <x v="368"/>
    <d v="2016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x v="3107"/>
  </r>
  <r>
    <n v="4131"/>
    <s v="CA-2015-115336"/>
    <x v="728"/>
    <d v="2015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x v="3108"/>
  </r>
  <r>
    <n v="4132"/>
    <s v="CA-2016-111703"/>
    <x v="740"/>
    <d v="2016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x v="1627"/>
  </r>
  <r>
    <n v="4133"/>
    <s v="CA-2016-111703"/>
    <x v="740"/>
    <d v="2016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x v="12"/>
  </r>
  <r>
    <n v="4134"/>
    <s v="CA-2015-128839"/>
    <x v="78"/>
    <d v="2015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x v="47"/>
  </r>
  <r>
    <n v="4135"/>
    <s v="CA-2015-128839"/>
    <x v="78"/>
    <d v="2015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x v="2713"/>
  </r>
  <r>
    <n v="4136"/>
    <s v="CA-2018-105914"/>
    <x v="280"/>
    <d v="2018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x v="3109"/>
  </r>
  <r>
    <n v="4137"/>
    <s v="CA-2018-105914"/>
    <x v="280"/>
    <d v="2018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x v="3110"/>
  </r>
  <r>
    <n v="4138"/>
    <s v="CA-2018-110926"/>
    <x v="123"/>
    <d v="2018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x v="2910"/>
  </r>
  <r>
    <n v="4139"/>
    <s v="CA-2017-117226"/>
    <x v="945"/>
    <d v="2018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x v="3111"/>
  </r>
  <r>
    <n v="4140"/>
    <s v="CA-2018-127313"/>
    <x v="96"/>
    <d v="2018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x v="3112"/>
  </r>
  <r>
    <n v="4141"/>
    <s v="CA-2018-127313"/>
    <x v="96"/>
    <d v="2018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x v="3017"/>
  </r>
  <r>
    <n v="4142"/>
    <s v="CA-2017-136287"/>
    <x v="900"/>
    <d v="2017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x v="1365"/>
  </r>
  <r>
    <n v="4143"/>
    <s v="US-2015-107699"/>
    <x v="946"/>
    <d v="2015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x v="3113"/>
  </r>
  <r>
    <n v="4144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x v="3114"/>
  </r>
  <r>
    <n v="4145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x v="138"/>
  </r>
  <r>
    <n v="4146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x v="3115"/>
  </r>
  <r>
    <n v="4147"/>
    <s v="CA-2016-136196"/>
    <x v="109"/>
    <d v="2016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x v="802"/>
  </r>
  <r>
    <n v="4148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x v="3116"/>
  </r>
  <r>
    <n v="4149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x v="3117"/>
  </r>
  <r>
    <n v="4150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x v="3118"/>
  </r>
  <r>
    <n v="4151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x v="1764"/>
  </r>
  <r>
    <n v="4152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x v="3119"/>
  </r>
  <r>
    <n v="4153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x v="12"/>
  </r>
  <r>
    <n v="4154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x v="319"/>
  </r>
  <r>
    <n v="4155"/>
    <s v="CA-2017-139689"/>
    <x v="723"/>
    <d v="2018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x v="1795"/>
  </r>
  <r>
    <n v="4156"/>
    <s v="CA-2017-139689"/>
    <x v="723"/>
    <d v="2018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x v="1774"/>
  </r>
  <r>
    <n v="4157"/>
    <s v="CA-2016-101091"/>
    <x v="901"/>
    <d v="2016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x v="730"/>
  </r>
  <r>
    <n v="4158"/>
    <s v="CA-2016-101091"/>
    <x v="901"/>
    <d v="2016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x v="3120"/>
  </r>
  <r>
    <n v="4159"/>
    <s v="CA-2015-126907"/>
    <x v="301"/>
    <d v="2015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x v="929"/>
  </r>
  <r>
    <n v="4160"/>
    <s v="US-2017-164588"/>
    <x v="947"/>
    <d v="2017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x v="1371"/>
  </r>
  <r>
    <n v="4161"/>
    <s v="CA-2018-115546"/>
    <x v="304"/>
    <d v="2018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x v="2451"/>
  </r>
  <r>
    <n v="4162"/>
    <s v="CA-2018-115546"/>
    <x v="304"/>
    <d v="2018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x v="2383"/>
  </r>
  <r>
    <n v="4163"/>
    <s v="CA-2016-163587"/>
    <x v="948"/>
    <d v="2016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x v="1045"/>
  </r>
  <r>
    <n v="4164"/>
    <s v="CA-2016-163587"/>
    <x v="948"/>
    <d v="2016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x v="3121"/>
  </r>
  <r>
    <n v="4165"/>
    <s v="US-2018-106131"/>
    <x v="424"/>
    <d v="2018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Â 8GB Mini TravelDrive USB 2.0Â Flash Drive"/>
    <x v="3122"/>
  </r>
  <r>
    <n v="4166"/>
    <s v="US-2018-106131"/>
    <x v="424"/>
    <d v="2018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x v="3123"/>
  </r>
  <r>
    <n v="4167"/>
    <s v="CA-2016-160213"/>
    <x v="936"/>
    <d v="2016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x v="537"/>
  </r>
  <r>
    <n v="4168"/>
    <s v="CA-2015-157924"/>
    <x v="856"/>
    <d v="2015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x v="1043"/>
  </r>
  <r>
    <n v="4169"/>
    <s v="CA-2015-157924"/>
    <x v="856"/>
    <d v="2015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x v="3124"/>
  </r>
  <r>
    <n v="4170"/>
    <s v="CA-2016-100216"/>
    <x v="657"/>
    <d v="2016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x v="276"/>
  </r>
  <r>
    <n v="4171"/>
    <s v="CA-2016-100216"/>
    <x v="657"/>
    <d v="2016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x v="1548"/>
  </r>
  <r>
    <n v="4172"/>
    <s v="CA-2018-100601"/>
    <x v="673"/>
    <d v="2018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x v="5"/>
  </r>
  <r>
    <n v="4173"/>
    <s v="CA-2017-152163"/>
    <x v="949"/>
    <d v="2017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x v="1168"/>
  </r>
  <r>
    <n v="4174"/>
    <s v="CA-2017-152163"/>
    <x v="949"/>
    <d v="2017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x v="91"/>
  </r>
  <r>
    <n v="4175"/>
    <s v="CA-2017-152163"/>
    <x v="949"/>
    <d v="2017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x v="2450"/>
  </r>
  <r>
    <n v="4176"/>
    <s v="CA-2016-154340"/>
    <x v="239"/>
    <d v="2016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x v="2420"/>
  </r>
  <r>
    <n v="4177"/>
    <s v="CA-2015-128846"/>
    <x v="884"/>
    <d v="2015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x v="3125"/>
  </r>
  <r>
    <n v="4178"/>
    <s v="CA-2015-128846"/>
    <x v="884"/>
    <d v="2015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x v="1232"/>
  </r>
  <r>
    <n v="4179"/>
    <s v="CA-2017-148593"/>
    <x v="950"/>
    <d v="2017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x v="3126"/>
  </r>
  <r>
    <n v="4180"/>
    <s v="US-2018-119039"/>
    <x v="904"/>
    <d v="2018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x v="2671"/>
  </r>
  <r>
    <n v="4181"/>
    <s v="CA-2018-128426"/>
    <x v="566"/>
    <d v="2018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x v="3127"/>
  </r>
  <r>
    <n v="4182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x v="3128"/>
  </r>
  <r>
    <n v="4183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x v="339"/>
  </r>
  <r>
    <n v="4184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x v="3129"/>
  </r>
  <r>
    <n v="4185"/>
    <s v="CA-2017-143749"/>
    <x v="5"/>
    <d v="2017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x v="3130"/>
  </r>
  <r>
    <n v="4186"/>
    <s v="CA-2017-111493"/>
    <x v="147"/>
    <d v="2017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x v="1524"/>
  </r>
  <r>
    <n v="4187"/>
    <s v="CA-2018-112536"/>
    <x v="796"/>
    <d v="2018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x v="3131"/>
  </r>
  <r>
    <n v="4188"/>
    <s v="CA-2018-112536"/>
    <x v="796"/>
    <d v="2018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x v="3132"/>
  </r>
  <r>
    <n v="4189"/>
    <s v="CA-2018-112536"/>
    <x v="796"/>
    <d v="2018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x v="433"/>
  </r>
  <r>
    <n v="4190"/>
    <s v="CA-2017-157714"/>
    <x v="182"/>
    <d v="2017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x v="1036"/>
  </r>
  <r>
    <n v="4191"/>
    <s v="CA-2018-166709"/>
    <x v="701"/>
    <d v="2018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x v="3133"/>
  </r>
  <r>
    <n v="4192"/>
    <s v="CA-2016-129392"/>
    <x v="951"/>
    <d v="2016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x v="3051"/>
  </r>
  <r>
    <n v="4193"/>
    <s v="CA-2016-150875"/>
    <x v="547"/>
    <d v="2016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x v="3134"/>
  </r>
  <r>
    <n v="4194"/>
    <s v="CA-2016-150875"/>
    <x v="547"/>
    <d v="2016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Â Headset"/>
    <x v="3135"/>
  </r>
  <r>
    <n v="4195"/>
    <s v="CA-2016-154200"/>
    <x v="652"/>
    <d v="2016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x v="3136"/>
  </r>
  <r>
    <n v="4196"/>
    <s v="CA-2017-124233"/>
    <x v="143"/>
    <d v="2017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x v="3137"/>
  </r>
  <r>
    <n v="4197"/>
    <s v="US-2016-134271"/>
    <x v="24"/>
    <d v="2016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x v="2468"/>
  </r>
  <r>
    <n v="4198"/>
    <s v="US-2017-161683"/>
    <x v="275"/>
    <d v="2017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x v="3138"/>
  </r>
  <r>
    <n v="4199"/>
    <s v="US-2017-161683"/>
    <x v="275"/>
    <d v="2017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x v="3139"/>
  </r>
  <r>
    <n v="4200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x v="2026"/>
  </r>
  <r>
    <n v="4201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x v="3140"/>
  </r>
  <r>
    <n v="4202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â€ x 11â€"/>
    <x v="517"/>
  </r>
  <r>
    <n v="4203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x v="2337"/>
  </r>
  <r>
    <n v="4204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x v="3141"/>
  </r>
  <r>
    <n v="4205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x v="1007"/>
  </r>
  <r>
    <n v="4206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x v="1787"/>
  </r>
  <r>
    <n v="4207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x v="3142"/>
  </r>
  <r>
    <n v="4208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x v="3143"/>
  </r>
  <r>
    <n v="4209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x v="3144"/>
  </r>
  <r>
    <n v="4210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x v="3145"/>
  </r>
  <r>
    <n v="4211"/>
    <s v="CA-2018-109715"/>
    <x v="34"/>
    <d v="2018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x v="2913"/>
  </r>
  <r>
    <n v="4212"/>
    <s v="CA-2015-166457"/>
    <x v="952"/>
    <d v="2015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x v="2276"/>
  </r>
  <r>
    <n v="4213"/>
    <s v="CA-2015-166457"/>
    <x v="952"/>
    <d v="2015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x v="2578"/>
  </r>
  <r>
    <n v="4214"/>
    <s v="CA-2015-166457"/>
    <x v="952"/>
    <d v="2015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x v="332"/>
  </r>
  <r>
    <n v="4215"/>
    <s v="CA-2017-164637"/>
    <x v="758"/>
    <d v="2017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x v="3146"/>
  </r>
  <r>
    <n v="4216"/>
    <s v="CA-2015-103590"/>
    <x v="953"/>
    <d v="2015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x v="3147"/>
  </r>
  <r>
    <n v="4217"/>
    <s v="CA-2016-111234"/>
    <x v="954"/>
    <d v="2016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x v="354"/>
  </r>
  <r>
    <n v="4218"/>
    <s v="CA-2018-149881"/>
    <x v="719"/>
    <d v="2018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x v="3148"/>
  </r>
  <r>
    <n v="4219"/>
    <s v="CA-2018-149881"/>
    <x v="719"/>
    <d v="2018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x v="3149"/>
  </r>
  <r>
    <n v="4220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x v="2428"/>
  </r>
  <r>
    <n v="4221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x v="2146"/>
  </r>
  <r>
    <n v="4222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x v="3150"/>
  </r>
  <r>
    <n v="4223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x v="3151"/>
  </r>
  <r>
    <n v="4224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x v="3152"/>
  </r>
  <r>
    <n v="4225"/>
    <s v="CA-2017-108644"/>
    <x v="955"/>
    <d v="2017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x v="3153"/>
  </r>
  <r>
    <n v="4226"/>
    <s v="US-2015-102631"/>
    <x v="736"/>
    <d v="2015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x v="3154"/>
  </r>
  <r>
    <n v="4227"/>
    <s v="CA-2018-120327"/>
    <x v="343"/>
    <d v="2018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x v="1931"/>
  </r>
  <r>
    <n v="4228"/>
    <s v="CA-2016-154970"/>
    <x v="956"/>
    <d v="2016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x v="3155"/>
  </r>
  <r>
    <n v="4229"/>
    <s v="CA-2017-113803"/>
    <x v="830"/>
    <d v="2017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x v="3156"/>
  </r>
  <r>
    <n v="4230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x v="3157"/>
  </r>
  <r>
    <n v="4231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x v="3158"/>
  </r>
  <r>
    <n v="4232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x v="12"/>
  </r>
  <r>
    <n v="4233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x v="276"/>
  </r>
  <r>
    <n v="4234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x v="3159"/>
  </r>
  <r>
    <n v="4235"/>
    <s v="CA-2015-168823"/>
    <x v="158"/>
    <d v="2015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x v="1366"/>
  </r>
  <r>
    <n v="4236"/>
    <s v="CA-2015-168823"/>
    <x v="158"/>
    <d v="2015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x v="3160"/>
  </r>
  <r>
    <n v="4237"/>
    <s v="CA-2017-162404"/>
    <x v="310"/>
    <d v="2017-07-27T00:00:00"/>
    <s v="Standard Class"/>
    <s v="NF-18475"/>
    <s v="Neil FranzÃ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x v="3161"/>
  </r>
  <r>
    <n v="4238"/>
    <s v="CA-2018-104024"/>
    <x v="635"/>
    <d v="2018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x v="2541"/>
  </r>
  <r>
    <n v="4239"/>
    <s v="CA-2018-147144"/>
    <x v="606"/>
    <d v="2018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x v="3162"/>
  </r>
  <r>
    <n v="4240"/>
    <s v="CA-2018-158673"/>
    <x v="614"/>
    <d v="2019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x v="1423"/>
  </r>
  <r>
    <n v="4241"/>
    <s v="CA-2015-133704"/>
    <x v="59"/>
    <d v="2015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x v="2836"/>
  </r>
  <r>
    <n v="4242"/>
    <s v="CA-2015-133704"/>
    <x v="59"/>
    <d v="2015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x v="3163"/>
  </r>
  <r>
    <n v="4243"/>
    <s v="CA-2017-159142"/>
    <x v="958"/>
    <d v="2017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x v="145"/>
  </r>
  <r>
    <n v="4244"/>
    <s v="CA-2017-159142"/>
    <x v="958"/>
    <d v="2017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x v="3164"/>
  </r>
  <r>
    <n v="4245"/>
    <s v="CA-2015-138436"/>
    <x v="959"/>
    <d v="2015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x v="2722"/>
  </r>
  <r>
    <n v="4246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x v="3165"/>
  </r>
  <r>
    <n v="4247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x v="603"/>
  </r>
  <r>
    <n v="4248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x v="3166"/>
  </r>
  <r>
    <n v="4249"/>
    <s v="CA-2017-157336"/>
    <x v="49"/>
    <d v="2017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x v="3167"/>
  </r>
  <r>
    <n v="4250"/>
    <s v="CA-2017-157336"/>
    <x v="49"/>
    <d v="2017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x v="3168"/>
  </r>
  <r>
    <n v="4251"/>
    <s v="CA-2015-168130"/>
    <x v="111"/>
    <d v="2015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x v="3169"/>
  </r>
  <r>
    <n v="4252"/>
    <s v="CA-2016-155068"/>
    <x v="924"/>
    <d v="2016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x v="3170"/>
  </r>
  <r>
    <n v="4253"/>
    <s v="CA-2016-155068"/>
    <x v="924"/>
    <d v="2016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x v="1414"/>
  </r>
  <r>
    <n v="4254"/>
    <s v="CA-2016-155068"/>
    <x v="924"/>
    <d v="2016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x v="3171"/>
  </r>
  <r>
    <n v="4255"/>
    <s v="CA-2018-163160"/>
    <x v="119"/>
    <d v="2018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x v="922"/>
  </r>
  <r>
    <n v="4256"/>
    <s v="CA-2018-163160"/>
    <x v="119"/>
    <d v="2018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x v="3172"/>
  </r>
  <r>
    <n v="4257"/>
    <s v="CA-2018-163160"/>
    <x v="119"/>
    <d v="2018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x v="3173"/>
  </r>
  <r>
    <n v="4258"/>
    <s v="CA-2016-101924"/>
    <x v="406"/>
    <d v="2016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x v="3116"/>
  </r>
  <r>
    <n v="4259"/>
    <s v="CA-2017-124793"/>
    <x v="560"/>
    <d v="2017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x v="3174"/>
  </r>
  <r>
    <n v="4260"/>
    <s v="CA-2018-118367"/>
    <x v="960"/>
    <d v="2018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x v="3175"/>
  </r>
  <r>
    <n v="4261"/>
    <s v="CA-2018-164819"/>
    <x v="453"/>
    <d v="2018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x v="1192"/>
  </r>
  <r>
    <n v="4262"/>
    <s v="CA-2018-158344"/>
    <x v="783"/>
    <d v="2018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x v="1458"/>
  </r>
  <r>
    <n v="4263"/>
    <s v="CA-2018-123351"/>
    <x v="296"/>
    <d v="2018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x v="3176"/>
  </r>
  <r>
    <n v="4264"/>
    <s v="CA-2018-110429"/>
    <x v="132"/>
    <d v="2018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x v="3177"/>
  </r>
  <r>
    <n v="4265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x v="3178"/>
  </r>
  <r>
    <n v="4266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x v="2940"/>
  </r>
  <r>
    <n v="4267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x v="1984"/>
  </r>
  <r>
    <n v="4268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x v="3179"/>
  </r>
  <r>
    <n v="4269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x v="1363"/>
  </r>
  <r>
    <n v="4270"/>
    <s v="US-2018-124821"/>
    <x v="643"/>
    <d v="2018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x v="3180"/>
  </r>
  <r>
    <n v="4271"/>
    <s v="CA-2016-166975"/>
    <x v="650"/>
    <d v="2016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x v="3181"/>
  </r>
  <r>
    <n v="4272"/>
    <s v="CA-2017-123806"/>
    <x v="390"/>
    <d v="2017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x v="3182"/>
  </r>
  <r>
    <n v="4273"/>
    <s v="US-2018-158505"/>
    <x v="246"/>
    <d v="2018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x v="329"/>
  </r>
  <r>
    <n v="4274"/>
    <s v="US-2018-158505"/>
    <x v="246"/>
    <d v="2018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x v="2416"/>
  </r>
  <r>
    <n v="4275"/>
    <s v="CA-2016-142692"/>
    <x v="924"/>
    <d v="2016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x v="3183"/>
  </r>
  <r>
    <n v="4276"/>
    <s v="CA-2016-123456"/>
    <x v="584"/>
    <d v="2016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x v="3184"/>
  </r>
  <r>
    <n v="4277"/>
    <s v="CA-2018-151358"/>
    <x v="238"/>
    <d v="2018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x v="2105"/>
  </r>
  <r>
    <n v="4278"/>
    <s v="US-2017-107440"/>
    <x v="947"/>
    <d v="2017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x v="3185"/>
  </r>
  <r>
    <n v="4279"/>
    <s v="US-2017-107440"/>
    <x v="947"/>
    <d v="2017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x v="739"/>
  </r>
  <r>
    <n v="4280"/>
    <s v="US-2017-107440"/>
    <x v="947"/>
    <d v="2017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x v="3186"/>
  </r>
  <r>
    <n v="4281"/>
    <s v="CA-2015-166989"/>
    <x v="687"/>
    <d v="2015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x v="710"/>
  </r>
  <r>
    <n v="4282"/>
    <s v="CA-2015-166989"/>
    <x v="687"/>
    <d v="2015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x v="3187"/>
  </r>
  <r>
    <n v="4283"/>
    <s v="CA-2015-103100"/>
    <x v="414"/>
    <d v="2015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x v="1163"/>
  </r>
  <r>
    <n v="4284"/>
    <s v="CA-2015-103100"/>
    <x v="414"/>
    <d v="2015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x v="3188"/>
  </r>
  <r>
    <n v="4285"/>
    <s v="CA-2016-105690"/>
    <x v="82"/>
    <d v="2016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x v="3189"/>
  </r>
  <r>
    <n v="4286"/>
    <s v="CA-2016-105690"/>
    <x v="82"/>
    <d v="2016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x v="3190"/>
  </r>
  <r>
    <n v="4287"/>
    <s v="CA-2016-105690"/>
    <x v="82"/>
    <d v="2016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x v="2838"/>
  </r>
  <r>
    <n v="4288"/>
    <s v="CA-2018-127516"/>
    <x v="116"/>
    <d v="2019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x v="1445"/>
  </r>
  <r>
    <n v="4289"/>
    <s v="US-2016-117184"/>
    <x v="961"/>
    <d v="2016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x v="1781"/>
  </r>
  <r>
    <n v="4290"/>
    <s v="US-2016-117184"/>
    <x v="961"/>
    <d v="2016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x v="3191"/>
  </r>
  <r>
    <n v="4291"/>
    <s v="CA-2018-102407"/>
    <x v="34"/>
    <d v="2018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x v="946"/>
  </r>
  <r>
    <n v="4292"/>
    <s v="CA-2018-102407"/>
    <x v="34"/>
    <d v="2018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x v="3192"/>
  </r>
  <r>
    <n v="4293"/>
    <s v="CA-2018-102407"/>
    <x v="34"/>
    <d v="2018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x v="3193"/>
  </r>
  <r>
    <n v="4294"/>
    <s v="CA-2018-130967"/>
    <x v="434"/>
    <d v="2018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x v="3194"/>
  </r>
  <r>
    <n v="4295"/>
    <s v="CA-2018-101581"/>
    <x v="760"/>
    <d v="2018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x v="237"/>
  </r>
  <r>
    <n v="4296"/>
    <s v="CA-2018-169124"/>
    <x v="445"/>
    <d v="2018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x v="3195"/>
  </r>
  <r>
    <n v="4297"/>
    <s v="CA-2018-117261"/>
    <x v="507"/>
    <d v="2018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x v="3196"/>
  </r>
  <r>
    <n v="4298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x v="3197"/>
  </r>
  <r>
    <n v="4299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x v="1967"/>
  </r>
  <r>
    <n v="4300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x v="3198"/>
  </r>
  <r>
    <n v="4301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x v="3199"/>
  </r>
  <r>
    <n v="4302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x v="521"/>
  </r>
  <r>
    <n v="4303"/>
    <s v="CA-2015-123253"/>
    <x v="963"/>
    <d v="2015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x v="2893"/>
  </r>
  <r>
    <n v="4304"/>
    <s v="CA-2017-121601"/>
    <x v="964"/>
    <d v="2017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x v="3200"/>
  </r>
  <r>
    <n v="4305"/>
    <s v="CA-2015-162278"/>
    <x v="965"/>
    <d v="2015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x v="3201"/>
  </r>
  <r>
    <n v="4306"/>
    <s v="CA-2015-162278"/>
    <x v="965"/>
    <d v="2015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x v="3202"/>
  </r>
  <r>
    <n v="4307"/>
    <s v="CA-2017-161095"/>
    <x v="931"/>
    <d v="2017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x v="3203"/>
  </r>
  <r>
    <n v="4308"/>
    <s v="CA-2017-161095"/>
    <x v="931"/>
    <d v="2017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x v="2939"/>
  </r>
  <r>
    <n v="4309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x v="3204"/>
  </r>
  <r>
    <n v="4310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x v="3205"/>
  </r>
  <r>
    <n v="4311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x v="1441"/>
  </r>
  <r>
    <n v="4312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x v="537"/>
  </r>
  <r>
    <n v="4313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x v="3206"/>
  </r>
  <r>
    <n v="4314"/>
    <s v="CA-2015-123127"/>
    <x v="78"/>
    <d v="2015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x v="3207"/>
  </r>
  <r>
    <n v="4315"/>
    <s v="CA-2016-115945"/>
    <x v="608"/>
    <d v="2016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x v="3208"/>
  </r>
  <r>
    <n v="4316"/>
    <s v="CA-2016-115945"/>
    <x v="608"/>
    <d v="2016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x v="1279"/>
  </r>
  <r>
    <n v="4317"/>
    <s v="CA-2016-115945"/>
    <x v="608"/>
    <d v="2016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x v="3209"/>
  </r>
  <r>
    <n v="4318"/>
    <s v="CA-2016-136735"/>
    <x v="353"/>
    <d v="2016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x v="3210"/>
  </r>
  <r>
    <n v="4319"/>
    <s v="US-2018-136189"/>
    <x v="226"/>
    <d v="2018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x v="3211"/>
  </r>
  <r>
    <n v="4320"/>
    <s v="CA-2015-152345"/>
    <x v="282"/>
    <d v="2016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x v="112"/>
  </r>
  <r>
    <n v="4321"/>
    <s v="CA-2015-152345"/>
    <x v="282"/>
    <d v="2016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x v="3212"/>
  </r>
  <r>
    <n v="4322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x v="475"/>
  </r>
  <r>
    <n v="4323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x v="3213"/>
  </r>
  <r>
    <n v="4324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x v="2594"/>
  </r>
  <r>
    <n v="4325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x v="642"/>
  </r>
  <r>
    <n v="4326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x v="973"/>
  </r>
  <r>
    <n v="4327"/>
    <s v="CA-2017-153346"/>
    <x v="967"/>
    <d v="2017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x v="3214"/>
  </r>
  <r>
    <n v="4328"/>
    <s v="CA-2017-153346"/>
    <x v="967"/>
    <d v="2017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x v="3215"/>
  </r>
  <r>
    <n v="4329"/>
    <s v="CA-2018-118360"/>
    <x v="719"/>
    <d v="2018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x v="3216"/>
  </r>
  <r>
    <n v="4330"/>
    <s v="CA-2018-149853"/>
    <x v="621"/>
    <d v="2018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x v="12"/>
  </r>
  <r>
    <n v="4331"/>
    <s v="CA-2018-149853"/>
    <x v="621"/>
    <d v="2018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x v="1411"/>
  </r>
  <r>
    <n v="4332"/>
    <s v="CA-2018-107909"/>
    <x v="853"/>
    <d v="2018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Â LS21 Speaker System - PC Multimedia - 2.1-CH - Wired"/>
    <x v="86"/>
  </r>
  <r>
    <n v="4333"/>
    <s v="CA-2018-107909"/>
    <x v="853"/>
    <d v="2018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x v="988"/>
  </r>
  <r>
    <n v="4334"/>
    <s v="CA-2016-112375"/>
    <x v="379"/>
    <d v="2016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x v="3217"/>
  </r>
  <r>
    <n v="4335"/>
    <s v="CA-2016-112375"/>
    <x v="379"/>
    <d v="2016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x v="3218"/>
  </r>
  <r>
    <n v="4336"/>
    <s v="CA-2016-154795"/>
    <x v="139"/>
    <d v="2016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x v="1054"/>
  </r>
  <r>
    <n v="4337"/>
    <s v="CA-2016-154795"/>
    <x v="139"/>
    <d v="2016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x v="322"/>
  </r>
  <r>
    <n v="4338"/>
    <s v="CA-2016-125234"/>
    <x v="154"/>
    <d v="2016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x v="3219"/>
  </r>
  <r>
    <n v="4339"/>
    <s v="CA-2016-125234"/>
    <x v="154"/>
    <d v="2016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x v="3220"/>
  </r>
  <r>
    <n v="4340"/>
    <s v="CA-2018-133501"/>
    <x v="151"/>
    <d v="2018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x v="1170"/>
  </r>
  <r>
    <n v="4341"/>
    <s v="US-2015-129609"/>
    <x v="579"/>
    <d v="2015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x v="1347"/>
  </r>
  <r>
    <n v="4342"/>
    <s v="CA-2018-130309"/>
    <x v="94"/>
    <d v="2018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x v="2521"/>
  </r>
  <r>
    <n v="4343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x v="2911"/>
  </r>
  <r>
    <n v="4344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x v="3221"/>
  </r>
  <r>
    <n v="4345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x v="3222"/>
  </r>
  <r>
    <n v="4346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x v="1743"/>
  </r>
  <r>
    <n v="4347"/>
    <s v="CA-2017-120355"/>
    <x v="31"/>
    <d v="2017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x v="3223"/>
  </r>
  <r>
    <n v="4348"/>
    <s v="CA-2017-120355"/>
    <x v="31"/>
    <d v="2017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x v="3224"/>
  </r>
  <r>
    <n v="4349"/>
    <s v="CA-2018-169894"/>
    <x v="221"/>
    <d v="2018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x v="318"/>
  </r>
  <r>
    <n v="4350"/>
    <s v="CA-2018-169894"/>
    <x v="221"/>
    <d v="2018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x v="3225"/>
  </r>
  <r>
    <n v="4351"/>
    <s v="US-2018-100482"/>
    <x v="645"/>
    <d v="2018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x v="506"/>
  </r>
  <r>
    <n v="4352"/>
    <s v="US-2018-100482"/>
    <x v="645"/>
    <d v="2018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x v="3226"/>
  </r>
  <r>
    <n v="4353"/>
    <s v="CA-2018-107748"/>
    <x v="389"/>
    <d v="2018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x v="3044"/>
  </r>
  <r>
    <n v="4354"/>
    <s v="CA-2018-107748"/>
    <x v="389"/>
    <d v="2018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x v="91"/>
  </r>
  <r>
    <n v="4355"/>
    <s v="CA-2018-153654"/>
    <x v="221"/>
    <d v="2018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x v="2927"/>
  </r>
  <r>
    <n v="4356"/>
    <s v="CA-2016-155600"/>
    <x v="784"/>
    <d v="2016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x v="3227"/>
  </r>
  <r>
    <n v="4357"/>
    <s v="CA-2016-155600"/>
    <x v="784"/>
    <d v="2016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x v="3228"/>
  </r>
  <r>
    <n v="4358"/>
    <s v="CA-2018-162565"/>
    <x v="157"/>
    <d v="2018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x v="559"/>
  </r>
  <r>
    <n v="4359"/>
    <s v="CA-2018-162565"/>
    <x v="157"/>
    <d v="2018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x v="3229"/>
  </r>
  <r>
    <n v="4360"/>
    <s v="CA-2018-162565"/>
    <x v="157"/>
    <d v="2018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x v="3230"/>
  </r>
  <r>
    <n v="4361"/>
    <s v="CA-2017-127642"/>
    <x v="206"/>
    <d v="2017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x v="1359"/>
  </r>
  <r>
    <n v="4362"/>
    <s v="US-2018-163195"/>
    <x v="922"/>
    <d v="2018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x v="2421"/>
  </r>
  <r>
    <n v="4363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x v="3231"/>
  </r>
  <r>
    <n v="4364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x v="233"/>
  </r>
  <r>
    <n v="4365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x v="3232"/>
  </r>
  <r>
    <n v="4366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x v="3233"/>
  </r>
  <r>
    <n v="4367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x v="3234"/>
  </r>
  <r>
    <n v="4368"/>
    <s v="CA-2018-117044"/>
    <x v="220"/>
    <d v="2018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x v="3235"/>
  </r>
  <r>
    <n v="4369"/>
    <s v="CA-2018-117044"/>
    <x v="220"/>
    <d v="2018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x v="3236"/>
  </r>
  <r>
    <n v="4370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x v="1716"/>
  </r>
  <r>
    <n v="4371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x v="1977"/>
  </r>
  <r>
    <n v="4372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x v="2616"/>
  </r>
  <r>
    <n v="4373"/>
    <s v="US-2018-169320"/>
    <x v="283"/>
    <d v="2018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x v="2582"/>
  </r>
  <r>
    <n v="4374"/>
    <s v="US-2018-169320"/>
    <x v="283"/>
    <d v="2018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x v="3237"/>
  </r>
  <r>
    <n v="4375"/>
    <s v="CA-2017-158575"/>
    <x v="741"/>
    <d v="2017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x v="3238"/>
  </r>
  <r>
    <n v="4376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x v="3239"/>
  </r>
  <r>
    <n v="4377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x v="3240"/>
  </r>
  <r>
    <n v="4378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x v="3241"/>
  </r>
  <r>
    <n v="4379"/>
    <s v="CA-2016-140830"/>
    <x v="672"/>
    <d v="2016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x v="1897"/>
  </r>
  <r>
    <n v="4380"/>
    <s v="CA-2016-140830"/>
    <x v="672"/>
    <d v="2016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x v="3242"/>
  </r>
  <r>
    <n v="4381"/>
    <s v="CA-2016-152891"/>
    <x v="969"/>
    <d v="2016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x v="774"/>
  </r>
  <r>
    <n v="4382"/>
    <s v="CA-2016-152891"/>
    <x v="969"/>
    <d v="2016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x v="3243"/>
  </r>
  <r>
    <n v="4383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x v="704"/>
  </r>
  <r>
    <n v="4384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x v="3244"/>
  </r>
  <r>
    <n v="4385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x v="2045"/>
  </r>
  <r>
    <n v="4386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x v="3245"/>
  </r>
  <r>
    <n v="4387"/>
    <s v="CA-2017-156811"/>
    <x v="189"/>
    <d v="2017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x v="2836"/>
  </r>
  <r>
    <n v="4388"/>
    <s v="CA-2017-156811"/>
    <x v="189"/>
    <d v="2017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x v="3066"/>
  </r>
  <r>
    <n v="4389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x v="1160"/>
  </r>
  <r>
    <n v="4390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x v="3246"/>
  </r>
  <r>
    <n v="4391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x v="3247"/>
  </r>
  <r>
    <n v="4392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x v="3248"/>
  </r>
  <r>
    <n v="4393"/>
    <s v="CA-2017-108868"/>
    <x v="162"/>
    <d v="2017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x v="464"/>
  </r>
  <r>
    <n v="4394"/>
    <s v="CA-2017-108868"/>
    <x v="162"/>
    <d v="2017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x v="3249"/>
  </r>
  <r>
    <n v="4395"/>
    <s v="CA-2015-142965"/>
    <x v="836"/>
    <d v="2015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x v="3250"/>
  </r>
  <r>
    <n v="4396"/>
    <s v="CA-2015-142965"/>
    <x v="836"/>
    <d v="2015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x v="3251"/>
  </r>
  <r>
    <n v="4397"/>
    <s v="CA-2017-148740"/>
    <x v="625"/>
    <d v="2017-11-19T00:00:00"/>
    <s v="Standard Class"/>
    <s v="AH-10690"/>
    <s v="Anna HÃ¤berlin"/>
    <s v="Corporate"/>
    <s v="United States"/>
    <s v="San Diego"/>
    <s v="California"/>
    <n v="92024"/>
    <s v="West"/>
    <s v="TEC-PH-10002549"/>
    <s v="Technology"/>
    <s v="Phones"/>
    <s v="Polycom SoundPoint IP 450 VoIP phone"/>
    <x v="3252"/>
  </r>
  <r>
    <n v="4398"/>
    <s v="US-2015-138758"/>
    <x v="970"/>
    <d v="2015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x v="3253"/>
  </r>
  <r>
    <n v="4399"/>
    <s v="US-2015-138758"/>
    <x v="970"/>
    <d v="2015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x v="3254"/>
  </r>
  <r>
    <n v="4400"/>
    <s v="CA-2017-131737"/>
    <x v="716"/>
    <d v="2017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x v="3255"/>
  </r>
  <r>
    <n v="4401"/>
    <s v="CA-2017-131737"/>
    <x v="716"/>
    <d v="2017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x v="3256"/>
  </r>
  <r>
    <n v="4402"/>
    <s v="CA-2017-131737"/>
    <x v="716"/>
    <d v="2017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x v="3257"/>
  </r>
  <r>
    <n v="4403"/>
    <s v="CA-2017-114538"/>
    <x v="482"/>
    <d v="2017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x v="3258"/>
  </r>
  <r>
    <n v="4404"/>
    <s v="CA-2015-127936"/>
    <x v="814"/>
    <d v="2015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x v="3259"/>
  </r>
  <r>
    <n v="4405"/>
    <s v="CA-2016-164336"/>
    <x v="761"/>
    <d v="2016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x v="3260"/>
  </r>
  <r>
    <n v="4406"/>
    <s v="CA-2016-164336"/>
    <x v="761"/>
    <d v="2016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x v="2316"/>
  </r>
  <r>
    <n v="4407"/>
    <s v="CA-2017-100041"/>
    <x v="73"/>
    <d v="2017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x v="3261"/>
  </r>
  <r>
    <n v="4408"/>
    <s v="CA-2017-100041"/>
    <x v="73"/>
    <d v="2017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x v="1806"/>
  </r>
  <r>
    <n v="4409"/>
    <s v="CA-2017-100041"/>
    <x v="73"/>
    <d v="2017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x v="3262"/>
  </r>
  <r>
    <n v="4410"/>
    <s v="US-2015-154879"/>
    <x v="457"/>
    <d v="2015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x v="396"/>
  </r>
  <r>
    <n v="4411"/>
    <s v="US-2015-154879"/>
    <x v="457"/>
    <d v="2015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x v="1533"/>
  </r>
  <r>
    <n v="4412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x v="1783"/>
  </r>
  <r>
    <n v="4413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x v="896"/>
  </r>
  <r>
    <n v="4414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x v="3263"/>
  </r>
  <r>
    <n v="4415"/>
    <s v="CA-2018-132339"/>
    <x v="971"/>
    <d v="2018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x v="3264"/>
  </r>
  <r>
    <n v="4416"/>
    <s v="CA-2015-153983"/>
    <x v="503"/>
    <d v="2015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x v="1169"/>
  </r>
  <r>
    <n v="4417"/>
    <s v="CA-2015-153983"/>
    <x v="503"/>
    <d v="2015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x v="3265"/>
  </r>
  <r>
    <n v="4418"/>
    <s v="CA-2018-112900"/>
    <x v="359"/>
    <d v="2018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x v="3266"/>
  </r>
  <r>
    <n v="4419"/>
    <s v="CA-2015-160157"/>
    <x v="414"/>
    <d v="2015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x v="3267"/>
  </r>
  <r>
    <n v="4420"/>
    <s v="CA-2015-139633"/>
    <x v="506"/>
    <d v="2015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x v="3268"/>
  </r>
  <r>
    <n v="4421"/>
    <s v="CA-2016-163090"/>
    <x v="972"/>
    <d v="2016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x v="3269"/>
  </r>
  <r>
    <n v="4422"/>
    <s v="CA-2015-117016"/>
    <x v="530"/>
    <d v="2015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x v="12"/>
  </r>
  <r>
    <n v="4423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x v="3270"/>
  </r>
  <r>
    <n v="4424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x v="3271"/>
  </r>
  <r>
    <n v="4425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x v="3272"/>
  </r>
  <r>
    <n v="4426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x v="3273"/>
  </r>
  <r>
    <n v="4427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x v="389"/>
  </r>
  <r>
    <n v="4428"/>
    <s v="US-2018-103226"/>
    <x v="585"/>
    <d v="2018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x v="3274"/>
  </r>
  <r>
    <n v="4429"/>
    <s v="CA-2018-119452"/>
    <x v="708"/>
    <d v="2018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x v="3275"/>
  </r>
  <r>
    <n v="4430"/>
    <s v="CA-2018-147725"/>
    <x v="32"/>
    <d v="2018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x v="418"/>
  </r>
  <r>
    <n v="4431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x v="3276"/>
  </r>
  <r>
    <n v="4432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x v="3277"/>
  </r>
  <r>
    <n v="4433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x v="899"/>
  </r>
  <r>
    <n v="4434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x v="3278"/>
  </r>
  <r>
    <n v="4435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x v="3279"/>
  </r>
  <r>
    <n v="4436"/>
    <s v="CA-2017-163398"/>
    <x v="973"/>
    <d v="2017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x v="3280"/>
  </r>
  <r>
    <n v="4437"/>
    <s v="CA-2017-163398"/>
    <x v="973"/>
    <d v="2017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x v="3281"/>
  </r>
  <r>
    <n v="4438"/>
    <s v="CA-2017-163398"/>
    <x v="973"/>
    <d v="2017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x v="3282"/>
  </r>
  <r>
    <n v="4439"/>
    <s v="CA-2017-162726"/>
    <x v="797"/>
    <d v="2018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x v="559"/>
  </r>
  <r>
    <n v="4440"/>
    <s v="CA-2017-162726"/>
    <x v="797"/>
    <d v="2018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x v="208"/>
  </r>
  <r>
    <n v="4441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x v="3283"/>
  </r>
  <r>
    <n v="4442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x v="3284"/>
  </r>
  <r>
    <n v="4443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x v="2580"/>
  </r>
  <r>
    <n v="4444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x v="56"/>
  </r>
  <r>
    <n v="4445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x v="2506"/>
  </r>
  <r>
    <n v="4446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x v="2458"/>
  </r>
  <r>
    <n v="4447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x v="2021"/>
  </r>
  <r>
    <n v="4448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x v="3285"/>
  </r>
  <r>
    <n v="4449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x v="2345"/>
  </r>
  <r>
    <n v="4450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x v="90"/>
  </r>
  <r>
    <n v="4451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x v="731"/>
  </r>
  <r>
    <n v="4452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x v="3286"/>
  </r>
  <r>
    <n v="4453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x v="3287"/>
  </r>
  <r>
    <n v="4454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x v="3288"/>
  </r>
  <r>
    <n v="4455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x v="3289"/>
  </r>
  <r>
    <n v="4456"/>
    <s v="US-2016-146745"/>
    <x v="37"/>
    <d v="2016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x v="431"/>
  </r>
  <r>
    <n v="4457"/>
    <s v="US-2016-146745"/>
    <x v="37"/>
    <d v="2016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x v="2850"/>
  </r>
  <r>
    <n v="4458"/>
    <s v="CA-2018-115175"/>
    <x v="783"/>
    <d v="2018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x v="1644"/>
  </r>
  <r>
    <n v="4459"/>
    <s v="CA-2018-105851"/>
    <x v="677"/>
    <d v="2018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x v="3290"/>
  </r>
  <r>
    <n v="4460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x v="3291"/>
  </r>
  <r>
    <n v="4461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x v="2706"/>
  </r>
  <r>
    <n v="4462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x v="157"/>
  </r>
  <r>
    <n v="4463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x v="1963"/>
  </r>
  <r>
    <n v="4464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x v="642"/>
  </r>
  <r>
    <n v="4465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x v="3292"/>
  </r>
  <r>
    <n v="4466"/>
    <s v="CA-2016-163895"/>
    <x v="976"/>
    <d v="2016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x v="106"/>
  </r>
  <r>
    <n v="4467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x v="3293"/>
  </r>
  <r>
    <n v="4468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x v="1229"/>
  </r>
  <r>
    <n v="4469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x v="243"/>
  </r>
  <r>
    <n v="4470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x v="91"/>
  </r>
  <r>
    <n v="4471"/>
    <s v="CA-2018-156895"/>
    <x v="540"/>
    <d v="2018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x v="3294"/>
  </r>
  <r>
    <n v="4472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x v="1330"/>
  </r>
  <r>
    <n v="4473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x v="1946"/>
  </r>
  <r>
    <n v="4474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x v="2408"/>
  </r>
  <r>
    <n v="4475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x v="12"/>
  </r>
  <r>
    <n v="4476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x v="3295"/>
  </r>
  <r>
    <n v="4477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x v="578"/>
  </r>
  <r>
    <n v="4478"/>
    <s v="CA-2018-130211"/>
    <x v="760"/>
    <d v="2018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x v="3296"/>
  </r>
  <r>
    <n v="4479"/>
    <s v="CA-2018-130211"/>
    <x v="760"/>
    <d v="2018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x v="3297"/>
  </r>
  <r>
    <n v="4480"/>
    <s v="CA-2015-147235"/>
    <x v="977"/>
    <d v="2015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x v="1663"/>
  </r>
  <r>
    <n v="4481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x v="53"/>
  </r>
  <r>
    <n v="4482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x v="3298"/>
  </r>
  <r>
    <n v="4483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x v="2185"/>
  </r>
  <r>
    <n v="4484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x v="2207"/>
  </r>
  <r>
    <n v="4485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x v="3299"/>
  </r>
  <r>
    <n v="4486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x v="537"/>
  </r>
  <r>
    <n v="4487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x v="1806"/>
  </r>
  <r>
    <n v="4488"/>
    <s v="CA-2016-162621"/>
    <x v="577"/>
    <d v="2016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x v="3300"/>
  </r>
  <r>
    <n v="4489"/>
    <s v="CA-2016-162621"/>
    <x v="577"/>
    <d v="2016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x v="3301"/>
  </r>
  <r>
    <n v="4490"/>
    <s v="CA-2016-162621"/>
    <x v="577"/>
    <d v="2016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x v="3302"/>
  </r>
  <r>
    <n v="4491"/>
    <s v="CA-2018-105921"/>
    <x v="718"/>
    <d v="2018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x v="3303"/>
  </r>
  <r>
    <n v="4492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x v="3304"/>
  </r>
  <r>
    <n v="4493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x v="3305"/>
  </r>
  <r>
    <n v="4494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x v="1566"/>
  </r>
  <r>
    <n v="4495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x v="3306"/>
  </r>
  <r>
    <n v="4496"/>
    <s v="CA-2018-112753"/>
    <x v="978"/>
    <d v="2018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x v="3307"/>
  </r>
  <r>
    <n v="4497"/>
    <s v="CA-2018-112753"/>
    <x v="978"/>
    <d v="2018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x v="783"/>
  </r>
  <r>
    <n v="4498"/>
    <s v="CA-2018-155075"/>
    <x v="574"/>
    <d v="2018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x v="3308"/>
  </r>
  <r>
    <n v="4499"/>
    <s v="CA-2015-103401"/>
    <x v="871"/>
    <d v="2015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x v="91"/>
  </r>
  <r>
    <n v="4500"/>
    <s v="CA-2017-124814"/>
    <x v="342"/>
    <d v="2017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x v="91"/>
  </r>
  <r>
    <n v="4501"/>
    <s v="CA-2017-124814"/>
    <x v="342"/>
    <d v="2017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x v="347"/>
  </r>
  <r>
    <n v="4502"/>
    <s v="CA-2015-116757"/>
    <x v="479"/>
    <d v="2015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x v="233"/>
  </r>
  <r>
    <n v="4503"/>
    <s v="CA-2015-116757"/>
    <x v="479"/>
    <d v="2015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x v="3309"/>
  </r>
  <r>
    <n v="4504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x v="3310"/>
  </r>
  <r>
    <n v="4505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x v="2694"/>
  </r>
  <r>
    <n v="4506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x v="3311"/>
  </r>
  <r>
    <n v="4507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x v="3312"/>
  </r>
  <r>
    <n v="4508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x v="2373"/>
  </r>
  <r>
    <n v="4509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x v="1157"/>
  </r>
  <r>
    <n v="4510"/>
    <s v="CA-2018-167003"/>
    <x v="979"/>
    <d v="2018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x v="2422"/>
  </r>
  <r>
    <n v="4511"/>
    <s v="CA-2017-119935"/>
    <x v="338"/>
    <d v="2017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x v="3313"/>
  </r>
  <r>
    <n v="4512"/>
    <s v="CA-2017-119935"/>
    <x v="338"/>
    <d v="2017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x v="3314"/>
  </r>
  <r>
    <n v="4513"/>
    <s v="CA-2017-118969"/>
    <x v="824"/>
    <d v="2017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x v="3315"/>
  </r>
  <r>
    <n v="4514"/>
    <s v="CA-2017-145240"/>
    <x v="47"/>
    <d v="2017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x v="3316"/>
  </r>
  <r>
    <n v="4515"/>
    <s v="CA-2017-120873"/>
    <x v="189"/>
    <d v="2017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x v="3317"/>
  </r>
  <r>
    <n v="4516"/>
    <s v="US-2018-111920"/>
    <x v="760"/>
    <d v="2018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x v="2900"/>
  </r>
  <r>
    <n v="4517"/>
    <s v="US-2017-128678"/>
    <x v="306"/>
    <d v="2017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x v="1567"/>
  </r>
  <r>
    <n v="4518"/>
    <s v="US-2017-128678"/>
    <x v="306"/>
    <d v="2017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x v="3318"/>
  </r>
  <r>
    <n v="4519"/>
    <s v="CA-2017-101385"/>
    <x v="477"/>
    <d v="2017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x v="3319"/>
  </r>
  <r>
    <n v="4520"/>
    <s v="CA-2018-107167"/>
    <x v="193"/>
    <d v="2018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x v="3320"/>
  </r>
  <r>
    <n v="4521"/>
    <s v="CA-2015-109491"/>
    <x v="980"/>
    <d v="2015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x v="1030"/>
  </r>
  <r>
    <n v="4522"/>
    <s v="CA-2015-109491"/>
    <x v="980"/>
    <d v="2015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x v="2308"/>
  </r>
  <r>
    <n v="4523"/>
    <s v="CA-2018-105445"/>
    <x v="297"/>
    <d v="2018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x v="3321"/>
  </r>
  <r>
    <n v="4524"/>
    <s v="CA-2015-107454"/>
    <x v="981"/>
    <d v="2015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x v="1950"/>
  </r>
  <r>
    <n v="4525"/>
    <s v="CA-2015-107454"/>
    <x v="981"/>
    <d v="2015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x v="3322"/>
  </r>
  <r>
    <n v="4526"/>
    <s v="US-2018-105046"/>
    <x v="729"/>
    <d v="2018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x v="3323"/>
  </r>
  <r>
    <n v="4527"/>
    <s v="US-2018-105046"/>
    <x v="729"/>
    <d v="2018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x v="3324"/>
  </r>
  <r>
    <n v="4528"/>
    <s v="US-2018-105046"/>
    <x v="729"/>
    <d v="2018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x v="3325"/>
  </r>
  <r>
    <n v="4529"/>
    <s v="CA-2018-152856"/>
    <x v="565"/>
    <d v="2018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x v="3326"/>
  </r>
  <r>
    <n v="4530"/>
    <s v="CA-2017-134691"/>
    <x v="696"/>
    <d v="2017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x v="3327"/>
  </r>
  <r>
    <n v="4531"/>
    <s v="CA-2017-118759"/>
    <x v="696"/>
    <d v="2017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x v="1247"/>
  </r>
  <r>
    <n v="4532"/>
    <s v="CA-2017-118759"/>
    <x v="696"/>
    <d v="2017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x v="3328"/>
  </r>
  <r>
    <n v="4533"/>
    <s v="CA-2015-140403"/>
    <x v="982"/>
    <d v="2015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x v="1888"/>
  </r>
  <r>
    <n v="4534"/>
    <s v="CA-2015-140403"/>
    <x v="982"/>
    <d v="2015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x v="764"/>
  </r>
  <r>
    <n v="4535"/>
    <s v="CA-2016-163104"/>
    <x v="531"/>
    <d v="2016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x v="489"/>
  </r>
  <r>
    <n v="4536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x v="3329"/>
  </r>
  <r>
    <n v="4537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x v="1779"/>
  </r>
  <r>
    <n v="4538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x v="2556"/>
  </r>
  <r>
    <n v="4539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x v="1317"/>
  </r>
  <r>
    <n v="4540"/>
    <s v="CA-2016-104129"/>
    <x v="914"/>
    <d v="2016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x v="2746"/>
  </r>
  <r>
    <n v="4541"/>
    <s v="CA-2016-104129"/>
    <x v="914"/>
    <d v="2016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x v="3330"/>
  </r>
  <r>
    <n v="4542"/>
    <s v="US-2018-132206"/>
    <x v="114"/>
    <d v="2018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x v="3331"/>
  </r>
  <r>
    <n v="4543"/>
    <s v="CA-2018-113474"/>
    <x v="983"/>
    <d v="2018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x v="3332"/>
  </r>
  <r>
    <n v="4544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x v="1600"/>
  </r>
  <r>
    <n v="4545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x v="1467"/>
  </r>
  <r>
    <n v="4546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x v="3333"/>
  </r>
  <r>
    <n v="4547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x v="3334"/>
  </r>
  <r>
    <n v="4548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x v="2721"/>
  </r>
  <r>
    <n v="4549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x v="3335"/>
  </r>
  <r>
    <n v="4550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x v="3336"/>
  </r>
  <r>
    <n v="4551"/>
    <s v="US-2018-107636"/>
    <x v="504"/>
    <d v="2018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x v="1755"/>
  </r>
  <r>
    <n v="4552"/>
    <s v="US-2015-165862"/>
    <x v="985"/>
    <d v="2015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x v="3337"/>
  </r>
  <r>
    <n v="4553"/>
    <s v="US-2015-106334"/>
    <x v="422"/>
    <d v="2016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x v="2145"/>
  </r>
  <r>
    <n v="4554"/>
    <s v="US-2015-106334"/>
    <x v="422"/>
    <d v="2016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x v="1371"/>
  </r>
  <r>
    <n v="4555"/>
    <s v="CA-2017-101448"/>
    <x v="535"/>
    <d v="2017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x v="3338"/>
  </r>
  <r>
    <n v="4556"/>
    <s v="CA-2016-130218"/>
    <x v="391"/>
    <d v="2016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x v="610"/>
  </r>
  <r>
    <n v="4557"/>
    <s v="CA-2016-130218"/>
    <x v="391"/>
    <d v="2016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x v="3289"/>
  </r>
  <r>
    <n v="4558"/>
    <s v="US-2018-117331"/>
    <x v="208"/>
    <d v="2018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x v="3339"/>
  </r>
  <r>
    <n v="4559"/>
    <s v="CA-2015-127383"/>
    <x v="520"/>
    <d v="2016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x v="1967"/>
  </r>
  <r>
    <n v="4560"/>
    <s v="CA-2015-110219"/>
    <x v="952"/>
    <d v="2015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x v="3340"/>
  </r>
  <r>
    <n v="4561"/>
    <s v="CA-2016-118871"/>
    <x v="784"/>
    <d v="2016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x v="3341"/>
  </r>
  <r>
    <n v="4562"/>
    <s v="CA-2016-118871"/>
    <x v="784"/>
    <d v="2016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Â speaker phone"/>
    <x v="3342"/>
  </r>
  <r>
    <n v="4563"/>
    <s v="CA-2016-118871"/>
    <x v="784"/>
    <d v="2016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x v="3343"/>
  </r>
  <r>
    <n v="4564"/>
    <s v="CA-2018-129490"/>
    <x v="986"/>
    <d v="2018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x v="3344"/>
  </r>
  <r>
    <n v="4565"/>
    <s v="CA-2015-101175"/>
    <x v="337"/>
    <d v="2015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x v="989"/>
  </r>
  <r>
    <n v="4566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x v="954"/>
  </r>
  <r>
    <n v="4567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x v="3345"/>
  </r>
  <r>
    <n v="4568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x v="667"/>
  </r>
  <r>
    <n v="4569"/>
    <s v="CA-2016-111990"/>
    <x v="627"/>
    <d v="2016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x v="3173"/>
  </r>
  <r>
    <n v="4570"/>
    <s v="CA-2015-169460"/>
    <x v="987"/>
    <d v="2015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x v="2922"/>
  </r>
  <r>
    <n v="4571"/>
    <s v="US-2016-152128"/>
    <x v="442"/>
    <d v="2016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x v="3259"/>
  </r>
  <r>
    <n v="4572"/>
    <s v="US-2016-152128"/>
    <x v="442"/>
    <d v="2016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x v="3346"/>
  </r>
  <r>
    <n v="4573"/>
    <s v="CA-2018-126662"/>
    <x v="729"/>
    <d v="2018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x v="1973"/>
  </r>
  <r>
    <n v="4574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x v="2782"/>
  </r>
  <r>
    <n v="4575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x v="3347"/>
  </r>
  <r>
    <n v="4576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x v="2213"/>
  </r>
  <r>
    <n v="4577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x v="3348"/>
  </r>
  <r>
    <n v="4578"/>
    <s v="US-2015-121734"/>
    <x v="909"/>
    <d v="2015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x v="2057"/>
  </r>
  <r>
    <n v="4579"/>
    <s v="CA-2016-110947"/>
    <x v="988"/>
    <d v="2016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x v="3349"/>
  </r>
  <r>
    <n v="4580"/>
    <s v="US-2015-150126"/>
    <x v="923"/>
    <d v="2015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x v="3350"/>
  </r>
  <r>
    <n v="4581"/>
    <s v="CA-2016-164427"/>
    <x v="374"/>
    <d v="2016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x v="3351"/>
  </r>
  <r>
    <n v="4582"/>
    <s v="CA-2017-120250"/>
    <x v="251"/>
    <d v="2017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x v="3352"/>
  </r>
  <r>
    <n v="4583"/>
    <s v="CA-2017-121993"/>
    <x v="224"/>
    <d v="2017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x v="3353"/>
  </r>
  <r>
    <n v="4584"/>
    <s v="US-2017-100405"/>
    <x v="370"/>
    <d v="2017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x v="338"/>
  </r>
  <r>
    <n v="4585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x v="3354"/>
  </r>
  <r>
    <n v="4586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x v="3355"/>
  </r>
  <r>
    <n v="4587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x v="3356"/>
  </r>
  <r>
    <n v="4588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x v="2228"/>
  </r>
  <r>
    <n v="4589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x v="3357"/>
  </r>
  <r>
    <n v="4590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x v="3358"/>
  </r>
  <r>
    <n v="4591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x v="2720"/>
  </r>
  <r>
    <n v="4592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x v="3081"/>
  </r>
  <r>
    <n v="4593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x v="1741"/>
  </r>
  <r>
    <n v="4594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x v="2263"/>
  </r>
  <r>
    <n v="4595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x v="3359"/>
  </r>
  <r>
    <n v="4596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x v="3360"/>
  </r>
  <r>
    <n v="4597"/>
    <s v="CA-2017-140564"/>
    <x v="5"/>
    <d v="2017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x v="3361"/>
  </r>
  <r>
    <n v="4598"/>
    <s v="US-2018-169502"/>
    <x v="735"/>
    <d v="2018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x v="3362"/>
  </r>
  <r>
    <n v="4599"/>
    <s v="US-2018-169502"/>
    <x v="735"/>
    <d v="2018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x v="3363"/>
  </r>
  <r>
    <n v="4600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x v="3364"/>
  </r>
  <r>
    <n v="4601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x v="3365"/>
  </r>
  <r>
    <n v="4602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x v="132"/>
  </r>
  <r>
    <n v="4603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x v="3366"/>
  </r>
  <r>
    <n v="4604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x v="3367"/>
  </r>
  <r>
    <n v="4605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x v="2059"/>
  </r>
  <r>
    <n v="4606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x v="3368"/>
  </r>
  <r>
    <n v="4607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x v="3369"/>
  </r>
  <r>
    <n v="4608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x v="3370"/>
  </r>
  <r>
    <n v="4609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x v="855"/>
  </r>
  <r>
    <n v="4610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x v="1544"/>
  </r>
  <r>
    <n v="4611"/>
    <s v="US-2018-141852"/>
    <x v="45"/>
    <d v="2018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x v="346"/>
  </r>
  <r>
    <n v="4612"/>
    <s v="CA-2017-109407"/>
    <x v="990"/>
    <d v="2017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x v="3371"/>
  </r>
  <r>
    <n v="4613"/>
    <s v="US-2017-165953"/>
    <x v="413"/>
    <d v="2018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x v="1634"/>
  </r>
  <r>
    <n v="4614"/>
    <s v="US-2017-165953"/>
    <x v="413"/>
    <d v="2018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x v="3372"/>
  </r>
  <r>
    <n v="4615"/>
    <s v="CA-2017-144540"/>
    <x v="64"/>
    <d v="2017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x v="3373"/>
  </r>
  <r>
    <n v="4616"/>
    <s v="CA-2017-144540"/>
    <x v="64"/>
    <d v="2017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x v="2634"/>
  </r>
  <r>
    <n v="4617"/>
    <s v="CA-2016-159863"/>
    <x v="406"/>
    <d v="2016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x v="3374"/>
  </r>
  <r>
    <n v="4618"/>
    <s v="CA-2016-117800"/>
    <x v="481"/>
    <d v="2016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Â phone"/>
    <x v="3375"/>
  </r>
  <r>
    <n v="4619"/>
    <s v="CA-2016-117800"/>
    <x v="481"/>
    <d v="2016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x v="3036"/>
  </r>
  <r>
    <n v="4620"/>
    <s v="CA-2018-145219"/>
    <x v="165"/>
    <d v="2018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x v="3376"/>
  </r>
  <r>
    <n v="4621"/>
    <s v="CA-2018-145219"/>
    <x v="165"/>
    <d v="2018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x v="3377"/>
  </r>
  <r>
    <n v="4622"/>
    <s v="CA-2016-161214"/>
    <x v="348"/>
    <d v="2016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x v="3378"/>
  </r>
  <r>
    <n v="4623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x v="3379"/>
  </r>
  <r>
    <n v="4624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x v="3380"/>
  </r>
  <r>
    <n v="4625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x v="3381"/>
  </r>
  <r>
    <n v="4626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x v="2127"/>
  </r>
  <r>
    <n v="4627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x v="3378"/>
  </r>
  <r>
    <n v="4628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x v="3382"/>
  </r>
  <r>
    <n v="4629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x v="3383"/>
  </r>
  <r>
    <n v="4630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x v="898"/>
  </r>
  <r>
    <n v="4631"/>
    <s v="US-2016-126235"/>
    <x v="52"/>
    <d v="2016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x v="1790"/>
  </r>
  <r>
    <n v="4632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x v="2616"/>
  </r>
  <r>
    <n v="4633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x v="3384"/>
  </r>
  <r>
    <n v="4634"/>
    <s v="CA-2016-130456"/>
    <x v="291"/>
    <d v="2016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x v="3385"/>
  </r>
  <r>
    <n v="4635"/>
    <s v="CA-2016-130456"/>
    <x v="291"/>
    <d v="2016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x v="1225"/>
  </r>
  <r>
    <n v="4636"/>
    <s v="CA-2018-116288"/>
    <x v="846"/>
    <d v="2018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x v="420"/>
  </r>
  <r>
    <n v="4637"/>
    <s v="CA-2018-168228"/>
    <x v="842"/>
    <d v="2018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x v="1832"/>
  </r>
  <r>
    <n v="4638"/>
    <s v="CA-2018-168228"/>
    <x v="842"/>
    <d v="2018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x v="708"/>
  </r>
  <r>
    <n v="4639"/>
    <s v="CA-2018-168228"/>
    <x v="842"/>
    <d v="2018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x v="2812"/>
  </r>
  <r>
    <n v="4640"/>
    <s v="CA-2017-102162"/>
    <x v="108"/>
    <d v="2017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x v="3386"/>
  </r>
  <r>
    <n v="4641"/>
    <s v="CA-2017-102162"/>
    <x v="108"/>
    <d v="2017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x v="3387"/>
  </r>
  <r>
    <n v="4642"/>
    <s v="CA-2018-130141"/>
    <x v="760"/>
    <d v="2018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x v="754"/>
  </r>
  <r>
    <n v="4643"/>
    <s v="CA-2018-130141"/>
    <x v="760"/>
    <d v="2018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x v="1077"/>
  </r>
  <r>
    <n v="4644"/>
    <s v="CA-2016-147501"/>
    <x v="991"/>
    <d v="2016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x v="2850"/>
  </r>
  <r>
    <n v="4645"/>
    <s v="CA-2016-147501"/>
    <x v="991"/>
    <d v="2016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x v="2666"/>
  </r>
  <r>
    <n v="4646"/>
    <s v="CA-2017-143910"/>
    <x v="399"/>
    <d v="2017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x v="3388"/>
  </r>
  <r>
    <n v="4647"/>
    <s v="CA-2015-146885"/>
    <x v="992"/>
    <d v="2015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x v="3389"/>
  </r>
  <r>
    <n v="4648"/>
    <s v="CA-2017-139556"/>
    <x v="993"/>
    <d v="2017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x v="3390"/>
  </r>
  <r>
    <n v="4649"/>
    <s v="CA-2018-129357"/>
    <x v="304"/>
    <d v="2018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x v="3391"/>
  </r>
  <r>
    <n v="4650"/>
    <s v="CA-2018-129357"/>
    <x v="304"/>
    <d v="2018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x v="3392"/>
  </r>
  <r>
    <n v="4651"/>
    <s v="CA-2018-150987"/>
    <x v="798"/>
    <d v="2018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x v="1644"/>
  </r>
  <r>
    <n v="4652"/>
    <s v="CA-2018-150987"/>
    <x v="798"/>
    <d v="2018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x v="3393"/>
  </r>
  <r>
    <n v="4653"/>
    <s v="CA-2018-132647"/>
    <x v="922"/>
    <d v="2018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x v="2660"/>
  </r>
  <r>
    <n v="4654"/>
    <s v="CA-2018-132647"/>
    <x v="922"/>
    <d v="2018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x v="3394"/>
  </r>
  <r>
    <n v="4655"/>
    <s v="CA-2018-159107"/>
    <x v="92"/>
    <d v="2018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x v="704"/>
  </r>
  <r>
    <n v="4656"/>
    <s v="CA-2015-160738"/>
    <x v="952"/>
    <d v="2015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x v="3395"/>
  </r>
  <r>
    <n v="4657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x v="3396"/>
  </r>
  <r>
    <n v="4658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x v="769"/>
  </r>
  <r>
    <n v="4659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x v="885"/>
  </r>
  <r>
    <n v="4660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x v="3397"/>
  </r>
  <r>
    <n v="4661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x v="288"/>
  </r>
  <r>
    <n v="4662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x v="2749"/>
  </r>
  <r>
    <n v="4663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x v="3398"/>
  </r>
  <r>
    <n v="4664"/>
    <s v="CA-2017-111409"/>
    <x v="31"/>
    <d v="2017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x v="3399"/>
  </r>
  <r>
    <n v="4665"/>
    <s v="CA-2017-116232"/>
    <x v="897"/>
    <d v="2017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x v="3400"/>
  </r>
  <r>
    <n v="4666"/>
    <s v="CA-2017-116232"/>
    <x v="897"/>
    <d v="2017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x v="3319"/>
  </r>
  <r>
    <n v="4667"/>
    <s v="CA-2017-116547"/>
    <x v="994"/>
    <d v="2017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x v="705"/>
  </r>
  <r>
    <n v="4668"/>
    <s v="CA-2017-116547"/>
    <x v="994"/>
    <d v="2017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x v="3401"/>
  </r>
  <r>
    <n v="4669"/>
    <s v="US-2018-133200"/>
    <x v="636"/>
    <d v="2018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x v="3402"/>
  </r>
  <r>
    <n v="4670"/>
    <s v="US-2018-133200"/>
    <x v="636"/>
    <d v="2018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x v="3403"/>
  </r>
  <r>
    <n v="4671"/>
    <s v="US-2018-133200"/>
    <x v="636"/>
    <d v="2018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x v="3404"/>
  </r>
  <r>
    <n v="4672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x v="3405"/>
  </r>
  <r>
    <n v="4673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Â Speaker Phone"/>
    <x v="3406"/>
  </r>
  <r>
    <n v="4674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x v="3407"/>
  </r>
  <r>
    <n v="4675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x v="1042"/>
  </r>
  <r>
    <n v="4676"/>
    <s v="CA-2018-139416"/>
    <x v="996"/>
    <d v="2018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x v="1632"/>
  </r>
  <r>
    <n v="4677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x v="3408"/>
  </r>
  <r>
    <n v="4678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x v="1225"/>
  </r>
  <r>
    <n v="4679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Â 30456 USBÂ Flash DriveÂ 8GB"/>
    <x v="137"/>
  </r>
  <r>
    <n v="4680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x v="788"/>
  </r>
  <r>
    <n v="4681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x v="3409"/>
  </r>
  <r>
    <n v="4682"/>
    <s v="CA-2017-169215"/>
    <x v="216"/>
    <d v="2017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x v="3410"/>
  </r>
  <r>
    <n v="4683"/>
    <s v="CA-2017-127698"/>
    <x v="49"/>
    <d v="2017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Â Headset"/>
    <x v="3411"/>
  </r>
  <r>
    <n v="4684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x v="3412"/>
  </r>
  <r>
    <n v="4685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x v="3413"/>
  </r>
  <r>
    <n v="4686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x v="3414"/>
  </r>
  <r>
    <n v="4687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x v="1785"/>
  </r>
  <r>
    <n v="4688"/>
    <s v="CA-2017-101987"/>
    <x v="890"/>
    <d v="2017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x v="3415"/>
  </r>
  <r>
    <n v="4689"/>
    <s v="US-2018-154851"/>
    <x v="983"/>
    <d v="2018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x v="3416"/>
  </r>
  <r>
    <n v="4690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x v="3417"/>
  </r>
  <r>
    <n v="4691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x v="973"/>
  </r>
  <r>
    <n v="4692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x v="2463"/>
  </r>
  <r>
    <n v="4693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x v="1765"/>
  </r>
  <r>
    <n v="4694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x v="578"/>
  </r>
  <r>
    <n v="4695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x v="3418"/>
  </r>
  <r>
    <n v="4696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x v="3271"/>
  </r>
  <r>
    <n v="4697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x v="3419"/>
  </r>
  <r>
    <n v="4698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x v="3420"/>
  </r>
  <r>
    <n v="4699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x v="3421"/>
  </r>
  <r>
    <n v="4700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x v="791"/>
  </r>
  <r>
    <n v="4701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x v="3422"/>
  </r>
  <r>
    <n v="4702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x v="1297"/>
  </r>
  <r>
    <n v="4703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x v="3423"/>
  </r>
  <r>
    <n v="4704"/>
    <s v="CA-2017-166240"/>
    <x v="890"/>
    <d v="2017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x v="3424"/>
  </r>
  <r>
    <n v="4705"/>
    <s v="CA-2017-158435"/>
    <x v="624"/>
    <d v="2017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x v="3425"/>
  </r>
  <r>
    <n v="4706"/>
    <s v="CA-2017-158435"/>
    <x v="624"/>
    <d v="2017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x v="2"/>
  </r>
  <r>
    <n v="4707"/>
    <s v="CA-2017-158435"/>
    <x v="624"/>
    <d v="2017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x v="3426"/>
  </r>
  <r>
    <n v="4708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x v="1630"/>
  </r>
  <r>
    <n v="4709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x v="3427"/>
  </r>
  <r>
    <n v="4710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x v="2582"/>
  </r>
  <r>
    <n v="4711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x v="1030"/>
  </r>
  <r>
    <n v="4712"/>
    <s v="CA-2015-112403"/>
    <x v="691"/>
    <d v="2015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x v="3428"/>
  </r>
  <r>
    <n v="4713"/>
    <s v="CA-2015-108273"/>
    <x v="757"/>
    <d v="2015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x v="1566"/>
  </r>
  <r>
    <n v="4714"/>
    <s v="CA-2015-108273"/>
    <x v="757"/>
    <d v="2015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x v="3429"/>
  </r>
  <r>
    <n v="4715"/>
    <s v="CA-2018-121643"/>
    <x v="796"/>
    <d v="2018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x v="3430"/>
  </r>
  <r>
    <n v="4716"/>
    <s v="US-2016-122910"/>
    <x v="793"/>
    <d v="2016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x v="1212"/>
  </r>
  <r>
    <n v="4717"/>
    <s v="CA-2018-143126"/>
    <x v="734"/>
    <d v="2018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x v="3431"/>
  </r>
  <r>
    <n v="4718"/>
    <s v="CA-2016-129042"/>
    <x v="295"/>
    <d v="2016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x v="3432"/>
  </r>
  <r>
    <n v="4719"/>
    <s v="CA-2016-109736"/>
    <x v="998"/>
    <d v="2016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x v="1544"/>
  </r>
  <r>
    <n v="4720"/>
    <s v="CA-2016-142601"/>
    <x v="24"/>
    <d v="2016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x v="3433"/>
  </r>
  <r>
    <n v="4721"/>
    <s v="CA-2016-142601"/>
    <x v="24"/>
    <d v="2016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x v="1156"/>
  </r>
  <r>
    <n v="4722"/>
    <s v="CA-2015-106229"/>
    <x v="159"/>
    <d v="2015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x v="3434"/>
  </r>
  <r>
    <n v="4723"/>
    <s v="US-2018-135230"/>
    <x v="853"/>
    <d v="2018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x v="3435"/>
  </r>
  <r>
    <n v="4724"/>
    <s v="CA-2017-159653"/>
    <x v="730"/>
    <d v="2017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x v="1646"/>
  </r>
  <r>
    <n v="4725"/>
    <s v="CA-2017-131968"/>
    <x v="583"/>
    <d v="2017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x v="3436"/>
  </r>
  <r>
    <n v="4726"/>
    <s v="CA-2017-131968"/>
    <x v="583"/>
    <d v="2017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x v="3437"/>
  </r>
  <r>
    <n v="4727"/>
    <s v="CA-2015-119151"/>
    <x v="641"/>
    <d v="2015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x v="2068"/>
  </r>
  <r>
    <n v="4728"/>
    <s v="CA-2015-119151"/>
    <x v="641"/>
    <d v="2015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x v="3438"/>
  </r>
  <r>
    <n v="4729"/>
    <s v="CA-2015-123323"/>
    <x v="845"/>
    <d v="2015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x v="3439"/>
  </r>
  <r>
    <n v="4730"/>
    <s v="CA-2017-124681"/>
    <x v="427"/>
    <d v="2017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x v="3440"/>
  </r>
  <r>
    <n v="4731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x v="3441"/>
  </r>
  <r>
    <n v="4732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x v="3442"/>
  </r>
  <r>
    <n v="4733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x v="3443"/>
  </r>
  <r>
    <n v="4734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x v="544"/>
  </r>
  <r>
    <n v="4735"/>
    <s v="CA-2017-120530"/>
    <x v="281"/>
    <d v="2017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x v="3444"/>
  </r>
  <r>
    <n v="4736"/>
    <s v="CA-2016-155054"/>
    <x v="385"/>
    <d v="2016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x v="338"/>
  </r>
  <r>
    <n v="4737"/>
    <s v="CA-2016-155054"/>
    <x v="385"/>
    <d v="2016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x v="3445"/>
  </r>
  <r>
    <n v="4738"/>
    <s v="CA-2016-155054"/>
    <x v="385"/>
    <d v="2016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x v="3446"/>
  </r>
  <r>
    <n v="4739"/>
    <s v="CA-2016-105725"/>
    <x v="954"/>
    <d v="2016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x v="3447"/>
  </r>
  <r>
    <n v="4740"/>
    <s v="CA-2016-105725"/>
    <x v="954"/>
    <d v="2016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x v="3448"/>
  </r>
  <r>
    <n v="4741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x v="739"/>
  </r>
  <r>
    <n v="4742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x v="3214"/>
  </r>
  <r>
    <n v="4743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x v="1048"/>
  </r>
  <r>
    <n v="4744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x v="2263"/>
  </r>
  <r>
    <n v="4745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x v="3449"/>
  </r>
  <r>
    <n v="4746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x v="3346"/>
  </r>
  <r>
    <n v="4747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x v="3450"/>
  </r>
  <r>
    <n v="4748"/>
    <s v="CA-2017-120005"/>
    <x v="840"/>
    <d v="2017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x v="3451"/>
  </r>
  <r>
    <n v="4749"/>
    <s v="CA-2017-120005"/>
    <x v="840"/>
    <d v="2017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x v="2629"/>
  </r>
  <r>
    <n v="4750"/>
    <s v="CA-2017-123526"/>
    <x v="435"/>
    <d v="2017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x v="653"/>
  </r>
  <r>
    <n v="4751"/>
    <s v="CA-2017-127649"/>
    <x v="877"/>
    <d v="2017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x v="2471"/>
  </r>
  <r>
    <n v="4752"/>
    <s v="CA-2017-159989"/>
    <x v="10"/>
    <d v="2017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x v="1374"/>
  </r>
  <r>
    <n v="4753"/>
    <s v="CA-2018-103499"/>
    <x v="225"/>
    <d v="2018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x v="3452"/>
  </r>
  <r>
    <n v="4754"/>
    <s v="US-2016-167220"/>
    <x v="295"/>
    <d v="2016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x v="4"/>
  </r>
  <r>
    <n v="4755"/>
    <s v="CA-2018-126354"/>
    <x v="447"/>
    <d v="2018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x v="2350"/>
  </r>
  <r>
    <n v="4756"/>
    <s v="CA-2018-126354"/>
    <x v="447"/>
    <d v="2018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x v="905"/>
  </r>
  <r>
    <n v="4757"/>
    <s v="CA-2018-169817"/>
    <x v="296"/>
    <d v="2018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x v="3453"/>
  </r>
  <r>
    <n v="4758"/>
    <s v="US-2018-144582"/>
    <x v="504"/>
    <d v="2018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x v="3454"/>
  </r>
  <r>
    <n v="4759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x v="2243"/>
  </r>
  <r>
    <n v="4760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x v="780"/>
  </r>
  <r>
    <n v="4761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x v="3455"/>
  </r>
  <r>
    <n v="4762"/>
    <s v="CA-2017-117660"/>
    <x v="945"/>
    <d v="2018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x v="2144"/>
  </r>
  <r>
    <n v="4763"/>
    <s v="CA-2017-117660"/>
    <x v="945"/>
    <d v="2018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x v="3456"/>
  </r>
  <r>
    <n v="4764"/>
    <s v="CA-2015-112851"/>
    <x v="328"/>
    <d v="2015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x v="1091"/>
  </r>
  <r>
    <n v="4765"/>
    <s v="CA-2018-123701"/>
    <x v="221"/>
    <d v="2018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x v="3457"/>
  </r>
  <r>
    <n v="4766"/>
    <s v="CA-2016-118227"/>
    <x v="999"/>
    <d v="2016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x v="2416"/>
  </r>
  <r>
    <n v="4767"/>
    <s v="CA-2016-123155"/>
    <x v="1000"/>
    <d v="2016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x v="3458"/>
  </r>
  <r>
    <n v="4768"/>
    <s v="CA-2016-123155"/>
    <x v="1000"/>
    <d v="2016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x v="3459"/>
  </r>
  <r>
    <n v="4769"/>
    <s v="CA-2018-158883"/>
    <x v="455"/>
    <d v="2018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x v="863"/>
  </r>
  <r>
    <n v="4770"/>
    <s v="US-2017-114888"/>
    <x v="251"/>
    <d v="2017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x v="1627"/>
  </r>
  <r>
    <n v="4771"/>
    <s v="US-2017-114888"/>
    <x v="251"/>
    <d v="2017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x v="869"/>
  </r>
  <r>
    <n v="4772"/>
    <s v="US-2015-167262"/>
    <x v="656"/>
    <d v="2015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x v="3460"/>
  </r>
  <r>
    <n v="4773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x v="3461"/>
  </r>
  <r>
    <n v="4774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x v="132"/>
  </r>
  <r>
    <n v="4775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Â Telephone"/>
    <x v="2643"/>
  </r>
  <r>
    <n v="4776"/>
    <s v="CA-2018-108091"/>
    <x v="673"/>
    <d v="2018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x v="368"/>
  </r>
  <r>
    <n v="4777"/>
    <s v="CA-2017-101630"/>
    <x v="317"/>
    <d v="2017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x v="1298"/>
  </r>
  <r>
    <n v="4778"/>
    <s v="CA-2017-101630"/>
    <x v="317"/>
    <d v="2017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x v="3462"/>
  </r>
  <r>
    <n v="4779"/>
    <s v="CA-2018-132346"/>
    <x v="659"/>
    <d v="2018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x v="3463"/>
  </r>
  <r>
    <n v="4780"/>
    <s v="CA-2015-150301"/>
    <x v="1001"/>
    <d v="2015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x v="3464"/>
  </r>
  <r>
    <n v="4781"/>
    <s v="CA-2015-159310"/>
    <x v="845"/>
    <d v="2015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x v="3465"/>
  </r>
  <r>
    <n v="4782"/>
    <s v="CA-2015-159310"/>
    <x v="845"/>
    <d v="2015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x v="3466"/>
  </r>
  <r>
    <n v="4783"/>
    <s v="CA-2015-159310"/>
    <x v="845"/>
    <d v="2015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x v="3467"/>
  </r>
  <r>
    <n v="4784"/>
    <s v="US-2018-147984"/>
    <x v="480"/>
    <d v="2018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x v="999"/>
  </r>
  <r>
    <n v="4785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x v="1317"/>
  </r>
  <r>
    <n v="4786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x v="3468"/>
  </r>
  <r>
    <n v="4787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x v="1700"/>
  </r>
  <r>
    <n v="4788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x v="3469"/>
  </r>
  <r>
    <n v="4789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x v="3470"/>
  </r>
  <r>
    <n v="4790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x v="3471"/>
  </r>
  <r>
    <n v="4791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x v="3472"/>
  </r>
  <r>
    <n v="4792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x v="629"/>
  </r>
  <r>
    <n v="4793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x v="3473"/>
  </r>
  <r>
    <n v="4794"/>
    <s v="US-2016-141684"/>
    <x v="685"/>
    <d v="2016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Â¾â€ x 11â€"/>
    <x v="1589"/>
  </r>
  <r>
    <n v="4795"/>
    <s v="CA-2016-144722"/>
    <x v="199"/>
    <d v="2016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x v="3474"/>
  </r>
  <r>
    <n v="4796"/>
    <s v="CA-2016-120516"/>
    <x v="863"/>
    <d v="2016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x v="713"/>
  </r>
  <r>
    <n v="4797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x v="3475"/>
  </r>
  <r>
    <n v="4798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x v="276"/>
  </r>
  <r>
    <n v="4799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x v="3476"/>
  </r>
  <r>
    <n v="4800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x v="3477"/>
  </r>
  <r>
    <n v="4801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x v="408"/>
  </r>
  <r>
    <n v="4802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x v="3478"/>
  </r>
  <r>
    <n v="4803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x v="2513"/>
  </r>
  <r>
    <n v="4804"/>
    <s v="CA-2018-136364"/>
    <x v="1002"/>
    <d v="2018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x v="3479"/>
  </r>
  <r>
    <n v="4805"/>
    <s v="CA-2018-136364"/>
    <x v="1002"/>
    <d v="2018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x v="3480"/>
  </r>
  <r>
    <n v="4806"/>
    <s v="CA-2016-137708"/>
    <x v="6"/>
    <d v="2016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x v="2428"/>
  </r>
  <r>
    <n v="4807"/>
    <s v="CA-2016-137708"/>
    <x v="6"/>
    <d v="2016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x v="3481"/>
  </r>
  <r>
    <n v="4808"/>
    <s v="CA-2016-137708"/>
    <x v="6"/>
    <d v="2016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x v="683"/>
  </r>
  <r>
    <n v="4809"/>
    <s v="CA-2015-149055"/>
    <x v="533"/>
    <d v="2015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x v="3482"/>
  </r>
  <r>
    <n v="4810"/>
    <s v="CA-2016-151589"/>
    <x v="17"/>
    <d v="2016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x v="3483"/>
  </r>
  <r>
    <n v="4811"/>
    <s v="CA-2016-151589"/>
    <x v="17"/>
    <d v="2016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x v="3484"/>
  </r>
  <r>
    <n v="4812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x v="3485"/>
  </r>
  <r>
    <n v="4813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x v="384"/>
  </r>
  <r>
    <n v="4814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x v="3486"/>
  </r>
  <r>
    <n v="4815"/>
    <s v="CA-2017-111696"/>
    <x v="541"/>
    <d v="2017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x v="1444"/>
  </r>
  <r>
    <n v="4816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x v="3487"/>
  </r>
  <r>
    <n v="4817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x v="3488"/>
  </r>
  <r>
    <n v="4818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x v="3489"/>
  </r>
  <r>
    <n v="4819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x v="3490"/>
  </r>
  <r>
    <n v="4820"/>
    <s v="CA-2018-117436"/>
    <x v="110"/>
    <d v="2018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x v="3491"/>
  </r>
  <r>
    <n v="4821"/>
    <s v="CA-2016-140025"/>
    <x v="1003"/>
    <d v="2016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x v="3492"/>
  </r>
  <r>
    <n v="4822"/>
    <s v="CA-2016-140025"/>
    <x v="1003"/>
    <d v="2016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x v="3050"/>
  </r>
  <r>
    <n v="4823"/>
    <s v="CA-2017-134222"/>
    <x v="212"/>
    <d v="2017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x v="3493"/>
  </r>
  <r>
    <n v="4824"/>
    <s v="CA-2017-140018"/>
    <x v="831"/>
    <d v="2017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x v="3494"/>
  </r>
  <r>
    <n v="4825"/>
    <s v="CA-2017-140018"/>
    <x v="831"/>
    <d v="2017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x v="3495"/>
  </r>
  <r>
    <n v="4826"/>
    <s v="CA-2017-140018"/>
    <x v="831"/>
    <d v="2017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x v="2486"/>
  </r>
  <r>
    <n v="4827"/>
    <s v="US-2018-136707"/>
    <x v="105"/>
    <d v="2018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x v="260"/>
  </r>
  <r>
    <n v="4828"/>
    <s v="CA-2015-152562"/>
    <x v="301"/>
    <d v="2015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x v="2803"/>
  </r>
  <r>
    <n v="4829"/>
    <s v="CA-2015-152562"/>
    <x v="301"/>
    <d v="2015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x v="713"/>
  </r>
  <r>
    <n v="4830"/>
    <s v="CA-2017-152408"/>
    <x v="666"/>
    <d v="2017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x v="2638"/>
  </r>
  <r>
    <n v="4831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x v="3496"/>
  </r>
  <r>
    <n v="4832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x v="898"/>
  </r>
  <r>
    <n v="4833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x v="2383"/>
  </r>
  <r>
    <n v="4834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x v="708"/>
  </r>
  <r>
    <n v="4835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x v="3009"/>
  </r>
  <r>
    <n v="4836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x v="1156"/>
  </r>
  <r>
    <n v="4837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x v="950"/>
  </r>
  <r>
    <n v="4838"/>
    <s v="CA-2018-106831"/>
    <x v="702"/>
    <d v="2018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x v="3497"/>
  </r>
  <r>
    <n v="4839"/>
    <s v="CA-2018-106831"/>
    <x v="702"/>
    <d v="2018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x v="3498"/>
  </r>
  <r>
    <n v="4840"/>
    <s v="CA-2018-106831"/>
    <x v="702"/>
    <d v="2018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x v="3097"/>
  </r>
  <r>
    <n v="4841"/>
    <s v="CA-2018-154123"/>
    <x v="225"/>
    <d v="2018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x v="3499"/>
  </r>
  <r>
    <n v="4842"/>
    <s v="CA-2017-136049"/>
    <x v="443"/>
    <d v="2017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x v="3500"/>
  </r>
  <r>
    <n v="4843"/>
    <s v="CA-2018-118402"/>
    <x v="365"/>
    <d v="2018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x v="3501"/>
  </r>
  <r>
    <n v="4844"/>
    <s v="US-2017-139388"/>
    <x v="77"/>
    <d v="2017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x v="3502"/>
  </r>
  <r>
    <n v="4845"/>
    <s v="US-2015-128685"/>
    <x v="527"/>
    <d v="2015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x v="1576"/>
  </r>
  <r>
    <n v="4846"/>
    <s v="CA-2016-124044"/>
    <x v="862"/>
    <d v="2016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x v="3503"/>
  </r>
  <r>
    <n v="4847"/>
    <s v="CA-2015-164469"/>
    <x v="402"/>
    <d v="2015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x v="1259"/>
  </r>
  <r>
    <n v="4848"/>
    <s v="CA-2015-164469"/>
    <x v="402"/>
    <d v="2015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x v="3504"/>
  </r>
  <r>
    <n v="4849"/>
    <s v="CA-2015-164469"/>
    <x v="402"/>
    <d v="2015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x v="1719"/>
  </r>
  <r>
    <n v="4850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x v="486"/>
  </r>
  <r>
    <n v="4851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x v="3505"/>
  </r>
  <r>
    <n v="4852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x v="3506"/>
  </r>
  <r>
    <n v="4853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x v="1056"/>
  </r>
  <r>
    <n v="4854"/>
    <s v="CA-2015-113320"/>
    <x v="432"/>
    <d v="2015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x v="3507"/>
  </r>
  <r>
    <n v="4855"/>
    <s v="CA-2015-113320"/>
    <x v="432"/>
    <d v="2015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x v="3010"/>
  </r>
  <r>
    <n v="4856"/>
    <s v="CA-2015-113320"/>
    <x v="432"/>
    <d v="2015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x v="354"/>
  </r>
  <r>
    <n v="4857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x v="817"/>
  </r>
  <r>
    <n v="4858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x v="291"/>
  </r>
  <r>
    <n v="4859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x v="3508"/>
  </r>
  <r>
    <n v="4860"/>
    <s v="CA-2018-136063"/>
    <x v="934"/>
    <d v="2018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x v="1315"/>
  </r>
  <r>
    <n v="4861"/>
    <s v="CA-2017-101546"/>
    <x v="122"/>
    <d v="2017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x v="1612"/>
  </r>
  <r>
    <n v="4862"/>
    <s v="CA-2015-138940"/>
    <x v="909"/>
    <d v="2015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x v="3509"/>
  </r>
  <r>
    <n v="4863"/>
    <s v="CA-2017-125164"/>
    <x v="338"/>
    <d v="2017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x v="3510"/>
  </r>
  <r>
    <n v="4864"/>
    <s v="CA-2017-125164"/>
    <x v="338"/>
    <d v="2017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x v="3511"/>
  </r>
  <r>
    <n v="4865"/>
    <s v="CA-2018-163531"/>
    <x v="335"/>
    <d v="2018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x v="758"/>
  </r>
  <r>
    <n v="4866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x v="3512"/>
  </r>
  <r>
    <n v="4867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x v="3513"/>
  </r>
  <r>
    <n v="4868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x v="3129"/>
  </r>
  <r>
    <n v="4869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x v="874"/>
  </r>
  <r>
    <n v="4870"/>
    <s v="CA-2018-131366"/>
    <x v="221"/>
    <d v="2018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Â HeadsetÂ with"/>
    <x v="3514"/>
  </r>
  <r>
    <n v="4871"/>
    <s v="CA-2018-131366"/>
    <x v="221"/>
    <d v="2018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x v="2299"/>
  </r>
  <r>
    <n v="4872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x v="3515"/>
  </r>
  <r>
    <n v="4873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x v="3516"/>
  </r>
  <r>
    <n v="4874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x v="3517"/>
  </r>
  <r>
    <n v="4875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x v="1452"/>
  </r>
  <r>
    <n v="4876"/>
    <s v="CA-2015-132864"/>
    <x v="266"/>
    <d v="2015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Â 32GB Pocket Pro USB 3.0Â Flash DriveÂ - 32 GB - Black - 1 P ..."/>
    <x v="596"/>
  </r>
  <r>
    <n v="4877"/>
    <s v="US-2015-155817"/>
    <x v="462"/>
    <d v="2015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x v="3518"/>
  </r>
  <r>
    <n v="4878"/>
    <s v="US-2015-155817"/>
    <x v="462"/>
    <d v="2015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x v="3519"/>
  </r>
  <r>
    <n v="4879"/>
    <s v="US-2017-131891"/>
    <x v="875"/>
    <d v="2017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x v="3520"/>
  </r>
  <r>
    <n v="4880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x v="3521"/>
  </r>
  <r>
    <n v="4881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x v="3505"/>
  </r>
  <r>
    <n v="4882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x v="3522"/>
  </r>
  <r>
    <n v="4883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x v="3523"/>
  </r>
  <r>
    <n v="4884"/>
    <s v="CA-2018-104080"/>
    <x v="144"/>
    <d v="2018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x v="3524"/>
  </r>
  <r>
    <n v="4885"/>
    <s v="CA-2018-104080"/>
    <x v="144"/>
    <d v="2018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x v="3525"/>
  </r>
  <r>
    <n v="4886"/>
    <s v="CA-2015-151379"/>
    <x v="757"/>
    <d v="2015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x v="1147"/>
  </r>
  <r>
    <n v="4887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x v="3526"/>
  </r>
  <r>
    <n v="4888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x v="3527"/>
  </r>
  <r>
    <n v="4889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x v="490"/>
  </r>
  <r>
    <n v="4890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x v="3528"/>
  </r>
  <r>
    <n v="4891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x v="138"/>
  </r>
  <r>
    <n v="4892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x v="2428"/>
  </r>
  <r>
    <n v="4893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x v="3529"/>
  </r>
  <r>
    <n v="4894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x v="3530"/>
  </r>
  <r>
    <n v="4895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x v="3531"/>
  </r>
  <r>
    <n v="4896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x v="1156"/>
  </r>
  <r>
    <n v="4897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x v="2068"/>
  </r>
  <r>
    <n v="4898"/>
    <s v="US-2015-122021"/>
    <x v="771"/>
    <d v="2015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x v="1699"/>
  </r>
  <r>
    <n v="4899"/>
    <s v="US-2015-122021"/>
    <x v="771"/>
    <d v="2015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x v="885"/>
  </r>
  <r>
    <n v="4900"/>
    <s v="CA-2017-130484"/>
    <x v="250"/>
    <d v="2017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x v="3532"/>
  </r>
  <r>
    <n v="4901"/>
    <s v="CA-2018-120936"/>
    <x v="94"/>
    <d v="2018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x v="2246"/>
  </r>
  <r>
    <n v="4902"/>
    <s v="CA-2018-120936"/>
    <x v="94"/>
    <d v="2018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x v="62"/>
  </r>
  <r>
    <n v="4903"/>
    <s v="CA-2018-110884"/>
    <x v="469"/>
    <d v="2018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x v="233"/>
  </r>
  <r>
    <n v="4904"/>
    <s v="CA-2018-110884"/>
    <x v="469"/>
    <d v="2018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x v="3533"/>
  </r>
  <r>
    <n v="4905"/>
    <s v="US-2015-161613"/>
    <x v="588"/>
    <d v="2015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x v="3534"/>
  </r>
  <r>
    <n v="4906"/>
    <s v="US-2015-146353"/>
    <x v="1005"/>
    <d v="2015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x v="988"/>
  </r>
  <r>
    <n v="4907"/>
    <s v="US-2015-146353"/>
    <x v="1005"/>
    <d v="2015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x v="3535"/>
  </r>
  <r>
    <n v="4908"/>
    <s v="CA-2015-133809"/>
    <x v="728"/>
    <d v="2015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x v="921"/>
  </r>
  <r>
    <n v="4909"/>
    <s v="CA-2015-133809"/>
    <x v="728"/>
    <d v="2015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x v="3536"/>
  </r>
  <r>
    <n v="4910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x v="823"/>
  </r>
  <r>
    <n v="4911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x v="1566"/>
  </r>
  <r>
    <n v="4912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x v="1752"/>
  </r>
  <r>
    <n v="4913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x v="3537"/>
  </r>
  <r>
    <n v="4914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x v="3538"/>
  </r>
  <r>
    <n v="4915"/>
    <s v="CA-2016-161830"/>
    <x v="496"/>
    <d v="2016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x v="3539"/>
  </r>
  <r>
    <n v="4916"/>
    <s v="CA-2016-161830"/>
    <x v="496"/>
    <d v="2016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x v="475"/>
  </r>
  <r>
    <n v="4917"/>
    <s v="CA-2018-163125"/>
    <x v="449"/>
    <d v="2018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x v="3540"/>
  </r>
  <r>
    <n v="4918"/>
    <s v="CA-2018-163125"/>
    <x v="449"/>
    <d v="2018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x v="277"/>
  </r>
  <r>
    <n v="4919"/>
    <s v="CA-2017-160304"/>
    <x v="1006"/>
    <d v="2017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x v="2093"/>
  </r>
  <r>
    <n v="4920"/>
    <s v="CA-2017-160304"/>
    <x v="1006"/>
    <d v="2017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x v="3541"/>
  </r>
  <r>
    <n v="4921"/>
    <s v="CA-2018-101728"/>
    <x v="971"/>
    <d v="2018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x v="3327"/>
  </r>
  <r>
    <n v="4922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x v="3542"/>
  </r>
  <r>
    <n v="4923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x v="3543"/>
  </r>
  <r>
    <n v="4924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x v="2651"/>
  </r>
  <r>
    <n v="4925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x v="3377"/>
  </r>
  <r>
    <n v="4926"/>
    <s v="CA-2018-126438"/>
    <x v="18"/>
    <d v="2018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x v="3544"/>
  </r>
  <r>
    <n v="4927"/>
    <s v="CA-2018-117653"/>
    <x v="15"/>
    <d v="2018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x v="3545"/>
  </r>
  <r>
    <n v="4928"/>
    <s v="CA-2018-143245"/>
    <x v="96"/>
    <d v="2018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x v="537"/>
  </r>
  <r>
    <n v="4929"/>
    <s v="CA-2018-143245"/>
    <x v="96"/>
    <d v="2018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x v="3546"/>
  </r>
  <r>
    <n v="4930"/>
    <s v="US-2015-138828"/>
    <x v="814"/>
    <d v="2015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x v="2444"/>
  </r>
  <r>
    <n v="4931"/>
    <s v="US-2015-138828"/>
    <x v="814"/>
    <d v="2015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x v="1801"/>
  </r>
  <r>
    <n v="4932"/>
    <s v="CA-2018-143651"/>
    <x v="613"/>
    <d v="2018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x v="789"/>
  </r>
  <r>
    <n v="4933"/>
    <s v="CA-2016-106978"/>
    <x v="694"/>
    <d v="2016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x v="3547"/>
  </r>
  <r>
    <n v="4934"/>
    <s v="CA-2016-106978"/>
    <x v="694"/>
    <d v="2016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x v="879"/>
  </r>
  <r>
    <n v="4935"/>
    <s v="CA-2016-106978"/>
    <x v="694"/>
    <d v="2016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x v="3548"/>
  </r>
  <r>
    <n v="4936"/>
    <s v="CA-2016-155124"/>
    <x v="1007"/>
    <d v="2016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x v="3549"/>
  </r>
  <r>
    <n v="4937"/>
    <s v="CA-2018-150931"/>
    <x v="1008"/>
    <d v="2018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x v="3550"/>
  </r>
  <r>
    <n v="4938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x v="2184"/>
  </r>
  <r>
    <n v="4939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x v="3551"/>
  </r>
  <r>
    <n v="4940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x v="189"/>
  </r>
  <r>
    <n v="4941"/>
    <s v="CA-2016-156482"/>
    <x v="525"/>
    <d v="2016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x v="3552"/>
  </r>
  <r>
    <n v="4942"/>
    <s v="CA-2016-156482"/>
    <x v="525"/>
    <d v="2016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x v="510"/>
  </r>
  <r>
    <n v="4943"/>
    <s v="CA-2016-156482"/>
    <x v="525"/>
    <d v="2016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x v="1093"/>
  </r>
  <r>
    <n v="4944"/>
    <s v="CA-2018-106782"/>
    <x v="202"/>
    <d v="2018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x v="2545"/>
  </r>
  <r>
    <n v="4945"/>
    <s v="CA-2017-151372"/>
    <x v="64"/>
    <d v="2017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x v="3542"/>
  </r>
  <r>
    <n v="4946"/>
    <s v="CA-2017-151372"/>
    <x v="64"/>
    <d v="2017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x v="2582"/>
  </r>
  <r>
    <n v="4947"/>
    <s v="CA-2017-151372"/>
    <x v="64"/>
    <d v="2017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x v="1001"/>
  </r>
  <r>
    <n v="4948"/>
    <s v="CA-2015-102085"/>
    <x v="777"/>
    <d v="2015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x v="3119"/>
  </r>
  <r>
    <n v="4949"/>
    <s v="CA-2018-107125"/>
    <x v="344"/>
    <d v="2018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x v="3553"/>
  </r>
  <r>
    <n v="4950"/>
    <s v="CA-2018-107125"/>
    <x v="344"/>
    <d v="2018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x v="605"/>
  </r>
  <r>
    <n v="4951"/>
    <s v="CA-2017-125815"/>
    <x v="99"/>
    <d v="2017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x v="2122"/>
  </r>
  <r>
    <n v="4952"/>
    <s v="CA-2016-144190"/>
    <x v="988"/>
    <d v="2016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x v="91"/>
  </r>
  <r>
    <n v="4953"/>
    <s v="CA-2018-117926"/>
    <x v="166"/>
    <d v="2018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x v="3554"/>
  </r>
  <r>
    <n v="4954"/>
    <s v="CA-2016-153906"/>
    <x v="199"/>
    <d v="2016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x v="3555"/>
  </r>
  <r>
    <n v="4955"/>
    <s v="CA-2015-160262"/>
    <x v="3"/>
    <d v="2015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x v="3556"/>
  </r>
  <r>
    <n v="4956"/>
    <s v="CA-2015-160262"/>
    <x v="3"/>
    <d v="2015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x v="1204"/>
  </r>
  <r>
    <n v="4957"/>
    <s v="CA-2015-160262"/>
    <x v="3"/>
    <d v="2015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x v="3557"/>
  </r>
  <r>
    <n v="4958"/>
    <s v="CA-2016-127607"/>
    <x v="305"/>
    <d v="2016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x v="3558"/>
  </r>
  <r>
    <n v="4959"/>
    <s v="CA-2016-127607"/>
    <x v="305"/>
    <d v="2016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x v="3559"/>
  </r>
  <r>
    <n v="4960"/>
    <s v="CA-2017-166226"/>
    <x v="741"/>
    <d v="2017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x v="3560"/>
  </r>
  <r>
    <n v="4961"/>
    <s v="CA-2017-166226"/>
    <x v="741"/>
    <d v="2017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x v="3561"/>
  </r>
  <r>
    <n v="4962"/>
    <s v="CA-2015-156587"/>
    <x v="1009"/>
    <d v="2015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x v="3562"/>
  </r>
  <r>
    <n v="4963"/>
    <s v="CA-2015-156587"/>
    <x v="1009"/>
    <d v="2015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x v="1444"/>
  </r>
  <r>
    <n v="4964"/>
    <s v="CA-2015-156587"/>
    <x v="1009"/>
    <d v="2015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x v="420"/>
  </r>
  <r>
    <n v="4965"/>
    <s v="CA-2017-141180"/>
    <x v="666"/>
    <d v="2017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x v="3563"/>
  </r>
  <r>
    <n v="4966"/>
    <s v="CA-2016-109708"/>
    <x v="442"/>
    <d v="2016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x v="3564"/>
  </r>
  <r>
    <n v="4967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x v="3565"/>
  </r>
  <r>
    <n v="4968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x v="3566"/>
  </r>
  <r>
    <n v="4969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x v="1636"/>
  </r>
  <r>
    <n v="4970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x v="3567"/>
  </r>
  <r>
    <n v="4971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x v="3568"/>
  </r>
  <r>
    <n v="4972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x v="3569"/>
  </r>
  <r>
    <n v="4973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x v="3570"/>
  </r>
  <r>
    <n v="4974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x v="1638"/>
  </r>
  <r>
    <n v="4975"/>
    <s v="CA-2017-164896"/>
    <x v="77"/>
    <d v="2017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x v="3571"/>
  </r>
  <r>
    <n v="4976"/>
    <s v="CA-2016-142202"/>
    <x v="227"/>
    <d v="2016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x v="3572"/>
  </r>
  <r>
    <n v="4977"/>
    <s v="CA-2016-165050"/>
    <x v="214"/>
    <d v="2016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x v="788"/>
  </r>
  <r>
    <n v="4978"/>
    <s v="CA-2016-165050"/>
    <x v="214"/>
    <d v="2016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x v="1299"/>
  </r>
  <r>
    <n v="4979"/>
    <s v="CA-2016-165050"/>
    <x v="214"/>
    <d v="2016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x v="3573"/>
  </r>
  <r>
    <n v="4980"/>
    <s v="US-2017-131114"/>
    <x v="10"/>
    <d v="2017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x v="3574"/>
  </r>
  <r>
    <n v="4981"/>
    <s v="US-2017-131114"/>
    <x v="10"/>
    <d v="2017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x v="3575"/>
  </r>
  <r>
    <n v="4982"/>
    <s v="US-2017-131114"/>
    <x v="10"/>
    <d v="2017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x v="2160"/>
  </r>
  <r>
    <n v="4983"/>
    <s v="CA-2015-160066"/>
    <x v="912"/>
    <d v="2015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x v="3576"/>
  </r>
  <r>
    <n v="4984"/>
    <s v="CA-2017-109925"/>
    <x v="61"/>
    <d v="2017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x v="3577"/>
  </r>
  <r>
    <n v="4985"/>
    <s v="CA-2016-160696"/>
    <x v="684"/>
    <d v="2016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x v="3578"/>
  </r>
  <r>
    <n v="4986"/>
    <s v="CA-2015-125171"/>
    <x v="1010"/>
    <d v="2015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x v="928"/>
  </r>
  <r>
    <n v="4987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x v="12"/>
  </r>
  <r>
    <n v="4988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x v="3579"/>
  </r>
  <r>
    <n v="4989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x v="3580"/>
  </r>
  <r>
    <n v="4990"/>
    <s v="CA-2018-107321"/>
    <x v="515"/>
    <d v="2018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x v="405"/>
  </r>
  <r>
    <n v="4991"/>
    <s v="CA-2018-107321"/>
    <x v="515"/>
    <d v="2018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x v="3581"/>
  </r>
  <r>
    <n v="4992"/>
    <s v="US-2018-122714"/>
    <x v="226"/>
    <d v="2018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x v="3582"/>
  </r>
  <r>
    <n v="4993"/>
    <s v="CA-2016-153038"/>
    <x v="217"/>
    <d v="2016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x v="3583"/>
  </r>
  <r>
    <n v="4994"/>
    <s v="CA-2016-153038"/>
    <x v="217"/>
    <d v="2016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x v="3584"/>
  </r>
  <r>
    <n v="4995"/>
    <s v="CA-2016-153038"/>
    <x v="217"/>
    <d v="2016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x v="2308"/>
  </r>
  <r>
    <n v="4996"/>
    <s v="CA-2015-132227"/>
    <x v="130"/>
    <d v="2015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x v="3585"/>
  </r>
  <r>
    <n v="4997"/>
    <s v="CA-2018-155824"/>
    <x v="434"/>
    <d v="2018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x v="3586"/>
  </r>
  <r>
    <n v="4998"/>
    <s v="CA-2018-155824"/>
    <x v="434"/>
    <d v="2018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x v="3587"/>
  </r>
  <r>
    <n v="4999"/>
    <s v="CA-2017-129238"/>
    <x v="1011"/>
    <d v="2017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x v="3588"/>
  </r>
  <r>
    <n v="5000"/>
    <s v="CA-2017-129238"/>
    <x v="1011"/>
    <d v="2017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x v="3589"/>
  </r>
  <r>
    <n v="5001"/>
    <s v="CA-2018-159688"/>
    <x v="917"/>
    <d v="2018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x v="3590"/>
  </r>
  <r>
    <n v="5002"/>
    <s v="CA-2017-136126"/>
    <x v="1012"/>
    <d v="2017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x v="1667"/>
  </r>
  <r>
    <n v="5003"/>
    <s v="CA-2017-136126"/>
    <x v="1012"/>
    <d v="2017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x v="873"/>
  </r>
  <r>
    <n v="5004"/>
    <s v="CA-2017-155033"/>
    <x v="877"/>
    <d v="2017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x v="232"/>
  </r>
  <r>
    <n v="5005"/>
    <s v="CA-2015-156006"/>
    <x v="1013"/>
    <d v="2015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x v="3591"/>
  </r>
  <r>
    <n v="5006"/>
    <s v="CA-2016-158659"/>
    <x v="113"/>
    <d v="2016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x v="409"/>
  </r>
  <r>
    <n v="5007"/>
    <s v="CA-2016-169796"/>
    <x v="529"/>
    <d v="2016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x v="3592"/>
  </r>
  <r>
    <n v="5008"/>
    <s v="CA-2016-169796"/>
    <x v="529"/>
    <d v="2016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x v="1444"/>
  </r>
  <r>
    <n v="5009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x v="3593"/>
  </r>
  <r>
    <n v="5010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x v="3594"/>
  </r>
  <r>
    <n v="5011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x v="3595"/>
  </r>
  <r>
    <n v="5012"/>
    <s v="US-2018-139647"/>
    <x v="943"/>
    <d v="2018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x v="3596"/>
  </r>
  <r>
    <n v="5013"/>
    <s v="US-2018-160465"/>
    <x v="246"/>
    <d v="2018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x v="3597"/>
  </r>
  <r>
    <n v="5014"/>
    <s v="US-2018-160465"/>
    <x v="246"/>
    <d v="2018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x v="3598"/>
  </r>
  <r>
    <n v="5015"/>
    <s v="US-2018-160465"/>
    <x v="246"/>
    <d v="2018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x v="3599"/>
  </r>
  <r>
    <n v="5016"/>
    <s v="CA-2015-153850"/>
    <x v="156"/>
    <d v="2015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x v="200"/>
  </r>
  <r>
    <n v="5017"/>
    <s v="CA-2015-153850"/>
    <x v="156"/>
    <d v="2015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x v="3600"/>
  </r>
  <r>
    <n v="5018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x v="3601"/>
  </r>
  <r>
    <n v="5019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Â P710e Mobile Speakerphone"/>
    <x v="3602"/>
  </r>
  <r>
    <n v="5020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x v="3603"/>
  </r>
  <r>
    <n v="5021"/>
    <s v="CA-2018-136511"/>
    <x v="721"/>
    <d v="2018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x v="3604"/>
  </r>
  <r>
    <n v="5022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x v="3605"/>
  </r>
  <r>
    <n v="5023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Â P710e Mobile Speakerphone"/>
    <x v="3602"/>
  </r>
  <r>
    <n v="5024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x v="3009"/>
  </r>
  <r>
    <n v="5025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x v="3347"/>
  </r>
  <r>
    <n v="5026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x v="3606"/>
  </r>
  <r>
    <n v="5027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x v="1584"/>
  </r>
  <r>
    <n v="5028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x v="3607"/>
  </r>
  <r>
    <n v="5029"/>
    <s v="CA-2015-151792"/>
    <x v="814"/>
    <d v="2015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x v="1946"/>
  </r>
  <r>
    <n v="5030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x v="480"/>
  </r>
  <r>
    <n v="5031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x v="3608"/>
  </r>
  <r>
    <n v="5032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x v="470"/>
  </r>
  <r>
    <n v="5033"/>
    <s v="CA-2017-155166"/>
    <x v="482"/>
    <d v="2018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x v="3609"/>
  </r>
  <r>
    <n v="5034"/>
    <s v="CA-2017-155166"/>
    <x v="482"/>
    <d v="2018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x v="3610"/>
  </r>
  <r>
    <n v="5035"/>
    <s v="CA-2016-103954"/>
    <x v="101"/>
    <d v="2016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x v="3611"/>
  </r>
  <r>
    <n v="5036"/>
    <s v="CA-2015-169803"/>
    <x v="322"/>
    <d v="2015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x v="2283"/>
  </r>
  <r>
    <n v="5037"/>
    <s v="CA-2015-169803"/>
    <x v="322"/>
    <d v="2015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x v="1269"/>
  </r>
  <r>
    <n v="5038"/>
    <s v="CA-2018-141719"/>
    <x v="701"/>
    <d v="2018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Â Illuminated - Keyboard"/>
    <x v="3612"/>
  </r>
  <r>
    <n v="5039"/>
    <s v="CA-2016-136469"/>
    <x v="655"/>
    <d v="2016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x v="3613"/>
  </r>
  <r>
    <n v="5040"/>
    <s v="CA-2016-136469"/>
    <x v="655"/>
    <d v="2016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x v="3614"/>
  </r>
  <r>
    <n v="5041"/>
    <s v="CA-2016-136469"/>
    <x v="655"/>
    <d v="2016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x v="3615"/>
  </r>
  <r>
    <n v="5042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x v="3616"/>
  </r>
  <r>
    <n v="5043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x v="677"/>
  </r>
  <r>
    <n v="5044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x v="3617"/>
  </r>
  <r>
    <n v="5045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x v="3618"/>
  </r>
  <r>
    <n v="5046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x v="3619"/>
  </r>
  <r>
    <n v="5047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x v="1170"/>
  </r>
  <r>
    <n v="5048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x v="453"/>
  </r>
  <r>
    <n v="5049"/>
    <s v="US-2015-104759"/>
    <x v="691"/>
    <d v="2015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x v="3620"/>
  </r>
  <r>
    <n v="5050"/>
    <s v="US-2015-104759"/>
    <x v="691"/>
    <d v="2015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x v="1542"/>
  </r>
  <r>
    <n v="5051"/>
    <s v="CA-2016-150511"/>
    <x v="227"/>
    <d v="2016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x v="1878"/>
  </r>
  <r>
    <n v="5052"/>
    <s v="CA-2016-134922"/>
    <x v="209"/>
    <d v="2016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x v="2878"/>
  </r>
  <r>
    <n v="5053"/>
    <s v="US-2018-120607"/>
    <x v="240"/>
    <d v="2018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x v="3483"/>
  </r>
  <r>
    <n v="5054"/>
    <s v="CA-2016-141243"/>
    <x v="928"/>
    <d v="2016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x v="3621"/>
  </r>
  <r>
    <n v="5055"/>
    <s v="CA-2016-141243"/>
    <x v="928"/>
    <d v="2016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x v="2559"/>
  </r>
  <r>
    <n v="5056"/>
    <s v="CA-2016-141243"/>
    <x v="928"/>
    <d v="2016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x v="3622"/>
  </r>
  <r>
    <n v="5057"/>
    <s v="CA-2016-162166"/>
    <x v="1014"/>
    <d v="2016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x v="1579"/>
  </r>
  <r>
    <n v="5058"/>
    <s v="CA-2016-162166"/>
    <x v="1014"/>
    <d v="2016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x v="3623"/>
  </r>
  <r>
    <n v="5059"/>
    <s v="CA-2017-120796"/>
    <x v="1015"/>
    <d v="2017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x v="3624"/>
  </r>
  <r>
    <n v="5060"/>
    <s v="CA-2017-109722"/>
    <x v="5"/>
    <d v="2017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x v="1527"/>
  </r>
  <r>
    <n v="5061"/>
    <s v="CA-2017-109722"/>
    <x v="5"/>
    <d v="2017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x v="3625"/>
  </r>
  <r>
    <n v="5062"/>
    <s v="CA-2016-136798"/>
    <x v="412"/>
    <d v="2016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x v="3626"/>
  </r>
  <r>
    <n v="5063"/>
    <s v="CA-2016-136798"/>
    <x v="412"/>
    <d v="2016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x v="2216"/>
  </r>
  <r>
    <n v="5064"/>
    <s v="CA-2016-136798"/>
    <x v="412"/>
    <d v="2016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x v="3384"/>
  </r>
  <r>
    <n v="5065"/>
    <s v="CA-2018-122196"/>
    <x v="585"/>
    <d v="2018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x v="3627"/>
  </r>
  <r>
    <n v="5066"/>
    <s v="CA-2018-142090"/>
    <x v="329"/>
    <d v="2018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x v="2885"/>
  </r>
  <r>
    <n v="5067"/>
    <s v="CA-2018-142090"/>
    <x v="329"/>
    <d v="2018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x v="3628"/>
  </r>
  <r>
    <n v="5068"/>
    <s v="CA-2018-160934"/>
    <x v="787"/>
    <d v="2018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x v="1567"/>
  </r>
  <r>
    <n v="5069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x v="3629"/>
  </r>
  <r>
    <n v="5070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x v="3630"/>
  </r>
  <r>
    <n v="5071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x v="3631"/>
  </r>
  <r>
    <n v="5072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x v="3632"/>
  </r>
  <r>
    <n v="5073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x v="3633"/>
  </r>
  <r>
    <n v="5074"/>
    <s v="CA-2016-145485"/>
    <x v="599"/>
    <d v="2016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x v="3634"/>
  </r>
  <r>
    <n v="5075"/>
    <s v="CA-2018-151071"/>
    <x v="1016"/>
    <d v="2018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x v="1150"/>
  </r>
  <r>
    <n v="5076"/>
    <s v="CA-2015-134572"/>
    <x v="1017"/>
    <d v="2015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x v="3635"/>
  </r>
  <r>
    <n v="5077"/>
    <s v="CA-2015-134572"/>
    <x v="1017"/>
    <d v="2015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x v="3636"/>
  </r>
  <r>
    <n v="5078"/>
    <s v="CA-2015-134572"/>
    <x v="1017"/>
    <d v="2015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x v="3637"/>
  </r>
  <r>
    <n v="5079"/>
    <s v="CA-2018-143217"/>
    <x v="343"/>
    <d v="2018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x v="2556"/>
  </r>
  <r>
    <n v="5080"/>
    <s v="US-2018-133312"/>
    <x v="920"/>
    <d v="2018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x v="3638"/>
  </r>
  <r>
    <n v="5081"/>
    <s v="US-2018-133312"/>
    <x v="920"/>
    <d v="2018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x v="3639"/>
  </r>
  <r>
    <n v="5082"/>
    <s v="US-2016-137533"/>
    <x v="217"/>
    <d v="2016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x v="557"/>
  </r>
  <r>
    <n v="5083"/>
    <s v="CA-2017-155138"/>
    <x v="162"/>
    <d v="2017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x v="200"/>
  </r>
  <r>
    <n v="5084"/>
    <s v="CA-2017-155138"/>
    <x v="162"/>
    <d v="2017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x v="2779"/>
  </r>
  <r>
    <n v="5085"/>
    <s v="CA-2017-108350"/>
    <x v="112"/>
    <d v="2017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x v="151"/>
  </r>
  <r>
    <n v="5086"/>
    <s v="CA-2016-144302"/>
    <x v="974"/>
    <d v="2016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x v="3640"/>
  </r>
  <r>
    <n v="5087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x v="3641"/>
  </r>
  <r>
    <n v="5088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x v="3642"/>
  </r>
  <r>
    <n v="5089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x v="3643"/>
  </r>
  <r>
    <n v="5090"/>
    <s v="CA-2018-132738"/>
    <x v="1018"/>
    <d v="2018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x v="885"/>
  </r>
  <r>
    <n v="5091"/>
    <s v="CA-2018-132738"/>
    <x v="1018"/>
    <d v="2018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x v="1370"/>
  </r>
  <r>
    <n v="5092"/>
    <s v="CA-2018-156720"/>
    <x v="247"/>
    <d v="2019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x v="3644"/>
  </r>
  <r>
    <n v="5093"/>
    <s v="CA-2016-119102"/>
    <x v="293"/>
    <d v="2016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x v="488"/>
  </r>
  <r>
    <n v="5094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x v="260"/>
  </r>
  <r>
    <n v="5095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x v="2439"/>
  </r>
  <r>
    <n v="5096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x v="1896"/>
  </r>
  <r>
    <n v="5097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x v="2168"/>
  </r>
  <r>
    <n v="5098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x v="3645"/>
  </r>
  <r>
    <n v="5099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x v="200"/>
  </r>
  <r>
    <n v="5100"/>
    <s v="CA-2016-141936"/>
    <x v="976"/>
    <d v="2016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x v="3646"/>
  </r>
  <r>
    <n v="5101"/>
    <s v="CA-2015-158442"/>
    <x v="461"/>
    <d v="2015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x v="2999"/>
  </r>
  <r>
    <n v="5102"/>
    <s v="CA-2015-158442"/>
    <x v="461"/>
    <d v="2015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x v="1170"/>
  </r>
  <r>
    <n v="5103"/>
    <s v="CA-2015-158442"/>
    <x v="461"/>
    <d v="2015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x v="12"/>
  </r>
  <r>
    <n v="5104"/>
    <s v="CA-2016-167374"/>
    <x v="514"/>
    <d v="2016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x v="2648"/>
  </r>
  <r>
    <n v="5105"/>
    <s v="CA-2016-167374"/>
    <x v="514"/>
    <d v="2016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x v="3549"/>
  </r>
  <r>
    <n v="5106"/>
    <s v="CA-2015-116568"/>
    <x v="637"/>
    <d v="2015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x v="3647"/>
  </r>
  <r>
    <n v="5107"/>
    <s v="CA-2016-147102"/>
    <x v="444"/>
    <d v="2016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x v="3648"/>
  </r>
  <r>
    <n v="5108"/>
    <s v="CA-2018-132213"/>
    <x v="1016"/>
    <d v="2018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x v="2078"/>
  </r>
  <r>
    <n v="5109"/>
    <s v="CA-2018-132213"/>
    <x v="1016"/>
    <d v="2018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x v="3649"/>
  </r>
  <r>
    <n v="5110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x v="501"/>
  </r>
  <r>
    <n v="5111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x v="3650"/>
  </r>
  <r>
    <n v="5112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x v="3651"/>
  </r>
  <r>
    <n v="5113"/>
    <s v="CA-2016-153073"/>
    <x v="50"/>
    <d v="2016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Ã ge Series Desk Accessories, Clear"/>
    <x v="3652"/>
  </r>
  <r>
    <n v="5114"/>
    <s v="CA-2017-147970"/>
    <x v="1011"/>
    <d v="2017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x v="12"/>
  </r>
  <r>
    <n v="5115"/>
    <s v="CA-2017-150658"/>
    <x v="1019"/>
    <d v="2017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x v="2168"/>
  </r>
  <r>
    <n v="5116"/>
    <s v="CA-2018-125640"/>
    <x v="800"/>
    <d v="2018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x v="106"/>
  </r>
  <r>
    <n v="5117"/>
    <s v="CA-2018-154137"/>
    <x v="343"/>
    <d v="2018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x v="3653"/>
  </r>
  <r>
    <n v="5118"/>
    <s v="CA-2016-127173"/>
    <x v="120"/>
    <d v="2016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x v="799"/>
  </r>
  <r>
    <n v="5119"/>
    <s v="CA-2016-127173"/>
    <x v="120"/>
    <d v="2016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x v="3654"/>
  </r>
  <r>
    <n v="5120"/>
    <s v="CA-2016-127173"/>
    <x v="120"/>
    <d v="2016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x v="3655"/>
  </r>
  <r>
    <n v="5121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x v="3656"/>
  </r>
  <r>
    <n v="5122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x v="2564"/>
  </r>
  <r>
    <n v="5123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x v="537"/>
  </r>
  <r>
    <n v="5124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x v="91"/>
  </r>
  <r>
    <n v="5125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x v="3657"/>
  </r>
  <r>
    <n v="5126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x v="3658"/>
  </r>
  <r>
    <n v="5127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x v="2430"/>
  </r>
  <r>
    <n v="5128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x v="3659"/>
  </r>
  <r>
    <n v="5129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x v="2141"/>
  </r>
  <r>
    <n v="5130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x v="1158"/>
  </r>
  <r>
    <n v="5131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x v="3660"/>
  </r>
  <r>
    <n v="5132"/>
    <s v="CA-2018-146626"/>
    <x v="614"/>
    <d v="2019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x v="3661"/>
  </r>
  <r>
    <n v="5133"/>
    <s v="CA-2016-123330"/>
    <x v="1020"/>
    <d v="2016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x v="3662"/>
  </r>
  <r>
    <n v="5134"/>
    <s v="CA-2018-155607"/>
    <x v="200"/>
    <d v="2018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x v="3663"/>
  </r>
  <r>
    <n v="5135"/>
    <s v="CA-2018-155607"/>
    <x v="200"/>
    <d v="2018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x v="3664"/>
  </r>
  <r>
    <n v="5136"/>
    <s v="CA-2017-151323"/>
    <x v="248"/>
    <d v="2017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x v="3665"/>
  </r>
  <r>
    <n v="5137"/>
    <s v="CA-2016-146696"/>
    <x v="639"/>
    <d v="2016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x v="3666"/>
  </r>
  <r>
    <n v="5138"/>
    <s v="CA-2017-128972"/>
    <x v="373"/>
    <d v="2017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x v="631"/>
  </r>
  <r>
    <n v="5139"/>
    <s v="CA-2018-128335"/>
    <x v="365"/>
    <d v="2018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x v="1005"/>
  </r>
  <r>
    <n v="5140"/>
    <s v="CA-2018-128335"/>
    <x v="365"/>
    <d v="2018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x v="3667"/>
  </r>
  <r>
    <n v="5141"/>
    <s v="CA-2016-154886"/>
    <x v="627"/>
    <d v="2016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x v="3668"/>
  </r>
  <r>
    <n v="5142"/>
    <s v="CA-2017-111213"/>
    <x v="178"/>
    <d v="2017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x v="3669"/>
  </r>
  <r>
    <n v="5143"/>
    <s v="CA-2017-111213"/>
    <x v="178"/>
    <d v="2017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x v="1534"/>
  </r>
  <r>
    <n v="5144"/>
    <s v="CA-2017-111213"/>
    <x v="178"/>
    <d v="2017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x v="3183"/>
  </r>
  <r>
    <n v="5145"/>
    <s v="CA-2018-161333"/>
    <x v="62"/>
    <d v="2018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x v="3670"/>
  </r>
  <r>
    <n v="5146"/>
    <s v="CA-2018-161333"/>
    <x v="62"/>
    <d v="2018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x v="3671"/>
  </r>
  <r>
    <n v="5147"/>
    <s v="CA-2018-161333"/>
    <x v="62"/>
    <d v="2018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x v="1039"/>
  </r>
  <r>
    <n v="5148"/>
    <s v="CA-2018-128734"/>
    <x v="165"/>
    <d v="2018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x v="1076"/>
  </r>
  <r>
    <n v="5149"/>
    <s v="CA-2018-128734"/>
    <x v="165"/>
    <d v="2018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x v="3672"/>
  </r>
  <r>
    <n v="5150"/>
    <s v="CA-2015-141796"/>
    <x v="261"/>
    <d v="2015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Â phone"/>
    <x v="3673"/>
  </r>
  <r>
    <n v="5151"/>
    <s v="CA-2018-125101"/>
    <x v="904"/>
    <d v="2018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x v="3674"/>
  </r>
  <r>
    <n v="5152"/>
    <s v="CA-2018-169929"/>
    <x v="145"/>
    <d v="2018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x v="1749"/>
  </r>
  <r>
    <n v="5153"/>
    <s v="US-2015-121566"/>
    <x v="479"/>
    <d v="2015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x v="638"/>
  </r>
  <r>
    <n v="5154"/>
    <s v="US-2015-121566"/>
    <x v="479"/>
    <d v="2015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x v="3675"/>
  </r>
  <r>
    <n v="5155"/>
    <s v="US-2016-124219"/>
    <x v="976"/>
    <d v="2016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x v="158"/>
  </r>
  <r>
    <n v="5156"/>
    <s v="US-2016-124219"/>
    <x v="976"/>
    <d v="2016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x v="3609"/>
  </r>
  <r>
    <n v="5157"/>
    <s v="CA-2018-163006"/>
    <x v="160"/>
    <d v="2018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x v="3676"/>
  </r>
  <r>
    <n v="5158"/>
    <s v="CA-2018-163006"/>
    <x v="160"/>
    <d v="2018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x v="3677"/>
  </r>
  <r>
    <n v="5159"/>
    <s v="CA-2018-163006"/>
    <x v="160"/>
    <d v="2018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x v="3678"/>
  </r>
  <r>
    <n v="5160"/>
    <s v="CA-2016-156146"/>
    <x v="662"/>
    <d v="2016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x v="550"/>
  </r>
  <r>
    <n v="5161"/>
    <s v="CA-2016-156146"/>
    <x v="662"/>
    <d v="2016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x v="3679"/>
  </r>
  <r>
    <n v="5162"/>
    <s v="CA-2015-111192"/>
    <x v="1021"/>
    <d v="2015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x v="3680"/>
  </r>
  <r>
    <n v="5163"/>
    <s v="CA-2017-115378"/>
    <x v="741"/>
    <d v="2017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x v="85"/>
  </r>
  <r>
    <n v="5164"/>
    <s v="CA-2016-161627"/>
    <x v="380"/>
    <d v="2016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x v="2932"/>
  </r>
  <r>
    <n v="5165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x v="2769"/>
  </r>
  <r>
    <n v="5166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x v="1371"/>
  </r>
  <r>
    <n v="5167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x v="3329"/>
  </r>
  <r>
    <n v="5168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x v="3681"/>
  </r>
  <r>
    <n v="5169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x v="2714"/>
  </r>
  <r>
    <n v="5170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x v="3370"/>
  </r>
  <r>
    <n v="5171"/>
    <s v="CA-2017-122903"/>
    <x v="1022"/>
    <d v="2017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x v="3682"/>
  </r>
  <r>
    <n v="5172"/>
    <s v="CA-2017-122903"/>
    <x v="1022"/>
    <d v="2017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x v="3683"/>
  </r>
  <r>
    <n v="5173"/>
    <s v="CA-2017-122903"/>
    <x v="1022"/>
    <d v="2017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x v="1806"/>
  </r>
  <r>
    <n v="5174"/>
    <s v="CA-2016-107741"/>
    <x v="936"/>
    <d v="2016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x v="3684"/>
  </r>
  <r>
    <n v="5175"/>
    <s v="CA-2018-106432"/>
    <x v="15"/>
    <d v="2018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x v="3685"/>
  </r>
  <r>
    <n v="5176"/>
    <s v="CA-2018-106432"/>
    <x v="15"/>
    <d v="2018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x v="3686"/>
  </r>
  <r>
    <n v="5177"/>
    <s v="CA-2017-148908"/>
    <x v="732"/>
    <d v="2017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x v="3687"/>
  </r>
  <r>
    <n v="5178"/>
    <s v="CA-2017-123015"/>
    <x v="482"/>
    <d v="2017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x v="3688"/>
  </r>
  <r>
    <n v="5179"/>
    <s v="US-2016-120502"/>
    <x v="657"/>
    <d v="2016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x v="1015"/>
  </r>
  <r>
    <n v="5180"/>
    <s v="US-2016-120502"/>
    <x v="657"/>
    <d v="2016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x v="3689"/>
  </r>
  <r>
    <n v="5181"/>
    <s v="US-2016-120502"/>
    <x v="657"/>
    <d v="2016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x v="3690"/>
  </r>
  <r>
    <n v="5182"/>
    <s v="CA-2018-108749"/>
    <x v="510"/>
    <d v="2018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x v="1544"/>
  </r>
  <r>
    <n v="5183"/>
    <s v="CA-2018-108749"/>
    <x v="510"/>
    <d v="2018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x v="3691"/>
  </r>
  <r>
    <n v="5184"/>
    <s v="CA-2018-163335"/>
    <x v="241"/>
    <d v="2018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x v="2309"/>
  </r>
  <r>
    <n v="5185"/>
    <s v="CA-2018-163335"/>
    <x v="241"/>
    <d v="2018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x v="3692"/>
  </r>
  <r>
    <n v="5186"/>
    <s v="CA-2016-134719"/>
    <x v="998"/>
    <d v="2016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x v="2084"/>
  </r>
  <r>
    <n v="5187"/>
    <s v="US-2016-154389"/>
    <x v="154"/>
    <d v="2016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x v="3693"/>
  </r>
  <r>
    <n v="5188"/>
    <s v="CA-2016-115567"/>
    <x v="1023"/>
    <d v="2016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x v="1743"/>
  </r>
  <r>
    <n v="5189"/>
    <s v="CA-2016-115567"/>
    <x v="1023"/>
    <d v="2016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x v="3694"/>
  </r>
  <r>
    <n v="5190"/>
    <s v="US-2018-136679"/>
    <x v="237"/>
    <d v="2018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x v="3695"/>
  </r>
  <r>
    <n v="5191"/>
    <s v="US-2018-136679"/>
    <x v="237"/>
    <d v="2018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x v="3696"/>
  </r>
  <r>
    <n v="5192"/>
    <s v="US-2018-141943"/>
    <x v="1024"/>
    <d v="2018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x v="3697"/>
  </r>
  <r>
    <n v="5193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x v="3698"/>
  </r>
  <r>
    <n v="5194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x v="2937"/>
  </r>
  <r>
    <n v="5195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x v="1317"/>
  </r>
  <r>
    <n v="5196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x v="2070"/>
  </r>
  <r>
    <n v="5197"/>
    <s v="CA-2015-159709"/>
    <x v="1025"/>
    <d v="2015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x v="3699"/>
  </r>
  <r>
    <n v="5198"/>
    <s v="CA-2015-159709"/>
    <x v="1025"/>
    <d v="2015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x v="3477"/>
  </r>
  <r>
    <n v="5199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x v="3700"/>
  </r>
  <r>
    <n v="5200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x v="2060"/>
  </r>
  <r>
    <n v="5201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x v="2087"/>
  </r>
  <r>
    <n v="5202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x v="1818"/>
  </r>
  <r>
    <n v="5203"/>
    <s v="CA-2016-142454"/>
    <x v="762"/>
    <d v="2016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x v="3701"/>
  </r>
  <r>
    <n v="5204"/>
    <s v="CA-2016-142454"/>
    <x v="762"/>
    <d v="2016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x v="3702"/>
  </r>
  <r>
    <n v="5205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x v="1553"/>
  </r>
  <r>
    <n v="5206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x v="2746"/>
  </r>
  <r>
    <n v="5207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x v="3703"/>
  </r>
  <r>
    <n v="5208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x v="343"/>
  </r>
  <r>
    <n v="5209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x v="978"/>
  </r>
  <r>
    <n v="5210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x v="3274"/>
  </r>
  <r>
    <n v="5211"/>
    <s v="CA-2016-156755"/>
    <x v="1026"/>
    <d v="2016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x v="2776"/>
  </r>
  <r>
    <n v="5212"/>
    <s v="CA-2016-130876"/>
    <x v="793"/>
    <d v="2016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x v="898"/>
  </r>
  <r>
    <n v="5213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x v="488"/>
  </r>
  <r>
    <n v="5214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x v="1484"/>
  </r>
  <r>
    <n v="5215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x v="3704"/>
  </r>
  <r>
    <n v="5216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x v="2680"/>
  </r>
  <r>
    <n v="5217"/>
    <s v="US-2018-159562"/>
    <x v="428"/>
    <d v="2018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x v="1897"/>
  </r>
  <r>
    <n v="5218"/>
    <s v="CA-2018-134635"/>
    <x v="4"/>
    <d v="2018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x v="1204"/>
  </r>
  <r>
    <n v="5219"/>
    <s v="CA-2018-167080"/>
    <x v="193"/>
    <d v="2018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x v="3566"/>
  </r>
  <r>
    <n v="5220"/>
    <s v="CA-2018-145653"/>
    <x v="853"/>
    <d v="2018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x v="3705"/>
  </r>
  <r>
    <n v="5221"/>
    <s v="CA-2015-140487"/>
    <x v="1027"/>
    <d v="2015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x v="3609"/>
  </r>
  <r>
    <n v="5222"/>
    <s v="CA-2018-117401"/>
    <x v="796"/>
    <d v="2018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x v="3706"/>
  </r>
  <r>
    <n v="5223"/>
    <s v="CA-2018-117401"/>
    <x v="796"/>
    <d v="2018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x v="1152"/>
  </r>
  <r>
    <n v="5224"/>
    <s v="CA-2018-117401"/>
    <x v="796"/>
    <d v="2018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x v="3707"/>
  </r>
  <r>
    <n v="5225"/>
    <s v="US-2018-109582"/>
    <x v="510"/>
    <d v="2018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x v="1668"/>
  </r>
  <r>
    <n v="5226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x v="3708"/>
  </r>
  <r>
    <n v="5227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x v="3709"/>
  </r>
  <r>
    <n v="5228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x v="3710"/>
  </r>
  <r>
    <n v="5229"/>
    <s v="US-2015-147648"/>
    <x v="35"/>
    <d v="2015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x v="2597"/>
  </r>
  <r>
    <n v="5230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x v="892"/>
  </r>
  <r>
    <n v="5231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x v="936"/>
  </r>
  <r>
    <n v="5232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x v="3711"/>
  </r>
  <r>
    <n v="5233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x v="3712"/>
  </r>
  <r>
    <n v="5234"/>
    <s v="CA-2015-115084"/>
    <x v="638"/>
    <d v="2015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x v="3713"/>
  </r>
  <r>
    <n v="5235"/>
    <s v="CA-2018-131037"/>
    <x v="1029"/>
    <d v="2018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x v="3714"/>
  </r>
  <r>
    <n v="5236"/>
    <s v="CA-2017-111143"/>
    <x v="258"/>
    <d v="2017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x v="3715"/>
  </r>
  <r>
    <n v="5237"/>
    <s v="CA-2015-166744"/>
    <x v="59"/>
    <d v="2015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x v="3716"/>
  </r>
  <r>
    <n v="5238"/>
    <s v="CA-2015-166744"/>
    <x v="59"/>
    <d v="2015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x v="1033"/>
  </r>
  <r>
    <n v="5239"/>
    <s v="CA-2015-166744"/>
    <x v="59"/>
    <d v="2015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x v="2759"/>
  </r>
  <r>
    <n v="5240"/>
    <s v="CA-2017-116561"/>
    <x v="108"/>
    <d v="2017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x v="737"/>
  </r>
  <r>
    <n v="5241"/>
    <s v="CA-2017-116561"/>
    <x v="108"/>
    <d v="2017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x v="3717"/>
  </r>
  <r>
    <n v="5242"/>
    <s v="CA-2017-110730"/>
    <x v="713"/>
    <d v="2017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x v="3718"/>
  </r>
  <r>
    <n v="5243"/>
    <s v="CA-2018-146367"/>
    <x v="1018"/>
    <d v="2018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x v="618"/>
  </r>
  <r>
    <n v="5244"/>
    <s v="CA-2017-149454"/>
    <x v="197"/>
    <d v="2017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x v="822"/>
  </r>
  <r>
    <n v="5245"/>
    <s v="CA-2017-156265"/>
    <x v="1030"/>
    <d v="2017-08-04T00:00:00"/>
    <s v="Second Class"/>
    <s v="BF-11020"/>
    <s v="Barry FranzÃ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x v="3719"/>
  </r>
  <r>
    <n v="5246"/>
    <s v="CA-2017-156265"/>
    <x v="1030"/>
    <d v="2017-08-04T00:00:00"/>
    <s v="Second Class"/>
    <s v="BF-11020"/>
    <s v="Barry FranzÃ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x v="3720"/>
  </r>
  <r>
    <n v="5247"/>
    <s v="CA-2017-156265"/>
    <x v="1030"/>
    <d v="2017-08-04T00:00:00"/>
    <s v="Second Class"/>
    <s v="BF-11020"/>
    <s v="Barry FranzÃ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x v="2002"/>
  </r>
  <r>
    <n v="5248"/>
    <s v="US-2016-168914"/>
    <x v="1031"/>
    <d v="2016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x v="3721"/>
  </r>
  <r>
    <n v="5249"/>
    <s v="US-2018-110989"/>
    <x v="132"/>
    <d v="2018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x v="3722"/>
  </r>
  <r>
    <n v="5250"/>
    <s v="CA-2016-106215"/>
    <x v="392"/>
    <d v="2016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x v="3723"/>
  </r>
  <r>
    <n v="5251"/>
    <s v="US-2017-169369"/>
    <x v="939"/>
    <d v="2017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x v="2857"/>
  </r>
  <r>
    <n v="5252"/>
    <s v="US-2017-169369"/>
    <x v="939"/>
    <d v="2017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x v="335"/>
  </r>
  <r>
    <n v="5253"/>
    <s v="CA-2016-132318"/>
    <x v="628"/>
    <d v="2016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x v="3724"/>
  </r>
  <r>
    <n v="5254"/>
    <s v="US-2015-131982"/>
    <x v="1009"/>
    <d v="2015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x v="3725"/>
  </r>
  <r>
    <n v="5255"/>
    <s v="CA-2016-125185"/>
    <x v="616"/>
    <d v="2016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x v="2742"/>
  </r>
  <r>
    <n v="5256"/>
    <s v="CA-2016-125185"/>
    <x v="616"/>
    <d v="2016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x v="2939"/>
  </r>
  <r>
    <n v="5257"/>
    <s v="CA-2017-130078"/>
    <x v="590"/>
    <d v="2017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x v="232"/>
  </r>
  <r>
    <n v="5258"/>
    <s v="US-2018-114034"/>
    <x v="1032"/>
    <d v="2018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x v="783"/>
  </r>
  <r>
    <n v="5259"/>
    <s v="US-2018-115595"/>
    <x v="449"/>
    <d v="2018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x v="3726"/>
  </r>
  <r>
    <n v="5260"/>
    <s v="CA-2018-158722"/>
    <x v="179"/>
    <d v="2018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x v="2748"/>
  </r>
  <r>
    <n v="5261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x v="2066"/>
  </r>
  <r>
    <n v="5262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x v="2775"/>
  </r>
  <r>
    <n v="5263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x v="3727"/>
  </r>
  <r>
    <n v="5264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x v="3728"/>
  </r>
  <r>
    <n v="5265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x v="3729"/>
  </r>
  <r>
    <n v="5266"/>
    <s v="CA-2018-147452"/>
    <x v="1033"/>
    <d v="2018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x v="2660"/>
  </r>
  <r>
    <n v="5267"/>
    <s v="CA-2018-147452"/>
    <x v="1033"/>
    <d v="2018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x v="3730"/>
  </r>
  <r>
    <n v="5268"/>
    <s v="CA-2018-147452"/>
    <x v="1033"/>
    <d v="2018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x v="3731"/>
  </r>
  <r>
    <n v="5269"/>
    <s v="US-2018-114657"/>
    <x v="673"/>
    <d v="2018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x v="3732"/>
  </r>
  <r>
    <n v="5270"/>
    <s v="CA-2018-144484"/>
    <x v="220"/>
    <d v="2018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x v="3733"/>
  </r>
  <r>
    <n v="5271"/>
    <s v="CA-2018-144484"/>
    <x v="220"/>
    <d v="2018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x v="840"/>
  </r>
  <r>
    <n v="5272"/>
    <s v="CA-2018-125913"/>
    <x v="1034"/>
    <d v="2018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x v="3289"/>
  </r>
  <r>
    <n v="5273"/>
    <s v="CA-2018-125913"/>
    <x v="1034"/>
    <d v="2018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x v="3734"/>
  </r>
  <r>
    <n v="5274"/>
    <s v="US-2017-158309"/>
    <x v="491"/>
    <d v="2017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x v="3735"/>
  </r>
  <r>
    <n v="5275"/>
    <s v="CA-2016-162887"/>
    <x v="209"/>
    <d v="2016-11-09T00:00:00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x v="3736"/>
  </r>
  <r>
    <n v="5276"/>
    <s v="CA-2018-147333"/>
    <x v="817"/>
    <d v="2018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x v="3737"/>
  </r>
  <r>
    <n v="5277"/>
    <s v="CA-2018-147333"/>
    <x v="817"/>
    <d v="2018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x v="908"/>
  </r>
  <r>
    <n v="5278"/>
    <s v="CA-2015-113859"/>
    <x v="103"/>
    <d v="2015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x v="3738"/>
  </r>
  <r>
    <n v="5279"/>
    <s v="CA-2015-159681"/>
    <x v="1035"/>
    <d v="2015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x v="151"/>
  </r>
  <r>
    <n v="5280"/>
    <s v="US-2018-104094"/>
    <x v="210"/>
    <d v="2018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x v="808"/>
  </r>
  <r>
    <n v="5281"/>
    <s v="CA-2018-152709"/>
    <x v="566"/>
    <d v="2018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x v="2049"/>
  </r>
  <r>
    <n v="5282"/>
    <s v="CA-2016-105158"/>
    <x v="577"/>
    <d v="2016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x v="51"/>
  </r>
  <r>
    <n v="5283"/>
    <s v="CA-2016-105158"/>
    <x v="577"/>
    <d v="2016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x v="651"/>
  </r>
  <r>
    <n v="5284"/>
    <s v="CA-2015-133424"/>
    <x v="809"/>
    <d v="2015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x v="3329"/>
  </r>
  <r>
    <n v="5285"/>
    <s v="CA-2015-133424"/>
    <x v="809"/>
    <d v="2015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x v="1821"/>
  </r>
  <r>
    <n v="5286"/>
    <s v="CA-2018-105991"/>
    <x v="1024"/>
    <d v="2018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x v="3259"/>
  </r>
  <r>
    <n v="5287"/>
    <s v="CA-2018-105991"/>
    <x v="1024"/>
    <d v="2018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x v="1235"/>
  </r>
  <r>
    <n v="5288"/>
    <s v="CA-2018-105991"/>
    <x v="1024"/>
    <d v="2018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x v="3739"/>
  </r>
  <r>
    <n v="5289"/>
    <s v="US-2018-136784"/>
    <x v="504"/>
    <d v="2018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x v="2844"/>
  </r>
  <r>
    <n v="5290"/>
    <s v="CA-2015-146283"/>
    <x v="78"/>
    <d v="2015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x v="3740"/>
  </r>
  <r>
    <n v="5291"/>
    <s v="CA-2015-146283"/>
    <x v="78"/>
    <d v="2015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x v="3741"/>
  </r>
  <r>
    <n v="5292"/>
    <s v="CA-2015-146283"/>
    <x v="78"/>
    <d v="2015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x v="3742"/>
  </r>
  <r>
    <n v="5293"/>
    <s v="CA-2018-151218"/>
    <x v="308"/>
    <d v="2018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x v="3743"/>
  </r>
  <r>
    <n v="5294"/>
    <s v="CA-2016-111073"/>
    <x v="207"/>
    <d v="2016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x v="3744"/>
  </r>
  <r>
    <n v="5295"/>
    <s v="CA-2018-144883"/>
    <x v="733"/>
    <d v="2018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x v="3745"/>
  </r>
  <r>
    <n v="5296"/>
    <s v="CA-2018-142174"/>
    <x v="168"/>
    <d v="2018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x v="2806"/>
  </r>
  <r>
    <n v="5297"/>
    <s v="CA-2018-108791"/>
    <x v="944"/>
    <d v="2018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x v="3746"/>
  </r>
  <r>
    <n v="5298"/>
    <s v="CA-2018-108791"/>
    <x v="944"/>
    <d v="2018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x v="815"/>
  </r>
  <r>
    <n v="5299"/>
    <s v="CA-2017-106656"/>
    <x v="713"/>
    <d v="2017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x v="3747"/>
  </r>
  <r>
    <n v="5300"/>
    <s v="CA-2017-106656"/>
    <x v="713"/>
    <d v="2017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x v="1365"/>
  </r>
  <r>
    <n v="5301"/>
    <s v="CA-2017-113831"/>
    <x v="198"/>
    <d v="2017-06-03T00:00:00"/>
    <s v="Standard Class"/>
    <s v="AH-10690"/>
    <s v="Anna HÃ¤berlin"/>
    <s v="Corporate"/>
    <s v="United States"/>
    <s v="Springfield"/>
    <s v="Virginia"/>
    <n v="22153"/>
    <s v="South"/>
    <s v="FUR-TA-10002645"/>
    <s v="Furniture"/>
    <s v="Tables"/>
    <s v="Hon Rectangular Conference Tables"/>
    <x v="3748"/>
  </r>
  <r>
    <n v="5302"/>
    <s v="CA-2017-113831"/>
    <x v="198"/>
    <d v="2017-06-03T00:00:00"/>
    <s v="Standard Class"/>
    <s v="AH-10690"/>
    <s v="Anna HÃ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x v="3749"/>
  </r>
  <r>
    <n v="5303"/>
    <s v="CA-2017-113831"/>
    <x v="198"/>
    <d v="2017-06-03T00:00:00"/>
    <s v="Standard Class"/>
    <s v="AH-10690"/>
    <s v="Anna HÃ¤berlin"/>
    <s v="Corporate"/>
    <s v="United States"/>
    <s v="Springfield"/>
    <s v="Virginia"/>
    <n v="22153"/>
    <s v="South"/>
    <s v="OFF-LA-10001297"/>
    <s v="Office Supplies"/>
    <s v="Labels"/>
    <s v="Avery 473"/>
    <x v="3750"/>
  </r>
  <r>
    <n v="5304"/>
    <s v="US-2015-139500"/>
    <x v="912"/>
    <d v="2015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x v="3751"/>
  </r>
  <r>
    <n v="5305"/>
    <s v="US-2015-166310"/>
    <x v="158"/>
    <d v="2015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x v="1076"/>
  </r>
  <r>
    <n v="5306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x v="3752"/>
  </r>
  <r>
    <n v="5307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x v="676"/>
  </r>
  <r>
    <n v="5308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x v="369"/>
  </r>
  <r>
    <n v="5309"/>
    <s v="CA-2018-131254"/>
    <x v="123"/>
    <d v="2018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x v="3753"/>
  </r>
  <r>
    <n v="5310"/>
    <s v="CA-2018-131254"/>
    <x v="123"/>
    <d v="2018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x v="3754"/>
  </r>
  <r>
    <n v="5311"/>
    <s v="CA-2018-131254"/>
    <x v="123"/>
    <d v="2018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x v="3755"/>
  </r>
  <r>
    <n v="5312"/>
    <s v="CA-2017-123414"/>
    <x v="1036"/>
    <d v="2017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x v="2106"/>
  </r>
  <r>
    <n v="5313"/>
    <s v="CA-2017-123414"/>
    <x v="1036"/>
    <d v="2017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x v="3756"/>
  </r>
  <r>
    <n v="5314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x v="643"/>
  </r>
  <r>
    <n v="5315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x v="2433"/>
  </r>
  <r>
    <n v="5316"/>
    <s v="CA-2017-154060"/>
    <x v="440"/>
    <d v="2017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x v="3757"/>
  </r>
  <r>
    <n v="5317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x v="921"/>
  </r>
  <r>
    <n v="5318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x v="3758"/>
  </r>
  <r>
    <n v="5319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x v="557"/>
  </r>
  <r>
    <n v="5320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x v="3251"/>
  </r>
  <r>
    <n v="5321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x v="3759"/>
  </r>
  <r>
    <n v="5322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x v="3760"/>
  </r>
  <r>
    <n v="5323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x v="2354"/>
  </r>
  <r>
    <n v="5324"/>
    <s v="CA-2018-134439"/>
    <x v="65"/>
    <d v="2018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x v="3761"/>
  </r>
  <r>
    <n v="5325"/>
    <s v="CA-2016-119508"/>
    <x v="784"/>
    <d v="2016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x v="2877"/>
  </r>
  <r>
    <n v="5326"/>
    <s v="CA-2016-119508"/>
    <x v="784"/>
    <d v="2016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x v="3762"/>
  </r>
  <r>
    <n v="5327"/>
    <s v="CA-2016-152681"/>
    <x v="184"/>
    <d v="2016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x v="3763"/>
  </r>
  <r>
    <n v="5328"/>
    <s v="CA-2015-130813"/>
    <x v="1037"/>
    <d v="2015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x v="537"/>
  </r>
  <r>
    <n v="5329"/>
    <s v="CA-2016-120320"/>
    <x v="616"/>
    <d v="2016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x v="1043"/>
  </r>
  <r>
    <n v="5330"/>
    <s v="CA-2017-111941"/>
    <x v="591"/>
    <d v="2017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x v="2939"/>
  </r>
  <r>
    <n v="5331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x v="3764"/>
  </r>
  <r>
    <n v="5332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x v="3765"/>
  </r>
  <r>
    <n v="5333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x v="20"/>
  </r>
  <r>
    <n v="5334"/>
    <s v="CA-2015-103331"/>
    <x v="86"/>
    <d v="2015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x v="3766"/>
  </r>
  <r>
    <n v="5335"/>
    <s v="CA-2015-103331"/>
    <x v="86"/>
    <d v="2015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x v="1686"/>
  </r>
  <r>
    <n v="5336"/>
    <s v="CA-2015-103331"/>
    <x v="86"/>
    <d v="2015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x v="1607"/>
  </r>
  <r>
    <n v="5337"/>
    <s v="CA-2016-169278"/>
    <x v="1031"/>
    <d v="2016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x v="777"/>
  </r>
  <r>
    <n v="5338"/>
    <s v="CA-2018-111577"/>
    <x v="524"/>
    <d v="2018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x v="3767"/>
  </r>
  <r>
    <n v="5339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x v="1644"/>
  </r>
  <r>
    <n v="5340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x v="3768"/>
  </r>
  <r>
    <n v="5341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x v="62"/>
  </r>
  <r>
    <n v="5342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Â VX Revolution Cordless Laser Mouse for Notebooks (Black)"/>
    <x v="3769"/>
  </r>
  <r>
    <n v="5343"/>
    <s v="US-2015-168501"/>
    <x v="871"/>
    <d v="2015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x v="3770"/>
  </r>
  <r>
    <n v="5344"/>
    <s v="US-2015-168501"/>
    <x v="871"/>
    <d v="2015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x v="3771"/>
  </r>
  <r>
    <n v="5345"/>
    <s v="CA-2016-112053"/>
    <x v="2"/>
    <d v="2016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x v="3772"/>
  </r>
  <r>
    <n v="5346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x v="264"/>
  </r>
  <r>
    <n v="5347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x v="2944"/>
  </r>
  <r>
    <n v="5348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x v="1076"/>
  </r>
  <r>
    <n v="5349"/>
    <s v="CA-2016-149811"/>
    <x v="1038"/>
    <d v="2016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x v="3773"/>
  </r>
  <r>
    <n v="5350"/>
    <s v="CA-2016-149811"/>
    <x v="1038"/>
    <d v="2016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x v="1749"/>
  </r>
  <r>
    <n v="5351"/>
    <s v="US-2018-103814"/>
    <x v="34"/>
    <d v="2018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x v="3774"/>
  </r>
  <r>
    <n v="5352"/>
    <s v="CA-2017-123932"/>
    <x v="47"/>
    <d v="2017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x v="1433"/>
  </r>
  <r>
    <n v="5353"/>
    <s v="CA-2017-123932"/>
    <x v="47"/>
    <d v="2017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x v="3775"/>
  </r>
  <r>
    <n v="5354"/>
    <s v="US-2017-101616"/>
    <x v="323"/>
    <d v="2017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x v="3776"/>
  </r>
  <r>
    <n v="5355"/>
    <s v="CA-2015-113768"/>
    <x v="8"/>
    <d v="2015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x v="3777"/>
  </r>
  <r>
    <n v="5356"/>
    <s v="CA-2015-113768"/>
    <x v="8"/>
    <d v="2015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x v="3778"/>
  </r>
  <r>
    <n v="5357"/>
    <s v="CA-2017-138037"/>
    <x v="321"/>
    <d v="2017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x v="77"/>
  </r>
  <r>
    <n v="5358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x v="3779"/>
  </r>
  <r>
    <n v="5359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x v="3780"/>
  </r>
  <r>
    <n v="5360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x v="44"/>
  </r>
  <r>
    <n v="5361"/>
    <s v="US-2018-126060"/>
    <x v="349"/>
    <d v="2018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x v="654"/>
  </r>
  <r>
    <n v="5362"/>
    <s v="CA-2018-100951"/>
    <x v="255"/>
    <d v="2018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x v="3619"/>
  </r>
  <r>
    <n v="5363"/>
    <s v="CA-2017-122017"/>
    <x v="723"/>
    <d v="2018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x v="2623"/>
  </r>
  <r>
    <n v="5364"/>
    <s v="CA-2017-122017"/>
    <x v="723"/>
    <d v="2018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x v="3314"/>
  </r>
  <r>
    <n v="5365"/>
    <s v="CA-2015-123477"/>
    <x v="1039"/>
    <d v="2015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x v="2038"/>
  </r>
  <r>
    <n v="5366"/>
    <s v="CA-2017-107790"/>
    <x v="73"/>
    <d v="2017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x v="3781"/>
  </r>
  <r>
    <n v="5367"/>
    <s v="CA-2018-158071"/>
    <x v="193"/>
    <d v="2018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Â HeadsetÂ -Â headsetÂ - Full size, Binaural"/>
    <x v="2495"/>
  </r>
  <r>
    <n v="5368"/>
    <s v="CA-2018-158071"/>
    <x v="193"/>
    <d v="2018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x v="1049"/>
  </r>
  <r>
    <n v="5369"/>
    <s v="CA-2018-158071"/>
    <x v="193"/>
    <d v="2018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x v="3782"/>
  </r>
  <r>
    <n v="5370"/>
    <s v="CA-2018-147403"/>
    <x v="18"/>
    <d v="2018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x v="629"/>
  </r>
  <r>
    <n v="5371"/>
    <s v="US-2018-136721"/>
    <x v="798"/>
    <d v="2018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x v="2887"/>
  </r>
  <r>
    <n v="5372"/>
    <s v="US-2018-136721"/>
    <x v="798"/>
    <d v="2018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x v="3783"/>
  </r>
  <r>
    <n v="5373"/>
    <s v="CA-2016-118738"/>
    <x v="1040"/>
    <d v="2016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x v="12"/>
  </r>
  <r>
    <n v="5374"/>
    <s v="CA-2016-118738"/>
    <x v="1040"/>
    <d v="2016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x v="3784"/>
  </r>
  <r>
    <n v="5375"/>
    <s v="CA-2016-118738"/>
    <x v="1040"/>
    <d v="2016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x v="559"/>
  </r>
  <r>
    <n v="5376"/>
    <s v="CA-2018-134152"/>
    <x v="837"/>
    <d v="2018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x v="1524"/>
  </r>
  <r>
    <n v="5377"/>
    <s v="CA-2018-134152"/>
    <x v="837"/>
    <d v="2018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x v="966"/>
  </r>
  <r>
    <n v="5378"/>
    <s v="CA-2015-125542"/>
    <x v="29"/>
    <d v="2015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x v="3785"/>
  </r>
  <r>
    <n v="5379"/>
    <s v="CA-2015-125542"/>
    <x v="29"/>
    <d v="2015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x v="3786"/>
  </r>
  <r>
    <n v="5380"/>
    <s v="CA-2017-136021"/>
    <x v="1041"/>
    <d v="2017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x v="3787"/>
  </r>
  <r>
    <n v="5381"/>
    <s v="CA-2017-136021"/>
    <x v="1041"/>
    <d v="2017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x v="3788"/>
  </r>
  <r>
    <n v="5382"/>
    <s v="CA-2017-149195"/>
    <x v="64"/>
    <d v="2017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x v="233"/>
  </r>
  <r>
    <n v="5383"/>
    <s v="CA-2017-149195"/>
    <x v="64"/>
    <d v="2017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x v="3789"/>
  </r>
  <r>
    <n v="5384"/>
    <s v="CA-2017-149195"/>
    <x v="64"/>
    <d v="2017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x v="559"/>
  </r>
  <r>
    <n v="5385"/>
    <s v="CA-2018-161410"/>
    <x v="335"/>
    <d v="2018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x v="3790"/>
  </r>
  <r>
    <n v="5386"/>
    <s v="CA-2018-161410"/>
    <x v="335"/>
    <d v="2018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x v="3791"/>
  </r>
  <r>
    <n v="5387"/>
    <s v="CA-2018-152786"/>
    <x v="846"/>
    <d v="2018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x v="3792"/>
  </r>
  <r>
    <n v="5388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x v="3793"/>
  </r>
  <r>
    <n v="5389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x v="3794"/>
  </r>
  <r>
    <n v="5390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x v="759"/>
  </r>
  <r>
    <n v="5391"/>
    <s v="CA-2018-163874"/>
    <x v="468"/>
    <d v="2018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x v="3532"/>
  </r>
  <r>
    <n v="5392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x v="3795"/>
  </r>
  <r>
    <n v="5393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x v="739"/>
  </r>
  <r>
    <n v="5394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x v="3796"/>
  </r>
  <r>
    <n v="5395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x v="3797"/>
  </r>
  <r>
    <n v="5396"/>
    <s v="CA-2015-104829"/>
    <x v="728"/>
    <d v="2015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x v="223"/>
  </r>
  <r>
    <n v="5397"/>
    <s v="US-2017-147340"/>
    <x v="446"/>
    <d v="2017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x v="1933"/>
  </r>
  <r>
    <n v="5398"/>
    <s v="CA-2017-145492"/>
    <x v="73"/>
    <d v="2017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x v="3798"/>
  </r>
  <r>
    <n v="5399"/>
    <s v="CA-2017-163202"/>
    <x v="720"/>
    <d v="2017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x v="3799"/>
  </r>
  <r>
    <n v="5400"/>
    <s v="CA-2017-117681"/>
    <x v="526"/>
    <d v="2017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x v="3043"/>
  </r>
  <r>
    <n v="5401"/>
    <s v="CA-2018-132262"/>
    <x v="296"/>
    <d v="2018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x v="2215"/>
  </r>
  <r>
    <n v="5402"/>
    <s v="CA-2018-132262"/>
    <x v="296"/>
    <d v="2018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x v="3800"/>
  </r>
  <r>
    <n v="5403"/>
    <s v="CA-2018-123043"/>
    <x v="1043"/>
    <d v="2018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x v="1063"/>
  </r>
  <r>
    <n v="5404"/>
    <s v="CA-2018-123043"/>
    <x v="1043"/>
    <d v="2018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x v="3735"/>
  </r>
  <r>
    <n v="5405"/>
    <s v="US-2017-143280"/>
    <x v="712"/>
    <d v="2017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x v="563"/>
  </r>
  <r>
    <n v="5406"/>
    <s v="US-2017-143280"/>
    <x v="712"/>
    <d v="2017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x v="341"/>
  </r>
  <r>
    <n v="5407"/>
    <s v="US-2017-143280"/>
    <x v="712"/>
    <d v="2017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x v="1381"/>
  </r>
  <r>
    <n v="5408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â€œWhile You Were Outâ€ Hardbound Telephone Message Book"/>
    <x v="1177"/>
  </r>
  <r>
    <n v="5409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x v="3801"/>
  </r>
  <r>
    <n v="5410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x v="3377"/>
  </r>
  <r>
    <n v="5411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x v="3802"/>
  </r>
  <r>
    <n v="5412"/>
    <s v="CA-2018-166856"/>
    <x v="65"/>
    <d v="2018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x v="1942"/>
  </r>
  <r>
    <n v="5413"/>
    <s v="CA-2018-166856"/>
    <x v="65"/>
    <d v="2018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x v="3803"/>
  </r>
  <r>
    <n v="5414"/>
    <s v="CA-2017-153157"/>
    <x v="108"/>
    <d v="2017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Â Headset"/>
    <x v="3804"/>
  </r>
  <r>
    <n v="5415"/>
    <s v="US-2018-125647"/>
    <x v="397"/>
    <d v="2018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x v="3805"/>
  </r>
  <r>
    <n v="5416"/>
    <s v="US-2018-125647"/>
    <x v="397"/>
    <d v="2018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x v="557"/>
  </r>
  <r>
    <n v="5417"/>
    <s v="US-2018-125647"/>
    <x v="397"/>
    <d v="2018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x v="3806"/>
  </r>
  <r>
    <n v="5418"/>
    <s v="CA-2015-132542"/>
    <x v="191"/>
    <d v="2015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x v="2544"/>
  </r>
  <r>
    <n v="5419"/>
    <s v="CA-2016-110877"/>
    <x v="924"/>
    <d v="2016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x v="1566"/>
  </r>
  <r>
    <n v="5420"/>
    <s v="CA-2016-110877"/>
    <x v="924"/>
    <d v="2016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x v="3807"/>
  </r>
  <r>
    <n v="5421"/>
    <s v="US-2017-151827"/>
    <x v="1044"/>
    <d v="2017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x v="798"/>
  </r>
  <r>
    <n v="5422"/>
    <s v="US-2017-151827"/>
    <x v="1044"/>
    <d v="2017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x v="236"/>
  </r>
  <r>
    <n v="5423"/>
    <s v="US-2017-163258"/>
    <x v="723"/>
    <d v="2018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x v="1494"/>
  </r>
  <r>
    <n v="5424"/>
    <s v="CA-2018-103009"/>
    <x v="132"/>
    <d v="2018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x v="1579"/>
  </r>
  <r>
    <n v="5425"/>
    <s v="US-2018-120649"/>
    <x v="176"/>
    <d v="2018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x v="2799"/>
  </r>
  <r>
    <n v="5426"/>
    <s v="CA-2017-153598"/>
    <x v="275"/>
    <d v="2017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Â Z-906 Speaker sys - home theater - 5.1-CH"/>
    <x v="3808"/>
  </r>
  <r>
    <n v="5427"/>
    <s v="CA-2017-153598"/>
    <x v="275"/>
    <d v="2017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x v="3809"/>
  </r>
  <r>
    <n v="5428"/>
    <s v="US-2017-108497"/>
    <x v="403"/>
    <d v="2017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x v="3810"/>
  </r>
  <r>
    <n v="5429"/>
    <s v="CA-2017-113096"/>
    <x v="476"/>
    <d v="2017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x v="2028"/>
  </r>
  <r>
    <n v="5430"/>
    <s v="CA-2015-136861"/>
    <x v="742"/>
    <d v="2015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x v="236"/>
  </r>
  <r>
    <n v="5431"/>
    <s v="CA-2018-117422"/>
    <x v="208"/>
    <d v="2018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x v="224"/>
  </r>
  <r>
    <n v="5432"/>
    <s v="CA-2018-117422"/>
    <x v="208"/>
    <d v="2018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x v="3811"/>
  </r>
  <r>
    <n v="5433"/>
    <s v="CA-2018-117422"/>
    <x v="208"/>
    <d v="2018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x v="3812"/>
  </r>
  <r>
    <n v="5434"/>
    <s v="CA-2018-129707"/>
    <x v="1016"/>
    <d v="2018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x v="3813"/>
  </r>
  <r>
    <n v="5435"/>
    <s v="CA-2016-160171"/>
    <x v="324"/>
    <d v="2016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x v="3814"/>
  </r>
  <r>
    <n v="5436"/>
    <s v="CA-2016-160171"/>
    <x v="324"/>
    <d v="2016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x v="3815"/>
  </r>
  <r>
    <n v="5437"/>
    <s v="CA-2015-103317"/>
    <x v="260"/>
    <d v="2015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x v="3816"/>
  </r>
  <r>
    <n v="5438"/>
    <s v="CA-2015-103317"/>
    <x v="260"/>
    <d v="2015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x v="3817"/>
  </r>
  <r>
    <n v="5439"/>
    <s v="CA-2015-103317"/>
    <x v="260"/>
    <d v="2015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x v="3818"/>
  </r>
  <r>
    <n v="5440"/>
    <s v="CA-2017-167115"/>
    <x v="958"/>
    <d v="2017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x v="3819"/>
  </r>
  <r>
    <n v="5441"/>
    <s v="US-2018-153633"/>
    <x v="38"/>
    <d v="2018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x v="3820"/>
  </r>
  <r>
    <n v="5442"/>
    <s v="CA-2018-155929"/>
    <x v="428"/>
    <d v="2018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x v="2850"/>
  </r>
  <r>
    <n v="5443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x v="914"/>
  </r>
  <r>
    <n v="5444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x v="3821"/>
  </r>
  <r>
    <n v="5445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x v="3822"/>
  </r>
  <r>
    <n v="5446"/>
    <s v="CA-2017-128307"/>
    <x v="197"/>
    <d v="2017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x v="3823"/>
  </r>
  <r>
    <n v="5447"/>
    <s v="US-2017-127425"/>
    <x v="370"/>
    <d v="2017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x v="3824"/>
  </r>
  <r>
    <n v="5448"/>
    <s v="US-2017-127425"/>
    <x v="370"/>
    <d v="2017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x v="2857"/>
  </r>
  <r>
    <n v="5449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x v="3825"/>
  </r>
  <r>
    <n v="5450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x v="3826"/>
  </r>
  <r>
    <n v="5451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x v="3827"/>
  </r>
  <r>
    <n v="5452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x v="1090"/>
  </r>
  <r>
    <n v="5453"/>
    <s v="CA-2017-140613"/>
    <x v="405"/>
    <d v="2017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x v="3828"/>
  </r>
  <r>
    <n v="5454"/>
    <s v="US-2018-108700"/>
    <x v="240"/>
    <d v="2018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x v="3829"/>
  </r>
  <r>
    <n v="5455"/>
    <s v="CA-2018-160962"/>
    <x v="1045"/>
    <d v="2018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x v="3830"/>
  </r>
  <r>
    <n v="5456"/>
    <s v="CA-2018-160962"/>
    <x v="1045"/>
    <d v="2018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x v="1297"/>
  </r>
  <r>
    <n v="5457"/>
    <s v="CA-2018-130631"/>
    <x v="614"/>
    <d v="2019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x v="3831"/>
  </r>
  <r>
    <n v="5458"/>
    <s v="CA-2018-130631"/>
    <x v="614"/>
    <d v="2019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x v="3658"/>
  </r>
  <r>
    <n v="5459"/>
    <s v="CA-2018-116680"/>
    <x v="507"/>
    <d v="2018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x v="3832"/>
  </r>
  <r>
    <n v="5460"/>
    <s v="CA-2018-116680"/>
    <x v="507"/>
    <d v="2018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x v="3833"/>
  </r>
  <r>
    <n v="5461"/>
    <s v="US-2015-107405"/>
    <x v="90"/>
    <d v="2015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x v="3834"/>
  </r>
  <r>
    <n v="5462"/>
    <s v="CA-2018-101574"/>
    <x v="394"/>
    <d v="2018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x v="354"/>
  </r>
  <r>
    <n v="5463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x v="3773"/>
  </r>
  <r>
    <n v="5464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x v="3835"/>
  </r>
  <r>
    <n v="5465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x v="3836"/>
  </r>
  <r>
    <n v="5466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x v="3837"/>
  </r>
  <r>
    <n v="5467"/>
    <s v="CA-2015-107706"/>
    <x v="1047"/>
    <d v="2015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â€ x 11â€"/>
    <x v="3838"/>
  </r>
  <r>
    <n v="5468"/>
    <s v="CA-2017-122448"/>
    <x v="632"/>
    <d v="2017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x v="1888"/>
  </r>
  <r>
    <n v="5469"/>
    <s v="CA-2015-132451"/>
    <x v="467"/>
    <d v="2015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x v="2239"/>
  </r>
  <r>
    <n v="5470"/>
    <s v="CA-2015-132451"/>
    <x v="467"/>
    <d v="2015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x v="537"/>
  </r>
  <r>
    <n v="5471"/>
    <s v="CA-2017-158547"/>
    <x v="198"/>
    <d v="2017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x v="1832"/>
  </r>
  <r>
    <n v="5472"/>
    <s v="CA-2018-116946"/>
    <x v="484"/>
    <d v="2018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x v="518"/>
  </r>
  <r>
    <n v="5473"/>
    <s v="CA-2018-116946"/>
    <x v="484"/>
    <d v="2018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x v="1592"/>
  </r>
  <r>
    <n v="5474"/>
    <s v="CA-2018-116946"/>
    <x v="484"/>
    <d v="2018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x v="3839"/>
  </r>
  <r>
    <n v="5475"/>
    <s v="CA-2018-121741"/>
    <x v="377"/>
    <d v="2018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x v="3840"/>
  </r>
  <r>
    <n v="5476"/>
    <s v="CA-2018-169691"/>
    <x v="140"/>
    <d v="2018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x v="1821"/>
  </r>
  <r>
    <n v="5477"/>
    <s v="CA-2018-169691"/>
    <x v="140"/>
    <d v="2018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x v="3841"/>
  </r>
  <r>
    <n v="5478"/>
    <s v="CA-2018-169691"/>
    <x v="140"/>
    <d v="2018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x v="1444"/>
  </r>
  <r>
    <n v="5479"/>
    <s v="CA-2017-121356"/>
    <x v="73"/>
    <d v="2017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x v="3146"/>
  </r>
  <r>
    <n v="5480"/>
    <s v="CA-2015-101770"/>
    <x v="691"/>
    <d v="2015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x v="3842"/>
  </r>
  <r>
    <n v="5481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x v="3843"/>
  </r>
  <r>
    <n v="5482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Â E03601U1 -Â KeyboardÂ - Beige"/>
    <x v="3844"/>
  </r>
  <r>
    <n v="5483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Â Illuminated - Keyboard"/>
    <x v="3612"/>
  </r>
  <r>
    <n v="5484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x v="1374"/>
  </r>
  <r>
    <n v="5485"/>
    <s v="CA-2018-148999"/>
    <x v="289"/>
    <d v="2018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x v="3344"/>
  </r>
  <r>
    <n v="5486"/>
    <s v="CA-2015-107573"/>
    <x v="432"/>
    <d v="2015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x v="2953"/>
  </r>
  <r>
    <n v="5487"/>
    <s v="CA-2016-156608"/>
    <x v="1040"/>
    <d v="2016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x v="3183"/>
  </r>
  <r>
    <n v="5488"/>
    <s v="CA-2018-134495"/>
    <x v="719"/>
    <d v="2018-04-04T00:00:00"/>
    <s v="Second Class"/>
    <s v="BF-11020"/>
    <s v="Barry FranzÃ¶sisch"/>
    <s v="Corporate"/>
    <s v="United States"/>
    <s v="Jacksonville"/>
    <s v="Florida"/>
    <n v="32216"/>
    <s v="South"/>
    <s v="TEC-PH-10004897"/>
    <s v="Technology"/>
    <s v="Phones"/>
    <s v="Mediabridge Sport Armband iPhone 5s"/>
    <x v="112"/>
  </r>
  <r>
    <n v="5489"/>
    <s v="CA-2018-134495"/>
    <x v="719"/>
    <d v="2018-04-04T00:00:00"/>
    <s v="Second Class"/>
    <s v="BF-11020"/>
    <s v="Barry FranzÃ¶sisch"/>
    <s v="Corporate"/>
    <s v="United States"/>
    <s v="Jacksonville"/>
    <s v="Florida"/>
    <n v="32216"/>
    <s v="South"/>
    <s v="OFF-LA-10000262"/>
    <s v="Office Supplies"/>
    <s v="Labels"/>
    <s v="Avery 494"/>
    <x v="301"/>
  </r>
  <r>
    <n v="5490"/>
    <s v="CA-2018-134495"/>
    <x v="719"/>
    <d v="2018-04-04T00:00:00"/>
    <s v="Second Class"/>
    <s v="BF-11020"/>
    <s v="Barry FranzÃ¶sisch"/>
    <s v="Corporate"/>
    <s v="United States"/>
    <s v="Jacksonville"/>
    <s v="Florida"/>
    <n v="32216"/>
    <s v="South"/>
    <s v="OFF-AP-10002222"/>
    <s v="Office Supplies"/>
    <s v="Appliances"/>
    <s v="Staple holder"/>
    <x v="3160"/>
  </r>
  <r>
    <n v="5491"/>
    <s v="CA-2018-134495"/>
    <x v="719"/>
    <d v="2018-04-04T00:00:00"/>
    <s v="Second Class"/>
    <s v="BF-11020"/>
    <s v="Barry FranzÃ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x v="286"/>
  </r>
  <r>
    <n v="5492"/>
    <s v="CA-2018-164098"/>
    <x v="795"/>
    <d v="2018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x v="1318"/>
  </r>
  <r>
    <n v="5493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x v="348"/>
  </r>
  <r>
    <n v="5494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x v="1399"/>
  </r>
  <r>
    <n v="5495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x v="1504"/>
  </r>
  <r>
    <n v="5496"/>
    <s v="CA-2016-113523"/>
    <x v="406"/>
    <d v="2016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x v="2976"/>
  </r>
  <r>
    <n v="5497"/>
    <s v="CA-2018-117821"/>
    <x v="492"/>
    <d v="2018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x v="3201"/>
  </r>
  <r>
    <n v="5498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x v="2578"/>
  </r>
  <r>
    <n v="5499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x v="1484"/>
  </r>
  <r>
    <n v="5500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x v="362"/>
  </r>
  <r>
    <n v="5501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x v="3845"/>
  </r>
  <r>
    <n v="5502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x v="2431"/>
  </r>
  <r>
    <n v="5503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x v="3846"/>
  </r>
  <r>
    <n v="5504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x v="3847"/>
  </r>
  <r>
    <n v="5505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x v="3096"/>
  </r>
  <r>
    <n v="5506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x v="3848"/>
  </r>
  <r>
    <n v="5507"/>
    <s v="US-2017-162026"/>
    <x v="750"/>
    <d v="2017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x v="1156"/>
  </r>
  <r>
    <n v="5508"/>
    <s v="CA-2017-150000"/>
    <x v="143"/>
    <d v="2017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x v="1411"/>
  </r>
  <r>
    <n v="5509"/>
    <s v="CA-2016-168529"/>
    <x v="1049"/>
    <d v="2016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x v="1213"/>
  </r>
  <r>
    <n v="5510"/>
    <s v="US-2018-152569"/>
    <x v="356"/>
    <d v="2018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x v="3849"/>
  </r>
  <r>
    <n v="5511"/>
    <s v="US-2018-152569"/>
    <x v="356"/>
    <d v="2018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x v="1731"/>
  </r>
  <r>
    <n v="5512"/>
    <s v="US-2015-137680"/>
    <x v="1050"/>
    <d v="2015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x v="2668"/>
  </r>
  <r>
    <n v="5513"/>
    <s v="US-2015-137680"/>
    <x v="1050"/>
    <d v="2015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x v="3850"/>
  </r>
  <r>
    <n v="5514"/>
    <s v="CA-2016-103177"/>
    <x v="1051"/>
    <d v="2016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x v="758"/>
  </r>
  <r>
    <n v="5515"/>
    <s v="CA-2016-103177"/>
    <x v="1051"/>
    <d v="2016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x v="1953"/>
  </r>
  <r>
    <n v="5516"/>
    <s v="CA-2016-103177"/>
    <x v="1051"/>
    <d v="2016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x v="3565"/>
  </r>
  <r>
    <n v="5517"/>
    <s v="US-2017-138408"/>
    <x v="741"/>
    <d v="2017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Â Z-906 Speaker sys - home theater - 5.1-CH"/>
    <x v="3851"/>
  </r>
  <r>
    <n v="5518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x v="3612"/>
  </r>
  <r>
    <n v="5519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x v="3852"/>
  </r>
  <r>
    <n v="5520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x v="2513"/>
  </r>
  <r>
    <n v="5521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x v="100"/>
  </r>
  <r>
    <n v="5522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x v="1294"/>
  </r>
  <r>
    <n v="5523"/>
    <s v="CA-2017-110982"/>
    <x v="410"/>
    <d v="2017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x v="3853"/>
  </r>
  <r>
    <n v="5524"/>
    <s v="CA-2017-110982"/>
    <x v="410"/>
    <d v="2017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x v="2218"/>
  </r>
  <r>
    <n v="5525"/>
    <s v="CA-2017-147123"/>
    <x v="107"/>
    <d v="2017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x v="3854"/>
  </r>
  <r>
    <n v="5526"/>
    <s v="CA-2018-154501"/>
    <x v="504"/>
    <d v="2018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x v="3855"/>
  </r>
  <r>
    <n v="5527"/>
    <s v="CA-2018-166933"/>
    <x v="558"/>
    <d v="2018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x v="2663"/>
  </r>
  <r>
    <n v="5528"/>
    <s v="CA-2016-142055"/>
    <x v="412"/>
    <d v="2016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x v="2428"/>
  </r>
  <r>
    <n v="5529"/>
    <s v="CA-2016-137106"/>
    <x v="1052"/>
    <d v="2016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x v="1095"/>
  </r>
  <r>
    <n v="5530"/>
    <s v="CA-2018-136609"/>
    <x v="634"/>
    <d v="2018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x v="905"/>
  </r>
  <r>
    <n v="5531"/>
    <s v="CA-2018-160885"/>
    <x v="574"/>
    <d v="2018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Â speaker phone"/>
    <x v="3856"/>
  </r>
  <r>
    <n v="5532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x v="3857"/>
  </r>
  <r>
    <n v="5533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x v="3858"/>
  </r>
  <r>
    <n v="5534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x v="2242"/>
  </r>
  <r>
    <n v="5535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x v="725"/>
  </r>
  <r>
    <n v="5536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x v="2161"/>
  </r>
  <r>
    <n v="5537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x v="1345"/>
  </r>
  <r>
    <n v="5538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x v="91"/>
  </r>
  <r>
    <n v="5539"/>
    <s v="CA-2016-120551"/>
    <x v="657"/>
    <d v="2016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x v="1139"/>
  </r>
  <r>
    <n v="5540"/>
    <s v="US-2018-150595"/>
    <x v="1053"/>
    <d v="2018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x v="2086"/>
  </r>
  <r>
    <n v="5541"/>
    <s v="US-2018-150595"/>
    <x v="1053"/>
    <d v="2018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x v="3859"/>
  </r>
  <r>
    <n v="5542"/>
    <s v="US-2018-150595"/>
    <x v="1053"/>
    <d v="2018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x v="3860"/>
  </r>
  <r>
    <n v="5543"/>
    <s v="CA-2017-134936"/>
    <x v="1054"/>
    <d v="2017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x v="3861"/>
  </r>
  <r>
    <n v="5544"/>
    <s v="CA-2017-134936"/>
    <x v="1054"/>
    <d v="2017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x v="822"/>
  </r>
  <r>
    <n v="5545"/>
    <s v="CA-2017-134936"/>
    <x v="1054"/>
    <d v="2017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x v="3862"/>
  </r>
  <r>
    <n v="5546"/>
    <s v="CA-2018-102967"/>
    <x v="585"/>
    <d v="2018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x v="3863"/>
  </r>
  <r>
    <n v="5547"/>
    <s v="CA-2018-151008"/>
    <x v="210"/>
    <d v="2018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x v="2783"/>
  </r>
  <r>
    <n v="5548"/>
    <s v="CA-2018-151008"/>
    <x v="210"/>
    <d v="2018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x v="3864"/>
  </r>
  <r>
    <n v="5549"/>
    <s v="CA-2015-159800"/>
    <x v="683"/>
    <d v="2015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x v="2834"/>
  </r>
  <r>
    <n v="5550"/>
    <s v="CA-2015-159800"/>
    <x v="683"/>
    <d v="2015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x v="3865"/>
  </r>
  <r>
    <n v="5551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x v="2743"/>
  </r>
  <r>
    <n v="5552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x v="3866"/>
  </r>
  <r>
    <n v="5553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Â 16GB Mini TravelDrive USB 2.0Â Flash Drive"/>
    <x v="2179"/>
  </r>
  <r>
    <n v="5554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x v="1566"/>
  </r>
  <r>
    <n v="5555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x v="3867"/>
  </r>
  <r>
    <n v="5556"/>
    <s v="CA-2018-116113"/>
    <x v="280"/>
    <d v="2018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x v="1007"/>
  </r>
  <r>
    <n v="5557"/>
    <s v="CA-2016-125066"/>
    <x v="639"/>
    <d v="2016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x v="51"/>
  </r>
  <r>
    <n v="5558"/>
    <s v="CA-2016-125066"/>
    <x v="639"/>
    <d v="2016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x v="2420"/>
  </r>
  <r>
    <n v="5559"/>
    <s v="US-2016-114741"/>
    <x v="401"/>
    <d v="2016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x v="90"/>
  </r>
  <r>
    <n v="5560"/>
    <s v="US-2016-114741"/>
    <x v="401"/>
    <d v="2016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x v="2184"/>
  </r>
  <r>
    <n v="5561"/>
    <s v="US-2016-114741"/>
    <x v="401"/>
    <d v="2016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x v="1801"/>
  </r>
  <r>
    <n v="5562"/>
    <s v="CA-2018-133263"/>
    <x v="185"/>
    <d v="2018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x v="3868"/>
  </r>
  <r>
    <n v="5563"/>
    <s v="CA-2018-133263"/>
    <x v="185"/>
    <d v="2018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x v="487"/>
  </r>
  <r>
    <n v="5564"/>
    <s v="CA-2018-133263"/>
    <x v="185"/>
    <d v="2018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x v="3869"/>
  </r>
  <r>
    <n v="5565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x v="526"/>
  </r>
  <r>
    <n v="5566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x v="3870"/>
  </r>
  <r>
    <n v="5567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x v="3871"/>
  </r>
  <r>
    <n v="5568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x v="3872"/>
  </r>
  <r>
    <n v="5569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x v="321"/>
  </r>
  <r>
    <n v="5570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x v="12"/>
  </r>
  <r>
    <n v="5571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x v="3873"/>
  </r>
  <r>
    <n v="5572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x v="3874"/>
  </r>
  <r>
    <n v="5573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x v="3875"/>
  </r>
  <r>
    <n v="5574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x v="1121"/>
  </r>
  <r>
    <n v="5575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x v="3876"/>
  </r>
  <r>
    <n v="5576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x v="3857"/>
  </r>
  <r>
    <n v="5577"/>
    <s v="CA-2017-136686"/>
    <x v="939"/>
    <d v="2017-12-16T00:00:00"/>
    <s v="Standard Class"/>
    <s v="RF-19840"/>
    <s v="Roy FranzÃ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x v="3877"/>
  </r>
  <r>
    <n v="5578"/>
    <s v="CA-2017-136686"/>
    <x v="939"/>
    <d v="2017-12-16T00:00:00"/>
    <s v="Standard Class"/>
    <s v="RF-19840"/>
    <s v="Roy FranzÃ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x v="3012"/>
  </r>
  <r>
    <n v="5579"/>
    <s v="CA-2018-137498"/>
    <x v="428"/>
    <d v="2018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x v="2578"/>
  </r>
  <r>
    <n v="5580"/>
    <s v="CA-2018-137498"/>
    <x v="428"/>
    <d v="2018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x v="3501"/>
  </r>
  <r>
    <n v="5581"/>
    <s v="CA-2018-137498"/>
    <x v="428"/>
    <d v="2018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x v="3878"/>
  </r>
  <r>
    <n v="5582"/>
    <s v="CA-2018-163818"/>
    <x v="1055"/>
    <d v="2018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x v="1016"/>
  </r>
  <r>
    <n v="5583"/>
    <s v="CA-2017-161158"/>
    <x v="195"/>
    <d v="2017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x v="3778"/>
  </r>
  <r>
    <n v="5584"/>
    <s v="CA-2015-116673"/>
    <x v="534"/>
    <d v="2015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x v="51"/>
  </r>
  <r>
    <n v="5585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x v="3879"/>
  </r>
  <r>
    <n v="5586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Â TelephonesÂ KX-T7736"/>
    <x v="3880"/>
  </r>
  <r>
    <n v="5587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x v="2020"/>
  </r>
  <r>
    <n v="5588"/>
    <s v="CA-2016-149993"/>
    <x v="531"/>
    <d v="2016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x v="2868"/>
  </r>
  <r>
    <n v="5589"/>
    <s v="CA-2015-168158"/>
    <x v="866"/>
    <d v="2015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x v="855"/>
  </r>
  <r>
    <n v="5590"/>
    <s v="CA-2017-115224"/>
    <x v="16"/>
    <d v="2017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x v="3881"/>
  </r>
  <r>
    <n v="5591"/>
    <s v="CA-2017-115224"/>
    <x v="16"/>
    <d v="2017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x v="830"/>
  </r>
  <r>
    <n v="5592"/>
    <s v="CA-2015-164742"/>
    <x v="303"/>
    <d v="2015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x v="3882"/>
  </r>
  <r>
    <n v="5593"/>
    <s v="CA-2015-164742"/>
    <x v="303"/>
    <d v="2015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x v="3883"/>
  </r>
  <r>
    <n v="5594"/>
    <s v="US-2018-108014"/>
    <x v="123"/>
    <d v="2018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x v="3884"/>
  </r>
  <r>
    <n v="5595"/>
    <s v="CA-2018-160325"/>
    <x v="241"/>
    <d v="2018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x v="3627"/>
  </r>
  <r>
    <n v="5596"/>
    <s v="CA-2018-160325"/>
    <x v="241"/>
    <d v="2018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x v="1876"/>
  </r>
  <r>
    <n v="5597"/>
    <s v="CA-2016-159779"/>
    <x v="12"/>
    <d v="2016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x v="3885"/>
  </r>
  <r>
    <n v="5598"/>
    <s v="CA-2018-151176"/>
    <x v="778"/>
    <d v="2018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x v="3357"/>
  </r>
  <r>
    <n v="5599"/>
    <s v="CA-2018-151176"/>
    <x v="778"/>
    <d v="2018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x v="3822"/>
  </r>
  <r>
    <n v="5600"/>
    <s v="CA-2015-108903"/>
    <x v="462"/>
    <d v="2015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x v="3886"/>
  </r>
  <r>
    <n v="5601"/>
    <s v="CA-2015-108903"/>
    <x v="462"/>
    <d v="2015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x v="3108"/>
  </r>
  <r>
    <n v="5602"/>
    <s v="CA-2015-108903"/>
    <x v="462"/>
    <d v="2015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x v="3887"/>
  </r>
  <r>
    <n v="5603"/>
    <s v="CA-2017-117919"/>
    <x v="278"/>
    <d v="2017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x v="1802"/>
  </r>
  <r>
    <n v="5604"/>
    <s v="CA-2017-117919"/>
    <x v="278"/>
    <d v="2017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x v="705"/>
  </r>
  <r>
    <n v="5605"/>
    <s v="CA-2016-142475"/>
    <x v="155"/>
    <d v="2016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x v="3356"/>
  </r>
  <r>
    <n v="5606"/>
    <s v="CA-2017-134516"/>
    <x v="873"/>
    <d v="2017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x v="1217"/>
  </r>
  <r>
    <n v="5607"/>
    <s v="CA-2017-134516"/>
    <x v="873"/>
    <d v="2017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x v="3888"/>
  </r>
  <r>
    <n v="5608"/>
    <s v="CA-2018-105193"/>
    <x v="613"/>
    <d v="2018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x v="3889"/>
  </r>
  <r>
    <n v="5609"/>
    <s v="CA-2016-168634"/>
    <x v="401"/>
    <d v="2016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x v="3890"/>
  </r>
  <r>
    <n v="5610"/>
    <s v="CA-2018-117198"/>
    <x v="515"/>
    <d v="2018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x v="2963"/>
  </r>
  <r>
    <n v="5611"/>
    <s v="CA-2016-145828"/>
    <x v="348"/>
    <d v="2016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x v="3891"/>
  </r>
  <r>
    <n v="5612"/>
    <s v="CA-2018-121027"/>
    <x v="238"/>
    <d v="2018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x v="3892"/>
  </r>
  <r>
    <n v="5613"/>
    <s v="CA-2018-121027"/>
    <x v="238"/>
    <d v="2018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Â Flash Drive ImationÂ Corp"/>
    <x v="3893"/>
  </r>
  <r>
    <n v="5614"/>
    <s v="CA-2017-147431"/>
    <x v="1056"/>
    <d v="2017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x v="3894"/>
  </r>
  <r>
    <n v="5615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x v="3895"/>
  </r>
  <r>
    <n v="5616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x v="3896"/>
  </r>
  <r>
    <n v="5617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x v="1599"/>
  </r>
  <r>
    <n v="5618"/>
    <s v="CA-2018-125745"/>
    <x v="160"/>
    <d v="2018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x v="3816"/>
  </r>
  <r>
    <n v="5619"/>
    <s v="CA-2016-101154"/>
    <x v="227"/>
    <d v="2016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x v="2293"/>
  </r>
  <r>
    <n v="5620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x v="3897"/>
  </r>
  <r>
    <n v="5621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x v="3898"/>
  </r>
  <r>
    <n v="5622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x v="3899"/>
  </r>
  <r>
    <n v="5623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x v="3900"/>
  </r>
  <r>
    <n v="5624"/>
    <s v="CA-2017-121748"/>
    <x v="1057"/>
    <d v="2017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x v="1483"/>
  </r>
  <r>
    <n v="5625"/>
    <s v="CA-2017-121748"/>
    <x v="1057"/>
    <d v="2017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Â VX Revolution Cordless Laser Mouse for Notebooks (Black)"/>
    <x v="2622"/>
  </r>
  <r>
    <n v="5626"/>
    <s v="CA-2015-126683"/>
    <x v="411"/>
    <d v="2015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x v="51"/>
  </r>
  <r>
    <n v="5627"/>
    <s v="CA-2015-126683"/>
    <x v="411"/>
    <d v="2015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x v="3901"/>
  </r>
  <r>
    <n v="5628"/>
    <s v="CA-2018-148810"/>
    <x v="335"/>
    <d v="2018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x v="847"/>
  </r>
  <r>
    <n v="5629"/>
    <s v="CA-2018-148810"/>
    <x v="335"/>
    <d v="2018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x v="3902"/>
  </r>
  <r>
    <n v="5630"/>
    <s v="US-2017-146066"/>
    <x v="1036"/>
    <d v="2017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x v="3903"/>
  </r>
  <r>
    <n v="5631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x v="3904"/>
  </r>
  <r>
    <n v="5632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x v="3905"/>
  </r>
  <r>
    <n v="5633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x v="45"/>
  </r>
  <r>
    <n v="5634"/>
    <s v="CA-2017-101742"/>
    <x v="713"/>
    <d v="2017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x v="3235"/>
  </r>
  <r>
    <n v="5635"/>
    <s v="CA-2016-134943"/>
    <x v="901"/>
    <d v="2016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x v="3906"/>
  </r>
  <r>
    <n v="5636"/>
    <s v="CA-2018-123022"/>
    <x v="213"/>
    <d v="2018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x v="3907"/>
  </r>
  <r>
    <n v="5637"/>
    <s v="CA-2018-123022"/>
    <x v="213"/>
    <d v="2018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x v="3908"/>
  </r>
  <r>
    <n v="5638"/>
    <s v="CA-2018-113208"/>
    <x v="606"/>
    <d v="2018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x v="3909"/>
  </r>
  <r>
    <n v="5639"/>
    <s v="CA-2015-154893"/>
    <x v="1059"/>
    <d v="2015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x v="3579"/>
  </r>
  <r>
    <n v="5640"/>
    <s v="CA-2015-154893"/>
    <x v="1059"/>
    <d v="2015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x v="3064"/>
  </r>
  <r>
    <n v="5641"/>
    <s v="CA-2015-147900"/>
    <x v="865"/>
    <d v="2015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x v="3910"/>
  </r>
  <r>
    <n v="5642"/>
    <s v="CA-2018-106355"/>
    <x v="459"/>
    <d v="2018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x v="1731"/>
  </r>
  <r>
    <n v="5643"/>
    <s v="CA-2017-127985"/>
    <x v="178"/>
    <d v="2017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x v="983"/>
  </r>
  <r>
    <n v="5644"/>
    <s v="CA-2016-166604"/>
    <x v="1060"/>
    <d v="2016-05-20T00:00:00"/>
    <s v="Second Class"/>
    <s v="AH-10690"/>
    <s v="Anna HÃ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x v="1444"/>
  </r>
  <r>
    <n v="5645"/>
    <s v="CA-2018-120719"/>
    <x v="721"/>
    <d v="2018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x v="1577"/>
  </r>
  <r>
    <n v="5646"/>
    <s v="CA-2018-127117"/>
    <x v="349"/>
    <d v="2018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x v="3911"/>
  </r>
  <r>
    <n v="5647"/>
    <s v="CA-2016-104241"/>
    <x v="1038"/>
    <d v="2016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x v="3912"/>
  </r>
  <r>
    <n v="5648"/>
    <s v="CA-2018-168179"/>
    <x v="808"/>
    <d v="2018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x v="537"/>
  </r>
  <r>
    <n v="5649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x v="56"/>
  </r>
  <r>
    <n v="5650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x v="3913"/>
  </r>
  <r>
    <n v="5651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x v="232"/>
  </r>
  <r>
    <n v="5652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x v="3914"/>
  </r>
  <r>
    <n v="5653"/>
    <s v="CA-2018-109099"/>
    <x v="833"/>
    <d v="2018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x v="1010"/>
  </r>
  <r>
    <n v="5654"/>
    <s v="US-2015-134187"/>
    <x v="130"/>
    <d v="2015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x v="3915"/>
  </r>
  <r>
    <n v="5655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x v="3916"/>
  </r>
  <r>
    <n v="5656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x v="3917"/>
  </r>
  <r>
    <n v="5657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x v="25"/>
  </r>
  <r>
    <n v="5658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x v="3918"/>
  </r>
  <r>
    <n v="5659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x v="3919"/>
  </r>
  <r>
    <n v="5660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x v="795"/>
  </r>
  <r>
    <n v="5661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x v="3920"/>
  </r>
  <r>
    <n v="5662"/>
    <s v="CA-2017-108875"/>
    <x v="446"/>
    <d v="2017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x v="3921"/>
  </r>
  <r>
    <n v="5663"/>
    <s v="CA-2017-108875"/>
    <x v="446"/>
    <d v="2017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x v="3922"/>
  </r>
  <r>
    <n v="5664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x v="3923"/>
  </r>
  <r>
    <n v="5665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x v="2186"/>
  </r>
  <r>
    <n v="5666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x v="3924"/>
  </r>
  <r>
    <n v="5667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x v="3925"/>
  </r>
  <r>
    <n v="5668"/>
    <s v="CA-2017-142405"/>
    <x v="725"/>
    <d v="2017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x v="2"/>
  </r>
  <r>
    <n v="5669"/>
    <s v="CA-2017-142405"/>
    <x v="725"/>
    <d v="2017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x v="3926"/>
  </r>
  <r>
    <n v="5670"/>
    <s v="CA-2017-142405"/>
    <x v="725"/>
    <d v="2017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x v="1917"/>
  </r>
  <r>
    <n v="5671"/>
    <s v="CA-2016-141012"/>
    <x v="988"/>
    <d v="2016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x v="3927"/>
  </r>
  <r>
    <n v="5672"/>
    <s v="CA-2016-141012"/>
    <x v="988"/>
    <d v="2016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x v="3928"/>
  </r>
  <r>
    <n v="5673"/>
    <s v="CA-2018-127922"/>
    <x v="855"/>
    <d v="2018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x v="3329"/>
  </r>
  <r>
    <n v="5674"/>
    <s v="CA-2018-127922"/>
    <x v="855"/>
    <d v="2018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x v="578"/>
  </r>
  <r>
    <n v="5675"/>
    <s v="CA-2017-146318"/>
    <x v="115"/>
    <d v="2017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x v="91"/>
  </r>
  <r>
    <n v="5676"/>
    <s v="CA-2015-135993"/>
    <x v="1061"/>
    <d v="2015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x v="3929"/>
  </r>
  <r>
    <n v="5677"/>
    <s v="CA-2015-135993"/>
    <x v="1061"/>
    <d v="2015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Â 30456 USBÂ Flash DriveÂ 8GB"/>
    <x v="3930"/>
  </r>
  <r>
    <n v="5678"/>
    <s v="CA-2015-126802"/>
    <x v="282"/>
    <d v="2016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x v="2316"/>
  </r>
  <r>
    <n v="5679"/>
    <s v="CA-2017-143924"/>
    <x v="1062"/>
    <d v="2017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x v="3931"/>
  </r>
  <r>
    <n v="5680"/>
    <s v="CA-2017-143924"/>
    <x v="1062"/>
    <d v="2017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x v="1427"/>
  </r>
  <r>
    <n v="5681"/>
    <s v="CA-2017-141551"/>
    <x v="446"/>
    <d v="2017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x v="3932"/>
  </r>
  <r>
    <n v="5682"/>
    <s v="CA-2017-141551"/>
    <x v="446"/>
    <d v="2017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x v="90"/>
  </r>
  <r>
    <n v="5683"/>
    <s v="CA-2015-164315"/>
    <x v="1063"/>
    <d v="2015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x v="3329"/>
  </r>
  <r>
    <n v="5684"/>
    <s v="CA-2015-164315"/>
    <x v="1063"/>
    <d v="2015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x v="3933"/>
  </r>
  <r>
    <n v="5685"/>
    <s v="CA-2015-164315"/>
    <x v="1063"/>
    <d v="2015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x v="894"/>
  </r>
  <r>
    <n v="5686"/>
    <s v="CA-2016-131072"/>
    <x v="599"/>
    <d v="2016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x v="2031"/>
  </r>
  <r>
    <n v="5687"/>
    <s v="CA-2015-131541"/>
    <x v="1064"/>
    <d v="2015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x v="3934"/>
  </r>
  <r>
    <n v="5688"/>
    <s v="CA-2015-131541"/>
    <x v="1064"/>
    <d v="2015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x v="3935"/>
  </r>
  <r>
    <n v="5689"/>
    <s v="CA-2015-131541"/>
    <x v="1064"/>
    <d v="2015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x v="3936"/>
  </r>
  <r>
    <n v="5690"/>
    <s v="CA-2016-119550"/>
    <x v="207"/>
    <d v="2016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x v="3937"/>
  </r>
  <r>
    <n v="5691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x v="3251"/>
  </r>
  <r>
    <n v="5692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x v="908"/>
  </r>
  <r>
    <n v="5693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x v="3938"/>
  </r>
  <r>
    <n v="5694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x v="1579"/>
  </r>
  <r>
    <n v="5695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x v="3036"/>
  </r>
  <r>
    <n v="5696"/>
    <s v="CA-2017-126165"/>
    <x v="465"/>
    <d v="2017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x v="3939"/>
  </r>
  <r>
    <n v="5697"/>
    <s v="CA-2018-126123"/>
    <x v="336"/>
    <d v="2018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x v="3940"/>
  </r>
  <r>
    <n v="5698"/>
    <s v="CA-2018-126123"/>
    <x v="336"/>
    <d v="2018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x v="3941"/>
  </r>
  <r>
    <n v="5699"/>
    <s v="CA-2017-143441"/>
    <x v="732"/>
    <d v="2017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x v="1559"/>
  </r>
  <r>
    <n v="5700"/>
    <s v="CA-2018-148320"/>
    <x v="132"/>
    <d v="2018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x v="1197"/>
  </r>
  <r>
    <n v="5701"/>
    <s v="CA-2017-125661"/>
    <x v="390"/>
    <d v="2017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x v="3942"/>
  </r>
  <r>
    <n v="5702"/>
    <s v="CA-2017-125661"/>
    <x v="390"/>
    <d v="2017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x v="3943"/>
  </r>
  <r>
    <n v="5703"/>
    <s v="US-2015-123519"/>
    <x v="637"/>
    <d v="2015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x v="367"/>
  </r>
  <r>
    <n v="5704"/>
    <s v="US-2015-123519"/>
    <x v="637"/>
    <d v="2015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x v="3944"/>
  </r>
  <r>
    <n v="5705"/>
    <s v="US-2015-123519"/>
    <x v="637"/>
    <d v="2015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x v="1259"/>
  </r>
  <r>
    <n v="5706"/>
    <s v="CA-2015-155593"/>
    <x v="935"/>
    <d v="2015-11-08T00:00:00"/>
    <s v="Standard Class"/>
    <s v="RP-19390"/>
    <s v="Resi PÃ¶lking"/>
    <s v="Consumer"/>
    <s v="United States"/>
    <s v="Fairfield"/>
    <s v="Connecticut"/>
    <n v="6824"/>
    <s v="East"/>
    <s v="OFF-SU-10002522"/>
    <s v="Office Supplies"/>
    <s v="Supplies"/>
    <s v="Acme Kleen Earth Office Shears"/>
    <x v="3945"/>
  </r>
  <r>
    <n v="5707"/>
    <s v="CA-2018-136000"/>
    <x v="585"/>
    <d v="2018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x v="2943"/>
  </r>
  <r>
    <n v="5708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x v="3946"/>
  </r>
  <r>
    <n v="5709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x v="3825"/>
  </r>
  <r>
    <n v="5710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x v="3947"/>
  </r>
  <r>
    <n v="5711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x v="3948"/>
  </r>
  <r>
    <n v="5712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x v="537"/>
  </r>
  <r>
    <n v="5713"/>
    <s v="CA-2018-115805"/>
    <x v="689"/>
    <d v="2018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x v="2163"/>
  </r>
  <r>
    <n v="5714"/>
    <s v="US-2015-143707"/>
    <x v="72"/>
    <d v="2015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x v="3949"/>
  </r>
  <r>
    <n v="5715"/>
    <s v="CA-2018-116939"/>
    <x v="145"/>
    <d v="2018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x v="3950"/>
  </r>
  <r>
    <n v="5716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x v="1000"/>
  </r>
  <r>
    <n v="5717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x v="2421"/>
  </r>
  <r>
    <n v="5718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x v="3951"/>
  </r>
  <r>
    <n v="5719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x v="3952"/>
  </r>
  <r>
    <n v="5720"/>
    <s v="CA-2018-126550"/>
    <x v="1065"/>
    <d v="2018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x v="3953"/>
  </r>
  <r>
    <n v="5721"/>
    <s v="CA-2016-138674"/>
    <x v="717"/>
    <d v="2016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x v="521"/>
  </r>
  <r>
    <n v="5722"/>
    <s v="CA-2016-138674"/>
    <x v="717"/>
    <d v="2016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Â SecureÂ DriveÂ + Hardware Encrypted USBÂ flash driveÂ - 16 GB"/>
    <x v="3954"/>
  </r>
  <r>
    <n v="5723"/>
    <s v="CA-2016-138674"/>
    <x v="717"/>
    <d v="2016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x v="3955"/>
  </r>
  <r>
    <n v="5724"/>
    <s v="CA-2017-165820"/>
    <x v="182"/>
    <d v="2017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x v="91"/>
  </r>
  <r>
    <n v="5725"/>
    <s v="CA-2015-103191"/>
    <x v="358"/>
    <d v="2015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x v="3956"/>
  </r>
  <r>
    <n v="5726"/>
    <s v="CA-2016-103933"/>
    <x v="12"/>
    <d v="2016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x v="435"/>
  </r>
  <r>
    <n v="5727"/>
    <s v="CA-2016-110548"/>
    <x v="124"/>
    <d v="2016-05-08T00:00:00"/>
    <s v="Standard Class"/>
    <s v="AH-10690"/>
    <s v="Anna HÃ¤berlin"/>
    <s v="Corporate"/>
    <s v="United States"/>
    <s v="Houston"/>
    <s v="Texas"/>
    <n v="77095"/>
    <s v="Central"/>
    <s v="TEC-PH-10002922"/>
    <s v="Technology"/>
    <s v="Phones"/>
    <s v="ShoreTel ShorePhone IP 230 VoIP phone"/>
    <x v="1251"/>
  </r>
  <r>
    <n v="5728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x v="3957"/>
  </r>
  <r>
    <n v="5729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x v="1219"/>
  </r>
  <r>
    <n v="5730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x v="3447"/>
  </r>
  <r>
    <n v="5731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x v="3958"/>
  </r>
  <r>
    <n v="5732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â€ x 11â€"/>
    <x v="3959"/>
  </r>
  <r>
    <n v="5733"/>
    <s v="CA-2018-143574"/>
    <x v="222"/>
    <d v="2018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x v="3083"/>
  </r>
  <r>
    <n v="5734"/>
    <s v="CA-2018-143574"/>
    <x v="222"/>
    <d v="2018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x v="3960"/>
  </r>
  <r>
    <n v="5735"/>
    <s v="CA-2018-143574"/>
    <x v="222"/>
    <d v="2018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x v="2783"/>
  </r>
  <r>
    <n v="5736"/>
    <s v="CA-2015-111773"/>
    <x v="290"/>
    <d v="2015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x v="3961"/>
  </r>
  <r>
    <n v="5737"/>
    <s v="CA-2015-148614"/>
    <x v="407"/>
    <d v="2015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x v="2389"/>
  </r>
  <r>
    <n v="5738"/>
    <s v="CA-2015-148614"/>
    <x v="407"/>
    <d v="2015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x v="78"/>
  </r>
  <r>
    <n v="5739"/>
    <s v="CA-2017-156139"/>
    <x v="413"/>
    <d v="2018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x v="3962"/>
  </r>
  <r>
    <n v="5740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x v="91"/>
  </r>
  <r>
    <n v="5741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x v="3963"/>
  </r>
  <r>
    <n v="5742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x v="3964"/>
  </r>
  <r>
    <n v="5743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x v="2979"/>
  </r>
  <r>
    <n v="5744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x v="130"/>
  </r>
  <r>
    <n v="5745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x v="3965"/>
  </r>
  <r>
    <n v="5746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x v="742"/>
  </r>
  <r>
    <n v="5747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x v="2475"/>
  </r>
  <r>
    <n v="5748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x v="3065"/>
  </r>
  <r>
    <n v="5749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Â 30456 USBÂ Flash DriveÂ 8GB"/>
    <x v="3319"/>
  </r>
  <r>
    <n v="5750"/>
    <s v="CA-2018-104913"/>
    <x v="551"/>
    <d v="2018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x v="3966"/>
  </r>
  <r>
    <n v="5751"/>
    <s v="CA-2015-145800"/>
    <x v="992"/>
    <d v="2015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x v="3967"/>
  </r>
  <r>
    <n v="5752"/>
    <s v="CA-2017-125850"/>
    <x v="115"/>
    <d v="2017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x v="1821"/>
  </r>
  <r>
    <n v="5753"/>
    <s v="CA-2017-125850"/>
    <x v="115"/>
    <d v="2017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x v="2740"/>
  </r>
  <r>
    <n v="5754"/>
    <s v="CA-2017-118514"/>
    <x v="1066"/>
    <d v="2017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x v="402"/>
  </r>
  <r>
    <n v="5755"/>
    <s v="CA-2016-150749"/>
    <x v="368"/>
    <d v="2016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x v="345"/>
  </r>
  <r>
    <n v="5756"/>
    <s v="CA-2015-163748"/>
    <x v="1005"/>
    <d v="2015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x v="3968"/>
  </r>
  <r>
    <n v="5757"/>
    <s v="CA-2015-163748"/>
    <x v="1005"/>
    <d v="2015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x v="3969"/>
  </r>
  <r>
    <n v="5758"/>
    <s v="CA-2016-119634"/>
    <x v="1067"/>
    <d v="2016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x v="3970"/>
  </r>
  <r>
    <n v="5759"/>
    <s v="CA-2016-149300"/>
    <x v="6"/>
    <d v="2016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x v="3971"/>
  </r>
  <r>
    <n v="5760"/>
    <s v="US-2017-111528"/>
    <x v="945"/>
    <d v="2017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x v="2246"/>
  </r>
  <r>
    <n v="5761"/>
    <s v="US-2017-111528"/>
    <x v="945"/>
    <d v="2017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x v="3972"/>
  </r>
  <r>
    <n v="5762"/>
    <s v="CA-2018-158169"/>
    <x v="801"/>
    <d v="2018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x v="3036"/>
  </r>
  <r>
    <n v="5763"/>
    <s v="CA-2018-158169"/>
    <x v="801"/>
    <d v="2018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x v="3471"/>
  </r>
  <r>
    <n v="5764"/>
    <s v="CA-2016-162047"/>
    <x v="502"/>
    <d v="2016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x v="3973"/>
  </r>
  <r>
    <n v="5765"/>
    <s v="CA-2016-117772"/>
    <x v="229"/>
    <d v="2016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x v="3974"/>
  </r>
  <r>
    <n v="5766"/>
    <s v="US-2015-126340"/>
    <x v="1068"/>
    <d v="2015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Â Telephone"/>
    <x v="3720"/>
  </r>
  <r>
    <n v="5767"/>
    <s v="CA-2017-149685"/>
    <x v="750"/>
    <d v="2017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x v="3975"/>
  </r>
  <r>
    <n v="5768"/>
    <s v="CA-2018-126396"/>
    <x v="565"/>
    <d v="2018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x v="3976"/>
  </r>
  <r>
    <n v="5769"/>
    <s v="CA-2016-154900"/>
    <x v="1069"/>
    <d v="2016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x v="974"/>
  </r>
  <r>
    <n v="5770"/>
    <s v="CA-2016-154900"/>
    <x v="1069"/>
    <d v="2016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x v="20"/>
  </r>
  <r>
    <n v="5771"/>
    <s v="CA-2016-103835"/>
    <x v="496"/>
    <d v="2016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x v="3977"/>
  </r>
  <r>
    <n v="5772"/>
    <s v="CA-2016-103835"/>
    <x v="496"/>
    <d v="2016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x v="3978"/>
  </r>
  <r>
    <n v="5773"/>
    <s v="CA-2016-158939"/>
    <x v="650"/>
    <d v="2016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x v="3979"/>
  </r>
  <r>
    <n v="5774"/>
    <s v="CA-2017-117408"/>
    <x v="1070"/>
    <d v="2017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x v="934"/>
  </r>
  <r>
    <n v="5775"/>
    <s v="CA-2017-142398"/>
    <x v="408"/>
    <d v="2017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x v="3980"/>
  </r>
  <r>
    <n v="5776"/>
    <s v="CA-2017-142398"/>
    <x v="408"/>
    <d v="2017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x v="3981"/>
  </r>
  <r>
    <n v="5777"/>
    <s v="CA-2017-105277"/>
    <x v="429"/>
    <d v="2017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x v="1626"/>
  </r>
  <r>
    <n v="5778"/>
    <s v="CA-2017-112060"/>
    <x v="429"/>
    <d v="2017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x v="1230"/>
  </r>
  <r>
    <n v="5779"/>
    <s v="CA-2015-105270"/>
    <x v="7"/>
    <d v="2015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x v="426"/>
  </r>
  <r>
    <n v="5780"/>
    <s v="CA-2015-105270"/>
    <x v="7"/>
    <d v="2015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x v="3982"/>
  </r>
  <r>
    <n v="5781"/>
    <s v="US-2016-159513"/>
    <x v="788"/>
    <d v="2016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x v="973"/>
  </r>
  <r>
    <n v="5782"/>
    <s v="CA-2016-155586"/>
    <x v="295"/>
    <d v="2016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x v="3983"/>
  </r>
  <r>
    <n v="5783"/>
    <s v="CA-2016-155586"/>
    <x v="295"/>
    <d v="2016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x v="2814"/>
  </r>
  <r>
    <n v="5784"/>
    <s v="CA-2016-155586"/>
    <x v="295"/>
    <d v="2016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x v="2900"/>
  </r>
  <r>
    <n v="5785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x v="3984"/>
  </r>
  <r>
    <n v="5786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x v="381"/>
  </r>
  <r>
    <n v="5787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x v="3985"/>
  </r>
  <r>
    <n v="5788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x v="3986"/>
  </r>
  <r>
    <n v="5789"/>
    <s v="CA-2018-115070"/>
    <x v="318"/>
    <d v="2018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x v="3987"/>
  </r>
  <r>
    <n v="5790"/>
    <s v="CA-2018-115070"/>
    <x v="318"/>
    <d v="2018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x v="2896"/>
  </r>
  <r>
    <n v="5791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x v="762"/>
  </r>
  <r>
    <n v="5792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x v="74"/>
  </r>
  <r>
    <n v="5793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x v="2029"/>
  </r>
  <r>
    <n v="5794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x v="2616"/>
  </r>
  <r>
    <n v="5795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x v="996"/>
  </r>
  <r>
    <n v="5796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x v="3988"/>
  </r>
  <r>
    <n v="5797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x v="3989"/>
  </r>
  <r>
    <n v="5798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x v="1365"/>
  </r>
  <r>
    <n v="5799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x v="2661"/>
  </r>
  <r>
    <n v="5800"/>
    <s v="CA-2015-166716"/>
    <x v="1071"/>
    <d v="2015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x v="3990"/>
  </r>
  <r>
    <n v="5801"/>
    <s v="CA-2015-123225"/>
    <x v="384"/>
    <d v="2015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x v="3991"/>
  </r>
  <r>
    <n v="5802"/>
    <s v="CA-2015-123225"/>
    <x v="384"/>
    <d v="2015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x v="559"/>
  </r>
  <r>
    <n v="5803"/>
    <s v="CA-2016-163440"/>
    <x v="204"/>
    <d v="2016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x v="2913"/>
  </r>
  <r>
    <n v="5804"/>
    <s v="US-2018-106796"/>
    <x v="605"/>
    <d v="2018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x v="1495"/>
  </r>
  <r>
    <n v="5805"/>
    <s v="CA-2018-113873"/>
    <x v="38"/>
    <d v="2018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x v="1815"/>
  </r>
  <r>
    <n v="5806"/>
    <s v="CA-2018-113873"/>
    <x v="38"/>
    <d v="2018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x v="3992"/>
  </r>
  <r>
    <n v="5807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x v="848"/>
  </r>
  <r>
    <n v="5808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x v="2734"/>
  </r>
  <r>
    <n v="5809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x v="3993"/>
  </r>
  <r>
    <n v="5810"/>
    <s v="CA-2017-125017"/>
    <x v="1072"/>
    <d v="2017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x v="3994"/>
  </r>
  <r>
    <n v="5811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x v="151"/>
  </r>
  <r>
    <n v="5812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x v="1361"/>
  </r>
  <r>
    <n v="5813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Â speaker phone"/>
    <x v="3995"/>
  </r>
  <r>
    <n v="5814"/>
    <s v="CA-2016-150196"/>
    <x v="740"/>
    <d v="2016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x v="537"/>
  </r>
  <r>
    <n v="5815"/>
    <s v="US-2016-106495"/>
    <x v="925"/>
    <d v="2016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x v="3996"/>
  </r>
  <r>
    <n v="5816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x v="460"/>
  </r>
  <r>
    <n v="5817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x v="3997"/>
  </r>
  <r>
    <n v="5818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x v="1217"/>
  </r>
  <r>
    <n v="5819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x v="3998"/>
  </r>
  <r>
    <n v="5820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x v="132"/>
  </r>
  <r>
    <n v="5821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x v="3999"/>
  </r>
  <r>
    <n v="5822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x v="4000"/>
  </r>
  <r>
    <n v="5823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x v="4001"/>
  </r>
  <r>
    <n v="5824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x v="4002"/>
  </r>
  <r>
    <n v="5825"/>
    <s v="CA-2015-115056"/>
    <x v="1073"/>
    <d v="2015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x v="4003"/>
  </r>
  <r>
    <n v="5826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x v="1242"/>
  </r>
  <r>
    <n v="5827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x v="4004"/>
  </r>
  <r>
    <n v="5828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x v="4005"/>
  </r>
  <r>
    <n v="5829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x v="345"/>
  </r>
  <r>
    <n v="5830"/>
    <s v="CA-2017-122063"/>
    <x v="275"/>
    <d v="2017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x v="4006"/>
  </r>
  <r>
    <n v="5831"/>
    <s v="CA-2017-122063"/>
    <x v="275"/>
    <d v="2017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x v="4007"/>
  </r>
  <r>
    <n v="5832"/>
    <s v="CA-2016-111206"/>
    <x v="1074"/>
    <d v="2016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x v="4008"/>
  </r>
  <r>
    <n v="5833"/>
    <s v="CA-2017-142895"/>
    <x v="658"/>
    <d v="2017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x v="301"/>
  </r>
  <r>
    <n v="5834"/>
    <s v="CA-2017-142895"/>
    <x v="658"/>
    <d v="2017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x v="4009"/>
  </r>
  <r>
    <n v="5835"/>
    <s v="CA-2016-101868"/>
    <x v="988"/>
    <d v="2016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x v="4010"/>
  </r>
  <r>
    <n v="5836"/>
    <s v="CA-2016-101868"/>
    <x v="988"/>
    <d v="2016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x v="1782"/>
  </r>
  <r>
    <n v="5837"/>
    <s v="CA-2016-101868"/>
    <x v="988"/>
    <d v="2016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x v="4011"/>
  </r>
  <r>
    <n v="5838"/>
    <s v="CA-2018-133207"/>
    <x v="344"/>
    <d v="2018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x v="4012"/>
  </r>
  <r>
    <n v="5839"/>
    <s v="CA-2016-132948"/>
    <x v="1075"/>
    <d v="2016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x v="4013"/>
  </r>
  <r>
    <n v="5840"/>
    <s v="CA-2016-134992"/>
    <x v="357"/>
    <d v="2016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x v="56"/>
  </r>
  <r>
    <n v="5841"/>
    <s v="CA-2016-134992"/>
    <x v="357"/>
    <d v="2016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x v="3175"/>
  </r>
  <r>
    <n v="5842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x v="4014"/>
  </r>
  <r>
    <n v="5843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x v="4015"/>
  </r>
  <r>
    <n v="5844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x v="4016"/>
  </r>
  <r>
    <n v="5845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x v="4017"/>
  </r>
  <r>
    <n v="5846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x v="56"/>
  </r>
  <r>
    <n v="5847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x v="4018"/>
  </r>
  <r>
    <n v="5848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x v="3031"/>
  </r>
  <r>
    <n v="5849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x v="4019"/>
  </r>
  <r>
    <n v="5850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x v="4020"/>
  </r>
  <r>
    <n v="5851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x v="3629"/>
  </r>
  <r>
    <n v="5852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x v="4021"/>
  </r>
  <r>
    <n v="5853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x v="4022"/>
  </r>
  <r>
    <n v="5854"/>
    <s v="US-2015-138835"/>
    <x v="1076"/>
    <d v="2015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x v="1313"/>
  </r>
  <r>
    <n v="5855"/>
    <s v="CA-2016-112214"/>
    <x v="1077"/>
    <d v="2016-08-11T00:00:00"/>
    <s v="Standard Class"/>
    <s v="AH-10690"/>
    <s v="Anna HÃ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x v="1383"/>
  </r>
  <r>
    <n v="5856"/>
    <s v="CA-2016-112214"/>
    <x v="1077"/>
    <d v="2016-08-11T00:00:00"/>
    <s v="Standard Class"/>
    <s v="AH-10690"/>
    <s v="Anna HÃ¤berlin"/>
    <s v="Corporate"/>
    <s v="United States"/>
    <s v="Dallas"/>
    <s v="Texas"/>
    <n v="75220"/>
    <s v="Central"/>
    <s v="OFF-SU-10003567"/>
    <s v="Office Supplies"/>
    <s v="Supplies"/>
    <s v="Stiletto Hand Letter Openers"/>
    <x v="4023"/>
  </r>
  <r>
    <n v="5857"/>
    <s v="CA-2016-112214"/>
    <x v="1077"/>
    <d v="2016-08-11T00:00:00"/>
    <s v="Standard Class"/>
    <s v="AH-10690"/>
    <s v="Anna HÃ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x v="4024"/>
  </r>
  <r>
    <n v="5858"/>
    <s v="CA-2016-112214"/>
    <x v="1077"/>
    <d v="2016-08-11T00:00:00"/>
    <s v="Standard Class"/>
    <s v="AH-10690"/>
    <s v="Anna HÃ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x v="1787"/>
  </r>
  <r>
    <n v="5859"/>
    <s v="US-2018-153255"/>
    <x v="213"/>
    <d v="2018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x v="4025"/>
  </r>
  <r>
    <n v="5860"/>
    <s v="CA-2016-108119"/>
    <x v="549"/>
    <d v="2016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x v="85"/>
  </r>
  <r>
    <n v="5861"/>
    <s v="CA-2016-157434"/>
    <x v="1078"/>
    <d v="2016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x v="885"/>
  </r>
  <r>
    <n v="5862"/>
    <s v="CA-2017-101525"/>
    <x v="766"/>
    <d v="2017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x v="1427"/>
  </r>
  <r>
    <n v="5863"/>
    <s v="CA-2017-101525"/>
    <x v="766"/>
    <d v="2017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x v="537"/>
  </r>
  <r>
    <n v="5864"/>
    <s v="CA-2017-101525"/>
    <x v="766"/>
    <d v="2017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x v="946"/>
  </r>
  <r>
    <n v="5865"/>
    <s v="US-2015-117968"/>
    <x v="79"/>
    <d v="2015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x v="1941"/>
  </r>
  <r>
    <n v="5866"/>
    <s v="US-2015-117968"/>
    <x v="79"/>
    <d v="2015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x v="4026"/>
  </r>
  <r>
    <n v="5867"/>
    <s v="US-2015-117968"/>
    <x v="79"/>
    <d v="2015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x v="4027"/>
  </r>
  <r>
    <n v="5868"/>
    <s v="CA-2017-158211"/>
    <x v="810"/>
    <d v="2017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x v="1081"/>
  </r>
  <r>
    <n v="5869"/>
    <s v="CA-2017-158211"/>
    <x v="810"/>
    <d v="2017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x v="4028"/>
  </r>
  <r>
    <n v="5870"/>
    <s v="CA-2017-152247"/>
    <x v="77"/>
    <d v="2017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x v="2311"/>
  </r>
  <r>
    <n v="5871"/>
    <s v="CA-2017-128223"/>
    <x v="403"/>
    <d v="2017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x v="4029"/>
  </r>
  <r>
    <n v="5872"/>
    <s v="CA-2017-154235"/>
    <x v="446"/>
    <d v="2017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x v="4030"/>
  </r>
  <r>
    <n v="5873"/>
    <s v="CA-2018-129910"/>
    <x v="983"/>
    <d v="2018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x v="4031"/>
  </r>
  <r>
    <n v="5874"/>
    <s v="CA-2018-133095"/>
    <x v="400"/>
    <d v="2018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x v="4032"/>
  </r>
  <r>
    <n v="5875"/>
    <s v="CA-2018-133095"/>
    <x v="400"/>
    <d v="2018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x v="4033"/>
  </r>
  <r>
    <n v="5876"/>
    <s v="CA-2016-130554"/>
    <x v="1003"/>
    <d v="2016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x v="4034"/>
  </r>
  <r>
    <n v="5877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x v="2456"/>
  </r>
  <r>
    <n v="5878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x v="1444"/>
  </r>
  <r>
    <n v="5879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x v="3496"/>
  </r>
  <r>
    <n v="5880"/>
    <s v="CA-2017-133319"/>
    <x v="64"/>
    <d v="2017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x v="801"/>
  </r>
  <r>
    <n v="5881"/>
    <s v="CA-2017-133935"/>
    <x v="31"/>
    <d v="2017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x v="476"/>
  </r>
  <r>
    <n v="5882"/>
    <s v="CA-2017-133935"/>
    <x v="31"/>
    <d v="2017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x v="1519"/>
  </r>
  <r>
    <n v="5883"/>
    <s v="CA-2017-133935"/>
    <x v="31"/>
    <d v="2017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x v="4035"/>
  </r>
  <r>
    <n v="5884"/>
    <s v="CA-2017-136301"/>
    <x v="69"/>
    <d v="2017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x v="4036"/>
  </r>
  <r>
    <n v="5885"/>
    <s v="CA-2017-136301"/>
    <x v="69"/>
    <d v="2017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x v="4037"/>
  </r>
  <r>
    <n v="5886"/>
    <s v="US-2015-109456"/>
    <x v="1079"/>
    <d v="2015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x v="642"/>
  </r>
  <r>
    <n v="5887"/>
    <s v="US-2015-109456"/>
    <x v="1079"/>
    <d v="2015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Â Illuminated - Keyboard"/>
    <x v="686"/>
  </r>
  <r>
    <n v="5888"/>
    <s v="CA-2018-151596"/>
    <x v="1048"/>
    <d v="2018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x v="3802"/>
  </r>
  <r>
    <n v="5889"/>
    <s v="CA-2016-147879"/>
    <x v="820"/>
    <d v="2016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x v="1816"/>
  </r>
  <r>
    <n v="5890"/>
    <s v="CA-2017-166625"/>
    <x v="167"/>
    <d v="2017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x v="2910"/>
  </r>
  <r>
    <n v="5891"/>
    <s v="CA-2017-146157"/>
    <x v="831"/>
    <d v="2017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x v="4038"/>
  </r>
  <r>
    <n v="5892"/>
    <s v="CA-2017-146157"/>
    <x v="831"/>
    <d v="2017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x v="4039"/>
  </r>
  <r>
    <n v="5893"/>
    <s v="CA-2017-146157"/>
    <x v="831"/>
    <d v="2017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x v="4040"/>
  </r>
  <r>
    <n v="5894"/>
    <s v="CA-2018-159954"/>
    <x v="18"/>
    <d v="2018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x v="1094"/>
  </r>
  <r>
    <n v="5895"/>
    <s v="CA-2018-100825"/>
    <x v="428"/>
    <d v="2018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x v="4041"/>
  </r>
  <r>
    <n v="5896"/>
    <s v="CA-2015-168305"/>
    <x v="301"/>
    <d v="2015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x v="1821"/>
  </r>
  <r>
    <n v="5897"/>
    <s v="CA-2015-168305"/>
    <x v="301"/>
    <d v="2015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x v="1567"/>
  </r>
  <r>
    <n v="5898"/>
    <s v="CA-2017-167682"/>
    <x v="1015"/>
    <d v="2017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x v="4042"/>
  </r>
  <r>
    <n v="5899"/>
    <s v="CA-2017-167682"/>
    <x v="1015"/>
    <d v="2017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x v="4043"/>
  </r>
  <r>
    <n v="5900"/>
    <s v="CA-2018-108000"/>
    <x v="602"/>
    <d v="2018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x v="3855"/>
  </r>
  <r>
    <n v="5901"/>
    <s v="CA-2016-146465"/>
    <x v="312"/>
    <d v="2016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x v="4044"/>
  </r>
  <r>
    <n v="5902"/>
    <s v="CA-2017-159639"/>
    <x v="581"/>
    <d v="2017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x v="610"/>
  </r>
  <r>
    <n v="5903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x v="725"/>
  </r>
  <r>
    <n v="5904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x v="1544"/>
  </r>
  <r>
    <n v="5905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x v="1579"/>
  </r>
  <r>
    <n v="5906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x v="1399"/>
  </r>
  <r>
    <n v="5907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x v="4045"/>
  </r>
  <r>
    <n v="5908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x v="4046"/>
  </r>
  <r>
    <n v="5909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x v="3263"/>
  </r>
  <r>
    <n v="5910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x v="1582"/>
  </r>
  <r>
    <n v="5911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x v="4047"/>
  </r>
  <r>
    <n v="5912"/>
    <s v="CA-2017-155383"/>
    <x v="907"/>
    <d v="2017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x v="2028"/>
  </r>
  <r>
    <n v="5913"/>
    <s v="CA-2015-120432"/>
    <x v="829"/>
    <d v="2015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x v="4048"/>
  </r>
  <r>
    <n v="5914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x v="81"/>
  </r>
  <r>
    <n v="5915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x v="2041"/>
  </r>
  <r>
    <n v="5916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x v="4049"/>
  </r>
  <r>
    <n v="5917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x v="4050"/>
  </r>
  <r>
    <n v="5918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x v="4051"/>
  </r>
  <r>
    <n v="5919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x v="4052"/>
  </r>
  <r>
    <n v="5920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x v="2713"/>
  </r>
  <r>
    <n v="5921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x v="2963"/>
  </r>
  <r>
    <n v="5922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x v="168"/>
  </r>
  <r>
    <n v="5923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x v="760"/>
  </r>
  <r>
    <n v="5924"/>
    <s v="CA-2017-130288"/>
    <x v="491"/>
    <d v="2017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x v="4053"/>
  </r>
  <r>
    <n v="5925"/>
    <s v="CA-2018-146458"/>
    <x v="123"/>
    <d v="2018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x v="1003"/>
  </r>
  <r>
    <n v="5926"/>
    <s v="CA-2018-150420"/>
    <x v="95"/>
    <d v="2018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x v="4054"/>
  </r>
  <r>
    <n v="5927"/>
    <s v="US-2015-118997"/>
    <x v="918"/>
    <d v="2015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x v="4055"/>
  </r>
  <r>
    <n v="5928"/>
    <s v="CA-2015-114314"/>
    <x v="856"/>
    <d v="2015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x v="2026"/>
  </r>
  <r>
    <n v="5929"/>
    <s v="CA-2015-114314"/>
    <x v="856"/>
    <d v="2015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x v="4056"/>
  </r>
  <r>
    <n v="5930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x v="4057"/>
  </r>
  <r>
    <n v="5931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x v="12"/>
  </r>
  <r>
    <n v="5932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x v="4058"/>
  </r>
  <r>
    <n v="5933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x v="2513"/>
  </r>
  <r>
    <n v="5934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x v="3549"/>
  </r>
  <r>
    <n v="5935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x v="4059"/>
  </r>
  <r>
    <n v="5936"/>
    <s v="CA-2017-103107"/>
    <x v="975"/>
    <d v="2017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x v="3286"/>
  </r>
  <r>
    <n v="5937"/>
    <s v="CA-2017-103107"/>
    <x v="975"/>
    <d v="2017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x v="1637"/>
  </r>
  <r>
    <n v="5938"/>
    <s v="CA-2017-103107"/>
    <x v="975"/>
    <d v="2017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x v="973"/>
  </r>
  <r>
    <n v="5939"/>
    <s v="CA-2018-122077"/>
    <x v="240"/>
    <d v="2018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Â Headset"/>
    <x v="4060"/>
  </r>
  <r>
    <n v="5940"/>
    <s v="CA-2018-122077"/>
    <x v="240"/>
    <d v="2018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x v="1145"/>
  </r>
  <r>
    <n v="5941"/>
    <s v="CA-2018-112431"/>
    <x v="386"/>
    <d v="2018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x v="4061"/>
  </r>
  <r>
    <n v="5942"/>
    <s v="CA-2018-112431"/>
    <x v="386"/>
    <d v="2018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x v="486"/>
  </r>
  <r>
    <n v="5943"/>
    <s v="CA-2017-151092"/>
    <x v="876"/>
    <d v="2017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x v="1972"/>
  </r>
  <r>
    <n v="5944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x v="2933"/>
  </r>
  <r>
    <n v="5945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x v="2016"/>
  </r>
  <r>
    <n v="5946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x v="233"/>
  </r>
  <r>
    <n v="5947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x v="4062"/>
  </r>
  <r>
    <n v="5948"/>
    <s v="CA-2016-115924"/>
    <x v="471"/>
    <d v="2016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x v="4063"/>
  </r>
  <r>
    <n v="5949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x v="4064"/>
  </r>
  <r>
    <n v="5950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x v="670"/>
  </r>
  <r>
    <n v="5951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x v="2664"/>
  </r>
  <r>
    <n v="5952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x v="4065"/>
  </r>
  <r>
    <n v="5953"/>
    <s v="US-2018-141698"/>
    <x v="4"/>
    <d v="2018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x v="557"/>
  </r>
  <r>
    <n v="5954"/>
    <s v="US-2015-105151"/>
    <x v="809"/>
    <d v="2015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x v="4066"/>
  </r>
  <r>
    <n v="5955"/>
    <s v="CA-2015-155796"/>
    <x v="7"/>
    <d v="2015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x v="934"/>
  </r>
  <r>
    <n v="5956"/>
    <s v="CA-2015-155796"/>
    <x v="7"/>
    <d v="2015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x v="3431"/>
  </r>
  <r>
    <n v="5957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x v="4067"/>
  </r>
  <r>
    <n v="5958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x v="894"/>
  </r>
  <r>
    <n v="5959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x v="2433"/>
  </r>
  <r>
    <n v="5960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x v="4068"/>
  </r>
  <r>
    <n v="5961"/>
    <s v="CA-2018-150602"/>
    <x v="839"/>
    <d v="2018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x v="3051"/>
  </r>
  <r>
    <n v="5962"/>
    <s v="CA-2015-140732"/>
    <x v="7"/>
    <d v="2015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x v="4069"/>
  </r>
  <r>
    <n v="5963"/>
    <s v="CA-2015-140732"/>
    <x v="7"/>
    <d v="2015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x v="3890"/>
  </r>
  <r>
    <n v="5964"/>
    <s v="CA-2015-140732"/>
    <x v="7"/>
    <d v="2015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x v="1832"/>
  </r>
  <r>
    <n v="5965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x v="1683"/>
  </r>
  <r>
    <n v="5966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x v="118"/>
  </r>
  <r>
    <n v="5967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Â Headset"/>
    <x v="4070"/>
  </r>
  <r>
    <n v="5968"/>
    <s v="CA-2017-166912"/>
    <x v="804"/>
    <d v="2017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x v="2597"/>
  </r>
  <r>
    <n v="5969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x v="1230"/>
  </r>
  <r>
    <n v="5970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x v="4071"/>
  </r>
  <r>
    <n v="5971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x v="544"/>
  </r>
  <r>
    <n v="5972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x v="4072"/>
  </r>
  <r>
    <n v="5973"/>
    <s v="CA-2018-115105"/>
    <x v="695"/>
    <d v="2018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x v="2949"/>
  </r>
  <r>
    <n v="5974"/>
    <s v="CA-2016-143980"/>
    <x v="707"/>
    <d v="2016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x v="4073"/>
  </r>
  <r>
    <n v="5975"/>
    <s v="CA-2017-135636"/>
    <x v="750"/>
    <d v="2017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x v="4074"/>
  </r>
  <r>
    <n v="5976"/>
    <s v="CA-2018-102155"/>
    <x v="1002"/>
    <d v="2018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x v="2861"/>
  </r>
  <r>
    <n v="5977"/>
    <s v="CA-2018-102155"/>
    <x v="1002"/>
    <d v="2018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x v="4075"/>
  </r>
  <r>
    <n v="5978"/>
    <s v="CA-2018-116953"/>
    <x v="558"/>
    <d v="2018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x v="4076"/>
  </r>
  <r>
    <n v="5979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x v="4077"/>
  </r>
  <r>
    <n v="5980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x v="4078"/>
  </r>
  <r>
    <n v="5981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x v="4079"/>
  </r>
  <r>
    <n v="5982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x v="4080"/>
  </r>
  <r>
    <n v="5983"/>
    <s v="CA-2017-114895"/>
    <x v="831"/>
    <d v="2017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x v="91"/>
  </r>
  <r>
    <n v="5984"/>
    <s v="CA-2018-112984"/>
    <x v="118"/>
    <d v="2018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x v="3236"/>
  </r>
  <r>
    <n v="5985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x v="2280"/>
  </r>
  <r>
    <n v="5986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x v="4081"/>
  </r>
  <r>
    <n v="5987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x v="1177"/>
  </r>
  <r>
    <n v="5988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x v="4082"/>
  </r>
  <r>
    <n v="5989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x v="4083"/>
  </r>
  <r>
    <n v="5990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x v="2414"/>
  </r>
  <r>
    <n v="5991"/>
    <s v="US-2018-163300"/>
    <x v="175"/>
    <d v="2018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x v="4084"/>
  </r>
  <r>
    <n v="5992"/>
    <s v="US-2018-163300"/>
    <x v="175"/>
    <d v="2018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x v="4085"/>
  </r>
  <r>
    <n v="5993"/>
    <s v="US-2018-163300"/>
    <x v="175"/>
    <d v="2018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x v="4086"/>
  </r>
  <r>
    <n v="5994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x v="643"/>
  </r>
  <r>
    <n v="5995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x v="1902"/>
  </r>
  <r>
    <n v="5996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x v="4087"/>
  </r>
  <r>
    <n v="5997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x v="2342"/>
  </r>
  <r>
    <n v="5998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x v="4088"/>
  </r>
  <r>
    <n v="5999"/>
    <s v="US-2015-112991"/>
    <x v="325"/>
    <d v="2015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x v="4089"/>
  </r>
  <r>
    <n v="6000"/>
    <s v="US-2015-112991"/>
    <x v="325"/>
    <d v="2015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x v="233"/>
  </r>
  <r>
    <n v="6001"/>
    <s v="US-2015-112991"/>
    <x v="325"/>
    <d v="2015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x v="419"/>
  </r>
  <r>
    <n v="6002"/>
    <s v="CA-2015-124079"/>
    <x v="736"/>
    <d v="2015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x v="2839"/>
  </r>
  <r>
    <n v="6003"/>
    <s v="CA-2015-124079"/>
    <x v="736"/>
    <d v="2015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x v="3862"/>
  </r>
  <r>
    <n v="6004"/>
    <s v="US-2018-146878"/>
    <x v="296"/>
    <d v="2018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x v="4090"/>
  </r>
  <r>
    <n v="6005"/>
    <s v="CA-2018-107244"/>
    <x v="210"/>
    <d v="2018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x v="2354"/>
  </r>
  <r>
    <n v="6006"/>
    <s v="CA-2016-100657"/>
    <x v="121"/>
    <d v="2016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x v="4091"/>
  </r>
  <r>
    <n v="6007"/>
    <s v="CA-2018-129581"/>
    <x v="157"/>
    <d v="2018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x v="3565"/>
  </r>
  <r>
    <n v="6008"/>
    <s v="CA-2018-129028"/>
    <x v="719"/>
    <d v="2018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x v="4030"/>
  </r>
  <r>
    <n v="6009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x v="4092"/>
  </r>
  <r>
    <n v="6010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x v="4093"/>
  </r>
  <r>
    <n v="6011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x v="4094"/>
  </r>
  <r>
    <n v="6012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x v="3341"/>
  </r>
  <r>
    <n v="6013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x v="4095"/>
  </r>
  <r>
    <n v="6014"/>
    <s v="CA-2017-159016"/>
    <x v="612"/>
    <d v="2017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x v="81"/>
  </r>
  <r>
    <n v="6015"/>
    <s v="CA-2017-159016"/>
    <x v="612"/>
    <d v="2017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x v="4096"/>
  </r>
  <r>
    <n v="6016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x v="1361"/>
  </r>
  <r>
    <n v="6017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x v="900"/>
  </r>
  <r>
    <n v="6018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x v="537"/>
  </r>
  <r>
    <n v="6019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x v="444"/>
  </r>
  <r>
    <n v="6020"/>
    <s v="CA-2015-152422"/>
    <x v="1082"/>
    <d v="2015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x v="2784"/>
  </r>
  <r>
    <n v="6021"/>
    <s v="US-2017-156692"/>
    <x v="572"/>
    <d v="2017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x v="1686"/>
  </r>
  <r>
    <n v="6022"/>
    <s v="US-2017-156692"/>
    <x v="572"/>
    <d v="2017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x v="2215"/>
  </r>
  <r>
    <n v="6023"/>
    <s v="CA-2015-130869"/>
    <x v="664"/>
    <d v="2015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x v="906"/>
  </r>
  <r>
    <n v="6024"/>
    <s v="US-2018-128832"/>
    <x v="558"/>
    <d v="2018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x v="3401"/>
  </r>
  <r>
    <n v="6025"/>
    <s v="CA-2018-139717"/>
    <x v="1043"/>
    <d v="2018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x v="4097"/>
  </r>
  <r>
    <n v="6026"/>
    <s v="CA-2018-139717"/>
    <x v="1043"/>
    <d v="2018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x v="559"/>
  </r>
  <r>
    <n v="6027"/>
    <s v="CA-2018-136007"/>
    <x v="660"/>
    <d v="2018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x v="3566"/>
  </r>
  <r>
    <n v="6028"/>
    <s v="CA-2018-136007"/>
    <x v="660"/>
    <d v="2018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x v="994"/>
  </r>
  <r>
    <n v="6029"/>
    <s v="CA-2017-157364"/>
    <x v="258"/>
    <d v="2017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x v="4098"/>
  </r>
  <r>
    <n v="6030"/>
    <s v="US-2017-112970"/>
    <x v="696"/>
    <d v="2017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x v="294"/>
  </r>
  <r>
    <n v="6031"/>
    <s v="US-2018-152492"/>
    <x v="91"/>
    <d v="2018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x v="4099"/>
  </r>
  <r>
    <n v="6032"/>
    <s v="CA-2017-101168"/>
    <x v="591"/>
    <d v="2018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x v="3051"/>
  </r>
  <r>
    <n v="6033"/>
    <s v="CA-2018-104010"/>
    <x v="756"/>
    <d v="2018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x v="2735"/>
  </r>
  <r>
    <n v="6034"/>
    <s v="CA-2016-130253"/>
    <x v="639"/>
    <d v="2016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x v="593"/>
  </r>
  <r>
    <n v="6035"/>
    <s v="US-2016-155369"/>
    <x v="1083"/>
    <d v="2016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x v="4100"/>
  </r>
  <r>
    <n v="6036"/>
    <s v="US-2016-155369"/>
    <x v="1083"/>
    <d v="2016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x v="4101"/>
  </r>
  <r>
    <n v="6037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x v="528"/>
  </r>
  <r>
    <n v="6038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x v="3273"/>
  </r>
  <r>
    <n v="6039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x v="677"/>
  </r>
  <r>
    <n v="6040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x v="266"/>
  </r>
  <r>
    <n v="6041"/>
    <s v="CA-2018-122364"/>
    <x v="241"/>
    <d v="2018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x v="3848"/>
  </r>
  <r>
    <n v="6042"/>
    <s v="CA-2018-122364"/>
    <x v="241"/>
    <d v="2018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x v="4102"/>
  </r>
  <r>
    <n v="6043"/>
    <s v="CA-2017-117912"/>
    <x v="1084"/>
    <d v="2017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x v="322"/>
  </r>
  <r>
    <n v="6044"/>
    <s v="CA-2018-145702"/>
    <x v="240"/>
    <d v="2018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x v="2317"/>
  </r>
  <r>
    <n v="6045"/>
    <s v="CA-2018-145702"/>
    <x v="240"/>
    <d v="2018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x v="2825"/>
  </r>
  <r>
    <n v="6046"/>
    <s v="CA-2016-113215"/>
    <x v="37"/>
    <d v="2016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x v="4103"/>
  </r>
  <r>
    <n v="6047"/>
    <s v="CA-2017-154662"/>
    <x v="632"/>
    <d v="2017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x v="4104"/>
  </r>
  <r>
    <n v="6048"/>
    <s v="CA-2016-105571"/>
    <x v="209"/>
    <d v="2016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x v="4105"/>
  </r>
  <r>
    <n v="6049"/>
    <s v="CA-2016-105571"/>
    <x v="209"/>
    <d v="2016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x v="4106"/>
  </r>
  <r>
    <n v="6050"/>
    <s v="CA-2017-152765"/>
    <x v="1085"/>
    <d v="2017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x v="4107"/>
  </r>
  <r>
    <n v="6051"/>
    <s v="CA-2016-153878"/>
    <x v="334"/>
    <d v="2016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x v="2444"/>
  </r>
  <r>
    <n v="6052"/>
    <s v="CA-2016-153878"/>
    <x v="334"/>
    <d v="2016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x v="4108"/>
  </r>
  <r>
    <n v="6053"/>
    <s v="CA-2017-124016"/>
    <x v="713"/>
    <d v="2017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x v="1627"/>
  </r>
  <r>
    <n v="6054"/>
    <s v="CA-2017-124016"/>
    <x v="713"/>
    <d v="2017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x v="4109"/>
  </r>
  <r>
    <n v="6055"/>
    <s v="CA-2017-124016"/>
    <x v="713"/>
    <d v="2017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x v="4110"/>
  </r>
  <r>
    <n v="6056"/>
    <s v="CA-2017-113551"/>
    <x v="298"/>
    <d v="2017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x v="4111"/>
  </r>
  <r>
    <n v="6057"/>
    <s v="CA-2017-113551"/>
    <x v="298"/>
    <d v="2017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x v="1332"/>
  </r>
  <r>
    <n v="6058"/>
    <s v="CA-2015-107524"/>
    <x v="1086"/>
    <d v="2015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x v="710"/>
  </r>
  <r>
    <n v="6059"/>
    <s v="CA-2015-107524"/>
    <x v="1086"/>
    <d v="2015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x v="3343"/>
  </r>
  <r>
    <n v="6060"/>
    <s v="CA-2015-138072"/>
    <x v="125"/>
    <d v="2016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x v="886"/>
  </r>
  <r>
    <n v="6061"/>
    <s v="CA-2016-134201"/>
    <x v="889"/>
    <d v="2016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x v="4112"/>
  </r>
  <r>
    <n v="6062"/>
    <s v="CA-2016-134201"/>
    <x v="889"/>
    <d v="2016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x v="1835"/>
  </r>
  <r>
    <n v="6063"/>
    <s v="CA-2016-111780"/>
    <x v="707"/>
    <d v="2016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x v="4113"/>
  </r>
  <r>
    <n v="6064"/>
    <s v="CA-2016-111780"/>
    <x v="707"/>
    <d v="2016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x v="2336"/>
  </r>
  <r>
    <n v="6065"/>
    <s v="CA-2016-111780"/>
    <x v="707"/>
    <d v="2016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x v="1444"/>
  </r>
  <r>
    <n v="6066"/>
    <s v="CA-2016-119942"/>
    <x v="57"/>
    <d v="2016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x v="4114"/>
  </r>
  <r>
    <n v="6067"/>
    <s v="CA-2016-151547"/>
    <x v="184"/>
    <d v="2016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x v="4115"/>
  </r>
  <r>
    <n v="6068"/>
    <s v="CA-2018-166695"/>
    <x v="968"/>
    <d v="2018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x v="4116"/>
  </r>
  <r>
    <n v="6069"/>
    <s v="CA-2018-166695"/>
    <x v="968"/>
    <d v="2018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x v="4117"/>
  </r>
  <r>
    <n v="6070"/>
    <s v="CA-2018-166695"/>
    <x v="968"/>
    <d v="2018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x v="4118"/>
  </r>
  <r>
    <n v="6071"/>
    <s v="CA-2018-167542"/>
    <x v="802"/>
    <d v="2018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x v="1569"/>
  </r>
  <r>
    <n v="6072"/>
    <s v="CA-2016-120901"/>
    <x v="620"/>
    <d v="2017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x v="4119"/>
  </r>
  <r>
    <n v="6073"/>
    <s v="CA-2016-120901"/>
    <x v="620"/>
    <d v="2017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x v="4120"/>
  </r>
  <r>
    <n v="6074"/>
    <s v="CA-2016-120901"/>
    <x v="620"/>
    <d v="2017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x v="4121"/>
  </r>
  <r>
    <n v="6075"/>
    <s v="CA-2018-121398"/>
    <x v="53"/>
    <d v="2018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x v="1830"/>
  </r>
  <r>
    <n v="6076"/>
    <s v="CA-2018-121398"/>
    <x v="53"/>
    <d v="2018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x v="4122"/>
  </r>
  <r>
    <n v="6077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x v="511"/>
  </r>
  <r>
    <n v="6078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x v="4123"/>
  </r>
  <r>
    <n v="6079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x v="1023"/>
  </r>
  <r>
    <n v="6080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x v="1838"/>
  </r>
  <r>
    <n v="6081"/>
    <s v="CA-2018-154676"/>
    <x v="485"/>
    <d v="2018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x v="4124"/>
  </r>
  <r>
    <n v="6082"/>
    <s v="US-2015-165589"/>
    <x v="1087"/>
    <d v="2015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x v="2783"/>
  </r>
  <r>
    <n v="6083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x v="3812"/>
  </r>
  <r>
    <n v="6084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x v="3353"/>
  </r>
  <r>
    <n v="6085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Â KT800P2 -Â KeyboardÂ - Black"/>
    <x v="4125"/>
  </r>
  <r>
    <n v="6086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x v="4126"/>
  </r>
  <r>
    <n v="6087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x v="4127"/>
  </r>
  <r>
    <n v="6088"/>
    <s v="CA-2016-114048"/>
    <x v="639"/>
    <d v="2016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x v="4022"/>
  </r>
  <r>
    <n v="6089"/>
    <s v="CA-2016-137281"/>
    <x v="385"/>
    <d v="2016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x v="90"/>
  </r>
  <r>
    <n v="6090"/>
    <s v="US-2018-162068"/>
    <x v="116"/>
    <d v="2018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x v="1452"/>
  </r>
  <r>
    <n v="6091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x v="4128"/>
  </r>
  <r>
    <n v="6092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Â Wireless Boombox Speaker - portable - wireless, wired"/>
    <x v="4129"/>
  </r>
  <r>
    <n v="6093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x v="1782"/>
  </r>
  <r>
    <n v="6094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x v="3605"/>
  </r>
  <r>
    <n v="6095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x v="4130"/>
  </r>
  <r>
    <n v="6096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â€ x 11â€"/>
    <x v="1273"/>
  </r>
  <r>
    <n v="6097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x v="4131"/>
  </r>
  <r>
    <n v="6098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x v="692"/>
  </r>
  <r>
    <n v="6099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x v="1001"/>
  </r>
  <r>
    <n v="6100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x v="4132"/>
  </r>
  <r>
    <n v="6101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x v="4133"/>
  </r>
  <r>
    <n v="6102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x v="4134"/>
  </r>
  <r>
    <n v="6103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Â Phone HeadsetÂ with In-line Volume - M214C"/>
    <x v="1230"/>
  </r>
  <r>
    <n v="6104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Â LS21 Speaker System - PC Multimedia - 2.1-CH - Wired"/>
    <x v="127"/>
  </r>
  <r>
    <n v="6105"/>
    <s v="US-2018-132381"/>
    <x v="1029"/>
    <d v="2018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x v="4135"/>
  </r>
  <r>
    <n v="6106"/>
    <s v="CA-2016-147011"/>
    <x v="652"/>
    <d v="2016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x v="4136"/>
  </r>
  <r>
    <n v="6107"/>
    <s v="CA-2015-120852"/>
    <x v="414"/>
    <d v="2015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x v="4137"/>
  </r>
  <r>
    <n v="6108"/>
    <s v="CA-2015-120852"/>
    <x v="414"/>
    <d v="2015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x v="4138"/>
  </r>
  <r>
    <n v="6109"/>
    <s v="CA-2017-150007"/>
    <x v="108"/>
    <d v="2017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x v="1603"/>
  </r>
  <r>
    <n v="6110"/>
    <s v="CA-2017-150007"/>
    <x v="108"/>
    <d v="2017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x v="3453"/>
  </r>
  <r>
    <n v="6111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x v="4139"/>
  </r>
  <r>
    <n v="6112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x v="4140"/>
  </r>
  <r>
    <n v="6113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x v="4141"/>
  </r>
  <r>
    <n v="6114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x v="4142"/>
  </r>
  <r>
    <n v="6115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x v="4143"/>
  </r>
  <r>
    <n v="6116"/>
    <s v="CA-2017-133802"/>
    <x v="560"/>
    <d v="2017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x v="4144"/>
  </r>
  <r>
    <n v="6117"/>
    <s v="US-2017-113677"/>
    <x v="373"/>
    <d v="2017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x v="4145"/>
  </r>
  <r>
    <n v="6118"/>
    <s v="US-2017-113677"/>
    <x v="373"/>
    <d v="2017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x v="1801"/>
  </r>
  <r>
    <n v="6119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x v="1807"/>
  </r>
  <r>
    <n v="6120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x v="358"/>
  </r>
  <r>
    <n v="6121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x v="4146"/>
  </r>
  <r>
    <n v="6122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x v="1255"/>
  </r>
  <r>
    <n v="6123"/>
    <s v="CA-2018-152660"/>
    <x v="769"/>
    <d v="2018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x v="3518"/>
  </r>
  <r>
    <n v="6124"/>
    <s v="CA-2016-142139"/>
    <x v="284"/>
    <d v="2016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x v="3208"/>
  </r>
  <r>
    <n v="6125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x v="908"/>
  </r>
  <r>
    <n v="6126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x v="489"/>
  </r>
  <r>
    <n v="6127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x v="2893"/>
  </r>
  <r>
    <n v="6128"/>
    <s v="CA-2017-124100"/>
    <x v="1044"/>
    <d v="2017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x v="4147"/>
  </r>
  <r>
    <n v="6129"/>
    <s v="US-2015-158400"/>
    <x v="1089"/>
    <d v="2015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x v="4148"/>
  </r>
  <r>
    <n v="6130"/>
    <s v="CA-2018-162033"/>
    <x v="606"/>
    <d v="2018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x v="3443"/>
  </r>
  <r>
    <n v="6131"/>
    <s v="CA-2018-162033"/>
    <x v="606"/>
    <d v="2018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x v="1053"/>
  </r>
  <r>
    <n v="6132"/>
    <s v="CA-2015-163447"/>
    <x v="422"/>
    <d v="2015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x v="4149"/>
  </r>
  <r>
    <n v="6133"/>
    <s v="CA-2018-145737"/>
    <x v="175"/>
    <d v="2018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x v="2844"/>
  </r>
  <r>
    <n v="6134"/>
    <s v="CA-2017-148096"/>
    <x v="765"/>
    <d v="2017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x v="4150"/>
  </r>
  <r>
    <n v="6135"/>
    <s v="CA-2017-146766"/>
    <x v="254"/>
    <d v="2017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x v="4151"/>
  </r>
  <r>
    <n v="6136"/>
    <s v="CA-2016-105613"/>
    <x v="1090"/>
    <d v="2016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x v="3473"/>
  </r>
  <r>
    <n v="6137"/>
    <s v="CA-2016-105613"/>
    <x v="1090"/>
    <d v="2016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x v="4152"/>
  </r>
  <r>
    <n v="6138"/>
    <s v="US-2017-142251"/>
    <x v="731"/>
    <d v="2017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x v="164"/>
  </r>
  <r>
    <n v="6139"/>
    <s v="CA-2015-131247"/>
    <x v="809"/>
    <d v="2015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x v="4153"/>
  </r>
  <r>
    <n v="6140"/>
    <s v="US-2016-113593"/>
    <x v="24"/>
    <d v="2016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x v="4154"/>
  </r>
  <r>
    <n v="6141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x v="4155"/>
  </r>
  <r>
    <n v="6142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x v="3483"/>
  </r>
  <r>
    <n v="6143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x v="2018"/>
  </r>
  <r>
    <n v="6144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x v="4156"/>
  </r>
  <r>
    <n v="6145"/>
    <s v="CA-2018-151190"/>
    <x v="818"/>
    <d v="2018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x v="4157"/>
  </r>
  <r>
    <n v="6146"/>
    <s v="CA-2015-133543"/>
    <x v="1091"/>
    <d v="2015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x v="2660"/>
  </r>
  <r>
    <n v="6147"/>
    <s v="CA-2018-105130"/>
    <x v="610"/>
    <d v="2018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x v="2660"/>
  </r>
  <r>
    <n v="6148"/>
    <s v="CA-2018-105130"/>
    <x v="610"/>
    <d v="2018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x v="4158"/>
  </r>
  <r>
    <n v="6149"/>
    <s v="CA-2017-161928"/>
    <x v="812"/>
    <d v="2017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x v="1212"/>
  </r>
  <r>
    <n v="6150"/>
    <s v="CA-2018-101322"/>
    <x v="116"/>
    <d v="2018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x v="4159"/>
  </r>
  <r>
    <n v="6151"/>
    <s v="US-2017-106600"/>
    <x v="143"/>
    <d v="2017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x v="1367"/>
  </r>
  <r>
    <n v="6152"/>
    <s v="CA-2015-111871"/>
    <x v="772"/>
    <d v="2015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x v="4160"/>
  </r>
  <r>
    <n v="6153"/>
    <s v="CA-2018-139437"/>
    <x v="445"/>
    <d v="2018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x v="1177"/>
  </r>
  <r>
    <n v="6154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x v="3417"/>
  </r>
  <r>
    <n v="6155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x v="4161"/>
  </r>
  <r>
    <n v="6156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x v="4162"/>
  </r>
  <r>
    <n v="6157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x v="4163"/>
  </r>
  <r>
    <n v="6158"/>
    <s v="CA-2017-104150"/>
    <x v="1092"/>
    <d v="2017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x v="2618"/>
  </r>
  <r>
    <n v="6159"/>
    <s v="CA-2017-104150"/>
    <x v="1092"/>
    <d v="2017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x v="4164"/>
  </r>
  <r>
    <n v="6160"/>
    <s v="CA-2017-161025"/>
    <x v="275"/>
    <d v="2017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x v="3404"/>
  </r>
  <r>
    <n v="6161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x v="824"/>
  </r>
  <r>
    <n v="6162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x v="921"/>
  </r>
  <r>
    <n v="6163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x v="4165"/>
  </r>
  <r>
    <n v="6164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x v="4166"/>
  </r>
  <r>
    <n v="6165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x v="3688"/>
  </r>
  <r>
    <n v="6166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x v="184"/>
  </r>
  <r>
    <n v="6167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Â Wireless Boombox Speaker - portable - wireless, wired"/>
    <x v="4167"/>
  </r>
  <r>
    <n v="6168"/>
    <s v="CA-2016-142433"/>
    <x v="704"/>
    <d v="2016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x v="4168"/>
  </r>
  <r>
    <n v="6169"/>
    <s v="CA-2016-132815"/>
    <x v="444"/>
    <d v="2016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x v="1003"/>
  </r>
  <r>
    <n v="6170"/>
    <s v="CA-2015-101266"/>
    <x v="9"/>
    <d v="2015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x v="518"/>
  </r>
  <r>
    <n v="6171"/>
    <s v="CA-2017-141523"/>
    <x v="1054"/>
    <d v="2017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x v="4169"/>
  </r>
  <r>
    <n v="6172"/>
    <s v="CA-2017-141523"/>
    <x v="1054"/>
    <d v="2017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x v="2799"/>
  </r>
  <r>
    <n v="6173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x v="4170"/>
  </r>
  <r>
    <n v="6174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x v="4171"/>
  </r>
  <r>
    <n v="6175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x v="4172"/>
  </r>
  <r>
    <n v="6176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x v="4173"/>
  </r>
  <r>
    <n v="6177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x v="2937"/>
  </r>
  <r>
    <n v="6178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x v="4174"/>
  </r>
  <r>
    <n v="6179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x v="100"/>
  </r>
  <r>
    <n v="6180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x v="1458"/>
  </r>
  <r>
    <n v="6181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x v="3125"/>
  </r>
  <r>
    <n v="6182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x v="4175"/>
  </r>
  <r>
    <n v="6183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x v="4176"/>
  </r>
  <r>
    <n v="6184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x v="4177"/>
  </r>
  <r>
    <n v="6185"/>
    <s v="CA-2017-143609"/>
    <x v="25"/>
    <d v="2017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x v="4178"/>
  </r>
  <r>
    <n v="6186"/>
    <s v="CA-2016-138331"/>
    <x v="976"/>
    <d v="2016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x v="4179"/>
  </r>
  <r>
    <n v="6187"/>
    <s v="CA-2016-138954"/>
    <x v="219"/>
    <d v="2016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x v="418"/>
  </r>
  <r>
    <n v="6188"/>
    <s v="CA-2016-138954"/>
    <x v="219"/>
    <d v="2016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x v="4180"/>
  </r>
  <r>
    <n v="6189"/>
    <s v="CA-2016-138954"/>
    <x v="219"/>
    <d v="2016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x v="4156"/>
  </r>
  <r>
    <n v="6190"/>
    <s v="CA-2018-157903"/>
    <x v="1095"/>
    <d v="2018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x v="4181"/>
  </r>
  <r>
    <n v="6191"/>
    <s v="CA-2017-157259"/>
    <x v="435"/>
    <d v="2017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x v="4182"/>
  </r>
  <r>
    <n v="6192"/>
    <s v="CA-2018-107986"/>
    <x v="1096"/>
    <d v="2018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x v="966"/>
  </r>
  <r>
    <n v="6193"/>
    <s v="CA-2018-104927"/>
    <x v="66"/>
    <d v="2018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x v="233"/>
  </r>
  <r>
    <n v="6194"/>
    <s v="CA-2018-104927"/>
    <x v="66"/>
    <d v="2018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x v="4183"/>
  </r>
  <r>
    <n v="6195"/>
    <s v="CA-2018-104927"/>
    <x v="66"/>
    <d v="2018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x v="69"/>
  </r>
  <r>
    <n v="6196"/>
    <s v="CA-2018-113453"/>
    <x v="208"/>
    <d v="2018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x v="4184"/>
  </r>
  <r>
    <n v="6197"/>
    <s v="CA-2018-113453"/>
    <x v="208"/>
    <d v="2018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x v="4185"/>
  </r>
  <r>
    <n v="6198"/>
    <s v="CA-2016-149909"/>
    <x v="50"/>
    <d v="2016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x v="4186"/>
  </r>
  <r>
    <n v="6199"/>
    <s v="CA-2016-149909"/>
    <x v="50"/>
    <d v="2016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x v="4187"/>
  </r>
  <r>
    <n v="6200"/>
    <s v="CA-2016-149909"/>
    <x v="50"/>
    <d v="2016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x v="3542"/>
  </r>
  <r>
    <n v="6201"/>
    <s v="CA-2016-146675"/>
    <x v="392"/>
    <d v="2016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x v="4188"/>
  </r>
  <r>
    <n v="6202"/>
    <s v="CA-2016-146675"/>
    <x v="392"/>
    <d v="2016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x v="1875"/>
  </r>
  <r>
    <n v="6203"/>
    <s v="CA-2017-118332"/>
    <x v="186"/>
    <d v="2017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x v="4189"/>
  </r>
  <r>
    <n v="6204"/>
    <s v="CA-2017-133669"/>
    <x v="147"/>
    <d v="2017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x v="4190"/>
  </r>
  <r>
    <n v="6205"/>
    <s v="CA-2018-145660"/>
    <x v="96"/>
    <d v="2018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x v="323"/>
  </r>
  <r>
    <n v="6206"/>
    <s v="CA-2017-133697"/>
    <x v="201"/>
    <d v="2017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x v="4191"/>
  </r>
  <r>
    <n v="6207"/>
    <s v="CA-2017-133697"/>
    <x v="201"/>
    <d v="2017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x v="4192"/>
  </r>
  <r>
    <n v="6208"/>
    <s v="CA-2017-133697"/>
    <x v="201"/>
    <d v="2017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x v="4193"/>
  </r>
  <r>
    <n v="6209"/>
    <s v="CA-2018-148138"/>
    <x v="365"/>
    <d v="2018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x v="4194"/>
  </r>
  <r>
    <n v="6210"/>
    <s v="CA-2018-119809"/>
    <x v="238"/>
    <d v="2018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x v="4195"/>
  </r>
  <r>
    <n v="6211"/>
    <s v="CA-2018-119809"/>
    <x v="238"/>
    <d v="2018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x v="1397"/>
  </r>
  <r>
    <n v="6212"/>
    <s v="CA-2018-119809"/>
    <x v="238"/>
    <d v="2018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x v="4196"/>
  </r>
  <r>
    <n v="6213"/>
    <s v="CA-2018-149944"/>
    <x v="105"/>
    <d v="2018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x v="2556"/>
  </r>
  <r>
    <n v="6214"/>
    <s v="CA-2018-149944"/>
    <x v="105"/>
    <d v="2018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x v="562"/>
  </r>
  <r>
    <n v="6215"/>
    <s v="CA-2015-128538"/>
    <x v="856"/>
    <d v="2015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x v="2469"/>
  </r>
  <r>
    <n v="6216"/>
    <s v="CA-2016-161711"/>
    <x v="109"/>
    <d v="2016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x v="4197"/>
  </r>
  <r>
    <n v="6217"/>
    <s v="CA-2016-161711"/>
    <x v="109"/>
    <d v="2016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x v="2529"/>
  </r>
  <r>
    <n v="6218"/>
    <s v="US-2016-129553"/>
    <x v="1097"/>
    <d v="2016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x v="2030"/>
  </r>
  <r>
    <n v="6219"/>
    <s v="CA-2017-160220"/>
    <x v="201"/>
    <d v="2017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x v="4198"/>
  </r>
  <r>
    <n v="6220"/>
    <s v="CA-2017-160220"/>
    <x v="201"/>
    <d v="2017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x v="766"/>
  </r>
  <r>
    <n v="6221"/>
    <s v="CA-2017-160220"/>
    <x v="201"/>
    <d v="2017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x v="1516"/>
  </r>
  <r>
    <n v="6222"/>
    <s v="US-2018-157224"/>
    <x v="32"/>
    <d v="2018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x v="3589"/>
  </r>
  <r>
    <n v="6223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x v="218"/>
  </r>
  <r>
    <n v="6224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x v="4199"/>
  </r>
  <r>
    <n v="6225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x v="286"/>
  </r>
  <r>
    <n v="6226"/>
    <s v="CA-2016-133445"/>
    <x v="348"/>
    <d v="2016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x v="4200"/>
  </r>
  <r>
    <n v="6227"/>
    <s v="CA-2016-133445"/>
    <x v="348"/>
    <d v="2016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x v="4201"/>
  </r>
  <r>
    <n v="6228"/>
    <s v="CA-2015-148782"/>
    <x v="981"/>
    <d v="2015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Â HeadsetÂ -Â headsetÂ - Full size, Binaural"/>
    <x v="2495"/>
  </r>
  <r>
    <n v="6229"/>
    <s v="CA-2017-148208"/>
    <x v="115"/>
    <d v="2017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x v="4202"/>
  </r>
  <r>
    <n v="6230"/>
    <s v="CA-2017-148208"/>
    <x v="115"/>
    <d v="2017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x v="494"/>
  </r>
  <r>
    <n v="6231"/>
    <s v="CA-2018-127656"/>
    <x v="497"/>
    <d v="2018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x v="4203"/>
  </r>
  <r>
    <n v="6232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x v="2787"/>
  </r>
  <r>
    <n v="6233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x v="537"/>
  </r>
  <r>
    <n v="6234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x v="4204"/>
  </r>
  <r>
    <n v="6235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x v="4205"/>
  </r>
  <r>
    <n v="6236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x v="1095"/>
  </r>
  <r>
    <n v="6237"/>
    <s v="CA-2017-144400"/>
    <x v="1098"/>
    <d v="2017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x v="263"/>
  </r>
  <r>
    <n v="6238"/>
    <s v="US-2017-155180"/>
    <x v="115"/>
    <d v="2017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x v="4206"/>
  </r>
  <r>
    <n v="6239"/>
    <s v="CA-2016-134075"/>
    <x v="295"/>
    <d v="2016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x v="4207"/>
  </r>
  <r>
    <n v="6240"/>
    <s v="CA-2016-134075"/>
    <x v="295"/>
    <d v="2016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x v="2861"/>
  </r>
  <r>
    <n v="6241"/>
    <s v="US-2017-131912"/>
    <x v="517"/>
    <d v="2017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x v="4208"/>
  </r>
  <r>
    <n v="6242"/>
    <s v="CA-2018-141572"/>
    <x v="39"/>
    <d v="2018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x v="4209"/>
  </r>
  <r>
    <n v="6243"/>
    <s v="CA-2015-134621"/>
    <x v="1059"/>
    <d v="2015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x v="2556"/>
  </r>
  <r>
    <n v="6244"/>
    <s v="CA-2017-165561"/>
    <x v="390"/>
    <d v="2017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x v="3451"/>
  </r>
  <r>
    <n v="6245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x v="4156"/>
  </r>
  <r>
    <n v="6246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x v="2997"/>
  </r>
  <r>
    <n v="6247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x v="62"/>
  </r>
  <r>
    <n v="6248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x v="4210"/>
  </r>
  <r>
    <n v="6249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x v="869"/>
  </r>
  <r>
    <n v="6250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x v="4211"/>
  </r>
  <r>
    <n v="6251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x v="3277"/>
  </r>
  <r>
    <n v="6252"/>
    <s v="CA-2015-101147"/>
    <x v="266"/>
    <d v="2015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x v="4212"/>
  </r>
  <r>
    <n v="6253"/>
    <s v="CA-2015-165806"/>
    <x v="884"/>
    <d v="2015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x v="707"/>
  </r>
  <r>
    <n v="6254"/>
    <s v="CA-2015-165806"/>
    <x v="884"/>
    <d v="2015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x v="4213"/>
  </r>
  <r>
    <n v="6255"/>
    <s v="CA-2016-151624"/>
    <x v="1014"/>
    <d v="2016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x v="788"/>
  </r>
  <r>
    <n v="6256"/>
    <s v="CA-2018-139444"/>
    <x v="428"/>
    <d v="2018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x v="4214"/>
  </r>
  <r>
    <n v="6257"/>
    <s v="CA-2016-133977"/>
    <x v="684"/>
    <d v="2016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x v="2689"/>
  </r>
  <r>
    <n v="6258"/>
    <s v="CA-2018-141425"/>
    <x v="808"/>
    <d v="2018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x v="4215"/>
  </r>
  <r>
    <n v="6259"/>
    <s v="CA-2016-133536"/>
    <x v="262"/>
    <d v="2016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x v="988"/>
  </r>
  <r>
    <n v="6260"/>
    <s v="CA-2016-150441"/>
    <x v="863"/>
    <d v="2016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x v="710"/>
  </r>
  <r>
    <n v="6261"/>
    <s v="CA-2016-162607"/>
    <x v="793"/>
    <d v="2016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x v="845"/>
  </r>
  <r>
    <n v="6262"/>
    <s v="CA-2018-103506"/>
    <x v="283"/>
    <d v="2018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x v="1399"/>
  </r>
  <r>
    <n v="6263"/>
    <s v="CA-2017-132479"/>
    <x v="446"/>
    <d v="2017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x v="4216"/>
  </r>
  <r>
    <n v="6264"/>
    <s v="CA-2018-160724"/>
    <x v="1024"/>
    <d v="2018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x v="1323"/>
  </r>
  <r>
    <n v="6265"/>
    <s v="US-2017-115952"/>
    <x v="1099"/>
    <d v="2017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x v="4217"/>
  </r>
  <r>
    <n v="6266"/>
    <s v="CA-2015-146731"/>
    <x v="935"/>
    <d v="2015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x v="4120"/>
  </r>
  <r>
    <n v="6267"/>
    <s v="CA-2015-146731"/>
    <x v="935"/>
    <d v="2015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x v="3774"/>
  </r>
  <r>
    <n v="6268"/>
    <s v="CA-2016-115392"/>
    <x v="486"/>
    <d v="2016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x v="4218"/>
  </r>
  <r>
    <n v="6269"/>
    <s v="CA-2016-115392"/>
    <x v="486"/>
    <d v="2016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x v="4219"/>
  </r>
  <r>
    <n v="6270"/>
    <s v="CA-2018-102379"/>
    <x v="574"/>
    <d v="2018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x v="3067"/>
  </r>
  <r>
    <n v="6271"/>
    <s v="CA-2018-102379"/>
    <x v="574"/>
    <d v="2018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x v="4220"/>
  </r>
  <r>
    <n v="6272"/>
    <s v="CA-2018-102379"/>
    <x v="574"/>
    <d v="2018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x v="4221"/>
  </r>
  <r>
    <n v="6273"/>
    <s v="CA-2018-149706"/>
    <x v="157"/>
    <d v="2018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x v="4222"/>
  </r>
  <r>
    <n v="6274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x v="2122"/>
  </r>
  <r>
    <n v="6275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x v="4223"/>
  </r>
  <r>
    <n v="6276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x v="4224"/>
  </r>
  <r>
    <n v="6277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x v="2041"/>
  </r>
  <r>
    <n v="6278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x v="2803"/>
  </r>
  <r>
    <n v="6279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x v="4225"/>
  </r>
  <r>
    <n v="6280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x v="2915"/>
  </r>
  <r>
    <n v="6281"/>
    <s v="CA-2018-152226"/>
    <x v="605"/>
    <d v="2018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x v="2144"/>
  </r>
  <r>
    <n v="6282"/>
    <s v="CA-2016-116484"/>
    <x v="312"/>
    <d v="2016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x v="4226"/>
  </r>
  <r>
    <n v="6283"/>
    <s v="CA-2016-116484"/>
    <x v="312"/>
    <d v="2016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x v="4227"/>
  </r>
  <r>
    <n v="6284"/>
    <s v="CA-2017-100944"/>
    <x v="446"/>
    <d v="2017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x v="4015"/>
  </r>
  <r>
    <n v="6285"/>
    <s v="CA-2017-100944"/>
    <x v="446"/>
    <d v="2017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x v="4228"/>
  </r>
  <r>
    <n v="6286"/>
    <s v="CA-2017-125080"/>
    <x v="147"/>
    <d v="2017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x v="4229"/>
  </r>
  <r>
    <n v="6287"/>
    <s v="CA-2017-121020"/>
    <x v="1057"/>
    <d v="2017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x v="1946"/>
  </r>
  <r>
    <n v="6288"/>
    <s v="CA-2015-100090"/>
    <x v="1001"/>
    <d v="2015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x v="4230"/>
  </r>
  <r>
    <n v="6289"/>
    <s v="CA-2015-100090"/>
    <x v="1001"/>
    <d v="2015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x v="4231"/>
  </r>
  <r>
    <n v="6290"/>
    <s v="US-2016-139675"/>
    <x v="649"/>
    <d v="2016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x v="4232"/>
  </r>
  <r>
    <n v="6291"/>
    <s v="US-2016-139675"/>
    <x v="649"/>
    <d v="2016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x v="564"/>
  </r>
  <r>
    <n v="6292"/>
    <s v="CA-2018-143756"/>
    <x v="574"/>
    <d v="2018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x v="4233"/>
  </r>
  <r>
    <n v="6293"/>
    <s v="CA-2016-151253"/>
    <x v="1100"/>
    <d v="2016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Â HeadsetÂ -Â headsetÂ - Full size, Binaural"/>
    <x v="2495"/>
  </r>
  <r>
    <n v="6294"/>
    <s v="CA-2016-151253"/>
    <x v="1100"/>
    <d v="2016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x v="2161"/>
  </r>
  <r>
    <n v="6295"/>
    <s v="CA-2015-141152"/>
    <x v="1101"/>
    <d v="2015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x v="4234"/>
  </r>
  <r>
    <n v="6296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x v="4235"/>
  </r>
  <r>
    <n v="6297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x v="454"/>
  </r>
  <r>
    <n v="6298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x v="274"/>
  </r>
  <r>
    <n v="6299"/>
    <s v="CA-2015-169852"/>
    <x v="618"/>
    <d v="2015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x v="4236"/>
  </r>
  <r>
    <n v="6300"/>
    <s v="CA-2018-107314"/>
    <x v="329"/>
    <d v="2018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x v="4237"/>
  </r>
  <r>
    <n v="6301"/>
    <s v="US-2015-161305"/>
    <x v="571"/>
    <d v="2015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x v="4238"/>
  </r>
  <r>
    <n v="6302"/>
    <s v="US-2015-161305"/>
    <x v="571"/>
    <d v="2015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x v="4239"/>
  </r>
  <r>
    <n v="6303"/>
    <s v="CA-2018-166919"/>
    <x v="51"/>
    <d v="2018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x v="4240"/>
  </r>
  <r>
    <n v="6304"/>
    <s v="CA-2018-162712"/>
    <x v="978"/>
    <d v="2018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x v="1339"/>
  </r>
  <r>
    <n v="6305"/>
    <s v="CA-2018-107552"/>
    <x v="1024"/>
    <d v="2018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x v="3763"/>
  </r>
  <r>
    <n v="6306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x v="4241"/>
  </r>
  <r>
    <n v="6307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x v="4242"/>
  </r>
  <r>
    <n v="6308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x v="1097"/>
  </r>
  <r>
    <n v="6309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x v="4243"/>
  </r>
  <r>
    <n v="6310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x v="4244"/>
  </r>
  <r>
    <n v="6311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x v="4245"/>
  </r>
  <r>
    <n v="6312"/>
    <s v="CA-2015-112837"/>
    <x v="1102"/>
    <d v="2015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x v="4030"/>
  </r>
  <r>
    <n v="6313"/>
    <s v="CA-2018-120019"/>
    <x v="911"/>
    <d v="2018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x v="4246"/>
  </r>
  <r>
    <n v="6314"/>
    <s v="CA-2018-120019"/>
    <x v="911"/>
    <d v="2018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x v="4247"/>
  </r>
  <r>
    <n v="6315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x v="4248"/>
  </r>
  <r>
    <n v="6316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x v="1440"/>
  </r>
  <r>
    <n v="6317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x v="3683"/>
  </r>
  <r>
    <n v="6318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x v="3761"/>
  </r>
  <r>
    <n v="6319"/>
    <s v="CA-2018-161459"/>
    <x v="920"/>
    <d v="2018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x v="786"/>
  </r>
  <r>
    <n v="6320"/>
    <s v="CA-2018-161459"/>
    <x v="920"/>
    <d v="2018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x v="3142"/>
  </r>
  <r>
    <n v="6321"/>
    <s v="CA-2018-160017"/>
    <x v="394"/>
    <d v="2018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x v="559"/>
  </r>
  <r>
    <n v="6322"/>
    <s v="CA-2015-123316"/>
    <x v="303"/>
    <d v="2015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x v="3203"/>
  </r>
  <r>
    <n v="6323"/>
    <s v="CA-2015-141299"/>
    <x v="561"/>
    <d v="2015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x v="764"/>
  </r>
  <r>
    <n v="6324"/>
    <s v="CA-2015-104402"/>
    <x v="1103"/>
    <d v="2015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x v="4249"/>
  </r>
  <r>
    <n v="6325"/>
    <s v="CA-2016-110289"/>
    <x v="1104"/>
    <d v="2016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x v="653"/>
  </r>
  <r>
    <n v="6326"/>
    <s v="CA-2016-110289"/>
    <x v="1104"/>
    <d v="2016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x v="4250"/>
  </r>
  <r>
    <n v="6327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x v="62"/>
  </r>
  <r>
    <n v="6328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x v="1042"/>
  </r>
  <r>
    <n v="6329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x v="71"/>
  </r>
  <r>
    <n v="6330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x v="4251"/>
  </r>
  <r>
    <n v="6331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x v="4252"/>
  </r>
  <r>
    <n v="6332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x v="2836"/>
  </r>
  <r>
    <n v="6333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x v="1646"/>
  </r>
  <r>
    <n v="6334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x v="1271"/>
  </r>
  <r>
    <n v="6335"/>
    <s v="CA-2015-133305"/>
    <x v="384"/>
    <d v="2015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x v="335"/>
  </r>
  <r>
    <n v="6336"/>
    <s v="CA-2015-133305"/>
    <x v="384"/>
    <d v="2015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x v="717"/>
  </r>
  <r>
    <n v="6337"/>
    <s v="CA-2017-165995"/>
    <x v="133"/>
    <d v="2017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x v="116"/>
  </r>
  <r>
    <n v="6338"/>
    <s v="CA-2017-165995"/>
    <x v="133"/>
    <d v="2017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x v="107"/>
  </r>
  <r>
    <n v="6339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x v="4253"/>
  </r>
  <r>
    <n v="6340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x v="4254"/>
  </r>
  <r>
    <n v="6341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x v="4255"/>
  </r>
  <r>
    <n v="6342"/>
    <s v="US-2017-105830"/>
    <x v="413"/>
    <d v="2018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x v="4256"/>
  </r>
  <r>
    <n v="6343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x v="4257"/>
  </r>
  <r>
    <n v="6344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x v="2628"/>
  </r>
  <r>
    <n v="6345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x v="4258"/>
  </r>
  <r>
    <n v="6346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x v="2133"/>
  </r>
  <r>
    <n v="6347"/>
    <s v="CA-2018-104822"/>
    <x v="179"/>
    <d v="2018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x v="4259"/>
  </r>
  <r>
    <n v="6348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x v="359"/>
  </r>
  <r>
    <n v="6349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x v="2150"/>
  </r>
  <r>
    <n v="6350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x v="1507"/>
  </r>
  <r>
    <n v="6351"/>
    <s v="CA-2018-161557"/>
    <x v="213"/>
    <d v="2018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x v="947"/>
  </r>
  <r>
    <n v="6352"/>
    <s v="CA-2018-161130"/>
    <x v="132"/>
    <d v="2018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x v="3252"/>
  </r>
  <r>
    <n v="6353"/>
    <s v="US-2016-161347"/>
    <x v="1023"/>
    <d v="2016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x v="4260"/>
  </r>
  <r>
    <n v="6354"/>
    <s v="US-2016-109015"/>
    <x v="684"/>
    <d v="2016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x v="4261"/>
  </r>
  <r>
    <n v="6355"/>
    <s v="US-2016-109015"/>
    <x v="684"/>
    <d v="2016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x v="4262"/>
  </r>
  <r>
    <n v="6356"/>
    <s v="CA-2015-110611"/>
    <x v="191"/>
    <d v="2015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x v="202"/>
  </r>
  <r>
    <n v="6357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x v="1195"/>
  </r>
  <r>
    <n v="6358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x v="233"/>
  </r>
  <r>
    <n v="6359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x v="90"/>
  </r>
  <r>
    <n v="6360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x v="1134"/>
  </r>
  <r>
    <n v="6361"/>
    <s v="CA-2016-115693"/>
    <x v="895"/>
    <d v="2016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x v="2420"/>
  </r>
  <r>
    <n v="6362"/>
    <s v="US-2015-107993"/>
    <x v="641"/>
    <d v="2015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x v="4191"/>
  </r>
  <r>
    <n v="6363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x v="4263"/>
  </r>
  <r>
    <n v="6364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x v="4264"/>
  </r>
  <r>
    <n v="6365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x v="187"/>
  </r>
  <r>
    <n v="6366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x v="4265"/>
  </r>
  <r>
    <n v="6367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x v="4266"/>
  </r>
  <r>
    <n v="6368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x v="4267"/>
  </r>
  <r>
    <n v="6369"/>
    <s v="US-2018-147998"/>
    <x v="240"/>
    <d v="2018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x v="4268"/>
  </r>
  <r>
    <n v="6370"/>
    <s v="CA-2017-103919"/>
    <x v="339"/>
    <d v="2017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x v="4269"/>
  </r>
  <r>
    <n v="6371"/>
    <s v="CA-2017-113425"/>
    <x v="831"/>
    <d v="2017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x v="391"/>
  </r>
  <r>
    <n v="6372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x v="202"/>
  </r>
  <r>
    <n v="6373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x v="153"/>
  </r>
  <r>
    <n v="6374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x v="804"/>
  </r>
  <r>
    <n v="6375"/>
    <s v="CA-2015-107811"/>
    <x v="333"/>
    <d v="2015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x v="4270"/>
  </r>
  <r>
    <n v="6376"/>
    <s v="CA-2015-107811"/>
    <x v="333"/>
    <d v="2015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x v="4271"/>
  </r>
  <r>
    <n v="6377"/>
    <s v="CA-2017-163216"/>
    <x v="877"/>
    <d v="2017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x v="1253"/>
  </r>
  <r>
    <n v="6378"/>
    <s v="US-2017-116442"/>
    <x v="272"/>
    <d v="2017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x v="1787"/>
  </r>
  <r>
    <n v="6379"/>
    <s v="CA-2018-150623"/>
    <x v="318"/>
    <d v="2018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x v="311"/>
  </r>
  <r>
    <n v="6380"/>
    <s v="CA-2018-150623"/>
    <x v="318"/>
    <d v="2018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x v="4272"/>
  </r>
  <r>
    <n v="6381"/>
    <s v="US-2015-163797"/>
    <x v="918"/>
    <d v="2015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x v="4273"/>
  </r>
  <r>
    <n v="6382"/>
    <s v="CA-2017-127236"/>
    <x v="892"/>
    <d v="2017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x v="4274"/>
  </r>
  <r>
    <n v="6383"/>
    <s v="CA-2017-127236"/>
    <x v="892"/>
    <d v="2017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x v="3097"/>
  </r>
  <r>
    <n v="6384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x v="2065"/>
  </r>
  <r>
    <n v="6385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x v="730"/>
  </r>
  <r>
    <n v="6386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x v="4275"/>
  </r>
  <r>
    <n v="6387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x v="4276"/>
  </r>
  <r>
    <n v="6388"/>
    <s v="CA-2015-134103"/>
    <x v="1106"/>
    <d v="2015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x v="232"/>
  </r>
  <r>
    <n v="6389"/>
    <s v="CA-2015-134103"/>
    <x v="1106"/>
    <d v="2015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x v="4277"/>
  </r>
  <r>
    <n v="6390"/>
    <s v="CA-2016-147529"/>
    <x v="1107"/>
    <d v="2016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x v="4278"/>
  </r>
  <r>
    <n v="6391"/>
    <s v="CA-2016-147529"/>
    <x v="1107"/>
    <d v="2016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x v="91"/>
  </r>
  <r>
    <n v="6392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x v="2"/>
  </r>
  <r>
    <n v="6393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x v="1755"/>
  </r>
  <r>
    <n v="6394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x v="1369"/>
  </r>
  <r>
    <n v="6395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x v="4279"/>
  </r>
  <r>
    <n v="6396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x v="4280"/>
  </r>
  <r>
    <n v="6397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x v="1062"/>
  </r>
  <r>
    <n v="6398"/>
    <s v="CA-2018-131632"/>
    <x v="1108"/>
    <d v="2018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x v="791"/>
  </r>
  <r>
    <n v="6399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x v="4281"/>
  </r>
  <r>
    <n v="6400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x v="4282"/>
  </r>
  <r>
    <n v="6401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x v="4283"/>
  </r>
  <r>
    <n v="6402"/>
    <s v="CA-2018-125472"/>
    <x v="1109"/>
    <d v="2018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x v="1776"/>
  </r>
  <r>
    <n v="6403"/>
    <s v="CA-2018-125472"/>
    <x v="1109"/>
    <d v="2018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x v="3731"/>
  </r>
  <r>
    <n v="6404"/>
    <s v="CA-2018-125472"/>
    <x v="1109"/>
    <d v="2018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x v="4284"/>
  </r>
  <r>
    <n v="6405"/>
    <s v="CA-2016-156328"/>
    <x v="672"/>
    <d v="2016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x v="1637"/>
  </r>
  <r>
    <n v="6406"/>
    <s v="CA-2018-154074"/>
    <x v="515"/>
    <d v="2018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x v="4285"/>
  </r>
  <r>
    <n v="6407"/>
    <s v="CA-2018-154074"/>
    <x v="515"/>
    <d v="2018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x v="4286"/>
  </r>
  <r>
    <n v="6408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x v="4287"/>
  </r>
  <r>
    <n v="6409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x v="843"/>
  </r>
  <r>
    <n v="6410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x v="1097"/>
  </r>
  <r>
    <n v="6411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x v="462"/>
  </r>
  <r>
    <n v="6412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x v="4288"/>
  </r>
  <r>
    <n v="6413"/>
    <s v="CA-2018-151211"/>
    <x v="629"/>
    <d v="2018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x v="4289"/>
  </r>
  <r>
    <n v="6414"/>
    <s v="CA-2018-151211"/>
    <x v="629"/>
    <d v="2018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x v="1524"/>
  </r>
  <r>
    <n v="6415"/>
    <s v="CA-2018-142671"/>
    <x v="468"/>
    <d v="2018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x v="132"/>
  </r>
  <r>
    <n v="6416"/>
    <s v="CA-2018-144750"/>
    <x v="170"/>
    <d v="2018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x v="1136"/>
  </r>
  <r>
    <n v="6417"/>
    <s v="CA-2017-111976"/>
    <x v="387"/>
    <d v="2017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x v="2197"/>
  </r>
  <r>
    <n v="6418"/>
    <s v="CA-2017-111976"/>
    <x v="387"/>
    <d v="2017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x v="4290"/>
  </r>
  <r>
    <n v="6419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x v="2099"/>
  </r>
  <r>
    <n v="6420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x v="2363"/>
  </r>
  <r>
    <n v="6421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x v="708"/>
  </r>
  <r>
    <n v="6422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x v="737"/>
  </r>
  <r>
    <n v="6423"/>
    <s v="CA-2015-159121"/>
    <x v="711"/>
    <d v="2015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x v="4291"/>
  </r>
  <r>
    <n v="6424"/>
    <s v="CA-2016-149650"/>
    <x v="1040"/>
    <d v="2016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x v="4292"/>
  </r>
  <r>
    <n v="6425"/>
    <s v="CA-2018-115777"/>
    <x v="971"/>
    <d v="2018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x v="537"/>
  </r>
  <r>
    <n v="6426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x v="4293"/>
  </r>
  <r>
    <n v="6427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x v="4294"/>
  </r>
  <r>
    <n v="6428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x v="559"/>
  </r>
  <r>
    <n v="6429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x v="4295"/>
  </r>
  <r>
    <n v="6430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x v="3250"/>
  </r>
  <r>
    <n v="6431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x v="4296"/>
  </r>
  <r>
    <n v="6432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x v="4297"/>
  </r>
  <r>
    <n v="6433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x v="4298"/>
  </r>
  <r>
    <n v="6434"/>
    <s v="CA-2016-121405"/>
    <x v="1110"/>
    <d v="2016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x v="4299"/>
  </r>
  <r>
    <n v="6435"/>
    <s v="CA-2016-121405"/>
    <x v="1110"/>
    <d v="2016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x v="2131"/>
  </r>
  <r>
    <n v="6436"/>
    <s v="US-2018-116897"/>
    <x v="837"/>
    <d v="2018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x v="762"/>
  </r>
  <r>
    <n v="6437"/>
    <s v="US-2018-116897"/>
    <x v="837"/>
    <d v="2018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x v="4300"/>
  </r>
  <r>
    <n v="6438"/>
    <s v="US-2018-116897"/>
    <x v="837"/>
    <d v="2018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x v="214"/>
  </r>
  <r>
    <n v="6439"/>
    <s v="US-2018-113992"/>
    <x v="817"/>
    <d v="2018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x v="4301"/>
  </r>
  <r>
    <n v="6440"/>
    <s v="CA-2015-166891"/>
    <x v="777"/>
    <d v="2015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x v="4302"/>
  </r>
  <r>
    <n v="6441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x v="2817"/>
  </r>
  <r>
    <n v="6442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x v="4041"/>
  </r>
  <r>
    <n v="6443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x v="2428"/>
  </r>
  <r>
    <n v="6444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x v="1663"/>
  </r>
  <r>
    <n v="6445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x v="4303"/>
  </r>
  <r>
    <n v="6446"/>
    <s v="CA-2016-151785"/>
    <x v="616"/>
    <d v="2016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x v="1604"/>
  </r>
  <r>
    <n v="6447"/>
    <s v="US-2018-119816"/>
    <x v="168"/>
    <d v="2018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x v="4304"/>
  </r>
  <r>
    <n v="6448"/>
    <s v="US-2018-119816"/>
    <x v="168"/>
    <d v="2018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x v="4305"/>
  </r>
  <r>
    <n v="6449"/>
    <s v="US-2018-119816"/>
    <x v="168"/>
    <d v="2018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x v="521"/>
  </r>
  <r>
    <n v="6450"/>
    <s v="CA-2016-156510"/>
    <x v="12"/>
    <d v="2016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x v="4306"/>
  </r>
  <r>
    <n v="6451"/>
    <s v="CA-2016-156510"/>
    <x v="12"/>
    <d v="2016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x v="1816"/>
  </r>
  <r>
    <n v="6452"/>
    <s v="CA-2016-156510"/>
    <x v="12"/>
    <d v="2016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x v="4307"/>
  </r>
  <r>
    <n v="6453"/>
    <s v="US-2016-110261"/>
    <x v="546"/>
    <d v="2016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x v="3097"/>
  </r>
  <r>
    <n v="6454"/>
    <s v="CA-2016-125710"/>
    <x v="1049"/>
    <d v="2016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x v="4308"/>
  </r>
  <r>
    <n v="6455"/>
    <s v="CA-2018-161102"/>
    <x v="689"/>
    <d v="2018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x v="400"/>
  </r>
  <r>
    <n v="6456"/>
    <s v="CA-2018-161102"/>
    <x v="689"/>
    <d v="2018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x v="3228"/>
  </r>
  <r>
    <n v="6457"/>
    <s v="CA-2015-110065"/>
    <x v="79"/>
    <d v="2015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Â headsetÂ - Convertible, Monaural"/>
    <x v="4309"/>
  </r>
  <r>
    <n v="6458"/>
    <s v="CA-2015-110065"/>
    <x v="79"/>
    <d v="2015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x v="3761"/>
  </r>
  <r>
    <n v="6459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x v="1053"/>
  </r>
  <r>
    <n v="6460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x v="453"/>
  </r>
  <r>
    <n v="6461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x v="4310"/>
  </r>
  <r>
    <n v="6462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x v="1309"/>
  </r>
  <r>
    <n v="6463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x v="0"/>
  </r>
  <r>
    <n v="6464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x v="2986"/>
  </r>
  <r>
    <n v="6465"/>
    <s v="US-2017-155404"/>
    <x v="897"/>
    <d v="2017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x v="2484"/>
  </r>
  <r>
    <n v="6466"/>
    <s v="CA-2016-114503"/>
    <x v="50"/>
    <d v="2016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x v="4311"/>
  </r>
  <r>
    <n v="6467"/>
    <s v="CA-2018-153080"/>
    <x v="1053"/>
    <d v="2018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x v="3658"/>
  </r>
  <r>
    <n v="6468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x v="4312"/>
  </r>
  <r>
    <n v="6469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x v="3125"/>
  </r>
  <r>
    <n v="6470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x v="4313"/>
  </r>
  <r>
    <n v="6471"/>
    <s v="CA-2016-108532"/>
    <x v="1111"/>
    <d v="2016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x v="203"/>
  </r>
  <r>
    <n v="6472"/>
    <s v="CA-2016-108532"/>
    <x v="1111"/>
    <d v="2016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x v="4314"/>
  </r>
  <r>
    <n v="6473"/>
    <s v="CA-2015-151897"/>
    <x v="571"/>
    <d v="2015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x v="316"/>
  </r>
  <r>
    <n v="6474"/>
    <s v="CA-2017-113292"/>
    <x v="196"/>
    <d v="2017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x v="4315"/>
  </r>
  <r>
    <n v="6475"/>
    <s v="CA-2015-149524"/>
    <x v="1112"/>
    <d v="2015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x v="1156"/>
  </r>
  <r>
    <n v="6476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x v="4316"/>
  </r>
  <r>
    <n v="6477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x v="4317"/>
  </r>
  <r>
    <n v="6478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Â P710e Mobile Speakerphone"/>
    <x v="4318"/>
  </r>
  <r>
    <n v="6479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x v="12"/>
  </r>
  <r>
    <n v="6480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x v="178"/>
  </r>
  <r>
    <n v="6481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x v="4319"/>
  </r>
  <r>
    <n v="6482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x v="472"/>
  </r>
  <r>
    <n v="6483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x v="4320"/>
  </r>
  <r>
    <n v="6484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x v="4321"/>
  </r>
  <r>
    <n v="6485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x v="4322"/>
  </r>
  <r>
    <n v="6486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x v="1544"/>
  </r>
  <r>
    <n v="6487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x v="4323"/>
  </r>
  <r>
    <n v="6488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x v="4324"/>
  </r>
  <r>
    <n v="6489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x v="4325"/>
  </r>
  <r>
    <n v="6490"/>
    <s v="US-2018-148866"/>
    <x v="20"/>
    <d v="2018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x v="56"/>
  </r>
  <r>
    <n v="6491"/>
    <s v="CA-2015-149594"/>
    <x v="1114"/>
    <d v="2015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x v="4326"/>
  </r>
  <r>
    <n v="6492"/>
    <s v="CA-2017-113845"/>
    <x v="73"/>
    <d v="2017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x v="4327"/>
  </r>
  <r>
    <n v="6493"/>
    <s v="CA-2017-113845"/>
    <x v="73"/>
    <d v="2017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x v="4328"/>
  </r>
  <r>
    <n v="6494"/>
    <s v="CA-2017-113845"/>
    <x v="73"/>
    <d v="2017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x v="4329"/>
  </r>
  <r>
    <n v="6495"/>
    <s v="CA-2018-111262"/>
    <x v="960"/>
    <d v="2018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Â 8gb Micro Traveldrive Usb 2.0Â Flash Drive"/>
    <x v="728"/>
  </r>
  <r>
    <n v="6496"/>
    <s v="CA-2018-111262"/>
    <x v="960"/>
    <d v="2018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x v="12"/>
  </r>
  <r>
    <n v="6497"/>
    <s v="CA-2018-111262"/>
    <x v="960"/>
    <d v="2018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x v="2627"/>
  </r>
  <r>
    <n v="6498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x v="167"/>
  </r>
  <r>
    <n v="6499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x v="4330"/>
  </r>
  <r>
    <n v="6500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x v="4331"/>
  </r>
  <r>
    <n v="6501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x v="4332"/>
  </r>
  <r>
    <n v="6502"/>
    <s v="CA-2015-129147"/>
    <x v="981"/>
    <d v="2015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x v="2590"/>
  </r>
  <r>
    <n v="6503"/>
    <s v="CA-2015-129147"/>
    <x v="981"/>
    <d v="2015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x v="4333"/>
  </r>
  <r>
    <n v="6504"/>
    <s v="CA-2015-129147"/>
    <x v="981"/>
    <d v="2015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x v="4334"/>
  </r>
  <r>
    <n v="6505"/>
    <s v="CA-2018-128265"/>
    <x v="701"/>
    <d v="2018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x v="1421"/>
  </r>
  <r>
    <n v="6506"/>
    <s v="CA-2017-152331"/>
    <x v="190"/>
    <d v="2017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x v="4335"/>
  </r>
  <r>
    <n v="6507"/>
    <s v="US-2017-128909"/>
    <x v="790"/>
    <d v="2017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x v="4336"/>
  </r>
  <r>
    <n v="6508"/>
    <s v="US-2017-128909"/>
    <x v="790"/>
    <d v="2017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x v="4337"/>
  </r>
  <r>
    <n v="6509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x v="999"/>
  </r>
  <r>
    <n v="6510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x v="4338"/>
  </r>
  <r>
    <n v="6511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x v="880"/>
  </r>
  <r>
    <n v="6512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x v="1680"/>
  </r>
  <r>
    <n v="6513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x v="132"/>
  </r>
  <r>
    <n v="6514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x v="2313"/>
  </r>
  <r>
    <n v="6515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x v="4339"/>
  </r>
  <r>
    <n v="6516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x v="286"/>
  </r>
  <r>
    <n v="6517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x v="4340"/>
  </r>
  <r>
    <n v="6518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x v="4341"/>
  </r>
  <r>
    <n v="6519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x v="4342"/>
  </r>
  <r>
    <n v="6520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x v="638"/>
  </r>
  <r>
    <n v="6521"/>
    <s v="CA-2018-138289"/>
    <x v="1034"/>
    <d v="2018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x v="4343"/>
  </r>
  <r>
    <n v="6522"/>
    <s v="CA-2018-138289"/>
    <x v="1034"/>
    <d v="2018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x v="3607"/>
  </r>
  <r>
    <n v="6523"/>
    <s v="CA-2018-138289"/>
    <x v="1034"/>
    <d v="2018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x v="4344"/>
  </r>
  <r>
    <n v="6524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x v="1942"/>
  </r>
  <r>
    <n v="6525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x v="2837"/>
  </r>
  <r>
    <n v="6526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x v="3416"/>
  </r>
  <r>
    <n v="6527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x v="2276"/>
  </r>
  <r>
    <n v="6528"/>
    <s v="CA-2017-157791"/>
    <x v="443"/>
    <d v="2017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x v="3969"/>
  </r>
  <r>
    <n v="6529"/>
    <s v="CA-2015-146864"/>
    <x v="1091"/>
    <d v="2015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x v="4345"/>
  </r>
  <r>
    <n v="6530"/>
    <s v="CA-2015-103744"/>
    <x v="1116"/>
    <d v="2015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x v="4346"/>
  </r>
  <r>
    <n v="6531"/>
    <s v="CA-2015-103744"/>
    <x v="1116"/>
    <d v="2015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x v="4347"/>
  </r>
  <r>
    <n v="6532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x v="3355"/>
  </r>
  <r>
    <n v="6533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x v="4348"/>
  </r>
  <r>
    <n v="6534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x v="4349"/>
  </r>
  <r>
    <n v="6535"/>
    <s v="CA-2015-128209"/>
    <x v="664"/>
    <d v="2015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x v="4350"/>
  </r>
  <r>
    <n v="6536"/>
    <s v="CA-2015-128209"/>
    <x v="664"/>
    <d v="2015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x v="4351"/>
  </r>
  <r>
    <n v="6537"/>
    <s v="CA-2015-169684"/>
    <x v="22"/>
    <d v="2015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x v="4088"/>
  </r>
  <r>
    <n v="6538"/>
    <s v="CA-2015-169684"/>
    <x v="22"/>
    <d v="2015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x v="2031"/>
  </r>
  <r>
    <n v="6539"/>
    <s v="CA-2016-109862"/>
    <x v="969"/>
    <d v="2016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Â Speaker Phone"/>
    <x v="4352"/>
  </r>
  <r>
    <n v="6540"/>
    <s v="CA-2016-109862"/>
    <x v="969"/>
    <d v="2016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x v="4353"/>
  </r>
  <r>
    <n v="6541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x v="4354"/>
  </r>
  <r>
    <n v="6542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x v="1809"/>
  </r>
  <r>
    <n v="6543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Â Headset"/>
    <x v="4070"/>
  </r>
  <r>
    <n v="6544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x v="3212"/>
  </r>
  <r>
    <n v="6545"/>
    <s v="US-2018-154872"/>
    <x v="304"/>
    <d v="2018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x v="4355"/>
  </r>
  <r>
    <n v="6546"/>
    <s v="US-2018-154872"/>
    <x v="304"/>
    <d v="2018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x v="1310"/>
  </r>
  <r>
    <n v="6547"/>
    <s v="US-2018-154872"/>
    <x v="304"/>
    <d v="2018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x v="1609"/>
  </r>
  <r>
    <n v="6548"/>
    <s v="CA-2015-113880"/>
    <x v="72"/>
    <d v="2015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x v="4356"/>
  </r>
  <r>
    <n v="6549"/>
    <s v="CA-2015-113880"/>
    <x v="72"/>
    <d v="2015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x v="1121"/>
  </r>
  <r>
    <n v="6550"/>
    <s v="US-2016-164966"/>
    <x v="117"/>
    <d v="2016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x v="4357"/>
  </r>
  <r>
    <n v="6551"/>
    <s v="CA-2016-126739"/>
    <x v="549"/>
    <d v="2016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x v="4358"/>
  </r>
  <r>
    <n v="6552"/>
    <s v="CA-2018-161578"/>
    <x v="819"/>
    <d v="2018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x v="518"/>
  </r>
  <r>
    <n v="6553"/>
    <s v="CA-2018-161578"/>
    <x v="819"/>
    <d v="2018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x v="1222"/>
  </r>
  <r>
    <n v="6554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x v="1864"/>
  </r>
  <r>
    <n v="6555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x v="4359"/>
  </r>
  <r>
    <n v="6556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x v="4360"/>
  </r>
  <r>
    <n v="6557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x v="4361"/>
  </r>
  <r>
    <n v="6558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x v="4362"/>
  </r>
  <r>
    <n v="6559"/>
    <s v="CA-2016-166947"/>
    <x v="1117"/>
    <d v="2016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x v="4363"/>
  </r>
  <r>
    <n v="6560"/>
    <s v="CA-2017-160941"/>
    <x v="658"/>
    <d v="2017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x v="4364"/>
  </r>
  <r>
    <n v="6561"/>
    <s v="CA-2017-160941"/>
    <x v="658"/>
    <d v="2017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x v="974"/>
  </r>
  <r>
    <n v="6562"/>
    <s v="CA-2018-144680"/>
    <x v="185"/>
    <d v="2018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x v="4365"/>
  </r>
  <r>
    <n v="6563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x v="4366"/>
  </r>
  <r>
    <n v="6564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x v="4367"/>
  </r>
  <r>
    <n v="6565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x v="874"/>
  </r>
  <r>
    <n v="6566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x v="1711"/>
  </r>
  <r>
    <n v="6567"/>
    <s v="CA-2018-131282"/>
    <x v="1119"/>
    <d v="2018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x v="124"/>
  </r>
  <r>
    <n v="6568"/>
    <s v="CA-2018-131282"/>
    <x v="1119"/>
    <d v="2018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x v="4368"/>
  </r>
  <r>
    <n v="6569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x v="638"/>
  </r>
  <r>
    <n v="6570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x v="2555"/>
  </r>
  <r>
    <n v="6571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x v="836"/>
  </r>
  <r>
    <n v="6572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x v="2609"/>
  </r>
  <r>
    <n v="6573"/>
    <s v="CA-2017-161543"/>
    <x v="1120"/>
    <d v="2017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x v="489"/>
  </r>
  <r>
    <n v="6574"/>
    <s v="CA-2017-160535"/>
    <x v="881"/>
    <d v="2017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x v="1601"/>
  </r>
  <r>
    <n v="6575"/>
    <s v="CA-2017-160535"/>
    <x v="881"/>
    <d v="2017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x v="4369"/>
  </r>
  <r>
    <n v="6576"/>
    <s v="CA-2018-123085"/>
    <x v="448"/>
    <d v="2018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Â Flash Drive ImationÂ Corp"/>
    <x v="4370"/>
  </r>
  <r>
    <n v="6577"/>
    <s v="CA-2018-123085"/>
    <x v="448"/>
    <d v="2018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x v="2932"/>
  </r>
  <r>
    <n v="6578"/>
    <s v="CA-2016-153752"/>
    <x v="401"/>
    <d v="2016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x v="2093"/>
  </r>
  <r>
    <n v="6579"/>
    <s v="CA-2015-103660"/>
    <x v="55"/>
    <d v="2015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x v="4371"/>
  </r>
  <r>
    <n v="6580"/>
    <s v="CA-2017-169887"/>
    <x v="332"/>
    <d v="2017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x v="3763"/>
  </r>
  <r>
    <n v="6581"/>
    <s v="CA-2017-169887"/>
    <x v="332"/>
    <d v="2017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x v="480"/>
  </r>
  <r>
    <n v="6582"/>
    <s v="CA-2017-169887"/>
    <x v="332"/>
    <d v="2017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x v="3033"/>
  </r>
  <r>
    <n v="6583"/>
    <s v="CA-2017-148516"/>
    <x v="1121"/>
    <d v="2017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Â Illuminated - Keyboard"/>
    <x v="686"/>
  </r>
  <r>
    <n v="6584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x v="3033"/>
  </r>
  <r>
    <n v="6585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x v="1071"/>
  </r>
  <r>
    <n v="6586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x v="3355"/>
  </r>
  <r>
    <n v="6587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x v="1195"/>
  </r>
  <r>
    <n v="6588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x v="3271"/>
  </r>
  <r>
    <n v="6589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x v="1801"/>
  </r>
  <r>
    <n v="6590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x v="4372"/>
  </r>
  <r>
    <n v="6591"/>
    <s v="CA-2015-164749"/>
    <x v="893"/>
    <d v="2015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x v="4373"/>
  </r>
  <r>
    <n v="6592"/>
    <s v="CA-2016-103716"/>
    <x v="28"/>
    <d v="2016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x v="1610"/>
  </r>
  <r>
    <n v="6593"/>
    <s v="CA-2016-103716"/>
    <x v="28"/>
    <d v="2016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x v="4374"/>
  </r>
  <r>
    <n v="6594"/>
    <s v="CA-2017-126795"/>
    <x v="900"/>
    <d v="2017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x v="2939"/>
  </r>
  <r>
    <n v="6595"/>
    <s v="CA-2016-146290"/>
    <x v="124"/>
    <d v="2016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x v="4375"/>
  </r>
  <r>
    <n v="6596"/>
    <s v="CA-2018-157112"/>
    <x v="756"/>
    <d v="2018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x v="2660"/>
  </r>
  <r>
    <n v="6597"/>
    <s v="CA-2018-157112"/>
    <x v="756"/>
    <d v="2018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x v="752"/>
  </r>
  <r>
    <n v="6598"/>
    <s v="CA-2015-169257"/>
    <x v="571"/>
    <d v="2015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x v="4376"/>
  </r>
  <r>
    <n v="6599"/>
    <s v="CA-2015-169257"/>
    <x v="571"/>
    <d v="2015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x v="4377"/>
  </r>
  <r>
    <n v="6600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x v="3224"/>
  </r>
  <r>
    <n v="6601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x v="674"/>
  </r>
  <r>
    <n v="6602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x v="4378"/>
  </r>
  <r>
    <n v="6603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x v="1189"/>
  </r>
  <r>
    <n v="6604"/>
    <s v="CA-2018-146346"/>
    <x v="46"/>
    <d v="2018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x v="1741"/>
  </r>
  <r>
    <n v="6605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x v="3949"/>
  </r>
  <r>
    <n v="6606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x v="1544"/>
  </r>
  <r>
    <n v="6607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x v="1972"/>
  </r>
  <r>
    <n v="6608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x v="4379"/>
  </r>
  <r>
    <n v="6609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x v="4380"/>
  </r>
  <r>
    <n v="6610"/>
    <s v="US-2016-118906"/>
    <x v="366"/>
    <d v="2016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x v="4381"/>
  </r>
  <r>
    <n v="6611"/>
    <s v="CA-2017-168921"/>
    <x v="201"/>
    <d v="2017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x v="1739"/>
  </r>
  <r>
    <n v="6612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x v="2771"/>
  </r>
  <r>
    <n v="6613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x v="3895"/>
  </r>
  <r>
    <n v="6614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x v="4382"/>
  </r>
  <r>
    <n v="6615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x v="660"/>
  </r>
  <r>
    <n v="6616"/>
    <s v="CA-2017-123512"/>
    <x v="26"/>
    <d v="2017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x v="4025"/>
  </r>
  <r>
    <n v="6617"/>
    <s v="CA-2017-123512"/>
    <x v="26"/>
    <d v="2017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x v="3795"/>
  </r>
  <r>
    <n v="6618"/>
    <s v="CA-2017-123512"/>
    <x v="26"/>
    <d v="2017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x v="1523"/>
  </r>
  <r>
    <n v="6619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x v="56"/>
  </r>
  <r>
    <n v="6620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x v="4383"/>
  </r>
  <r>
    <n v="6621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x v="2576"/>
  </r>
  <r>
    <n v="6622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x v="3609"/>
  </r>
  <r>
    <n v="6623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x v="3623"/>
  </r>
  <r>
    <n v="6624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x v="2003"/>
  </r>
  <r>
    <n v="6625"/>
    <s v="CA-2016-141250"/>
    <x v="1125"/>
    <d v="2016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x v="4384"/>
  </r>
  <r>
    <n v="6626"/>
    <s v="CA-2016-141250"/>
    <x v="1125"/>
    <d v="2016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x v="4385"/>
  </r>
  <r>
    <n v="6627"/>
    <s v="CA-2015-145541"/>
    <x v="637"/>
    <d v="2015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x v="4386"/>
  </r>
  <r>
    <n v="6628"/>
    <s v="CA-2015-138513"/>
    <x v="235"/>
    <d v="2015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x v="91"/>
  </r>
  <r>
    <n v="6629"/>
    <s v="CA-2016-135489"/>
    <x v="444"/>
    <d v="2016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x v="4331"/>
  </r>
  <r>
    <n v="6630"/>
    <s v="CA-2016-125696"/>
    <x v="653"/>
    <d v="2016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x v="1552"/>
  </r>
  <r>
    <n v="6631"/>
    <s v="CA-2017-105081"/>
    <x v="591"/>
    <d v="2017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x v="324"/>
  </r>
  <r>
    <n v="6632"/>
    <s v="CA-2017-105081"/>
    <x v="591"/>
    <d v="2017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x v="4387"/>
  </r>
  <r>
    <n v="6633"/>
    <s v="US-2017-146857"/>
    <x v="715"/>
    <d v="2017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x v="4388"/>
  </r>
  <r>
    <n v="6634"/>
    <s v="CA-2017-166275"/>
    <x v="1057"/>
    <d v="2017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x v="4389"/>
  </r>
  <r>
    <n v="6635"/>
    <s v="CA-2018-144498"/>
    <x v="636"/>
    <d v="2018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x v="4390"/>
  </r>
  <r>
    <n v="6636"/>
    <s v="CA-2018-144498"/>
    <x v="636"/>
    <d v="2018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x v="2483"/>
  </r>
  <r>
    <n v="6637"/>
    <s v="CA-2018-144498"/>
    <x v="636"/>
    <d v="2018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x v="1164"/>
  </r>
  <r>
    <n v="6638"/>
    <s v="CA-2018-103352"/>
    <x v="344"/>
    <d v="2018-11-30T00:00:00"/>
    <s v="Second Class"/>
    <s v="RP-19390"/>
    <s v="Resi PÃ¶lking"/>
    <s v="Consumer"/>
    <s v="United States"/>
    <s v="New York City"/>
    <s v="New York"/>
    <n v="10011"/>
    <s v="East"/>
    <s v="OFF-AR-10001573"/>
    <s v="Office Supplies"/>
    <s v="Art"/>
    <s v="American Pencil"/>
    <x v="4391"/>
  </r>
  <r>
    <n v="6639"/>
    <s v="CA-2018-103352"/>
    <x v="344"/>
    <d v="2018-11-30T00:00:00"/>
    <s v="Second Class"/>
    <s v="RP-19390"/>
    <s v="Resi PÃ¶lking"/>
    <s v="Consumer"/>
    <s v="United States"/>
    <s v="New York City"/>
    <s v="New York"/>
    <n v="10011"/>
    <s v="East"/>
    <s v="OFF-BI-10001196"/>
    <s v="Office Supplies"/>
    <s v="Binders"/>
    <s v="Avery Flip-Chart Easel Binder, Black"/>
    <x v="584"/>
  </r>
  <r>
    <n v="6640"/>
    <s v="CA-2015-108609"/>
    <x v="656"/>
    <d v="2015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x v="2702"/>
  </r>
  <r>
    <n v="6641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x v="4392"/>
  </r>
  <r>
    <n v="6642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Â MX Performance Wireless Mouse"/>
    <x v="4393"/>
  </r>
  <r>
    <n v="6643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x v="4394"/>
  </r>
  <r>
    <n v="6644"/>
    <s v="US-2016-156496"/>
    <x v="544"/>
    <d v="2016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x v="2269"/>
  </r>
  <r>
    <n v="6645"/>
    <s v="US-2016-156496"/>
    <x v="544"/>
    <d v="2016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x v="4395"/>
  </r>
  <r>
    <n v="6646"/>
    <s v="US-2016-156496"/>
    <x v="544"/>
    <d v="2016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x v="4396"/>
  </r>
  <r>
    <n v="6647"/>
    <s v="US-2017-127334"/>
    <x v="272"/>
    <d v="2017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x v="4397"/>
  </r>
  <r>
    <n v="6648"/>
    <s v="US-2017-127334"/>
    <x v="272"/>
    <d v="2017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x v="2734"/>
  </r>
  <r>
    <n v="6649"/>
    <s v="US-2018-124779"/>
    <x v="565"/>
    <d v="2018-09-11T00:00:00"/>
    <s v="First Class"/>
    <s v="BF-11020"/>
    <s v="Barry FranzÃ¶sisch"/>
    <s v="Corporate"/>
    <s v="United States"/>
    <s v="Arlington"/>
    <s v="Texas"/>
    <n v="76017"/>
    <s v="Central"/>
    <s v="OFF-BI-10002429"/>
    <s v="Office Supplies"/>
    <s v="Binders"/>
    <s v="Premier Elliptical Ring Binder, Black"/>
    <x v="507"/>
  </r>
  <r>
    <n v="6650"/>
    <s v="US-2018-124779"/>
    <x v="565"/>
    <d v="2018-09-11T00:00:00"/>
    <s v="First Class"/>
    <s v="BF-11020"/>
    <s v="Barry FranzÃ¶sisch"/>
    <s v="Corporate"/>
    <s v="United States"/>
    <s v="Arlington"/>
    <s v="Texas"/>
    <n v="76017"/>
    <s v="Central"/>
    <s v="TEC-CO-10001943"/>
    <s v="Technology"/>
    <s v="Copiers"/>
    <s v="Canon PC-428 Personal Copier"/>
    <x v="4398"/>
  </r>
  <r>
    <n v="6651"/>
    <s v="US-2018-124779"/>
    <x v="565"/>
    <d v="2018-09-11T00:00:00"/>
    <s v="First Class"/>
    <s v="BF-11020"/>
    <s v="Barry FranzÃ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x v="1931"/>
  </r>
  <r>
    <n v="6652"/>
    <s v="US-2018-124779"/>
    <x v="565"/>
    <d v="2018-09-11T00:00:00"/>
    <s v="First Class"/>
    <s v="BF-11020"/>
    <s v="Barry FranzÃ¶sisch"/>
    <s v="Corporate"/>
    <s v="United States"/>
    <s v="Arlington"/>
    <s v="Texas"/>
    <n v="76017"/>
    <s v="Central"/>
    <s v="FUR-FU-10001095"/>
    <s v="Furniture"/>
    <s v="Furnishings"/>
    <s v="DAX Black Cherry Wood-Tone Poster Frame"/>
    <x v="4399"/>
  </r>
  <r>
    <n v="6653"/>
    <s v="US-2018-124779"/>
    <x v="565"/>
    <d v="2018-09-11T00:00:00"/>
    <s v="First Class"/>
    <s v="BF-11020"/>
    <s v="Barry FranzÃ¶sisch"/>
    <s v="Corporate"/>
    <s v="United States"/>
    <s v="Arlington"/>
    <s v="Texas"/>
    <n v="76017"/>
    <s v="Central"/>
    <s v="OFF-PA-10000061"/>
    <s v="Office Supplies"/>
    <s v="Paper"/>
    <s v="Xerox 205"/>
    <x v="557"/>
  </r>
  <r>
    <n v="6654"/>
    <s v="US-2018-124779"/>
    <x v="565"/>
    <d v="2018-09-11T00:00:00"/>
    <s v="First Class"/>
    <s v="BF-11020"/>
    <s v="Barry FranzÃ¶sisch"/>
    <s v="Corporate"/>
    <s v="United States"/>
    <s v="Arlington"/>
    <s v="Texas"/>
    <n v="76017"/>
    <s v="Central"/>
    <s v="FUR-CH-10003535"/>
    <s v="Furniture"/>
    <s v="Chairs"/>
    <s v="Global Armless Task Chair, Royal Blue"/>
    <x v="4400"/>
  </r>
  <r>
    <n v="6655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Â Telephone"/>
    <x v="3720"/>
  </r>
  <r>
    <n v="6656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x v="4401"/>
  </r>
  <r>
    <n v="6657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x v="4194"/>
  </r>
  <r>
    <n v="6658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x v="2945"/>
  </r>
  <r>
    <n v="6659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x v="4402"/>
  </r>
  <r>
    <n v="6660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x v="4403"/>
  </r>
  <r>
    <n v="6661"/>
    <s v="CA-2016-129322"/>
    <x v="816"/>
    <d v="2016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x v="4404"/>
  </r>
  <r>
    <n v="6662"/>
    <s v="CA-2016-129322"/>
    <x v="816"/>
    <d v="2016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x v="1976"/>
  </r>
  <r>
    <n v="6663"/>
    <s v="CA-2016-129322"/>
    <x v="816"/>
    <d v="2016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x v="2456"/>
  </r>
  <r>
    <n v="6664"/>
    <s v="CA-2018-162173"/>
    <x v="40"/>
    <d v="2018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x v="4405"/>
  </r>
  <r>
    <n v="6665"/>
    <s v="CA-2018-162173"/>
    <x v="40"/>
    <d v="2018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x v="4406"/>
  </r>
  <r>
    <n v="6666"/>
    <s v="CA-2017-115483"/>
    <x v="216"/>
    <d v="2017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x v="1523"/>
  </r>
  <r>
    <n v="6667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x v="4407"/>
  </r>
  <r>
    <n v="6668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x v="51"/>
  </r>
  <r>
    <n v="6669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x v="4408"/>
  </r>
  <r>
    <n v="6670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x v="4409"/>
  </r>
  <r>
    <n v="6671"/>
    <s v="CA-2018-161088"/>
    <x v="1126"/>
    <d v="2018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x v="3445"/>
  </r>
  <r>
    <n v="6672"/>
    <s v="CA-2015-154837"/>
    <x v="709"/>
    <d v="2015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x v="1967"/>
  </r>
  <r>
    <n v="6673"/>
    <s v="CA-2016-153794"/>
    <x v="861"/>
    <d v="2016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x v="4410"/>
  </r>
  <r>
    <n v="6674"/>
    <s v="CA-2016-135510"/>
    <x v="577"/>
    <d v="2016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x v="4411"/>
  </r>
  <r>
    <n v="6675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x v="267"/>
  </r>
  <r>
    <n v="6676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x v="4412"/>
  </r>
  <r>
    <n v="6677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x v="4413"/>
  </r>
  <r>
    <n v="6678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Â Flash Drive ImationÂ Corp"/>
    <x v="4414"/>
  </r>
  <r>
    <n v="6679"/>
    <s v="CA-2015-150329"/>
    <x v="982"/>
    <d v="2015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x v="4415"/>
  </r>
  <r>
    <n v="6680"/>
    <s v="CA-2018-145037"/>
    <x v="264"/>
    <d v="2018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x v="2868"/>
  </r>
  <r>
    <n v="6681"/>
    <s v="CA-2018-145037"/>
    <x v="264"/>
    <d v="2018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x v="705"/>
  </r>
  <r>
    <n v="6682"/>
    <s v="CA-2018-145037"/>
    <x v="264"/>
    <d v="2018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x v="674"/>
  </r>
  <r>
    <n v="6683"/>
    <s v="CA-2018-154466"/>
    <x v="314"/>
    <d v="2018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x v="4416"/>
  </r>
  <r>
    <n v="6684"/>
    <s v="CA-2015-109134"/>
    <x v="1127"/>
    <d v="2015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x v="130"/>
  </r>
  <r>
    <n v="6685"/>
    <s v="US-2016-129637"/>
    <x v="997"/>
    <d v="2016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x v="4417"/>
  </r>
  <r>
    <n v="6686"/>
    <s v="US-2016-129637"/>
    <x v="997"/>
    <d v="2016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x v="4418"/>
  </r>
  <r>
    <n v="6687"/>
    <s v="US-2016-129637"/>
    <x v="997"/>
    <d v="2016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x v="1317"/>
  </r>
  <r>
    <n v="6688"/>
    <s v="CA-2016-165162"/>
    <x v="263"/>
    <d v="2016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x v="2068"/>
  </r>
  <r>
    <n v="6689"/>
    <s v="CA-2018-140494"/>
    <x v="434"/>
    <d v="2018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Â LTO Ultrium - 800 GB"/>
    <x v="1359"/>
  </r>
  <r>
    <n v="6690"/>
    <s v="CA-2018-104108"/>
    <x v="574"/>
    <d v="2018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x v="4419"/>
  </r>
  <r>
    <n v="6691"/>
    <s v="US-2018-165869"/>
    <x v="689"/>
    <d v="2018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x v="254"/>
  </r>
  <r>
    <n v="6692"/>
    <s v="US-2018-165869"/>
    <x v="689"/>
    <d v="2018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x v="4357"/>
  </r>
  <r>
    <n v="6693"/>
    <s v="CA-2018-160899"/>
    <x v="938"/>
    <d v="2018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x v="4420"/>
  </r>
  <r>
    <n v="6694"/>
    <s v="CA-2018-144225"/>
    <x v="1033"/>
    <d v="2018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x v="2169"/>
  </r>
  <r>
    <n v="6695"/>
    <s v="US-2017-163538"/>
    <x v="370"/>
    <d v="2017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x v="4421"/>
  </r>
  <r>
    <n v="6696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x v="4422"/>
  </r>
  <r>
    <n v="6697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x v="4423"/>
  </r>
  <r>
    <n v="6698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x v="3715"/>
  </r>
  <r>
    <n v="6699"/>
    <s v="CA-2018-145429"/>
    <x v="246"/>
    <d v="2018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x v="4424"/>
  </r>
  <r>
    <n v="6700"/>
    <s v="CA-2018-145429"/>
    <x v="246"/>
    <d v="2018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x v="2241"/>
  </r>
  <r>
    <n v="6701"/>
    <s v="CA-2018-145429"/>
    <x v="246"/>
    <d v="2018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x v="4338"/>
  </r>
  <r>
    <n v="6702"/>
    <s v="CA-2016-153535"/>
    <x v="1128"/>
    <d v="2016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x v="4425"/>
  </r>
  <r>
    <n v="6703"/>
    <s v="CA-2016-153535"/>
    <x v="1128"/>
    <d v="2016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x v="1669"/>
  </r>
  <r>
    <n v="6704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Â headsetÂ - Convertible, Monaural"/>
    <x v="2039"/>
  </r>
  <r>
    <n v="6705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x v="4426"/>
  </r>
  <r>
    <n v="6706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x v="166"/>
  </r>
  <r>
    <n v="6707"/>
    <s v="CA-2017-112277"/>
    <x v="545"/>
    <d v="2017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x v="4427"/>
  </r>
  <r>
    <n v="6708"/>
    <s v="CA-2015-167724"/>
    <x v="138"/>
    <d v="2015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x v="1484"/>
  </r>
  <r>
    <n v="6709"/>
    <s v="CA-2016-123141"/>
    <x v="717"/>
    <d v="2016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x v="2173"/>
  </r>
  <r>
    <n v="6710"/>
    <s v="CA-2016-123141"/>
    <x v="717"/>
    <d v="2016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x v="285"/>
  </r>
  <r>
    <n v="6711"/>
    <s v="CA-2017-149503"/>
    <x v="10"/>
    <d v="2017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x v="4428"/>
  </r>
  <r>
    <n v="6712"/>
    <s v="CA-2018-163069"/>
    <x v="238"/>
    <d v="2018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x v="4373"/>
  </r>
  <r>
    <n v="6713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x v="4429"/>
  </r>
  <r>
    <n v="6714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x v="4430"/>
  </r>
  <r>
    <n v="6715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x v="4431"/>
  </r>
  <r>
    <n v="6716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x v="4432"/>
  </r>
  <r>
    <n v="6717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x v="59"/>
  </r>
  <r>
    <n v="6718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x v="233"/>
  </r>
  <r>
    <n v="6719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x v="4433"/>
  </r>
  <r>
    <n v="6720"/>
    <s v="CA-2017-130442"/>
    <x v="186"/>
    <d v="2017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x v="4180"/>
  </r>
  <r>
    <n v="6721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x v="179"/>
  </r>
  <r>
    <n v="6722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x v="4434"/>
  </r>
  <r>
    <n v="6723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x v="80"/>
  </r>
  <r>
    <n v="6724"/>
    <s v="US-2018-166394"/>
    <x v="507"/>
    <d v="2018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x v="1450"/>
  </r>
  <r>
    <n v="6725"/>
    <s v="CA-2017-128811"/>
    <x v="126"/>
    <d v="2017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x v="4435"/>
  </r>
  <r>
    <n v="6726"/>
    <s v="CA-2017-128811"/>
    <x v="126"/>
    <d v="2017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x v="466"/>
  </r>
  <r>
    <n v="6727"/>
    <s v="CA-2017-128811"/>
    <x v="126"/>
    <d v="2017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x v="4436"/>
  </r>
  <r>
    <n v="6728"/>
    <s v="CA-2018-145443"/>
    <x v="682"/>
    <d v="2018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x v="924"/>
  </r>
  <r>
    <n v="6729"/>
    <s v="CA-2017-165827"/>
    <x v="254"/>
    <d v="2017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x v="4437"/>
  </r>
  <r>
    <n v="6730"/>
    <s v="CA-2016-156734"/>
    <x v="652"/>
    <d v="2016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x v="4438"/>
  </r>
  <r>
    <n v="6731"/>
    <s v="CA-2016-156734"/>
    <x v="652"/>
    <d v="2016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x v="4439"/>
  </r>
  <r>
    <n v="6732"/>
    <s v="CA-2016-156734"/>
    <x v="652"/>
    <d v="2016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x v="557"/>
  </r>
  <r>
    <n v="6733"/>
    <s v="CA-2015-120096"/>
    <x v="1129"/>
    <d v="2015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x v="3380"/>
  </r>
  <r>
    <n v="6734"/>
    <s v="CA-2015-120096"/>
    <x v="1129"/>
    <d v="2015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x v="4440"/>
  </r>
  <r>
    <n v="6735"/>
    <s v="CA-2016-141754"/>
    <x v="139"/>
    <d v="2016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x v="3190"/>
  </r>
  <r>
    <n v="6736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x v="4441"/>
  </r>
  <r>
    <n v="6737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x v="4246"/>
  </r>
  <r>
    <n v="6738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x v="4442"/>
  </r>
  <r>
    <n v="6739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x v="4443"/>
  </r>
  <r>
    <n v="6740"/>
    <s v="CA-2015-144029"/>
    <x v="542"/>
    <d v="2015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x v="4444"/>
  </r>
  <r>
    <n v="6741"/>
    <s v="CA-2015-144029"/>
    <x v="542"/>
    <d v="2015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x v="4445"/>
  </r>
  <r>
    <n v="6742"/>
    <s v="CA-2015-144029"/>
    <x v="542"/>
    <d v="2015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x v="2513"/>
  </r>
  <r>
    <n v="6743"/>
    <s v="US-2018-101784"/>
    <x v="91"/>
    <d v="2018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x v="4446"/>
  </r>
  <r>
    <n v="6744"/>
    <s v="CA-2016-156923"/>
    <x v="1130"/>
    <d v="2016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x v="1197"/>
  </r>
  <r>
    <n v="6745"/>
    <s v="CA-2018-111269"/>
    <x v="114"/>
    <d v="2018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x v="4447"/>
  </r>
  <r>
    <n v="6746"/>
    <s v="CA-2018-111269"/>
    <x v="114"/>
    <d v="2018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x v="100"/>
  </r>
  <r>
    <n v="6747"/>
    <s v="CA-2018-159156"/>
    <x v="38"/>
    <d v="2018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x v="3125"/>
  </r>
  <r>
    <n v="6748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x v="475"/>
  </r>
  <r>
    <n v="6749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x v="1444"/>
  </r>
  <r>
    <n v="6750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x v="4448"/>
  </r>
  <r>
    <n v="6751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x v="4174"/>
  </r>
  <r>
    <n v="6752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x v="4449"/>
  </r>
  <r>
    <n v="6753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x v="1156"/>
  </r>
  <r>
    <n v="6754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x v="1181"/>
  </r>
  <r>
    <n v="6755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x v="4450"/>
  </r>
  <r>
    <n v="6756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x v="4451"/>
  </r>
  <r>
    <n v="6757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x v="4452"/>
  </r>
  <r>
    <n v="6758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x v="4453"/>
  </r>
  <r>
    <n v="6759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x v="3314"/>
  </r>
  <r>
    <n v="6760"/>
    <s v="CA-2018-165715"/>
    <x v="574"/>
    <d v="2018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x v="3291"/>
  </r>
  <r>
    <n v="6761"/>
    <s v="CA-2018-100636"/>
    <x v="335"/>
    <d v="2018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x v="1042"/>
  </r>
  <r>
    <n v="6762"/>
    <s v="CA-2017-162943"/>
    <x v="1131"/>
    <d v="2017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x v="4454"/>
  </r>
  <r>
    <n v="6763"/>
    <s v="CA-2017-144764"/>
    <x v="476"/>
    <d v="2017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x v="3119"/>
  </r>
  <r>
    <n v="6764"/>
    <s v="CA-2017-144764"/>
    <x v="476"/>
    <d v="2017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x v="200"/>
  </r>
  <r>
    <n v="6765"/>
    <s v="CA-2017-144764"/>
    <x v="476"/>
    <d v="2017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x v="4455"/>
  </r>
  <r>
    <n v="6766"/>
    <s v="CA-2018-100615"/>
    <x v="693"/>
    <d v="2018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x v="2555"/>
  </r>
  <r>
    <n v="6767"/>
    <s v="CA-2018-100615"/>
    <x v="693"/>
    <d v="2018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x v="33"/>
  </r>
  <r>
    <n v="6768"/>
    <s v="CA-2018-100615"/>
    <x v="693"/>
    <d v="2018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x v="58"/>
  </r>
  <r>
    <n v="6769"/>
    <s v="CA-2015-109302"/>
    <x v="1132"/>
    <d v="2015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x v="4456"/>
  </r>
  <r>
    <n v="6770"/>
    <s v="CA-2018-139787"/>
    <x v="20"/>
    <d v="2018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x v="3704"/>
  </r>
  <r>
    <n v="6771"/>
    <s v="CA-2018-139402"/>
    <x v="34"/>
    <d v="2018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x v="1242"/>
  </r>
  <r>
    <n v="6772"/>
    <s v="CA-2018-139402"/>
    <x v="34"/>
    <d v="2018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x v="4457"/>
  </r>
  <r>
    <n v="6773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x v="323"/>
  </r>
  <r>
    <n v="6774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x v="4458"/>
  </r>
  <r>
    <n v="6775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x v="783"/>
  </r>
  <r>
    <n v="6776"/>
    <s v="CA-2016-105361"/>
    <x v="368"/>
    <d v="2016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x v="4459"/>
  </r>
  <r>
    <n v="6777"/>
    <s v="US-2017-152373"/>
    <x v="64"/>
    <d v="2017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x v="4460"/>
  </r>
  <r>
    <n v="6778"/>
    <s v="US-2018-166037"/>
    <x v="480"/>
    <d v="2018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x v="4461"/>
  </r>
  <r>
    <n v="6779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x v="4462"/>
  </r>
  <r>
    <n v="6780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x v="1787"/>
  </r>
  <r>
    <n v="6781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x v="1022"/>
  </r>
  <r>
    <n v="6782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x v="2003"/>
  </r>
  <r>
    <n v="6783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x v="4463"/>
  </r>
  <r>
    <n v="6784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x v="4464"/>
  </r>
  <r>
    <n v="6785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x v="4465"/>
  </r>
  <r>
    <n v="6786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x v="4466"/>
  </r>
  <r>
    <n v="6787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x v="557"/>
  </r>
  <r>
    <n v="6788"/>
    <s v="CA-2016-118843"/>
    <x v="1023"/>
    <d v="2016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x v="2073"/>
  </r>
  <r>
    <n v="6789"/>
    <s v="CA-2016-118843"/>
    <x v="1023"/>
    <d v="2016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x v="1546"/>
  </r>
  <r>
    <n v="6790"/>
    <s v="CA-2016-161445"/>
    <x v="67"/>
    <d v="2016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x v="1182"/>
  </r>
  <r>
    <n v="6791"/>
    <s v="CA-2017-124527"/>
    <x v="76"/>
    <d v="2017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x v="1350"/>
  </r>
  <r>
    <n v="6792"/>
    <s v="CA-2017-162348"/>
    <x v="338"/>
    <d v="2017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x v="2966"/>
  </r>
  <r>
    <n v="6793"/>
    <s v="CA-2015-141005"/>
    <x v="860"/>
    <d v="2015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x v="2714"/>
  </r>
  <r>
    <n v="6794"/>
    <s v="CA-2016-145394"/>
    <x v="547"/>
    <d v="2016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x v="4467"/>
  </r>
  <r>
    <n v="6795"/>
    <s v="CA-2016-145394"/>
    <x v="547"/>
    <d v="2016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x v="1946"/>
  </r>
  <r>
    <n v="6796"/>
    <s v="CA-2016-145394"/>
    <x v="547"/>
    <d v="2016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x v="523"/>
  </r>
  <r>
    <n v="6797"/>
    <s v="CA-2016-168809"/>
    <x v="767"/>
    <d v="2016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x v="1839"/>
  </r>
  <r>
    <n v="6798"/>
    <s v="CA-2016-168809"/>
    <x v="767"/>
    <d v="2016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x v="3497"/>
  </r>
  <r>
    <n v="6799"/>
    <s v="CA-2016-168809"/>
    <x v="767"/>
    <d v="2016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x v="2273"/>
  </r>
  <r>
    <n v="6800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x v="4468"/>
  </r>
  <r>
    <n v="6801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x v="1720"/>
  </r>
  <r>
    <n v="6802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Â Clip USBÂ flash driveÂ - 8 GB"/>
    <x v="4469"/>
  </r>
  <r>
    <n v="6803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x v="4470"/>
  </r>
  <r>
    <n v="6804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x v="4471"/>
  </r>
  <r>
    <n v="6805"/>
    <s v="CA-2015-152233"/>
    <x v="1082"/>
    <d v="2015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x v="2564"/>
  </r>
  <r>
    <n v="6806"/>
    <s v="CA-2015-125682"/>
    <x v="754"/>
    <d v="2015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x v="739"/>
  </r>
  <r>
    <n v="6807"/>
    <s v="CA-2018-162880"/>
    <x v="53"/>
    <d v="2018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x v="4472"/>
  </r>
  <r>
    <n v="6808"/>
    <s v="CA-2016-128125"/>
    <x v="1052"/>
    <d v="2016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x v="3874"/>
  </r>
  <r>
    <n v="6809"/>
    <s v="CA-2016-128125"/>
    <x v="1052"/>
    <d v="2016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x v="1044"/>
  </r>
  <r>
    <n v="6810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x v="2350"/>
  </r>
  <r>
    <n v="6811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x v="4473"/>
  </r>
  <r>
    <n v="6812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x v="4474"/>
  </r>
  <r>
    <n v="6813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x v="4475"/>
  </r>
  <r>
    <n v="6814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x v="4476"/>
  </r>
  <r>
    <n v="6815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x v="4477"/>
  </r>
  <r>
    <n v="6816"/>
    <s v="CA-2015-144414"/>
    <x v="1103"/>
    <d v="2015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x v="869"/>
  </r>
  <r>
    <n v="6817"/>
    <s v="CA-2015-144414"/>
    <x v="1103"/>
    <d v="2015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x v="1488"/>
  </r>
  <r>
    <n v="6818"/>
    <s v="CA-2015-144414"/>
    <x v="1103"/>
    <d v="2015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x v="4478"/>
  </r>
  <r>
    <n v="6819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x v="61"/>
  </r>
  <r>
    <n v="6820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x v="885"/>
  </r>
  <r>
    <n v="6821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x v="4474"/>
  </r>
  <r>
    <n v="6822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x v="366"/>
  </r>
  <r>
    <n v="6823"/>
    <s v="US-2018-115609"/>
    <x v="808"/>
    <d v="2018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x v="4479"/>
  </r>
  <r>
    <n v="6824"/>
    <s v="CA-2016-154291"/>
    <x v="395"/>
    <d v="2016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x v="4480"/>
  </r>
  <r>
    <n v="6825"/>
    <s v="CA-2016-154291"/>
    <x v="395"/>
    <d v="2016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x v="4481"/>
  </r>
  <r>
    <n v="6826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x v="4482"/>
  </r>
  <r>
    <n v="6827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x v="4483"/>
  </r>
  <r>
    <n v="6828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x v="2501"/>
  </r>
  <r>
    <n v="6829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x v="4484"/>
  </r>
  <r>
    <n v="6830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x v="2007"/>
  </r>
  <r>
    <n v="6831"/>
    <s v="CA-2017-140438"/>
    <x v="435"/>
    <d v="2017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x v="925"/>
  </r>
  <r>
    <n v="6832"/>
    <s v="US-2018-123204"/>
    <x v="246"/>
    <d v="2018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x v="1897"/>
  </r>
  <r>
    <n v="6833"/>
    <s v="CA-2016-112522"/>
    <x v="998"/>
    <d v="2016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x v="2204"/>
  </r>
  <r>
    <n v="6834"/>
    <s v="CA-2017-153101"/>
    <x v="162"/>
    <d v="2017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x v="4485"/>
  </r>
  <r>
    <n v="6835"/>
    <s v="CA-2017-142615"/>
    <x v="73"/>
    <d v="2017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x v="4486"/>
  </r>
  <r>
    <n v="6836"/>
    <s v="CA-2018-142643"/>
    <x v="453"/>
    <d v="2018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x v="4487"/>
  </r>
  <r>
    <n v="6837"/>
    <s v="CA-2018-142643"/>
    <x v="453"/>
    <d v="2018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x v="20"/>
  </r>
  <r>
    <n v="6838"/>
    <s v="CA-2016-116260"/>
    <x v="380"/>
    <d v="2016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x v="1731"/>
  </r>
  <r>
    <n v="6839"/>
    <s v="CA-2018-107517"/>
    <x v="1119"/>
    <d v="2018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x v="3814"/>
  </r>
  <r>
    <n v="6840"/>
    <s v="CA-2018-107517"/>
    <x v="1119"/>
    <d v="2018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x v="4488"/>
  </r>
  <r>
    <n v="6841"/>
    <s v="CA-2016-166338"/>
    <x v="401"/>
    <d v="2016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x v="4489"/>
  </r>
  <r>
    <n v="6842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Â 30456 USBÂ Flash DriveÂ 8GB"/>
    <x v="343"/>
  </r>
  <r>
    <n v="6843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x v="1176"/>
  </r>
  <r>
    <n v="6844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x v="4490"/>
  </r>
  <r>
    <n v="6845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x v="4491"/>
  </r>
  <r>
    <n v="6846"/>
    <s v="CA-2015-147543"/>
    <x v="522"/>
    <d v="2015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x v="1618"/>
  </r>
  <r>
    <n v="6847"/>
    <s v="US-2017-159093"/>
    <x v="195"/>
    <d v="2017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x v="4492"/>
  </r>
  <r>
    <n v="6848"/>
    <s v="CA-2017-162110"/>
    <x v="427"/>
    <d v="2017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x v="680"/>
  </r>
  <r>
    <n v="6849"/>
    <s v="US-2017-163461"/>
    <x v="1133"/>
    <d v="2017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x v="4288"/>
  </r>
  <r>
    <n v="6850"/>
    <s v="CA-2015-101462"/>
    <x v="1017"/>
    <d v="2015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x v="3523"/>
  </r>
  <r>
    <n v="6851"/>
    <s v="US-2017-100461"/>
    <x v="1134"/>
    <d v="2017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x v="4493"/>
  </r>
  <r>
    <n v="6852"/>
    <s v="US-2017-100461"/>
    <x v="1134"/>
    <d v="2017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x v="4494"/>
  </r>
  <r>
    <n v="6853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x v="4495"/>
  </r>
  <r>
    <n v="6854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x v="4496"/>
  </r>
  <r>
    <n v="6855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x v="4497"/>
  </r>
  <r>
    <n v="6856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x v="4498"/>
  </r>
  <r>
    <n v="6857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x v="1091"/>
  </r>
  <r>
    <n v="6858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x v="4499"/>
  </r>
  <r>
    <n v="6859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x v="1552"/>
  </r>
  <r>
    <n v="6860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x v="2868"/>
  </r>
  <r>
    <n v="6861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x v="4500"/>
  </r>
  <r>
    <n v="6862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x v="4023"/>
  </r>
  <r>
    <n v="6863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x v="286"/>
  </r>
  <r>
    <n v="6864"/>
    <s v="CA-2018-138618"/>
    <x v="96"/>
    <d v="2018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x v="559"/>
  </r>
  <r>
    <n v="6865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x v="2485"/>
  </r>
  <r>
    <n v="6866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x v="1361"/>
  </r>
  <r>
    <n v="6867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Â Gaming G510s - Keyboard"/>
    <x v="2325"/>
  </r>
  <r>
    <n v="6868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x v="236"/>
  </r>
  <r>
    <n v="6869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x v="4501"/>
  </r>
  <r>
    <n v="6870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x v="91"/>
  </r>
  <r>
    <n v="6871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x v="3878"/>
  </r>
  <r>
    <n v="6872"/>
    <s v="CA-2017-145009"/>
    <x v="5"/>
    <d v="2017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x v="1627"/>
  </r>
  <r>
    <n v="6873"/>
    <s v="CA-2016-162544"/>
    <x v="1135"/>
    <d v="2016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x v="1377"/>
  </r>
  <r>
    <n v="6874"/>
    <s v="CA-2015-124394"/>
    <x v="1136"/>
    <d v="2015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x v="991"/>
  </r>
  <r>
    <n v="6875"/>
    <s v="CA-2015-124394"/>
    <x v="1136"/>
    <d v="2015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x v="2435"/>
  </r>
  <r>
    <n v="6876"/>
    <s v="US-2017-121013"/>
    <x v="64"/>
    <d v="2017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x v="2910"/>
  </r>
  <r>
    <n v="6877"/>
    <s v="US-2017-121013"/>
    <x v="64"/>
    <d v="2017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x v="675"/>
  </r>
  <r>
    <n v="6878"/>
    <s v="US-2016-123918"/>
    <x v="52"/>
    <d v="2016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x v="4502"/>
  </r>
  <r>
    <n v="6879"/>
    <s v="US-2016-123918"/>
    <x v="52"/>
    <d v="2016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x v="752"/>
  </r>
  <r>
    <n v="6880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x v="4052"/>
  </r>
  <r>
    <n v="6881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x v="56"/>
  </r>
  <r>
    <n v="6882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x v="4503"/>
  </r>
  <r>
    <n v="6883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x v="64"/>
  </r>
  <r>
    <n v="6884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x v="1147"/>
  </r>
  <r>
    <n v="6885"/>
    <s v="CA-2016-120677"/>
    <x v="70"/>
    <d v="2016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x v="4504"/>
  </r>
  <r>
    <n v="6886"/>
    <s v="CA-2018-123036"/>
    <x v="18"/>
    <d v="2018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x v="4505"/>
  </r>
  <r>
    <n v="6887"/>
    <s v="CA-2018-123036"/>
    <x v="18"/>
    <d v="2018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x v="4506"/>
  </r>
  <r>
    <n v="6888"/>
    <s v="CA-2018-120222"/>
    <x v="1016"/>
    <d v="2018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x v="71"/>
  </r>
  <r>
    <n v="6889"/>
    <s v="CA-2018-120222"/>
    <x v="1016"/>
    <d v="2018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x v="4507"/>
  </r>
  <r>
    <n v="6890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x v="4508"/>
  </r>
  <r>
    <n v="6891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â€œImportant Messageâ€ Note Pad, Neon Colors, 50 Sheets/Pad"/>
    <x v="360"/>
  </r>
  <r>
    <n v="6892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x v="3273"/>
  </r>
  <r>
    <n v="6893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x v="233"/>
  </r>
  <r>
    <n v="6894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x v="2308"/>
  </r>
  <r>
    <n v="6895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x v="4509"/>
  </r>
  <r>
    <n v="6896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x v="4510"/>
  </r>
  <r>
    <n v="6897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x v="1644"/>
  </r>
  <r>
    <n v="6898"/>
    <s v="CA-2018-122028"/>
    <x v="238"/>
    <d v="2018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x v="4511"/>
  </r>
  <r>
    <n v="6899"/>
    <s v="US-2016-165512"/>
    <x v="1137"/>
    <d v="2016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x v="4512"/>
  </r>
  <r>
    <n v="6900"/>
    <s v="US-2016-165512"/>
    <x v="1137"/>
    <d v="2016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x v="2976"/>
  </r>
  <r>
    <n v="6901"/>
    <s v="CA-2016-140557"/>
    <x v="67"/>
    <d v="2016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x v="4513"/>
  </r>
  <r>
    <n v="6902"/>
    <s v="US-2018-135013"/>
    <x v="1138"/>
    <d v="2018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x v="4514"/>
  </r>
  <r>
    <n v="6903"/>
    <s v="CA-2018-111220"/>
    <x v="264"/>
    <d v="2018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x v="4515"/>
  </r>
  <r>
    <n v="6904"/>
    <s v="CA-2018-111220"/>
    <x v="264"/>
    <d v="2018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x v="4516"/>
  </r>
  <r>
    <n v="6905"/>
    <s v="CA-2018-111220"/>
    <x v="264"/>
    <d v="2018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x v="4517"/>
  </r>
  <r>
    <n v="6906"/>
    <s v="US-2018-149006"/>
    <x v="1139"/>
    <d v="2018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x v="3766"/>
  </r>
  <r>
    <n v="6907"/>
    <s v="CA-2018-149468"/>
    <x v="968"/>
    <d v="2018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x v="517"/>
  </r>
  <r>
    <n v="6908"/>
    <s v="CA-2017-140249"/>
    <x v="720"/>
    <d v="2017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x v="3676"/>
  </r>
  <r>
    <n v="6909"/>
    <s v="US-2018-135503"/>
    <x v="389"/>
    <d v="2018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x v="1787"/>
  </r>
  <r>
    <n v="6910"/>
    <s v="CA-2015-126277"/>
    <x v="103"/>
    <d v="2015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x v="1278"/>
  </r>
  <r>
    <n v="6911"/>
    <s v="US-2018-115301"/>
    <x v="570"/>
    <d v="2018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x v="4518"/>
  </r>
  <r>
    <n v="6912"/>
    <s v="CA-2018-168942"/>
    <x v="378"/>
    <d v="2018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x v="4519"/>
  </r>
  <r>
    <n v="6913"/>
    <s v="US-2018-128398"/>
    <x v="743"/>
    <d v="2018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Â MX Performance Wireless Mouse"/>
    <x v="4520"/>
  </r>
  <r>
    <n v="6914"/>
    <s v="CA-2016-104115"/>
    <x v="821"/>
    <d v="2016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x v="3886"/>
  </r>
  <r>
    <n v="6915"/>
    <s v="CA-2015-142510"/>
    <x v="1091"/>
    <d v="2015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x v="4521"/>
  </r>
  <r>
    <n v="6916"/>
    <s v="CA-2015-142510"/>
    <x v="1091"/>
    <d v="2015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x v="3740"/>
  </r>
  <r>
    <n v="6917"/>
    <s v="CA-2015-142510"/>
    <x v="1091"/>
    <d v="2015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x v="4522"/>
  </r>
  <r>
    <n v="6918"/>
    <s v="CA-2015-124247"/>
    <x v="757"/>
    <d v="2015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x v="4523"/>
  </r>
  <r>
    <n v="6919"/>
    <s v="CA-2017-105473"/>
    <x v="947"/>
    <d v="2017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x v="3910"/>
  </r>
  <r>
    <n v="6920"/>
    <s v="CA-2016-102806"/>
    <x v="1031"/>
    <d v="2016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x v="4238"/>
  </r>
  <r>
    <n v="6921"/>
    <s v="CA-2018-121706"/>
    <x v="425"/>
    <d v="2018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x v="4524"/>
  </r>
  <r>
    <n v="6922"/>
    <s v="CA-2018-109211"/>
    <x v="1095"/>
    <d v="2018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x v="4525"/>
  </r>
  <r>
    <n v="6923"/>
    <s v="CA-2016-134257"/>
    <x v="199"/>
    <d v="2016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x v="4526"/>
  </r>
  <r>
    <n v="6924"/>
    <s v="CA-2016-134257"/>
    <x v="199"/>
    <d v="2016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x v="1552"/>
  </r>
  <r>
    <n v="6925"/>
    <s v="CA-2016-137925"/>
    <x v="672"/>
    <d v="2016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x v="4527"/>
  </r>
  <r>
    <n v="6926"/>
    <s v="CA-2016-137925"/>
    <x v="672"/>
    <d v="2016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x v="2798"/>
  </r>
  <r>
    <n v="6927"/>
    <s v="CA-2017-140046"/>
    <x v="1062"/>
    <d v="2017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x v="1365"/>
  </r>
  <r>
    <n v="6928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x v="4528"/>
  </r>
  <r>
    <n v="6929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x v="2468"/>
  </r>
  <r>
    <n v="6930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x v="4529"/>
  </r>
  <r>
    <n v="6931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x v="1016"/>
  </r>
  <r>
    <n v="6932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x v="4530"/>
  </r>
  <r>
    <n v="6933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x v="1792"/>
  </r>
  <r>
    <n v="6934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x v="236"/>
  </r>
  <r>
    <n v="6935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x v="4531"/>
  </r>
  <r>
    <n v="6936"/>
    <s v="CA-2018-137365"/>
    <x v="329"/>
    <d v="2018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x v="98"/>
  </r>
  <r>
    <n v="6937"/>
    <s v="CA-2017-129847"/>
    <x v="476"/>
    <d v="2017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x v="4532"/>
  </r>
  <r>
    <n v="6938"/>
    <s v="CA-2015-126963"/>
    <x v="345"/>
    <d v="2015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x v="4533"/>
  </r>
  <r>
    <n v="6939"/>
    <s v="CA-2017-125094"/>
    <x v="732"/>
    <d v="2017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x v="4534"/>
  </r>
  <r>
    <n v="6940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x v="4535"/>
  </r>
  <r>
    <n v="6941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x v="158"/>
  </r>
  <r>
    <n v="6942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x v="4536"/>
  </r>
  <r>
    <n v="6943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x v="4092"/>
  </r>
  <r>
    <n v="6944"/>
    <s v="CA-2016-139248"/>
    <x v="395"/>
    <d v="2016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x v="4537"/>
  </r>
  <r>
    <n v="6945"/>
    <s v="CA-2015-148369"/>
    <x v="865"/>
    <d v="2015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x v="1731"/>
  </r>
  <r>
    <n v="6946"/>
    <s v="CA-2017-106243"/>
    <x v="955"/>
    <d v="2017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x v="2908"/>
  </r>
  <r>
    <n v="6947"/>
    <s v="CA-2016-126466"/>
    <x v="529"/>
    <d v="2016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x v="4538"/>
  </r>
  <r>
    <n v="6948"/>
    <s v="CA-2016-130365"/>
    <x v="334"/>
    <d v="2016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x v="3084"/>
  </r>
  <r>
    <n v="6949"/>
    <s v="CA-2016-130365"/>
    <x v="334"/>
    <d v="2016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x v="3294"/>
  </r>
  <r>
    <n v="6950"/>
    <s v="CA-2018-143021"/>
    <x v="123"/>
    <d v="2018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x v="4539"/>
  </r>
  <r>
    <n v="6951"/>
    <s v="CA-2018-143021"/>
    <x v="123"/>
    <d v="2018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x v="2562"/>
  </r>
  <r>
    <n v="6952"/>
    <s v="CA-2016-161767"/>
    <x v="312"/>
    <d v="2016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x v="219"/>
  </r>
  <r>
    <n v="6953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x v="921"/>
  </r>
  <r>
    <n v="6954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x v="4540"/>
  </r>
  <r>
    <n v="6955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x v="178"/>
  </r>
  <r>
    <n v="6956"/>
    <s v="CA-2016-115420"/>
    <x v="334"/>
    <d v="2016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x v="4541"/>
  </r>
  <r>
    <n v="6957"/>
    <s v="CA-2017-157588"/>
    <x v="216"/>
    <d v="2017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x v="3343"/>
  </r>
  <r>
    <n v="6958"/>
    <s v="CA-2017-157588"/>
    <x v="216"/>
    <d v="2017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x v="2616"/>
  </r>
  <r>
    <n v="6959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x v="4542"/>
  </r>
  <r>
    <n v="6960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x v="674"/>
  </r>
  <r>
    <n v="6961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x v="91"/>
  </r>
  <r>
    <n v="6962"/>
    <s v="CA-2018-162096"/>
    <x v="468"/>
    <d v="2018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x v="4543"/>
  </r>
  <r>
    <n v="6963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x v="4544"/>
  </r>
  <r>
    <n v="6964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x v="4545"/>
  </r>
  <r>
    <n v="6965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x v="899"/>
  </r>
  <r>
    <n v="6966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Â SecureÂ DriveÂ + Hardware Encrypted USBÂ flash driveÂ - 16 GB"/>
    <x v="4546"/>
  </r>
  <r>
    <n v="6967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x v="4547"/>
  </r>
  <r>
    <n v="6968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x v="1817"/>
  </r>
  <r>
    <n v="6969"/>
    <s v="CA-2016-110765"/>
    <x v="1140"/>
    <d v="2016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x v="4548"/>
  </r>
  <r>
    <n v="6970"/>
    <s v="CA-2017-163937"/>
    <x v="994"/>
    <d v="2017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x v="2557"/>
  </r>
  <r>
    <n v="6971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x v="1420"/>
  </r>
  <r>
    <n v="6972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x v="212"/>
  </r>
  <r>
    <n v="6973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Â phone"/>
    <x v="2685"/>
  </r>
  <r>
    <n v="6974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x v="4549"/>
  </r>
  <r>
    <n v="6975"/>
    <s v="CA-2018-146185"/>
    <x v="175"/>
    <d v="2018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x v="3993"/>
  </r>
  <r>
    <n v="6976"/>
    <s v="CA-2016-112144"/>
    <x v="1141"/>
    <d v="2016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x v="2144"/>
  </r>
  <r>
    <n v="6977"/>
    <s v="CA-2016-112144"/>
    <x v="1141"/>
    <d v="2016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x v="4550"/>
  </r>
  <r>
    <n v="6978"/>
    <s v="US-2017-119298"/>
    <x v="881"/>
    <d v="2017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x v="2759"/>
  </r>
  <r>
    <n v="6979"/>
    <s v="CA-2018-155159"/>
    <x v="920"/>
    <d v="2018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x v="4551"/>
  </r>
  <r>
    <n v="6980"/>
    <s v="CA-2018-149076"/>
    <x v="424"/>
    <d v="2018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x v="894"/>
  </r>
  <r>
    <n v="6981"/>
    <s v="CA-2015-146990"/>
    <x v="845"/>
    <d v="2015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x v="4552"/>
  </r>
  <r>
    <n v="6982"/>
    <s v="CA-2015-146990"/>
    <x v="845"/>
    <d v="2015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x v="4553"/>
  </r>
  <r>
    <n v="6983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x v="899"/>
  </r>
  <r>
    <n v="6984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x v="4554"/>
  </r>
  <r>
    <n v="6985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x v="4555"/>
  </r>
  <r>
    <n v="6986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x v="3418"/>
  </r>
  <r>
    <n v="6987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x v="489"/>
  </r>
  <r>
    <n v="6988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x v="1579"/>
  </r>
  <r>
    <n v="6989"/>
    <s v="CA-2018-158561"/>
    <x v="343"/>
    <d v="2018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x v="3978"/>
  </r>
  <r>
    <n v="6990"/>
    <s v="CA-2018-165099"/>
    <x v="157"/>
    <d v="2018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x v="4556"/>
  </r>
  <r>
    <n v="6991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x v="4557"/>
  </r>
  <r>
    <n v="6992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x v="4558"/>
  </r>
  <r>
    <n v="6993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x v="4519"/>
  </r>
  <r>
    <n v="6994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x v="4410"/>
  </r>
  <r>
    <n v="6995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x v="4559"/>
  </r>
  <r>
    <n v="6996"/>
    <s v="CA-2016-166800"/>
    <x v="902"/>
    <d v="2016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x v="4560"/>
  </r>
  <r>
    <n v="6997"/>
    <s v="CA-2018-117443"/>
    <x v="331"/>
    <d v="2018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x v="4561"/>
  </r>
  <r>
    <n v="6998"/>
    <s v="CA-2018-117443"/>
    <x v="331"/>
    <d v="2018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x v="4562"/>
  </r>
  <r>
    <n v="6999"/>
    <s v="US-2017-134369"/>
    <x v="1142"/>
    <d v="2017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x v="91"/>
  </r>
  <r>
    <n v="7000"/>
    <s v="CA-2018-123687"/>
    <x v="1143"/>
    <d v="2018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x v="4563"/>
  </r>
  <r>
    <n v="7001"/>
    <s v="CA-2018-123687"/>
    <x v="1143"/>
    <d v="2018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x v="4564"/>
  </r>
  <r>
    <n v="7002"/>
    <s v="CA-2016-104871"/>
    <x v="1110"/>
    <d v="2016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x v="4565"/>
  </r>
  <r>
    <n v="7003"/>
    <s v="CA-2015-133158"/>
    <x v="710"/>
    <d v="2015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x v="4566"/>
  </r>
  <r>
    <n v="7004"/>
    <s v="CA-2015-133158"/>
    <x v="710"/>
    <d v="2015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x v="1940"/>
  </r>
  <r>
    <n v="7005"/>
    <s v="CA-2015-126333"/>
    <x v="851"/>
    <d v="2015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x v="1170"/>
  </r>
  <r>
    <n v="7006"/>
    <s v="CA-2016-141740"/>
    <x v="549"/>
    <d v="2016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x v="4567"/>
  </r>
  <r>
    <n v="7007"/>
    <s v="CA-2015-119466"/>
    <x v="534"/>
    <d v="2015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x v="1076"/>
  </r>
  <r>
    <n v="7008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x v="2211"/>
  </r>
  <r>
    <n v="7009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x v="4568"/>
  </r>
  <r>
    <n v="7010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x v="3250"/>
  </r>
  <r>
    <n v="7011"/>
    <s v="US-2015-135881"/>
    <x v="235"/>
    <d v="2015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x v="2082"/>
  </r>
  <r>
    <n v="7012"/>
    <s v="US-2015-135881"/>
    <x v="235"/>
    <d v="2015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x v="1310"/>
  </r>
  <r>
    <n v="7013"/>
    <s v="US-2015-135881"/>
    <x v="235"/>
    <d v="2015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x v="79"/>
  </r>
  <r>
    <n v="7014"/>
    <s v="CA-2018-141201"/>
    <x v="34"/>
    <d v="2018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x v="4569"/>
  </r>
  <r>
    <n v="7015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x v="4570"/>
  </r>
  <r>
    <n v="7016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x v="93"/>
  </r>
  <r>
    <n v="7017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x v="2133"/>
  </r>
  <r>
    <n v="7018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x v="1801"/>
  </r>
  <r>
    <n v="7019"/>
    <s v="US-2017-154256"/>
    <x v="661"/>
    <d v="2017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x v="4237"/>
  </r>
  <r>
    <n v="7020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x v="12"/>
  </r>
  <r>
    <n v="7021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x v="4571"/>
  </r>
  <r>
    <n v="7022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x v="1700"/>
  </r>
  <r>
    <n v="7023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x v="4572"/>
  </r>
  <r>
    <n v="7024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x v="276"/>
  </r>
  <r>
    <n v="7025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x v="1319"/>
  </r>
  <r>
    <n v="7026"/>
    <s v="US-2018-101840"/>
    <x v="695"/>
    <d v="2018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x v="4573"/>
  </r>
  <r>
    <n v="7027"/>
    <s v="US-2018-101840"/>
    <x v="695"/>
    <d v="2018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x v="4574"/>
  </r>
  <r>
    <n v="7028"/>
    <s v="CA-2018-131653"/>
    <x v="926"/>
    <d v="2018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x v="3576"/>
  </r>
  <r>
    <n v="7029"/>
    <s v="US-2017-157840"/>
    <x v="887"/>
    <d v="2017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x v="1269"/>
  </r>
  <r>
    <n v="7030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x v="4499"/>
  </r>
  <r>
    <n v="7031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Â E03601U1 -Â KeyboardÂ - Beige"/>
    <x v="3844"/>
  </r>
  <r>
    <n v="7032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x v="1635"/>
  </r>
  <r>
    <n v="7033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x v="4575"/>
  </r>
  <r>
    <n v="7034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x v="4576"/>
  </r>
  <r>
    <n v="7035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x v="4423"/>
  </r>
  <r>
    <n v="7036"/>
    <s v="CA-2018-119494"/>
    <x v="45"/>
    <d v="2018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x v="4577"/>
  </r>
  <r>
    <n v="7037"/>
    <s v="CA-2015-124618"/>
    <x v="1073"/>
    <d v="2015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x v="1973"/>
  </r>
  <r>
    <n v="7038"/>
    <s v="CA-2018-161970"/>
    <x v="585"/>
    <d v="2018-09-27T00:00:00"/>
    <s v="Standard Class"/>
    <s v="PB-19105"/>
    <s v="Peter BÃ¼hler"/>
    <s v="Consumer"/>
    <s v="United States"/>
    <s v="Smyrna"/>
    <s v="Georgia"/>
    <n v="30080"/>
    <s v="South"/>
    <s v="OFF-PA-10004255"/>
    <s v="Office Supplies"/>
    <s v="Paper"/>
    <s v="Xerox 219"/>
    <x v="91"/>
  </r>
  <r>
    <n v="7039"/>
    <s v="CA-2018-161970"/>
    <x v="585"/>
    <d v="2018-09-27T00:00:00"/>
    <s v="Standard Class"/>
    <s v="PB-19105"/>
    <s v="Peter BÃ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x v="1444"/>
  </r>
  <r>
    <n v="7040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x v="240"/>
  </r>
  <r>
    <n v="7041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x v="176"/>
  </r>
  <r>
    <n v="7042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x v="2217"/>
  </r>
  <r>
    <n v="7043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x v="2730"/>
  </r>
  <r>
    <n v="7044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x v="4578"/>
  </r>
  <r>
    <n v="7045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x v="1964"/>
  </r>
  <r>
    <n v="7046"/>
    <s v="CA-2017-160136"/>
    <x v="54"/>
    <d v="2017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x v="4579"/>
  </r>
  <r>
    <n v="7047"/>
    <s v="CA-2015-150581"/>
    <x v="918"/>
    <d v="2015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x v="4580"/>
  </r>
  <r>
    <n v="7048"/>
    <s v="CA-2015-150581"/>
    <x v="918"/>
    <d v="2015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x v="1221"/>
  </r>
  <r>
    <n v="7049"/>
    <s v="CA-2017-119515"/>
    <x v="1041"/>
    <d v="2017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x v="12"/>
  </r>
  <r>
    <n v="7050"/>
    <s v="CA-2015-141355"/>
    <x v="794"/>
    <d v="2015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x v="4581"/>
  </r>
  <r>
    <n v="7051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x v="4582"/>
  </r>
  <r>
    <n v="7052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x v="4434"/>
  </r>
  <r>
    <n v="7053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x v="4583"/>
  </r>
  <r>
    <n v="7054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x v="664"/>
  </r>
  <r>
    <n v="7055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x v="4009"/>
  </r>
  <r>
    <n v="7056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x v="2011"/>
  </r>
  <r>
    <n v="7057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x v="4584"/>
  </r>
  <r>
    <n v="7058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x v="4585"/>
  </r>
  <r>
    <n v="7059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x v="4586"/>
  </r>
  <r>
    <n v="7060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x v="4587"/>
  </r>
  <r>
    <n v="7061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x v="4588"/>
  </r>
  <r>
    <n v="7062"/>
    <s v="CA-2016-132633"/>
    <x v="302"/>
    <d v="2016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x v="4589"/>
  </r>
  <r>
    <n v="7063"/>
    <s v="CA-2017-157742"/>
    <x v="723"/>
    <d v="2017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x v="4590"/>
  </r>
  <r>
    <n v="7064"/>
    <s v="CA-2018-127712"/>
    <x v="515"/>
    <d v="2018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x v="920"/>
  </r>
  <r>
    <n v="7065"/>
    <s v="CA-2018-169474"/>
    <x v="1144"/>
    <d v="2018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x v="4591"/>
  </r>
  <r>
    <n v="7066"/>
    <s v="CA-2015-106726"/>
    <x v="776"/>
    <d v="2015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x v="4592"/>
  </r>
  <r>
    <n v="7067"/>
    <s v="CA-2017-147473"/>
    <x v="198"/>
    <d v="2017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x v="783"/>
  </r>
  <r>
    <n v="7068"/>
    <s v="CA-2017-114209"/>
    <x v="206"/>
    <d v="2017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x v="3153"/>
  </r>
  <r>
    <n v="7069"/>
    <s v="CA-2017-114209"/>
    <x v="206"/>
    <d v="2017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x v="4593"/>
  </r>
  <r>
    <n v="7070"/>
    <s v="CA-2015-141901"/>
    <x v="128"/>
    <d v="2015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x v="156"/>
  </r>
  <r>
    <n v="7071"/>
    <s v="CA-2017-164490"/>
    <x v="64"/>
    <d v="2017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x v="4579"/>
  </r>
  <r>
    <n v="7072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x v="2999"/>
  </r>
  <r>
    <n v="7073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x v="1170"/>
  </r>
  <r>
    <n v="7074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x v="4594"/>
  </r>
  <r>
    <n v="7075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x v="320"/>
  </r>
  <r>
    <n v="7076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x v="3832"/>
  </r>
  <r>
    <n v="7077"/>
    <s v="CA-2017-167416"/>
    <x v="536"/>
    <d v="2017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x v="2735"/>
  </r>
  <r>
    <n v="7078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x v="4595"/>
  </r>
  <r>
    <n v="7079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x v="4596"/>
  </r>
  <r>
    <n v="7080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x v="526"/>
  </r>
  <r>
    <n v="7081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x v="4597"/>
  </r>
  <r>
    <n v="7082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x v="4598"/>
  </r>
  <r>
    <n v="7083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x v="1683"/>
  </r>
  <r>
    <n v="7084"/>
    <s v="CA-2018-118724"/>
    <x v="246"/>
    <d v="2018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x v="2799"/>
  </r>
  <r>
    <n v="7085"/>
    <s v="CA-2018-118724"/>
    <x v="246"/>
    <d v="2018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x v="4599"/>
  </r>
  <r>
    <n v="7086"/>
    <s v="CA-2018-112004"/>
    <x v="145"/>
    <d v="2018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x v="4600"/>
  </r>
  <r>
    <n v="7087"/>
    <s v="CA-2018-112004"/>
    <x v="145"/>
    <d v="2018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x v="4601"/>
  </r>
  <r>
    <n v="7088"/>
    <s v="US-2018-143175"/>
    <x v="646"/>
    <d v="2018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x v="4041"/>
  </r>
  <r>
    <n v="7089"/>
    <s v="CA-2016-105844"/>
    <x v="969"/>
    <d v="2016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x v="1362"/>
  </r>
  <r>
    <n v="7090"/>
    <s v="CA-2018-118864"/>
    <x v="140"/>
    <d v="2018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x v="664"/>
  </r>
  <r>
    <n v="7091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x v="1907"/>
  </r>
  <r>
    <n v="7092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x v="4602"/>
  </r>
  <r>
    <n v="7093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x v="3802"/>
  </r>
  <r>
    <n v="7094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x v="3667"/>
  </r>
  <r>
    <n v="7095"/>
    <s v="US-2016-153374"/>
    <x v="97"/>
    <d v="2016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x v="4447"/>
  </r>
  <r>
    <n v="7096"/>
    <s v="CA-2017-101980"/>
    <x v="1146"/>
    <d v="2017-08-20T00:00:00"/>
    <s v="First Class"/>
    <s v="RP-19390"/>
    <s v="Resi PÃ¶lking"/>
    <s v="Consumer"/>
    <s v="United States"/>
    <s v="New York City"/>
    <s v="New York"/>
    <n v="10009"/>
    <s v="East"/>
    <s v="OFF-BI-10000666"/>
    <s v="Office Supplies"/>
    <s v="Binders"/>
    <s v="Surelock Post Binders"/>
    <x v="4603"/>
  </r>
  <r>
    <n v="7097"/>
    <s v="CA-2017-101980"/>
    <x v="1146"/>
    <d v="2017-08-20T00:00:00"/>
    <s v="First Class"/>
    <s v="RP-19390"/>
    <s v="Resi PÃ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x v="4604"/>
  </r>
  <r>
    <n v="7098"/>
    <s v="CA-2017-101980"/>
    <x v="1146"/>
    <d v="2017-08-20T00:00:00"/>
    <s v="First Class"/>
    <s v="RP-19390"/>
    <s v="Resi PÃ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x v="1038"/>
  </r>
  <r>
    <n v="7099"/>
    <s v="CA-2018-144596"/>
    <x v="44"/>
    <d v="2018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x v="4605"/>
  </r>
  <r>
    <n v="7100"/>
    <s v="CA-2016-124933"/>
    <x v="207"/>
    <d v="2016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x v="3441"/>
  </r>
  <r>
    <n v="7101"/>
    <s v="CA-2015-159625"/>
    <x v="533"/>
    <d v="2015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x v="2953"/>
  </r>
  <r>
    <n v="7102"/>
    <s v="CA-2017-144337"/>
    <x v="1147"/>
    <d v="2017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x v="2993"/>
  </r>
  <r>
    <n v="7103"/>
    <s v="CA-2015-117478"/>
    <x v="158"/>
    <d v="2015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x v="1124"/>
  </r>
  <r>
    <n v="7104"/>
    <s v="CA-2018-147410"/>
    <x v="507"/>
    <d v="2018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x v="4606"/>
  </r>
  <r>
    <n v="7105"/>
    <s v="CA-2018-128944"/>
    <x v="249"/>
    <d v="2018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x v="4607"/>
  </r>
  <r>
    <n v="7106"/>
    <s v="CA-2018-128944"/>
    <x v="249"/>
    <d v="2018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x v="4608"/>
  </r>
  <r>
    <n v="7107"/>
    <s v="CA-2018-128944"/>
    <x v="249"/>
    <d v="2018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x v="602"/>
  </r>
  <r>
    <n v="7108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x v="2232"/>
  </r>
  <r>
    <n v="7109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x v="175"/>
  </r>
  <r>
    <n v="7110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x v="4609"/>
  </r>
  <r>
    <n v="7111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x v="3335"/>
  </r>
  <r>
    <n v="7112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x v="994"/>
  </r>
  <r>
    <n v="7113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x v="2735"/>
  </r>
  <r>
    <n v="7114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x v="4610"/>
  </r>
  <r>
    <n v="7115"/>
    <s v="US-2017-102239"/>
    <x v="465"/>
    <d v="2017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x v="4611"/>
  </r>
  <r>
    <n v="7116"/>
    <s v="US-2017-102239"/>
    <x v="465"/>
    <d v="2017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x v="3004"/>
  </r>
  <r>
    <n v="7117"/>
    <s v="CA-2015-143168"/>
    <x v="638"/>
    <d v="2015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x v="1156"/>
  </r>
  <r>
    <n v="7118"/>
    <s v="CA-2015-143168"/>
    <x v="638"/>
    <d v="2015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x v="2000"/>
  </r>
  <r>
    <n v="7119"/>
    <s v="CA-2018-104906"/>
    <x v="778"/>
    <d v="2018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x v="1444"/>
  </r>
  <r>
    <n v="7120"/>
    <s v="CA-2018-118122"/>
    <x v="701"/>
    <d v="2018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x v="1150"/>
  </r>
  <r>
    <n v="7121"/>
    <s v="US-2015-147774"/>
    <x v="407"/>
    <d v="2015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x v="4612"/>
  </r>
  <r>
    <n v="7122"/>
    <s v="CA-2018-166926"/>
    <x v="96"/>
    <d v="2018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x v="1075"/>
  </r>
  <r>
    <n v="7123"/>
    <s v="CA-2018-166926"/>
    <x v="96"/>
    <d v="2018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x v="1713"/>
  </r>
  <r>
    <n v="7124"/>
    <s v="CA-2016-128013"/>
    <x v="101"/>
    <d v="2016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x v="4613"/>
  </r>
  <r>
    <n v="7125"/>
    <s v="CA-2016-128013"/>
    <x v="101"/>
    <d v="2016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x v="3683"/>
  </r>
  <r>
    <n v="7126"/>
    <s v="CA-2017-123176"/>
    <x v="720"/>
    <d v="2017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x v="1444"/>
  </r>
  <r>
    <n v="7127"/>
    <s v="CA-2017-123176"/>
    <x v="720"/>
    <d v="2017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x v="4614"/>
  </r>
  <r>
    <n v="7128"/>
    <s v="US-2017-117541"/>
    <x v="696"/>
    <d v="2017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x v="4615"/>
  </r>
  <r>
    <n v="7129"/>
    <s v="US-2017-117541"/>
    <x v="696"/>
    <d v="2017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x v="544"/>
  </r>
  <r>
    <n v="7130"/>
    <s v="CA-2017-166282"/>
    <x v="947"/>
    <d v="2017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x v="200"/>
  </r>
  <r>
    <n v="7131"/>
    <s v="CA-2017-166282"/>
    <x v="947"/>
    <d v="2017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â€œWhile You Were Outâ€ Hardbound Telephone Message Book"/>
    <x v="4616"/>
  </r>
  <r>
    <n v="7132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x v="4617"/>
  </r>
  <r>
    <n v="7133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x v="2096"/>
  </r>
  <r>
    <n v="7134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x v="1287"/>
  </r>
  <r>
    <n v="7135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x v="2230"/>
  </r>
  <r>
    <n v="7136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x v="4618"/>
  </r>
  <r>
    <n v="7137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x v="2159"/>
  </r>
  <r>
    <n v="7138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x v="4619"/>
  </r>
  <r>
    <n v="7139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x v="4620"/>
  </r>
  <r>
    <n v="7140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x v="4621"/>
  </r>
  <r>
    <n v="7141"/>
    <s v="CA-2018-128783"/>
    <x v="210"/>
    <d v="2018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x v="3458"/>
  </r>
  <r>
    <n v="7142"/>
    <s v="CA-2018-128783"/>
    <x v="210"/>
    <d v="2018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x v="4622"/>
  </r>
  <r>
    <n v="7143"/>
    <s v="CA-2015-122217"/>
    <x v="156"/>
    <d v="2015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x v="4623"/>
  </r>
  <r>
    <n v="7144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x v="4624"/>
  </r>
  <r>
    <n v="7145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x v="4090"/>
  </r>
  <r>
    <n v="7146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x v="1244"/>
  </r>
  <r>
    <n v="7147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x v="4625"/>
  </r>
  <r>
    <n v="7148"/>
    <s v="CA-2017-139941"/>
    <x v="1"/>
    <d v="2017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x v="1635"/>
  </r>
  <r>
    <n v="7149"/>
    <s v="CA-2017-139941"/>
    <x v="1"/>
    <d v="2017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x v="4626"/>
  </r>
  <r>
    <n v="7150"/>
    <s v="CA-2016-166583"/>
    <x v="153"/>
    <d v="2016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Â phone"/>
    <x v="4627"/>
  </r>
  <r>
    <n v="7151"/>
    <s v="CA-2018-100412"/>
    <x v="66"/>
    <d v="2018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x v="1713"/>
  </r>
  <r>
    <n v="7152"/>
    <s v="CA-2018-142909"/>
    <x v="66"/>
    <d v="2018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x v="4628"/>
  </r>
  <r>
    <n v="7153"/>
    <s v="CA-2015-137911"/>
    <x v="1148"/>
    <d v="2015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x v="1638"/>
  </r>
  <r>
    <n v="7154"/>
    <s v="CA-2016-106208"/>
    <x v="895"/>
    <d v="2016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x v="4629"/>
  </r>
  <r>
    <n v="7155"/>
    <s v="US-2016-136749"/>
    <x v="707"/>
    <d v="2016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x v="4630"/>
  </r>
  <r>
    <n v="7156"/>
    <s v="US-2016-136749"/>
    <x v="707"/>
    <d v="2016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x v="4631"/>
  </r>
  <r>
    <n v="7157"/>
    <s v="CA-2018-126718"/>
    <x v="568"/>
    <d v="2018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x v="3262"/>
  </r>
  <r>
    <n v="7158"/>
    <s v="CA-2017-131380"/>
    <x v="463"/>
    <d v="2017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x v="1177"/>
  </r>
  <r>
    <n v="7159"/>
    <s v="CA-2017-131380"/>
    <x v="463"/>
    <d v="2017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x v="156"/>
  </r>
  <r>
    <n v="7160"/>
    <s v="CA-2016-145835"/>
    <x v="1149"/>
    <d v="2016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Â Telephone"/>
    <x v="2643"/>
  </r>
  <r>
    <n v="7161"/>
    <s v="CA-2016-145835"/>
    <x v="1149"/>
    <d v="2016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x v="4515"/>
  </r>
  <r>
    <n v="7162"/>
    <s v="CA-2015-138709"/>
    <x v="1129"/>
    <d v="2015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x v="1372"/>
  </r>
  <r>
    <n v="7163"/>
    <s v="CA-2015-138709"/>
    <x v="1129"/>
    <d v="2015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x v="4632"/>
  </r>
  <r>
    <n v="7164"/>
    <s v="CA-2015-122070"/>
    <x v="1150"/>
    <d v="2015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x v="4633"/>
  </r>
  <r>
    <n v="7165"/>
    <s v="CA-2015-122070"/>
    <x v="1150"/>
    <d v="2015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x v="4373"/>
  </r>
  <r>
    <n v="7166"/>
    <s v="CA-2017-158610"/>
    <x v="251"/>
    <d v="2017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x v="2803"/>
  </r>
  <r>
    <n v="7167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x v="132"/>
  </r>
  <r>
    <n v="7168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x v="4634"/>
  </r>
  <r>
    <n v="7169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x v="4635"/>
  </r>
  <r>
    <n v="7170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x v="2932"/>
  </r>
  <r>
    <n v="7171"/>
    <s v="US-2018-168613"/>
    <x v="1048"/>
    <d v="2018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x v="3388"/>
  </r>
  <r>
    <n v="7172"/>
    <s v="CA-2018-125381"/>
    <x v="1016"/>
    <d v="2018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x v="3219"/>
  </r>
  <r>
    <n v="7173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x v="734"/>
  </r>
  <r>
    <n v="7174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x v="4514"/>
  </r>
  <r>
    <n v="7175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x v="1339"/>
  </r>
  <r>
    <n v="7176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x v="2734"/>
  </r>
  <r>
    <n v="7177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x v="4636"/>
  </r>
  <r>
    <n v="7178"/>
    <s v="CA-2018-133067"/>
    <x v="464"/>
    <d v="2018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x v="4637"/>
  </r>
  <r>
    <n v="7179"/>
    <s v="CA-2018-133067"/>
    <x v="464"/>
    <d v="2018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x v="4638"/>
  </r>
  <r>
    <n v="7180"/>
    <s v="US-2017-144351"/>
    <x v="696"/>
    <d v="2017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x v="1309"/>
  </r>
  <r>
    <n v="7181"/>
    <s v="CA-2015-106054"/>
    <x v="1037"/>
    <d v="2015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x v="4639"/>
  </r>
  <r>
    <n v="7182"/>
    <s v="CA-2017-138667"/>
    <x v="797"/>
    <d v="2017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x v="4640"/>
  </r>
  <r>
    <n v="7183"/>
    <s v="CA-2018-150609"/>
    <x v="504"/>
    <d v="2018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x v="4641"/>
  </r>
  <r>
    <n v="7184"/>
    <s v="CA-2018-128853"/>
    <x v="81"/>
    <d v="2018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x v="4642"/>
  </r>
  <r>
    <n v="7185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x v="4643"/>
  </r>
  <r>
    <n v="7186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x v="2204"/>
  </r>
  <r>
    <n v="7187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x v="4644"/>
  </r>
  <r>
    <n v="7188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x v="1316"/>
  </r>
  <r>
    <n v="7189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x v="1726"/>
  </r>
  <r>
    <n v="7190"/>
    <s v="CA-2017-164399"/>
    <x v="396"/>
    <d v="2017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x v="4645"/>
  </r>
  <r>
    <n v="7191"/>
    <s v="CA-2017-164399"/>
    <x v="396"/>
    <d v="2017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x v="2929"/>
  </r>
  <r>
    <n v="7192"/>
    <s v="CA-2017-116918"/>
    <x v="393"/>
    <d v="2017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x v="4646"/>
  </r>
  <r>
    <n v="7193"/>
    <s v="CA-2017-116918"/>
    <x v="393"/>
    <d v="2017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x v="4647"/>
  </r>
  <r>
    <n v="7194"/>
    <s v="CA-2017-110492"/>
    <x v="1151"/>
    <d v="2017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x v="4648"/>
  </r>
  <r>
    <n v="7195"/>
    <s v="CA-2017-110492"/>
    <x v="1151"/>
    <d v="2017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x v="204"/>
  </r>
  <r>
    <n v="7196"/>
    <s v="CA-2017-147683"/>
    <x v="373"/>
    <d v="2017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x v="4649"/>
  </r>
  <r>
    <n v="7197"/>
    <s v="CA-2015-116785"/>
    <x v="759"/>
    <d v="2015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x v="1567"/>
  </r>
  <r>
    <n v="7198"/>
    <s v="CA-2015-116785"/>
    <x v="759"/>
    <d v="2015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x v="2336"/>
  </r>
  <r>
    <n v="7199"/>
    <s v="US-2016-156797"/>
    <x v="1067"/>
    <d v="2016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x v="489"/>
  </r>
  <r>
    <n v="7200"/>
    <s v="US-2016-156797"/>
    <x v="1067"/>
    <d v="2016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x v="4650"/>
  </r>
  <r>
    <n v="7201"/>
    <s v="CA-2017-104276"/>
    <x v="581"/>
    <d v="2017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x v="4651"/>
  </r>
  <r>
    <n v="7202"/>
    <s v="CA-2017-104276"/>
    <x v="581"/>
    <d v="2017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x v="4652"/>
  </r>
  <r>
    <n v="7203"/>
    <s v="CA-2017-120369"/>
    <x v="99"/>
    <d v="2017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x v="4653"/>
  </r>
  <r>
    <n v="7204"/>
    <s v="CA-2015-118276"/>
    <x v="282"/>
    <d v="2016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x v="1648"/>
  </r>
  <r>
    <n v="7205"/>
    <s v="CA-2016-136658"/>
    <x v="229"/>
    <d v="2016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x v="2351"/>
  </r>
  <r>
    <n v="7206"/>
    <s v="CA-2018-137414"/>
    <x v="280"/>
    <d v="2018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x v="45"/>
  </r>
  <r>
    <n v="7207"/>
    <s v="CA-2018-137414"/>
    <x v="280"/>
    <d v="2018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x v="4654"/>
  </r>
  <r>
    <n v="7208"/>
    <s v="CA-2017-143476"/>
    <x v="108"/>
    <d v="2017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x v="2114"/>
  </r>
  <r>
    <n v="7209"/>
    <s v="CA-2017-143476"/>
    <x v="108"/>
    <d v="2017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x v="557"/>
  </r>
  <r>
    <n v="7210"/>
    <s v="CA-2017-143476"/>
    <x v="108"/>
    <d v="2017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x v="380"/>
  </r>
  <r>
    <n v="7211"/>
    <s v="US-2017-119046"/>
    <x v="799"/>
    <d v="2017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x v="4553"/>
  </r>
  <r>
    <n v="7212"/>
    <s v="US-2017-119046"/>
    <x v="799"/>
    <d v="2017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x v="4655"/>
  </r>
  <r>
    <n v="7213"/>
    <s v="US-2017-119046"/>
    <x v="799"/>
    <d v="2017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x v="1494"/>
  </r>
  <r>
    <n v="7214"/>
    <s v="CA-2018-154949"/>
    <x v="453"/>
    <d v="2018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x v="1646"/>
  </r>
  <r>
    <n v="7215"/>
    <s v="CA-2016-103072"/>
    <x v="874"/>
    <d v="2016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x v="1220"/>
  </r>
  <r>
    <n v="7216"/>
    <s v="CA-2016-103072"/>
    <x v="874"/>
    <d v="2016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x v="233"/>
  </r>
  <r>
    <n v="7217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x v="138"/>
  </r>
  <r>
    <n v="7218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x v="4656"/>
  </r>
  <r>
    <n v="7219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Â Gaming G510s - Keyboard"/>
    <x v="107"/>
  </r>
  <r>
    <n v="7220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x v="1967"/>
  </r>
  <r>
    <n v="7221"/>
    <s v="CA-2018-154760"/>
    <x v="1152"/>
    <d v="2018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x v="4657"/>
  </r>
  <r>
    <n v="7222"/>
    <s v="US-2018-104437"/>
    <x v="678"/>
    <d v="2018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Â speaker phone"/>
    <x v="4658"/>
  </r>
  <r>
    <n v="7223"/>
    <s v="CA-2018-113075"/>
    <x v="264"/>
    <d v="2018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x v="1374"/>
  </r>
  <r>
    <n v="7224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x v="4202"/>
  </r>
  <r>
    <n v="7225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x v="4659"/>
  </r>
  <r>
    <n v="7226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x v="4660"/>
  </r>
  <r>
    <n v="7227"/>
    <s v="CA-2018-127397"/>
    <x v="642"/>
    <d v="2018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x v="1832"/>
  </r>
  <r>
    <n v="7228"/>
    <s v="CA-2018-127397"/>
    <x v="642"/>
    <d v="2018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x v="4661"/>
  </r>
  <r>
    <n v="7229"/>
    <s v="CA-2015-157546"/>
    <x v="836"/>
    <d v="2015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x v="4662"/>
  </r>
  <r>
    <n v="7230"/>
    <s v="CA-2015-157546"/>
    <x v="836"/>
    <d v="2015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x v="4663"/>
  </r>
  <r>
    <n v="7231"/>
    <s v="CA-2018-153843"/>
    <x v="677"/>
    <d v="2018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x v="2822"/>
  </r>
  <r>
    <n v="7232"/>
    <s v="CA-2018-153843"/>
    <x v="677"/>
    <d v="2018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x v="4211"/>
  </r>
  <r>
    <n v="7233"/>
    <s v="CA-2018-153843"/>
    <x v="677"/>
    <d v="2018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x v="3226"/>
  </r>
  <r>
    <n v="7234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x v="4664"/>
  </r>
  <r>
    <n v="7235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x v="91"/>
  </r>
  <r>
    <n v="7236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x v="1940"/>
  </r>
  <r>
    <n v="7237"/>
    <s v="CA-2015-138737"/>
    <x v="1035"/>
    <d v="2015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x v="874"/>
  </r>
  <r>
    <n v="7238"/>
    <s v="CA-2017-164924"/>
    <x v="212"/>
    <d v="2017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x v="4665"/>
  </r>
  <r>
    <n v="7239"/>
    <s v="CA-2017-101651"/>
    <x v="435"/>
    <d v="2017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x v="3287"/>
  </r>
  <r>
    <n v="7240"/>
    <s v="CA-2017-101651"/>
    <x v="435"/>
    <d v="2017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x v="1477"/>
  </r>
  <r>
    <n v="7241"/>
    <s v="CA-2018-136651"/>
    <x v="756"/>
    <d v="2018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x v="3648"/>
  </r>
  <r>
    <n v="7242"/>
    <s v="CA-2018-136651"/>
    <x v="756"/>
    <d v="2018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x v="4666"/>
  </r>
  <r>
    <n v="7243"/>
    <s v="CA-2018-136651"/>
    <x v="756"/>
    <d v="2018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x v="4667"/>
  </r>
  <r>
    <n v="7244"/>
    <s v="CA-2018-118892"/>
    <x v="629"/>
    <d v="2018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x v="4668"/>
  </r>
  <r>
    <n v="7245"/>
    <s v="US-2018-151127"/>
    <x v="1053"/>
    <d v="2018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x v="4669"/>
  </r>
  <r>
    <n v="7246"/>
    <s v="CA-2018-145807"/>
    <x v="839"/>
    <d v="2018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x v="1367"/>
  </r>
  <r>
    <n v="7247"/>
    <s v="US-2015-127978"/>
    <x v="223"/>
    <d v="2015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x v="1138"/>
  </r>
  <r>
    <n v="7248"/>
    <s v="US-2015-127978"/>
    <x v="223"/>
    <d v="2015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x v="4670"/>
  </r>
  <r>
    <n v="7249"/>
    <s v="US-2015-127978"/>
    <x v="223"/>
    <d v="2015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x v="4671"/>
  </r>
  <r>
    <n v="7250"/>
    <s v="CA-2016-158491"/>
    <x v="593"/>
    <d v="2016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x v="998"/>
  </r>
  <r>
    <n v="7251"/>
    <s v="CA-2016-158491"/>
    <x v="593"/>
    <d v="2016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Â Z-906 Speaker sys - home theater - 5.1-CH"/>
    <x v="4672"/>
  </r>
  <r>
    <n v="7252"/>
    <s v="CA-2017-116764"/>
    <x v="278"/>
    <d v="2017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x v="2106"/>
  </r>
  <r>
    <n v="7253"/>
    <s v="CA-2017-152457"/>
    <x v="126"/>
    <d v="2017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x v="4092"/>
  </r>
  <r>
    <n v="7254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x v="4673"/>
  </r>
  <r>
    <n v="7255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x v="4451"/>
  </r>
  <r>
    <n v="7256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x v="4674"/>
  </r>
  <r>
    <n v="7257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x v="345"/>
  </r>
  <r>
    <n v="7258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x v="2651"/>
  </r>
  <r>
    <n v="7259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x v="453"/>
  </r>
  <r>
    <n v="7260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x v="1544"/>
  </r>
  <r>
    <n v="7261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x v="4675"/>
  </r>
  <r>
    <n v="7262"/>
    <s v="CA-2018-137001"/>
    <x v="193"/>
    <d v="2018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x v="453"/>
  </r>
  <r>
    <n v="7263"/>
    <s v="CA-2018-156363"/>
    <x v="760"/>
    <d v="2018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x v="401"/>
  </r>
  <r>
    <n v="7264"/>
    <s v="CA-2018-156363"/>
    <x v="760"/>
    <d v="2018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x v="2458"/>
  </r>
  <r>
    <n v="7265"/>
    <s v="CA-2018-122056"/>
    <x v="487"/>
    <d v="2018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x v="2514"/>
  </r>
  <r>
    <n v="7266"/>
    <s v="US-2015-143721"/>
    <x v="533"/>
    <d v="2015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x v="1165"/>
  </r>
  <r>
    <n v="7267"/>
    <s v="CA-2018-122987"/>
    <x v="1153"/>
    <d v="2018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x v="4676"/>
  </r>
  <r>
    <n v="7268"/>
    <s v="CA-2018-122987"/>
    <x v="1153"/>
    <d v="2018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x v="1715"/>
  </r>
  <r>
    <n v="7269"/>
    <s v="CA-2017-133368"/>
    <x v="1154"/>
    <d v="2017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x v="2806"/>
  </r>
  <r>
    <n v="7270"/>
    <s v="CA-2017-133368"/>
    <x v="1154"/>
    <d v="2017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x v="4677"/>
  </r>
  <r>
    <n v="7271"/>
    <s v="CA-2017-123337"/>
    <x v="1142"/>
    <d v="2017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x v="4678"/>
  </r>
  <r>
    <n v="7272"/>
    <s v="CA-2017-123337"/>
    <x v="1142"/>
    <d v="2017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x v="1897"/>
  </r>
  <r>
    <n v="7273"/>
    <s v="US-2017-150357"/>
    <x v="1155"/>
    <d v="2017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x v="4679"/>
  </r>
  <r>
    <n v="7274"/>
    <s v="US-2017-150357"/>
    <x v="1155"/>
    <d v="2017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x v="4680"/>
  </r>
  <r>
    <n v="7275"/>
    <s v="CA-2016-144519"/>
    <x v="50"/>
    <d v="2016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x v="107"/>
  </r>
  <r>
    <n v="7276"/>
    <s v="CA-2016-144519"/>
    <x v="50"/>
    <d v="2016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x v="4681"/>
  </r>
  <r>
    <n v="7277"/>
    <s v="CA-2015-120670"/>
    <x v="981"/>
    <d v="2015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x v="4682"/>
  </r>
  <r>
    <n v="7278"/>
    <s v="CA-2017-157217"/>
    <x v="1080"/>
    <d v="2017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x v="4683"/>
  </r>
  <r>
    <n v="7279"/>
    <s v="CA-2017-157217"/>
    <x v="1080"/>
    <d v="2017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x v="1917"/>
  </r>
  <r>
    <n v="7280"/>
    <s v="CA-2017-108224"/>
    <x v="675"/>
    <d v="2017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Â 16GB Mini TravelDrive USB 2.0Â Flash Drive"/>
    <x v="4684"/>
  </r>
  <r>
    <n v="7281"/>
    <s v="CA-2016-162782"/>
    <x v="780"/>
    <d v="2016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x v="4685"/>
  </r>
  <r>
    <n v="7282"/>
    <s v="CA-2018-159282"/>
    <x v="524"/>
    <d v="2018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x v="4686"/>
  </r>
  <r>
    <n v="7283"/>
    <s v="CA-2018-155936"/>
    <x v="738"/>
    <d v="2018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x v="1079"/>
  </r>
  <r>
    <n v="7284"/>
    <s v="CA-2018-169439"/>
    <x v="428"/>
    <d v="2018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x v="233"/>
  </r>
  <r>
    <n v="7285"/>
    <s v="CA-2018-169439"/>
    <x v="428"/>
    <d v="2018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x v="516"/>
  </r>
  <r>
    <n v="7286"/>
    <s v="CA-2018-151183"/>
    <x v="336"/>
    <d v="2018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x v="4687"/>
  </r>
  <r>
    <n v="7287"/>
    <s v="CA-2017-149965"/>
    <x v="23"/>
    <d v="2017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Â 30456 USBÂ Flash DriveÂ 8GB"/>
    <x v="2080"/>
  </r>
  <r>
    <n v="7288"/>
    <s v="CA-2017-149965"/>
    <x v="23"/>
    <d v="2017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x v="2165"/>
  </r>
  <r>
    <n v="7289"/>
    <s v="CA-2015-158281"/>
    <x v="814"/>
    <d v="2015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x v="4688"/>
  </r>
  <r>
    <n v="7290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x v="2364"/>
  </r>
  <r>
    <n v="7291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x v="4689"/>
  </r>
  <r>
    <n v="7292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x v="4690"/>
  </r>
  <r>
    <n v="7293"/>
    <s v="CA-2018-109183"/>
    <x v="769"/>
    <d v="2018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x v="4691"/>
  </r>
  <r>
    <n v="7294"/>
    <s v="CA-2017-113656"/>
    <x v="1156"/>
    <d v="2017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x v="4692"/>
  </r>
  <r>
    <n v="7295"/>
    <s v="CA-2016-148964"/>
    <x v="989"/>
    <d v="2016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x v="4693"/>
  </r>
  <r>
    <n v="7296"/>
    <s v="CA-2015-111899"/>
    <x v="417"/>
    <d v="2015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x v="4694"/>
  </r>
  <r>
    <n v="7297"/>
    <s v="CA-2015-111899"/>
    <x v="417"/>
    <d v="2015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x v="2984"/>
  </r>
  <r>
    <n v="7298"/>
    <s v="CA-2016-101126"/>
    <x v="1157"/>
    <d v="2016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x v="4695"/>
  </r>
  <r>
    <n v="7299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x v="4696"/>
  </r>
  <r>
    <n v="7300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x v="1076"/>
  </r>
  <r>
    <n v="7301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x v="4697"/>
  </r>
  <r>
    <n v="7302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x v="4698"/>
  </r>
  <r>
    <n v="7303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x v="4699"/>
  </r>
  <r>
    <n v="7304"/>
    <s v="US-2018-117450"/>
    <x v="507"/>
    <d v="2018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x v="2376"/>
  </r>
  <r>
    <n v="7305"/>
    <s v="US-2018-117450"/>
    <x v="507"/>
    <d v="2018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x v="559"/>
  </r>
  <r>
    <n v="7306"/>
    <s v="CA-2015-137274"/>
    <x v="1158"/>
    <d v="2015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x v="4700"/>
  </r>
  <r>
    <n v="7307"/>
    <s v="CA-2017-144092"/>
    <x v="732"/>
    <d v="2017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Â E03601U1 -Â KeyboardÂ - Beige"/>
    <x v="2709"/>
  </r>
  <r>
    <n v="7308"/>
    <s v="CA-2017-144092"/>
    <x v="732"/>
    <d v="2017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x v="2369"/>
  </r>
  <r>
    <n v="7309"/>
    <s v="CA-2017-144092"/>
    <x v="732"/>
    <d v="2017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x v="3699"/>
  </r>
  <r>
    <n v="7310"/>
    <s v="CA-2018-112172"/>
    <x v="193"/>
    <d v="2018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x v="4701"/>
  </r>
  <r>
    <n v="7311"/>
    <s v="CA-2016-121699"/>
    <x v="544"/>
    <d v="2016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x v="4702"/>
  </r>
  <r>
    <n v="7312"/>
    <s v="CA-2016-162761"/>
    <x v="330"/>
    <d v="2016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x v="1067"/>
  </r>
  <r>
    <n v="7313"/>
    <s v="CA-2016-162761"/>
    <x v="330"/>
    <d v="2016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x v="4703"/>
  </r>
  <r>
    <n v="7314"/>
    <s v="CA-2016-162761"/>
    <x v="330"/>
    <d v="2016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x v="1855"/>
  </r>
  <r>
    <n v="7315"/>
    <s v="CA-2017-121377"/>
    <x v="316"/>
    <d v="2017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x v="4704"/>
  </r>
  <r>
    <n v="7316"/>
    <s v="CA-2018-115322"/>
    <x v="943"/>
    <d v="2018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x v="2836"/>
  </r>
  <r>
    <n v="7317"/>
    <s v="CA-2017-132066"/>
    <x v="1159"/>
    <d v="2017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x v="4705"/>
  </r>
  <r>
    <n v="7318"/>
    <s v="CA-2018-158120"/>
    <x v="701"/>
    <d v="2018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x v="4706"/>
  </r>
  <r>
    <n v="7319"/>
    <s v="CA-2018-158120"/>
    <x v="701"/>
    <d v="2018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x v="4707"/>
  </r>
  <r>
    <n v="7320"/>
    <s v="CA-2018-100097"/>
    <x v="200"/>
    <d v="2018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x v="504"/>
  </r>
  <r>
    <n v="7321"/>
    <s v="CA-2018-100097"/>
    <x v="200"/>
    <d v="2018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x v="4622"/>
  </r>
  <r>
    <n v="7322"/>
    <s v="CA-2018-167626"/>
    <x v="213"/>
    <d v="2018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x v="821"/>
  </r>
  <r>
    <n v="7323"/>
    <s v="CA-2018-167626"/>
    <x v="213"/>
    <d v="2018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x v="4470"/>
  </r>
  <r>
    <n v="7324"/>
    <s v="US-2018-126053"/>
    <x v="256"/>
    <d v="2018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x v="108"/>
  </r>
  <r>
    <n v="7325"/>
    <s v="US-2018-126053"/>
    <x v="256"/>
    <d v="2018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x v="1227"/>
  </r>
  <r>
    <n v="7326"/>
    <s v="US-2018-128447"/>
    <x v="468"/>
    <d v="2018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x v="4708"/>
  </r>
  <r>
    <n v="7327"/>
    <s v="US-2018-128447"/>
    <x v="468"/>
    <d v="2018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x v="4709"/>
  </r>
  <r>
    <n v="7328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x v="4710"/>
  </r>
  <r>
    <n v="7329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x v="4711"/>
  </r>
  <r>
    <n v="7330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x v="4712"/>
  </r>
  <r>
    <n v="7331"/>
    <s v="CA-2017-149349"/>
    <x v="396"/>
    <d v="2017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x v="4713"/>
  </r>
  <r>
    <n v="7332"/>
    <s v="CA-2018-115119"/>
    <x v="40"/>
    <d v="2018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x v="4714"/>
  </r>
  <r>
    <n v="7333"/>
    <s v="CA-2018-115119"/>
    <x v="40"/>
    <d v="2018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x v="4715"/>
  </r>
  <r>
    <n v="7334"/>
    <s v="CA-2016-125563"/>
    <x v="347"/>
    <d v="2016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x v="4716"/>
  </r>
  <r>
    <n v="7335"/>
    <s v="CA-2016-125563"/>
    <x v="347"/>
    <d v="2016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x v="4717"/>
  </r>
  <r>
    <n v="7336"/>
    <s v="CA-2016-113152"/>
    <x v="707"/>
    <d v="2016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x v="3892"/>
  </r>
  <r>
    <n v="7337"/>
    <s v="CA-2016-113152"/>
    <x v="707"/>
    <d v="2016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x v="4718"/>
  </r>
  <r>
    <n v="7338"/>
    <s v="CA-2018-165155"/>
    <x v="296"/>
    <d v="2018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x v="4542"/>
  </r>
  <r>
    <n v="7339"/>
    <s v="CA-2015-163412"/>
    <x v="414"/>
    <d v="2015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x v="4719"/>
  </r>
  <r>
    <n v="7340"/>
    <s v="CA-2016-159590"/>
    <x v="1074"/>
    <d v="2016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x v="1755"/>
  </r>
  <r>
    <n v="7341"/>
    <s v="CA-2015-116190"/>
    <x v="711"/>
    <d v="2015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x v="4720"/>
  </r>
  <r>
    <n v="7342"/>
    <s v="CA-2015-116190"/>
    <x v="711"/>
    <d v="2015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x v="4721"/>
  </r>
  <r>
    <n v="7343"/>
    <s v="CA-2015-116190"/>
    <x v="711"/>
    <d v="2015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x v="3462"/>
  </r>
  <r>
    <n v="7344"/>
    <s v="CA-2015-168473"/>
    <x v="58"/>
    <d v="2016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x v="1616"/>
  </r>
  <r>
    <n v="7345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x v="4722"/>
  </r>
  <r>
    <n v="7346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x v="4723"/>
  </r>
  <r>
    <n v="7347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x v="4724"/>
  </r>
  <r>
    <n v="7348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x v="1445"/>
  </r>
  <r>
    <n v="7349"/>
    <s v="CA-2015-130421"/>
    <x v="223"/>
    <d v="2015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x v="4725"/>
  </r>
  <r>
    <n v="7350"/>
    <s v="CA-2018-142125"/>
    <x v="208"/>
    <d v="2018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x v="1109"/>
  </r>
  <r>
    <n v="7351"/>
    <s v="CA-2018-142125"/>
    <x v="208"/>
    <d v="2018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x v="4726"/>
  </r>
  <r>
    <n v="7352"/>
    <s v="CA-2018-141138"/>
    <x v="468"/>
    <d v="2018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x v="1800"/>
  </r>
  <r>
    <n v="7353"/>
    <s v="CA-2018-152135"/>
    <x v="633"/>
    <d v="2018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x v="4727"/>
  </r>
  <r>
    <n v="7354"/>
    <s v="CA-2017-151974"/>
    <x v="897"/>
    <d v="2017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x v="1045"/>
  </r>
  <r>
    <n v="7355"/>
    <s v="CA-2018-154102"/>
    <x v="695"/>
    <d v="2018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x v="2680"/>
  </r>
  <r>
    <n v="7356"/>
    <s v="CA-2016-139780"/>
    <x v="620"/>
    <d v="2017-01-02T00:00:00"/>
    <s v="Second Class"/>
    <s v="AH-10690"/>
    <s v="Anna HÃ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x v="4728"/>
  </r>
  <r>
    <n v="7357"/>
    <s v="CA-2017-114748"/>
    <x v="790"/>
    <d v="2017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x v="4729"/>
  </r>
  <r>
    <n v="7358"/>
    <s v="CA-2017-114748"/>
    <x v="790"/>
    <d v="2017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x v="4730"/>
  </r>
  <r>
    <n v="7359"/>
    <s v="US-2015-115189"/>
    <x v="125"/>
    <d v="2016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x v="4731"/>
  </r>
  <r>
    <n v="7360"/>
    <s v="US-2015-115189"/>
    <x v="125"/>
    <d v="2016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x v="2901"/>
  </r>
  <r>
    <n v="7361"/>
    <s v="CA-2017-163594"/>
    <x v="408"/>
    <d v="2017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x v="537"/>
  </r>
  <r>
    <n v="7362"/>
    <s v="CA-2017-163594"/>
    <x v="408"/>
    <d v="2017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x v="4732"/>
  </r>
  <r>
    <n v="7363"/>
    <s v="CA-2017-163594"/>
    <x v="408"/>
    <d v="2017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x v="933"/>
  </r>
  <r>
    <n v="7364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x v="4733"/>
  </r>
  <r>
    <n v="7365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x v="2485"/>
  </r>
  <r>
    <n v="7366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x v="4734"/>
  </r>
  <r>
    <n v="7367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x v="2546"/>
  </r>
  <r>
    <n v="7368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x v="2493"/>
  </r>
  <r>
    <n v="7369"/>
    <s v="CA-2018-161851"/>
    <x v="4"/>
    <d v="2018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x v="4735"/>
  </r>
  <r>
    <n v="7370"/>
    <s v="CA-2016-110345"/>
    <x v="1000"/>
    <d v="2016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x v="871"/>
  </r>
  <r>
    <n v="7371"/>
    <s v="CA-2015-107769"/>
    <x v="919"/>
    <d v="2015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x v="2018"/>
  </r>
  <r>
    <n v="7372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x v="4736"/>
  </r>
  <r>
    <n v="7373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x v="4737"/>
  </r>
  <r>
    <n v="7374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x v="4738"/>
  </r>
  <r>
    <n v="7375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x v="2766"/>
  </r>
  <r>
    <n v="7376"/>
    <s v="CA-2018-100580"/>
    <x v="802"/>
    <d v="2018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x v="4739"/>
  </r>
  <r>
    <n v="7377"/>
    <s v="US-2018-145597"/>
    <x v="808"/>
    <d v="2018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x v="4740"/>
  </r>
  <r>
    <n v="7378"/>
    <s v="CA-2015-132787"/>
    <x v="111"/>
    <d v="2015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x v="448"/>
  </r>
  <r>
    <n v="7379"/>
    <s v="CA-2016-136224"/>
    <x v="70"/>
    <d v="2016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x v="1495"/>
  </r>
  <r>
    <n v="7380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x v="1344"/>
  </r>
  <r>
    <n v="7381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x v="928"/>
  </r>
  <r>
    <n v="7382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x v="179"/>
  </r>
  <r>
    <n v="7383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x v="2877"/>
  </r>
  <r>
    <n v="7384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x v="1200"/>
  </r>
  <r>
    <n v="7385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x v="4741"/>
  </r>
  <r>
    <n v="7386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x v="4459"/>
  </r>
  <r>
    <n v="7387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x v="3026"/>
  </r>
  <r>
    <n v="7388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x v="4742"/>
  </r>
  <r>
    <n v="7389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x v="2030"/>
  </r>
  <r>
    <n v="7390"/>
    <s v="CA-2018-108035"/>
    <x v="1161"/>
    <d v="2018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x v="4743"/>
  </r>
  <r>
    <n v="7391"/>
    <s v="CA-2018-108035"/>
    <x v="1161"/>
    <d v="2018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x v="4744"/>
  </r>
  <r>
    <n v="7392"/>
    <s v="CA-2018-160031"/>
    <x v="769"/>
    <d v="2018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x v="1339"/>
  </r>
  <r>
    <n v="7393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x v="2195"/>
  </r>
  <r>
    <n v="7394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x v="423"/>
  </r>
  <r>
    <n v="7395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â€ x 11â€"/>
    <x v="340"/>
  </r>
  <r>
    <n v="7396"/>
    <s v="CA-2017-110975"/>
    <x v="591"/>
    <d v="2017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x v="4053"/>
  </r>
  <r>
    <n v="7397"/>
    <s v="CA-2017-110975"/>
    <x v="591"/>
    <d v="2017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x v="4745"/>
  </r>
  <r>
    <n v="7398"/>
    <s v="CA-2015-141649"/>
    <x v="587"/>
    <d v="2015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x v="4746"/>
  </r>
  <r>
    <n v="7399"/>
    <s v="CA-2015-124807"/>
    <x v="136"/>
    <d v="2015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x v="4747"/>
  </r>
  <r>
    <n v="7400"/>
    <s v="CA-2015-124807"/>
    <x v="136"/>
    <d v="2015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x v="4748"/>
  </r>
  <r>
    <n v="7401"/>
    <s v="CA-2017-110009"/>
    <x v="162"/>
    <d v="2017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x v="3474"/>
  </r>
  <r>
    <n v="7402"/>
    <s v="CA-2017-110009"/>
    <x v="162"/>
    <d v="2017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x v="4749"/>
  </r>
  <r>
    <n v="7403"/>
    <s v="CA-2018-168172"/>
    <x v="634"/>
    <d v="2018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x v="375"/>
  </r>
  <r>
    <n v="7404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x v="4750"/>
  </r>
  <r>
    <n v="7405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x v="4751"/>
  </r>
  <r>
    <n v="7406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x v="1892"/>
  </r>
  <r>
    <n v="7407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x v="938"/>
  </r>
  <r>
    <n v="7408"/>
    <s v="CA-2018-152079"/>
    <x v="176"/>
    <d v="2018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x v="132"/>
  </r>
  <r>
    <n v="7409"/>
    <s v="CA-2017-129728"/>
    <x v="198"/>
    <d v="2017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x v="4752"/>
  </r>
  <r>
    <n v="7410"/>
    <s v="CA-2015-121769"/>
    <x v="918"/>
    <d v="2015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x v="4753"/>
  </r>
  <r>
    <n v="7411"/>
    <s v="CA-2015-103058"/>
    <x v="149"/>
    <d v="2015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x v="2564"/>
  </r>
  <r>
    <n v="7412"/>
    <s v="CA-2018-121125"/>
    <x v="1109"/>
    <d v="2018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x v="2356"/>
  </r>
  <r>
    <n v="7413"/>
    <s v="CA-2018-121125"/>
    <x v="1109"/>
    <d v="2018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x v="1424"/>
  </r>
  <r>
    <n v="7414"/>
    <s v="CA-2018-121125"/>
    <x v="1109"/>
    <d v="2018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x v="4754"/>
  </r>
  <r>
    <n v="7415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x v="4755"/>
  </r>
  <r>
    <n v="7416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x v="4756"/>
  </r>
  <r>
    <n v="7417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x v="4757"/>
  </r>
  <r>
    <n v="7418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x v="4758"/>
  </r>
  <r>
    <n v="7419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x v="4759"/>
  </r>
  <r>
    <n v="7420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x v="1183"/>
  </r>
  <r>
    <n v="7421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x v="3697"/>
  </r>
  <r>
    <n v="7422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x v="4760"/>
  </r>
  <r>
    <n v="7423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x v="4761"/>
  </r>
  <r>
    <n v="7424"/>
    <s v="CA-2018-135069"/>
    <x v="318"/>
    <d v="2018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x v="4762"/>
  </r>
  <r>
    <n v="7425"/>
    <s v="CA-2018-135069"/>
    <x v="318"/>
    <d v="2018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x v="1272"/>
  </r>
  <r>
    <n v="7426"/>
    <s v="CA-2017-101693"/>
    <x v="674"/>
    <d v="2017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x v="4763"/>
  </r>
  <r>
    <n v="7427"/>
    <s v="CA-2017-101693"/>
    <x v="674"/>
    <d v="2017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x v="4764"/>
  </r>
  <r>
    <n v="7428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x v="4765"/>
  </r>
  <r>
    <n v="7429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x v="2628"/>
  </r>
  <r>
    <n v="7430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x v="91"/>
  </r>
  <r>
    <n v="7431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x v="4515"/>
  </r>
  <r>
    <n v="7432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x v="4591"/>
  </r>
  <r>
    <n v="7433"/>
    <s v="CA-2015-161249"/>
    <x v="128"/>
    <d v="2015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x v="3743"/>
  </r>
  <r>
    <n v="7434"/>
    <s v="CA-2015-161249"/>
    <x v="128"/>
    <d v="2015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x v="4766"/>
  </r>
  <r>
    <n v="7435"/>
    <s v="CA-2016-148180"/>
    <x v="353"/>
    <d v="2016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x v="1073"/>
  </r>
  <r>
    <n v="7436"/>
    <s v="CA-2016-148180"/>
    <x v="353"/>
    <d v="2016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x v="4767"/>
  </r>
  <r>
    <n v="7437"/>
    <s v="CA-2016-148180"/>
    <x v="353"/>
    <d v="2016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x v="1593"/>
  </r>
  <r>
    <n v="7438"/>
    <s v="CA-2015-165568"/>
    <x v="1162"/>
    <d v="2015-02-19T00:00:00"/>
    <s v="Standard Class"/>
    <s v="BF-11020"/>
    <s v="Barry FranzÃ¶sisch"/>
    <s v="Corporate"/>
    <s v="United States"/>
    <s v="Seattle"/>
    <s v="Washington"/>
    <n v="98105"/>
    <s v="West"/>
    <s v="OFF-BI-10001031"/>
    <s v="Office Supplies"/>
    <s v="Binders"/>
    <s v="Pressboard Data Binders by Wilson Jones"/>
    <x v="788"/>
  </r>
  <r>
    <n v="7439"/>
    <s v="CA-2016-145457"/>
    <x v="539"/>
    <d v="2016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x v="4768"/>
  </r>
  <r>
    <n v="7440"/>
    <s v="US-2018-163657"/>
    <x v="264"/>
    <d v="2018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x v="690"/>
  </r>
  <r>
    <n v="7441"/>
    <s v="US-2018-163657"/>
    <x v="264"/>
    <d v="2018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x v="4769"/>
  </r>
  <r>
    <n v="7442"/>
    <s v="CA-2016-120446"/>
    <x v="547"/>
    <d v="2016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x v="1365"/>
  </r>
  <r>
    <n v="7443"/>
    <s v="CA-2015-109932"/>
    <x v="337"/>
    <d v="2015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x v="1414"/>
  </r>
  <r>
    <n v="7444"/>
    <s v="CA-2015-109932"/>
    <x v="337"/>
    <d v="2015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x v="4770"/>
  </r>
  <r>
    <n v="7445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x v="1170"/>
  </r>
  <r>
    <n v="7446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x v="4771"/>
  </r>
  <r>
    <n v="7447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x v="496"/>
  </r>
  <r>
    <n v="7448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x v="1242"/>
  </r>
  <r>
    <n v="7449"/>
    <s v="CA-2018-115448"/>
    <x v="343"/>
    <d v="2018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x v="4772"/>
  </r>
  <r>
    <n v="7450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x v="4373"/>
  </r>
  <r>
    <n v="7451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x v="2550"/>
  </r>
  <r>
    <n v="7452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â€œSnapâ€ Scratch Pad Binder Tool for Ring Binders"/>
    <x v="4773"/>
  </r>
  <r>
    <n v="7453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Â phone"/>
    <x v="4774"/>
  </r>
  <r>
    <n v="7454"/>
    <s v="CA-2018-134796"/>
    <x v="643"/>
    <d v="2018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x v="1467"/>
  </r>
  <r>
    <n v="7455"/>
    <s v="CA-2017-137743"/>
    <x v="679"/>
    <d v="2017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x v="4579"/>
  </r>
  <r>
    <n v="7456"/>
    <s v="CA-2017-137743"/>
    <x v="679"/>
    <d v="2017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x v="2479"/>
  </r>
  <r>
    <n v="7457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Â phoneÂ - Charcoal black"/>
    <x v="4775"/>
  </r>
  <r>
    <n v="7458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x v="4776"/>
  </r>
  <r>
    <n v="7459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x v="4777"/>
  </r>
  <r>
    <n v="7460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x v="4778"/>
  </r>
  <r>
    <n v="7461"/>
    <s v="US-2016-136987"/>
    <x v="347"/>
    <d v="2016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x v="4779"/>
  </r>
  <r>
    <n v="7462"/>
    <s v="US-2016-136987"/>
    <x v="347"/>
    <d v="2016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x v="4780"/>
  </r>
  <r>
    <n v="7463"/>
    <s v="CA-2016-138485"/>
    <x v="914"/>
    <d v="2016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x v="4781"/>
  </r>
  <r>
    <n v="7464"/>
    <s v="CA-2017-103709"/>
    <x v="162"/>
    <d v="2017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x v="3544"/>
  </r>
  <r>
    <n v="7465"/>
    <s v="CA-2017-103709"/>
    <x v="162"/>
    <d v="2017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x v="1353"/>
  </r>
  <r>
    <n v="7466"/>
    <s v="CA-2017-103709"/>
    <x v="162"/>
    <d v="2017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x v="2172"/>
  </r>
  <r>
    <n v="7467"/>
    <s v="CA-2017-138282"/>
    <x v="288"/>
    <d v="2017-05-23T00:00:00"/>
    <s v="Standard Class"/>
    <s v="AH-10690"/>
    <s v="Anna HÃ¤berlin"/>
    <s v="Corporate"/>
    <s v="United States"/>
    <s v="Los Angeles"/>
    <s v="California"/>
    <n v="90008"/>
    <s v="West"/>
    <s v="OFF-AP-10001366"/>
    <s v="Office Supplies"/>
    <s v="Appliances"/>
    <s v="Staple holder"/>
    <x v="4782"/>
  </r>
  <r>
    <n v="7468"/>
    <s v="CA-2018-148985"/>
    <x v="343"/>
    <d v="2018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x v="4783"/>
  </r>
  <r>
    <n v="7469"/>
    <s v="CA-2015-138100"/>
    <x v="1114"/>
    <d v="2015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x v="1801"/>
  </r>
  <r>
    <n v="7470"/>
    <s v="CA-2015-138100"/>
    <x v="1114"/>
    <d v="2015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x v="58"/>
  </r>
  <r>
    <n v="7471"/>
    <s v="CA-2016-100734"/>
    <x v="426"/>
    <d v="2016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x v="4784"/>
  </r>
  <r>
    <n v="7472"/>
    <s v="CA-2016-100734"/>
    <x v="426"/>
    <d v="2016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x v="2706"/>
  </r>
  <r>
    <n v="7473"/>
    <s v="CA-2017-139997"/>
    <x v="949"/>
    <d v="2017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x v="4785"/>
  </r>
  <r>
    <n v="7474"/>
    <s v="CA-2017-109652"/>
    <x v="342"/>
    <d v="2017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x v="4786"/>
  </r>
  <r>
    <n v="7475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x v="4787"/>
  </r>
  <r>
    <n v="7476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x v="4788"/>
  </r>
  <r>
    <n v="7477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x v="4789"/>
  </r>
  <r>
    <n v="7478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x v="3627"/>
  </r>
  <r>
    <n v="7479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x v="4790"/>
  </r>
  <r>
    <n v="7480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x v="4791"/>
  </r>
  <r>
    <n v="7481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x v="2571"/>
  </r>
  <r>
    <n v="7482"/>
    <s v="CA-2017-124583"/>
    <x v="142"/>
    <d v="2017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x v="4639"/>
  </r>
  <r>
    <n v="7483"/>
    <s v="CA-2015-113964"/>
    <x v="865"/>
    <d v="2015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x v="4792"/>
  </r>
  <r>
    <n v="7484"/>
    <s v="CA-2015-129938"/>
    <x v="534"/>
    <d v="2015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x v="4793"/>
  </r>
  <r>
    <n v="7485"/>
    <s v="CA-2018-135111"/>
    <x v="116"/>
    <d v="2019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x v="4538"/>
  </r>
  <r>
    <n v="7486"/>
    <s v="CA-2018-135111"/>
    <x v="116"/>
    <d v="2019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x v="4063"/>
  </r>
  <r>
    <n v="7487"/>
    <s v="US-2016-134558"/>
    <x v="546"/>
    <d v="2016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x v="2680"/>
  </r>
  <r>
    <n v="7488"/>
    <s v="US-2016-134558"/>
    <x v="546"/>
    <d v="2016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x v="3522"/>
  </r>
  <r>
    <n v="7489"/>
    <s v="US-2016-134558"/>
    <x v="546"/>
    <d v="2016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x v="4794"/>
  </r>
  <r>
    <n v="7490"/>
    <s v="CA-2018-157196"/>
    <x v="60"/>
    <d v="2018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x v="91"/>
  </r>
  <r>
    <n v="7491"/>
    <s v="CA-2016-108672"/>
    <x v="229"/>
    <d v="2016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x v="4795"/>
  </r>
  <r>
    <n v="7492"/>
    <s v="US-2018-118598"/>
    <x v="673"/>
    <d v="2018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x v="580"/>
  </r>
  <r>
    <n v="7493"/>
    <s v="US-2018-160836"/>
    <x v="220"/>
    <d v="2018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x v="1495"/>
  </r>
  <r>
    <n v="7494"/>
    <s v="US-2018-160836"/>
    <x v="220"/>
    <d v="2018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x v="4796"/>
  </r>
  <r>
    <n v="7495"/>
    <s v="US-2018-160836"/>
    <x v="220"/>
    <d v="2018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x v="4797"/>
  </r>
  <r>
    <n v="7496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x v="2999"/>
  </r>
  <r>
    <n v="7497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x v="3057"/>
  </r>
  <r>
    <n v="7498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x v="325"/>
  </r>
  <r>
    <n v="7499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x v="4798"/>
  </r>
  <r>
    <n v="7500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x v="605"/>
  </r>
  <r>
    <n v="7501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x v="4799"/>
  </r>
  <r>
    <n v="7502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x v="549"/>
  </r>
  <r>
    <n v="7503"/>
    <s v="US-2018-120147"/>
    <x v="983"/>
    <d v="2018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x v="2351"/>
  </r>
  <r>
    <n v="7504"/>
    <s v="US-2018-120147"/>
    <x v="983"/>
    <d v="2018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x v="4800"/>
  </r>
  <r>
    <n v="7505"/>
    <s v="CA-2017-158043"/>
    <x v="1011"/>
    <d v="2017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x v="368"/>
  </r>
  <r>
    <n v="7506"/>
    <s v="US-2018-106579"/>
    <x v="110"/>
    <d v="2018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x v="359"/>
  </r>
  <r>
    <n v="7507"/>
    <s v="CA-2015-115889"/>
    <x v="981"/>
    <d v="2015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x v="1925"/>
  </r>
  <r>
    <n v="7508"/>
    <s v="CA-2015-115889"/>
    <x v="981"/>
    <d v="2015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x v="971"/>
  </r>
  <r>
    <n v="7509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x v="4579"/>
  </r>
  <r>
    <n v="7510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x v="4801"/>
  </r>
  <r>
    <n v="7511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x v="4495"/>
  </r>
  <r>
    <n v="7512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x v="4279"/>
  </r>
  <r>
    <n v="7513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x v="4802"/>
  </r>
  <r>
    <n v="7514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x v="1317"/>
  </r>
  <r>
    <n v="7515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x v="4803"/>
  </r>
  <r>
    <n v="7516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x v="4804"/>
  </r>
  <r>
    <n v="7517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x v="204"/>
  </r>
  <r>
    <n v="7518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x v="4805"/>
  </r>
  <r>
    <n v="7519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x v="4806"/>
  </r>
  <r>
    <n v="7520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x v="1755"/>
  </r>
  <r>
    <n v="7521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x v="4807"/>
  </r>
  <r>
    <n v="7522"/>
    <s v="CA-2017-162383"/>
    <x v="64"/>
    <d v="2017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x v="4808"/>
  </r>
  <r>
    <n v="7523"/>
    <s v="CA-2017-162383"/>
    <x v="64"/>
    <d v="2017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x v="3096"/>
  </r>
  <r>
    <n v="7524"/>
    <s v="CA-2017-162383"/>
    <x v="64"/>
    <d v="2017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x v="4763"/>
  </r>
  <r>
    <n v="7525"/>
    <s v="CA-2015-125731"/>
    <x v="1076"/>
    <d v="2015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x v="4809"/>
  </r>
  <r>
    <n v="7526"/>
    <s v="CA-2015-125731"/>
    <x v="1076"/>
    <d v="2015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x v="3241"/>
  </r>
  <r>
    <n v="7527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x v="3242"/>
  </r>
  <r>
    <n v="7528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x v="354"/>
  </r>
  <r>
    <n v="7529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x v="1197"/>
  </r>
  <r>
    <n v="7530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x v="339"/>
  </r>
  <r>
    <n v="7531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x v="2537"/>
  </r>
  <r>
    <n v="7532"/>
    <s v="CA-2017-107146"/>
    <x v="26"/>
    <d v="2017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x v="4429"/>
  </r>
  <r>
    <n v="7533"/>
    <s v="CA-2017-107146"/>
    <x v="26"/>
    <d v="2017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x v="4810"/>
  </r>
  <r>
    <n v="7534"/>
    <s v="US-2018-134642"/>
    <x v="906"/>
    <d v="2018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x v="3174"/>
  </r>
  <r>
    <n v="7535"/>
    <s v="US-2018-134642"/>
    <x v="906"/>
    <d v="2018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x v="3027"/>
  </r>
  <r>
    <n v="7536"/>
    <s v="US-2018-160143"/>
    <x v="185"/>
    <d v="2018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x v="1271"/>
  </r>
  <r>
    <n v="7537"/>
    <s v="CA-2018-103415"/>
    <x v="734"/>
    <d v="2018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x v="4754"/>
  </r>
  <r>
    <n v="7538"/>
    <s v="CA-2017-106460"/>
    <x v="317"/>
    <d v="2017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x v="2681"/>
  </r>
  <r>
    <n v="7539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x v="4811"/>
  </r>
  <r>
    <n v="7540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x v="933"/>
  </r>
  <r>
    <n v="7541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x v="2463"/>
  </r>
  <r>
    <n v="7542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x v="4812"/>
  </r>
  <r>
    <n v="7543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x v="4813"/>
  </r>
  <r>
    <n v="7544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x v="4814"/>
  </r>
  <r>
    <n v="7545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x v="4815"/>
  </r>
  <r>
    <n v="7546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x v="4816"/>
  </r>
  <r>
    <n v="7547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x v="4817"/>
  </r>
  <r>
    <n v="7548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x v="4818"/>
  </r>
  <r>
    <n v="7549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x v="4819"/>
  </r>
  <r>
    <n v="7550"/>
    <s v="CA-2017-136595"/>
    <x v="64"/>
    <d v="2017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x v="4820"/>
  </r>
  <r>
    <n v="7551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x v="4821"/>
  </r>
  <r>
    <n v="7552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Â Telephone"/>
    <x v="4822"/>
  </r>
  <r>
    <n v="7553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x v="91"/>
  </r>
  <r>
    <n v="7554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x v="233"/>
  </r>
  <r>
    <n v="7555"/>
    <s v="CA-2015-114181"/>
    <x v="1025"/>
    <d v="2015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x v="4823"/>
  </r>
  <r>
    <n v="7556"/>
    <s v="CA-2015-114181"/>
    <x v="1025"/>
    <d v="2015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x v="4545"/>
  </r>
  <r>
    <n v="7557"/>
    <s v="CA-2018-159506"/>
    <x v="344"/>
    <d v="2018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x v="4824"/>
  </r>
  <r>
    <n v="7558"/>
    <s v="CA-2018-159506"/>
    <x v="344"/>
    <d v="2018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x v="4825"/>
  </r>
  <r>
    <n v="7559"/>
    <s v="US-2015-137155"/>
    <x v="301"/>
    <d v="2015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x v="4826"/>
  </r>
  <r>
    <n v="7560"/>
    <s v="US-2015-137155"/>
    <x v="301"/>
    <d v="2015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x v="3730"/>
  </r>
  <r>
    <n v="7561"/>
    <s v="US-2015-137155"/>
    <x v="301"/>
    <d v="2015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x v="2458"/>
  </r>
  <r>
    <n v="7562"/>
    <s v="CA-2017-105746"/>
    <x v="945"/>
    <d v="2018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x v="4827"/>
  </r>
  <r>
    <n v="7563"/>
    <s v="US-2017-104815"/>
    <x v="323"/>
    <d v="2017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x v="4578"/>
  </r>
  <r>
    <n v="7564"/>
    <s v="CA-2018-157672"/>
    <x v="361"/>
    <d v="2018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Â MX Performance Wireless Mouse"/>
    <x v="4226"/>
  </r>
  <r>
    <n v="7565"/>
    <s v="US-2017-166660"/>
    <x v="806"/>
    <d v="2017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x v="4828"/>
  </r>
  <r>
    <n v="7566"/>
    <s v="US-2017-166660"/>
    <x v="806"/>
    <d v="2017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x v="4829"/>
  </r>
  <r>
    <n v="7567"/>
    <s v="CA-2018-140802"/>
    <x v="81"/>
    <d v="2018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Â LS21 Speaker System - PC Multimedia - 2.1-CH - Wired"/>
    <x v="331"/>
  </r>
  <r>
    <n v="7568"/>
    <s v="CA-2018-140802"/>
    <x v="81"/>
    <d v="2018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x v="557"/>
  </r>
  <r>
    <n v="7569"/>
    <s v="CA-2015-133830"/>
    <x v="29"/>
    <d v="2015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x v="4830"/>
  </r>
  <r>
    <n v="7570"/>
    <s v="CA-2015-133830"/>
    <x v="29"/>
    <d v="2015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x v="335"/>
  </r>
  <r>
    <n v="7571"/>
    <s v="CA-2015-133830"/>
    <x v="29"/>
    <d v="2015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x v="1692"/>
  </r>
  <r>
    <n v="7572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x v="4831"/>
  </r>
  <r>
    <n v="7573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x v="4832"/>
  </r>
  <r>
    <n v="7574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x v="4833"/>
  </r>
  <r>
    <n v="7575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x v="4834"/>
  </r>
  <r>
    <n v="7576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x v="4835"/>
  </r>
  <r>
    <n v="7577"/>
    <s v="CA-2015-134726"/>
    <x v="981"/>
    <d v="2015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x v="4836"/>
  </r>
  <r>
    <n v="7578"/>
    <s v="CA-2015-134726"/>
    <x v="981"/>
    <d v="2015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x v="4837"/>
  </r>
  <r>
    <n v="7579"/>
    <s v="CA-2017-138597"/>
    <x v="122"/>
    <d v="2017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x v="3681"/>
  </r>
  <r>
    <n v="7580"/>
    <s v="CA-2016-123113"/>
    <x v="521"/>
    <d v="2016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x v="4838"/>
  </r>
  <r>
    <n v="7581"/>
    <s v="CA-2016-123113"/>
    <x v="521"/>
    <d v="2016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x v="1444"/>
  </r>
  <r>
    <n v="7582"/>
    <s v="CA-2016-169656"/>
    <x v="863"/>
    <d v="2016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x v="4839"/>
  </r>
  <r>
    <n v="7583"/>
    <s v="CA-2016-142734"/>
    <x v="392"/>
    <d v="2016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x v="3947"/>
  </r>
  <r>
    <n v="7584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x v="4840"/>
  </r>
  <r>
    <n v="7585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x v="928"/>
  </r>
  <r>
    <n v="7586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x v="1232"/>
  </r>
  <r>
    <n v="7587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x v="397"/>
  </r>
  <r>
    <n v="7588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x v="1522"/>
  </r>
  <r>
    <n v="7589"/>
    <s v="CA-2018-122945"/>
    <x v="673"/>
    <d v="2018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x v="1732"/>
  </r>
  <r>
    <n v="7590"/>
    <s v="CA-2016-139738"/>
    <x v="12"/>
    <d v="2016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x v="1986"/>
  </r>
  <r>
    <n v="7591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x v="4841"/>
  </r>
  <r>
    <n v="7592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x v="4842"/>
  </r>
  <r>
    <n v="7593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x v="956"/>
  </r>
  <r>
    <n v="7594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x v="4843"/>
  </r>
  <r>
    <n v="7595"/>
    <s v="CA-2018-119655"/>
    <x v="693"/>
    <d v="2018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x v="4844"/>
  </r>
  <r>
    <n v="7596"/>
    <s v="CA-2018-119655"/>
    <x v="693"/>
    <d v="2018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x v="3708"/>
  </r>
  <r>
    <n v="7597"/>
    <s v="CA-2016-164567"/>
    <x v="925"/>
    <d v="2016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x v="4845"/>
  </r>
  <r>
    <n v="7598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x v="791"/>
  </r>
  <r>
    <n v="7599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x v="4846"/>
  </r>
  <r>
    <n v="7600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x v="4847"/>
  </r>
  <r>
    <n v="7601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x v="4848"/>
  </r>
  <r>
    <n v="7602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x v="4849"/>
  </r>
  <r>
    <n v="7603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x v="2292"/>
  </r>
  <r>
    <n v="7604"/>
    <s v="CA-2017-152520"/>
    <x v="630"/>
    <d v="2017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x v="91"/>
  </r>
  <r>
    <n v="7605"/>
    <s v="CA-2017-101791"/>
    <x v="1022"/>
    <d v="2017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x v="962"/>
  </r>
  <r>
    <n v="7606"/>
    <s v="CA-2017-101791"/>
    <x v="1022"/>
    <d v="2017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x v="215"/>
  </r>
  <r>
    <n v="7607"/>
    <s v="CA-2017-101791"/>
    <x v="1022"/>
    <d v="2017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x v="4850"/>
  </r>
  <r>
    <n v="7608"/>
    <s v="CA-2018-121195"/>
    <x v="165"/>
    <d v="2018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x v="2071"/>
  </r>
  <r>
    <n v="7609"/>
    <s v="CA-2018-163209"/>
    <x v="898"/>
    <d v="2018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x v="233"/>
  </r>
  <r>
    <n v="7610"/>
    <s v="CA-2018-163209"/>
    <x v="898"/>
    <d v="2018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x v="1003"/>
  </r>
  <r>
    <n v="7611"/>
    <s v="CA-2015-133354"/>
    <x v="1165"/>
    <d v="2015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x v="537"/>
  </r>
  <r>
    <n v="7612"/>
    <s v="US-2016-130491"/>
    <x v="285"/>
    <d v="2016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x v="4033"/>
  </r>
  <r>
    <n v="7613"/>
    <s v="US-2016-130491"/>
    <x v="285"/>
    <d v="2016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x v="4851"/>
  </r>
  <r>
    <n v="7614"/>
    <s v="US-2016-130491"/>
    <x v="285"/>
    <d v="2016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x v="1755"/>
  </r>
  <r>
    <n v="7615"/>
    <s v="CA-2016-113740"/>
    <x v="252"/>
    <d v="2016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x v="3977"/>
  </r>
  <r>
    <n v="7616"/>
    <s v="CA-2015-148425"/>
    <x v="953"/>
    <d v="2015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x v="4852"/>
  </r>
  <r>
    <n v="7617"/>
    <s v="CA-2017-144309"/>
    <x v="107"/>
    <d v="2017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x v="1878"/>
  </r>
  <r>
    <n v="7618"/>
    <s v="CA-2017-144309"/>
    <x v="107"/>
    <d v="2017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x v="4853"/>
  </r>
  <r>
    <n v="7619"/>
    <s v="CA-2018-151225"/>
    <x v="855"/>
    <d v="2018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x v="4854"/>
  </r>
  <r>
    <n v="7620"/>
    <s v="CA-2018-151225"/>
    <x v="855"/>
    <d v="2018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x v="994"/>
  </r>
  <r>
    <n v="7621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Â speaker phone"/>
    <x v="4855"/>
  </r>
  <r>
    <n v="7622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x v="4856"/>
  </r>
  <r>
    <n v="7623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x v="4857"/>
  </r>
  <r>
    <n v="7624"/>
    <s v="CA-2015-124464"/>
    <x v="686"/>
    <d v="2015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x v="4858"/>
  </r>
  <r>
    <n v="7625"/>
    <s v="CA-2016-136805"/>
    <x v="293"/>
    <d v="2016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x v="4859"/>
  </r>
  <r>
    <n v="7626"/>
    <s v="CA-2016-136805"/>
    <x v="293"/>
    <d v="2016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x v="4860"/>
  </r>
  <r>
    <n v="7627"/>
    <s v="US-2016-159499"/>
    <x v="82"/>
    <d v="2016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x v="4861"/>
  </r>
  <r>
    <n v="7628"/>
    <s v="US-2016-159499"/>
    <x v="82"/>
    <d v="2016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x v="4862"/>
  </r>
  <r>
    <n v="7629"/>
    <s v="US-2016-159499"/>
    <x v="82"/>
    <d v="2016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x v="1045"/>
  </r>
  <r>
    <n v="7630"/>
    <s v="CA-2015-162089"/>
    <x v="809"/>
    <d v="2015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x v="4863"/>
  </r>
  <r>
    <n v="7631"/>
    <s v="CA-2015-162089"/>
    <x v="809"/>
    <d v="2015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x v="4864"/>
  </r>
  <r>
    <n v="7632"/>
    <s v="CA-2015-162089"/>
    <x v="809"/>
    <d v="2015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x v="4865"/>
  </r>
  <r>
    <n v="7633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x v="4866"/>
  </r>
  <r>
    <n v="7634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x v="4867"/>
  </r>
  <r>
    <n v="7635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x v="722"/>
  </r>
  <r>
    <n v="7636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x v="4868"/>
  </r>
  <r>
    <n v="7637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x v="4869"/>
  </r>
  <r>
    <n v="7638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x v="423"/>
  </r>
  <r>
    <n v="7639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x v="3951"/>
  </r>
  <r>
    <n v="7640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x v="4870"/>
  </r>
  <r>
    <n v="7641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x v="120"/>
  </r>
  <r>
    <n v="7642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x v="4871"/>
  </r>
  <r>
    <n v="7643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x v="3740"/>
  </r>
  <r>
    <n v="7644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x v="4872"/>
  </r>
  <r>
    <n v="7645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x v="4411"/>
  </r>
  <r>
    <n v="7646"/>
    <s v="CA-2016-161452"/>
    <x v="57"/>
    <d v="2016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x v="1060"/>
  </r>
  <r>
    <n v="7647"/>
    <s v="US-2015-115196"/>
    <x v="340"/>
    <d v="2015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x v="4873"/>
  </r>
  <r>
    <n v="7648"/>
    <s v="CA-2017-138968"/>
    <x v="543"/>
    <d v="2017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x v="4874"/>
  </r>
  <r>
    <n v="7649"/>
    <s v="CA-2017-138968"/>
    <x v="543"/>
    <d v="2017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x v="4875"/>
  </r>
  <r>
    <n v="7650"/>
    <s v="CA-2016-101889"/>
    <x v="17"/>
    <d v="2016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x v="4876"/>
  </r>
  <r>
    <n v="7651"/>
    <s v="CA-2016-101889"/>
    <x v="17"/>
    <d v="2016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x v="4877"/>
  </r>
  <r>
    <n v="7652"/>
    <s v="CA-2018-110821"/>
    <x v="783"/>
    <d v="2018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x v="4878"/>
  </r>
  <r>
    <n v="7653"/>
    <s v="CA-2018-110821"/>
    <x v="783"/>
    <d v="2018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x v="4879"/>
  </r>
  <r>
    <n v="7654"/>
    <s v="CA-2016-121552"/>
    <x v="204"/>
    <d v="2016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x v="634"/>
  </r>
  <r>
    <n v="7655"/>
    <s v="CA-2016-107685"/>
    <x v="672"/>
    <d v="2016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x v="4016"/>
  </r>
  <r>
    <n v="7656"/>
    <s v="CA-2016-107685"/>
    <x v="672"/>
    <d v="2016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x v="233"/>
  </r>
  <r>
    <n v="7657"/>
    <s v="US-2015-120740"/>
    <x v="1166"/>
    <d v="2015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x v="1461"/>
  </r>
  <r>
    <n v="7658"/>
    <s v="US-2015-120740"/>
    <x v="1166"/>
    <d v="2015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x v="4880"/>
  </r>
  <r>
    <n v="7659"/>
    <s v="CA-2018-155740"/>
    <x v="245"/>
    <d v="2018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x v="1963"/>
  </r>
  <r>
    <n v="7660"/>
    <s v="CA-2018-146493"/>
    <x v="702"/>
    <d v="2018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x v="4881"/>
  </r>
  <r>
    <n v="7661"/>
    <s v="CA-2015-105417"/>
    <x v="1167"/>
    <d v="2015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x v="4882"/>
  </r>
  <r>
    <n v="7662"/>
    <s v="CA-2015-105417"/>
    <x v="1167"/>
    <d v="2015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x v="4883"/>
  </r>
  <r>
    <n v="7663"/>
    <s v="US-2018-141509"/>
    <x v="365"/>
    <d v="2018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x v="1593"/>
  </r>
  <r>
    <n v="7664"/>
    <s v="CA-2018-139493"/>
    <x v="1168"/>
    <d v="2018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x v="204"/>
  </r>
  <r>
    <n v="7665"/>
    <s v="CA-2015-151967"/>
    <x v="68"/>
    <d v="2015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x v="677"/>
  </r>
  <r>
    <n v="7666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x v="3265"/>
  </r>
  <r>
    <n v="7667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x v="4884"/>
  </r>
  <r>
    <n v="7668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x v="4885"/>
  </r>
  <r>
    <n v="7669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x v="1574"/>
  </r>
  <r>
    <n v="7670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x v="725"/>
  </r>
  <r>
    <n v="7671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x v="4886"/>
  </r>
  <r>
    <n v="7672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x v="4887"/>
  </r>
  <r>
    <n v="7673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x v="2731"/>
  </r>
  <r>
    <n v="7674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x v="894"/>
  </r>
  <r>
    <n v="7675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x v="4888"/>
  </r>
  <r>
    <n v="7676"/>
    <s v="CA-2018-133487"/>
    <x v="636"/>
    <d v="2018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x v="509"/>
  </r>
  <r>
    <n v="7677"/>
    <s v="CA-2015-142951"/>
    <x v="1169"/>
    <d v="2015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x v="2953"/>
  </r>
  <r>
    <n v="7678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x v="3483"/>
  </r>
  <r>
    <n v="7679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x v="1801"/>
  </r>
  <r>
    <n v="7680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x v="2761"/>
  </r>
  <r>
    <n v="7681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x v="2600"/>
  </r>
  <r>
    <n v="7682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x v="4889"/>
  </r>
  <r>
    <n v="7683"/>
    <s v="CA-2016-120782"/>
    <x v="152"/>
    <d v="2016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x v="4890"/>
  </r>
  <r>
    <n v="7684"/>
    <s v="CA-2016-120782"/>
    <x v="152"/>
    <d v="2016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x v="4891"/>
  </r>
  <r>
    <n v="7685"/>
    <s v="CA-2016-116876"/>
    <x v="966"/>
    <d v="2016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x v="4892"/>
  </r>
  <r>
    <n v="7686"/>
    <s v="CA-2016-116876"/>
    <x v="966"/>
    <d v="2016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x v="4893"/>
  </r>
  <r>
    <n v="7687"/>
    <s v="CA-2017-169838"/>
    <x v="881"/>
    <d v="2017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x v="4894"/>
  </r>
  <r>
    <n v="7688"/>
    <s v="CA-2017-169838"/>
    <x v="881"/>
    <d v="2017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x v="4895"/>
  </r>
  <r>
    <n v="7689"/>
    <s v="CA-2017-169838"/>
    <x v="881"/>
    <d v="2017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x v="4896"/>
  </r>
  <r>
    <n v="7690"/>
    <s v="US-2018-128951"/>
    <x v="663"/>
    <d v="2018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x v="3857"/>
  </r>
  <r>
    <n v="7691"/>
    <s v="US-2018-128951"/>
    <x v="663"/>
    <d v="2018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x v="1295"/>
  </r>
  <r>
    <n v="7692"/>
    <s v="US-2018-128951"/>
    <x v="663"/>
    <d v="2018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x v="91"/>
  </r>
  <r>
    <n v="7693"/>
    <s v="CA-2015-102330"/>
    <x v="282"/>
    <d v="2016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x v="330"/>
  </r>
  <r>
    <n v="7694"/>
    <s v="CA-2015-102330"/>
    <x v="282"/>
    <d v="2016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x v="1864"/>
  </r>
  <r>
    <n v="7695"/>
    <s v="CA-2017-118899"/>
    <x v="554"/>
    <d v="2017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x v="4897"/>
  </r>
  <r>
    <n v="7696"/>
    <s v="CA-2018-107958"/>
    <x v="1170"/>
    <d v="2018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x v="2844"/>
  </r>
  <r>
    <n v="7697"/>
    <s v="CA-2018-107958"/>
    <x v="1170"/>
    <d v="2018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x v="1836"/>
  </r>
  <r>
    <n v="7698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x v="4898"/>
  </r>
  <r>
    <n v="7699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x v="4899"/>
  </r>
  <r>
    <n v="7700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x v="3462"/>
  </r>
  <r>
    <n v="7701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x v="1300"/>
  </r>
  <r>
    <n v="7702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x v="4900"/>
  </r>
  <r>
    <n v="7703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x v="1049"/>
  </r>
  <r>
    <n v="7704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x v="2713"/>
  </r>
  <r>
    <n v="7705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x v="982"/>
  </r>
  <r>
    <n v="7706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Â Smart WiFi Router"/>
    <x v="647"/>
  </r>
  <r>
    <n v="7707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x v="874"/>
  </r>
  <r>
    <n v="7708"/>
    <s v="CA-2018-100237"/>
    <x v="453"/>
    <d v="2018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x v="2582"/>
  </r>
  <r>
    <n v="7709"/>
    <s v="CA-2015-139542"/>
    <x v="1089"/>
    <d v="2015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x v="2795"/>
  </r>
  <r>
    <n v="7710"/>
    <s v="CA-2015-139542"/>
    <x v="1089"/>
    <d v="2015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x v="4901"/>
  </r>
  <r>
    <n v="7711"/>
    <s v="US-2016-142811"/>
    <x v="788"/>
    <d v="2016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x v="4253"/>
  </r>
  <r>
    <n v="7712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x v="2486"/>
  </r>
  <r>
    <n v="7713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x v="2706"/>
  </r>
  <r>
    <n v="7714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x v="1097"/>
  </r>
  <r>
    <n v="7715"/>
    <s v="CA-2015-150203"/>
    <x v="29"/>
    <d v="2015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x v="4902"/>
  </r>
  <r>
    <n v="7716"/>
    <s v="US-2018-101518"/>
    <x v="132"/>
    <d v="2018-11-08T00:00:00"/>
    <s v="Standard Class"/>
    <s v="PB-19105"/>
    <s v="Peter BÃ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x v="2795"/>
  </r>
  <r>
    <n v="7717"/>
    <s v="CA-2016-149636"/>
    <x v="1171"/>
    <d v="2016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x v="458"/>
  </r>
  <r>
    <n v="7718"/>
    <s v="CA-2016-149636"/>
    <x v="1171"/>
    <d v="2016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x v="4903"/>
  </r>
  <r>
    <n v="7719"/>
    <s v="US-2018-146213"/>
    <x v="428"/>
    <d v="2018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x v="3092"/>
  </r>
  <r>
    <n v="7720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x v="423"/>
  </r>
  <r>
    <n v="7721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x v="1897"/>
  </r>
  <r>
    <n v="7722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x v="4904"/>
  </r>
  <r>
    <n v="7723"/>
    <s v="US-2018-138086"/>
    <x v="513"/>
    <d v="2018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x v="1344"/>
  </r>
  <r>
    <n v="7724"/>
    <s v="CA-2016-139374"/>
    <x v="229"/>
    <d v="2016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x v="4905"/>
  </r>
  <r>
    <n v="7725"/>
    <s v="CA-2017-113978"/>
    <x v="477"/>
    <d v="2017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x v="4906"/>
  </r>
  <r>
    <n v="7726"/>
    <s v="CA-2017-113978"/>
    <x v="477"/>
    <d v="2017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x v="4907"/>
  </r>
  <r>
    <n v="7727"/>
    <s v="CA-2017-113978"/>
    <x v="477"/>
    <d v="2017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x v="3956"/>
  </r>
  <r>
    <n v="7728"/>
    <s v="US-2016-150231"/>
    <x v="199"/>
    <d v="2016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x v="254"/>
  </r>
  <r>
    <n v="7729"/>
    <s v="CA-2017-106915"/>
    <x v="491"/>
    <d v="2017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x v="326"/>
  </r>
  <r>
    <n v="7730"/>
    <s v="US-2017-109260"/>
    <x v="182"/>
    <d v="2017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Â VX Revolution Cordless Laser Mouse for Notebooks (Black)"/>
    <x v="2087"/>
  </r>
  <r>
    <n v="7731"/>
    <s v="CA-2018-104850"/>
    <x v="487"/>
    <d v="2018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x v="4908"/>
  </r>
  <r>
    <n v="7732"/>
    <s v="CA-2018-140508"/>
    <x v="65"/>
    <d v="2018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x v="4909"/>
  </r>
  <r>
    <n v="7733"/>
    <s v="CA-2018-143294"/>
    <x v="455"/>
    <d v="2018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x v="1414"/>
  </r>
  <r>
    <n v="7734"/>
    <s v="CA-2017-165673"/>
    <x v="666"/>
    <d v="2017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x v="300"/>
  </r>
  <r>
    <n v="7735"/>
    <s v="CA-2018-134418"/>
    <x v="175"/>
    <d v="2018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x v="2122"/>
  </r>
  <r>
    <n v="7736"/>
    <s v="US-2017-106313"/>
    <x v="250"/>
    <d v="2017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x v="537"/>
  </r>
  <r>
    <n v="7737"/>
    <s v="CA-2015-105872"/>
    <x v="992"/>
    <d v="2015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x v="464"/>
  </r>
  <r>
    <n v="7738"/>
    <s v="CA-2018-108287"/>
    <x v="404"/>
    <d v="2018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x v="2485"/>
  </r>
  <r>
    <n v="7739"/>
    <s v="CA-2018-141103"/>
    <x v="245"/>
    <d v="2018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x v="4910"/>
  </r>
  <r>
    <n v="7740"/>
    <s v="CA-2015-154781"/>
    <x v="871"/>
    <d v="2015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x v="1521"/>
  </r>
  <r>
    <n v="7741"/>
    <s v="CA-2015-154781"/>
    <x v="871"/>
    <d v="2015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x v="4911"/>
  </r>
  <r>
    <n v="7742"/>
    <s v="CA-2016-147816"/>
    <x v="496"/>
    <d v="2016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x v="427"/>
  </r>
  <r>
    <n v="7743"/>
    <s v="CA-2018-105326"/>
    <x v="648"/>
    <d v="2018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x v="233"/>
  </r>
  <r>
    <n v="7744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x v="1181"/>
  </r>
  <r>
    <n v="7745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x v="4912"/>
  </r>
  <r>
    <n v="7746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x v="294"/>
  </r>
  <r>
    <n v="7747"/>
    <s v="CA-2016-109113"/>
    <x v="546"/>
    <d v="2016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x v="2079"/>
  </r>
  <r>
    <n v="7748"/>
    <s v="CA-2016-156153"/>
    <x v="70"/>
    <d v="2016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x v="261"/>
  </r>
  <r>
    <n v="7749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x v="3909"/>
  </r>
  <r>
    <n v="7750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x v="4913"/>
  </r>
  <r>
    <n v="7751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x v="4914"/>
  </r>
  <r>
    <n v="7752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x v="4915"/>
  </r>
  <r>
    <n v="7753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x v="4916"/>
  </r>
  <r>
    <n v="7754"/>
    <s v="CA-2016-158323"/>
    <x v="672"/>
    <d v="2016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x v="1217"/>
  </r>
  <r>
    <n v="7755"/>
    <s v="CA-2016-161795"/>
    <x v="379"/>
    <d v="2016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x v="4917"/>
  </r>
  <r>
    <n v="7756"/>
    <s v="CA-2018-100902"/>
    <x v="701"/>
    <d v="2018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x v="4918"/>
  </r>
  <r>
    <n v="7757"/>
    <s v="CA-2018-100902"/>
    <x v="701"/>
    <d v="2018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x v="4919"/>
  </r>
  <r>
    <n v="7758"/>
    <s v="CA-2018-112844"/>
    <x v="38"/>
    <d v="2018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x v="3477"/>
  </r>
  <r>
    <n v="7759"/>
    <s v="CA-2018-112844"/>
    <x v="38"/>
    <d v="2018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x v="4920"/>
  </r>
  <r>
    <n v="7760"/>
    <s v="CA-2017-158925"/>
    <x v="1057"/>
    <d v="2017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x v="12"/>
  </r>
  <r>
    <n v="7761"/>
    <s v="CA-2015-155390"/>
    <x v="776"/>
    <d v="2015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x v="4921"/>
  </r>
  <r>
    <n v="7762"/>
    <s v="CA-2018-123071"/>
    <x v="734"/>
    <d v="2018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x v="559"/>
  </r>
  <r>
    <n v="7763"/>
    <s v="CA-2018-156391"/>
    <x v="986"/>
    <d v="2018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x v="4922"/>
  </r>
  <r>
    <n v="7764"/>
    <s v="CA-2016-103093"/>
    <x v="302"/>
    <d v="2016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x v="4923"/>
  </r>
  <r>
    <n v="7765"/>
    <s v="US-2018-118941"/>
    <x v="801"/>
    <d v="2018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x v="254"/>
  </r>
  <r>
    <n v="7766"/>
    <s v="US-2018-118941"/>
    <x v="801"/>
    <d v="2018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x v="4924"/>
  </r>
  <r>
    <n v="7767"/>
    <s v="US-2018-118941"/>
    <x v="801"/>
    <d v="2018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x v="4925"/>
  </r>
  <r>
    <n v="7768"/>
    <s v="CA-2016-169299"/>
    <x v="252"/>
    <d v="2016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x v="485"/>
  </r>
  <r>
    <n v="7769"/>
    <s v="CA-2018-154088"/>
    <x v="105"/>
    <d v="2018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x v="2979"/>
  </r>
  <r>
    <n v="7770"/>
    <s v="CA-2017-155978"/>
    <x v="1147"/>
    <d v="2017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x v="4926"/>
  </r>
  <r>
    <n v="7771"/>
    <s v="CA-2017-155978"/>
    <x v="1147"/>
    <d v="2017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x v="4927"/>
  </r>
  <r>
    <n v="7772"/>
    <s v="CA-2017-108196"/>
    <x v="881"/>
    <d v="2017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x v="4928"/>
  </r>
  <r>
    <n v="7773"/>
    <s v="CA-2017-108196"/>
    <x v="881"/>
    <d v="2017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x v="4929"/>
  </r>
  <r>
    <n v="7774"/>
    <s v="CA-2017-108196"/>
    <x v="881"/>
    <d v="2017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x v="4930"/>
  </r>
  <r>
    <n v="7775"/>
    <s v="CA-2017-152800"/>
    <x v="1172"/>
    <d v="2017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x v="4931"/>
  </r>
  <r>
    <n v="7776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x v="4932"/>
  </r>
  <r>
    <n v="7777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x v="1974"/>
  </r>
  <r>
    <n v="7778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x v="488"/>
  </r>
  <r>
    <n v="7779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x v="4505"/>
  </r>
  <r>
    <n v="7780"/>
    <s v="CA-2017-139381"/>
    <x v="724"/>
    <d v="2017-04-22T00:00:00"/>
    <s v="Standard Class"/>
    <s v="RF-19840"/>
    <s v="Roy FranzÃ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x v="2572"/>
  </r>
  <r>
    <n v="7781"/>
    <s v="CA-2017-139381"/>
    <x v="724"/>
    <d v="2017-04-22T00:00:00"/>
    <s v="Standard Class"/>
    <s v="RF-19840"/>
    <s v="Roy FranzÃ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x v="4933"/>
  </r>
  <r>
    <n v="7782"/>
    <s v="CA-2016-132136"/>
    <x v="936"/>
    <d v="2016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x v="835"/>
  </r>
  <r>
    <n v="7783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x v="3395"/>
  </r>
  <r>
    <n v="7784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x v="4934"/>
  </r>
  <r>
    <n v="7785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x v="439"/>
  </r>
  <r>
    <n v="7786"/>
    <s v="US-2015-111353"/>
    <x v="503"/>
    <d v="2015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x v="2910"/>
  </r>
  <r>
    <n v="7787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x v="793"/>
  </r>
  <r>
    <n v="7788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x v="4935"/>
  </r>
  <r>
    <n v="7789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x v="1803"/>
  </r>
  <r>
    <n v="7790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x v="4936"/>
  </r>
  <r>
    <n v="7791"/>
    <s v="CA-2018-160801"/>
    <x v="20"/>
    <d v="2018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x v="4937"/>
  </r>
  <r>
    <n v="7792"/>
    <s v="CA-2017-108364"/>
    <x v="1054"/>
    <d v="2017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x v="4938"/>
  </r>
  <r>
    <n v="7793"/>
    <s v="CA-2018-169362"/>
    <x v="386"/>
    <d v="2018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x v="3806"/>
  </r>
  <r>
    <n v="7794"/>
    <s v="CA-2016-127481"/>
    <x v="295"/>
    <d v="2016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x v="56"/>
  </r>
  <r>
    <n v="7795"/>
    <s v="CA-2016-127481"/>
    <x v="295"/>
    <d v="2016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x v="3038"/>
  </r>
  <r>
    <n v="7796"/>
    <s v="CA-2016-112711"/>
    <x v="984"/>
    <d v="2016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x v="4939"/>
  </r>
  <r>
    <n v="7797"/>
    <s v="US-2016-145121"/>
    <x v="653"/>
    <d v="2016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x v="4940"/>
  </r>
  <r>
    <n v="7798"/>
    <s v="CA-2018-166184"/>
    <x v="668"/>
    <d v="2018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x v="4941"/>
  </r>
  <r>
    <n v="7799"/>
    <s v="CA-2018-166184"/>
    <x v="668"/>
    <d v="2018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x v="4942"/>
  </r>
  <r>
    <n v="7800"/>
    <s v="CA-2018-166184"/>
    <x v="668"/>
    <d v="2018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x v="415"/>
  </r>
  <r>
    <n v="7801"/>
    <s v="CA-2018-157413"/>
    <x v="702"/>
    <d v="2018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x v="4943"/>
  </r>
  <r>
    <n v="7802"/>
    <s v="CA-2015-143637"/>
    <x v="977"/>
    <d v="2015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x v="582"/>
  </r>
  <r>
    <n v="7803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x v="4944"/>
  </r>
  <r>
    <n v="7804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x v="2889"/>
  </r>
  <r>
    <n v="7805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x v="4945"/>
  </r>
  <r>
    <n v="7806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x v="1850"/>
  </r>
  <r>
    <n v="7807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x v="2193"/>
  </r>
  <r>
    <n v="7808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x v="4946"/>
  </r>
  <r>
    <n v="7809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x v="1634"/>
  </r>
  <r>
    <n v="7810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x v="2955"/>
  </r>
  <r>
    <n v="7811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x v="4947"/>
  </r>
  <r>
    <n v="7812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x v="3277"/>
  </r>
  <r>
    <n v="7813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x v="4948"/>
  </r>
  <r>
    <n v="7814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x v="232"/>
  </r>
  <r>
    <n v="7815"/>
    <s v="US-2018-109316"/>
    <x v="110"/>
    <d v="2018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x v="4949"/>
  </r>
  <r>
    <n v="7816"/>
    <s v="US-2018-109316"/>
    <x v="110"/>
    <d v="2018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x v="254"/>
  </r>
  <r>
    <n v="7817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x v="4950"/>
  </r>
  <r>
    <n v="7818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x v="1197"/>
  </r>
  <r>
    <n v="7819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x v="4951"/>
  </r>
  <r>
    <n v="7820"/>
    <s v="CA-2018-150469"/>
    <x v="795"/>
    <d v="2018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x v="1559"/>
  </r>
  <r>
    <n v="7821"/>
    <s v="CA-2018-152436"/>
    <x v="166"/>
    <d v="2018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x v="4952"/>
  </r>
  <r>
    <n v="7822"/>
    <s v="CA-2017-169334"/>
    <x v="147"/>
    <d v="2017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x v="2637"/>
  </r>
  <r>
    <n v="7823"/>
    <s v="US-2015-115413"/>
    <x v="86"/>
    <d v="2015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x v="874"/>
  </r>
  <r>
    <n v="7824"/>
    <s v="US-2015-115413"/>
    <x v="86"/>
    <d v="2015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x v="145"/>
  </r>
  <r>
    <n v="7825"/>
    <s v="CA-2015-125150"/>
    <x v="1174"/>
    <d v="2015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x v="3047"/>
  </r>
  <r>
    <n v="7826"/>
    <s v="CA-2016-127327"/>
    <x v="302"/>
    <d v="2016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x v="4953"/>
  </r>
  <r>
    <n v="7827"/>
    <s v="CA-2018-117114"/>
    <x v="1108"/>
    <d v="2018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Â Speaker Phone"/>
    <x v="4954"/>
  </r>
  <r>
    <n v="7828"/>
    <s v="CA-2018-117114"/>
    <x v="1108"/>
    <d v="2018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x v="4373"/>
  </r>
  <r>
    <n v="7829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x v="2796"/>
  </r>
  <r>
    <n v="7830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x v="423"/>
  </r>
  <r>
    <n v="7831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x v="2977"/>
  </r>
  <r>
    <n v="7832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x v="4338"/>
  </r>
  <r>
    <n v="7833"/>
    <s v="CA-2017-112382"/>
    <x v="195"/>
    <d v="2017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x v="4336"/>
  </r>
  <r>
    <n v="7834"/>
    <s v="CA-2016-128958"/>
    <x v="1175"/>
    <d v="2016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x v="1317"/>
  </r>
  <r>
    <n v="7835"/>
    <s v="CA-2016-106257"/>
    <x v="657"/>
    <d v="2016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x v="472"/>
  </r>
  <r>
    <n v="7836"/>
    <s v="CA-2016-106257"/>
    <x v="657"/>
    <d v="2016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x v="4955"/>
  </r>
  <r>
    <n v="7837"/>
    <s v="CA-2016-149083"/>
    <x v="12"/>
    <d v="2016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x v="393"/>
  </r>
  <r>
    <n v="7838"/>
    <s v="CA-2016-149083"/>
    <x v="12"/>
    <d v="2016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x v="2336"/>
  </r>
  <r>
    <n v="7839"/>
    <s v="CA-2016-149083"/>
    <x v="12"/>
    <d v="2016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x v="457"/>
  </r>
  <r>
    <n v="7840"/>
    <s v="US-2015-137869"/>
    <x v="1176"/>
    <d v="2015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x v="4931"/>
  </r>
  <r>
    <n v="7841"/>
    <s v="US-2015-137869"/>
    <x v="1176"/>
    <d v="2015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x v="4956"/>
  </r>
  <r>
    <n v="7842"/>
    <s v="CA-2017-116603"/>
    <x v="19"/>
    <d v="2017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x v="4927"/>
  </r>
  <r>
    <n v="7843"/>
    <s v="CA-2015-158470"/>
    <x v="987"/>
    <d v="2015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x v="701"/>
  </r>
  <r>
    <n v="7844"/>
    <s v="CA-2015-158470"/>
    <x v="987"/>
    <d v="2015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x v="4204"/>
  </r>
  <r>
    <n v="7845"/>
    <s v="US-2018-123834"/>
    <x v="246"/>
    <d v="2018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x v="4957"/>
  </r>
  <r>
    <n v="7846"/>
    <s v="CA-2016-125976"/>
    <x v="874"/>
    <d v="2016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x v="894"/>
  </r>
  <r>
    <n v="7847"/>
    <s v="CA-2016-125976"/>
    <x v="874"/>
    <d v="2016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x v="4958"/>
  </r>
  <r>
    <n v="7848"/>
    <s v="CA-2017-128706"/>
    <x v="535"/>
    <d v="2017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x v="2674"/>
  </r>
  <r>
    <n v="7849"/>
    <s v="CA-2017-104311"/>
    <x v="440"/>
    <d v="2017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x v="2206"/>
  </r>
  <r>
    <n v="7850"/>
    <s v="CA-2017-104311"/>
    <x v="440"/>
    <d v="2017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x v="2485"/>
  </r>
  <r>
    <n v="7851"/>
    <s v="CA-2017-104311"/>
    <x v="440"/>
    <d v="2017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x v="1310"/>
  </r>
  <r>
    <n v="7852"/>
    <s v="CA-2015-169649"/>
    <x v="337"/>
    <d v="2015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x v="578"/>
  </r>
  <r>
    <n v="7853"/>
    <s v="CA-2015-169649"/>
    <x v="337"/>
    <d v="2015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x v="4959"/>
  </r>
  <r>
    <n v="7854"/>
    <s v="CA-2016-144890"/>
    <x v="707"/>
    <d v="2016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x v="739"/>
  </r>
  <r>
    <n v="7855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x v="4960"/>
  </r>
  <r>
    <n v="7856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x v="4961"/>
  </r>
  <r>
    <n v="7857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x v="2171"/>
  </r>
  <r>
    <n v="7858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x v="4962"/>
  </r>
  <r>
    <n v="7859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x v="4963"/>
  </r>
  <r>
    <n v="7860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x v="786"/>
  </r>
  <r>
    <n v="7861"/>
    <s v="CA-2018-152261"/>
    <x v="580"/>
    <d v="2018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x v="4964"/>
  </r>
  <r>
    <n v="7862"/>
    <s v="CA-2016-142993"/>
    <x v="88"/>
    <d v="2016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x v="1488"/>
  </r>
  <r>
    <n v="7863"/>
    <s v="CA-2016-142993"/>
    <x v="88"/>
    <d v="2016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x v="3314"/>
  </r>
  <r>
    <n v="7864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x v="693"/>
  </r>
  <r>
    <n v="7865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x v="281"/>
  </r>
  <r>
    <n v="7866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x v="4965"/>
  </r>
  <r>
    <n v="7867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x v="3947"/>
  </r>
  <r>
    <n v="7868"/>
    <s v="CA-2015-100972"/>
    <x v="84"/>
    <d v="2015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x v="1668"/>
  </r>
  <r>
    <n v="7869"/>
    <s v="CA-2017-136994"/>
    <x v="1022"/>
    <d v="2017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x v="4966"/>
  </r>
  <r>
    <n v="7870"/>
    <s v="US-2018-166233"/>
    <x v="445"/>
    <d v="2018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Â 8gb Micro Traveldrive Usb 2.0Â Flash Drive"/>
    <x v="728"/>
  </r>
  <r>
    <n v="7871"/>
    <s v="CA-2018-122112"/>
    <x v="145"/>
    <d v="2018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x v="667"/>
  </r>
  <r>
    <n v="7872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x v="51"/>
  </r>
  <r>
    <n v="7873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x v="4232"/>
  </r>
  <r>
    <n v="7874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x v="18"/>
  </r>
  <r>
    <n v="7875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x v="615"/>
  </r>
  <r>
    <n v="7876"/>
    <s v="CA-2018-168403"/>
    <x v="428"/>
    <d v="2018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x v="276"/>
  </r>
  <r>
    <n v="7877"/>
    <s v="CA-2018-168403"/>
    <x v="428"/>
    <d v="2018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x v="4967"/>
  </r>
  <r>
    <n v="7878"/>
    <s v="CA-2016-148705"/>
    <x v="899"/>
    <d v="2016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x v="1310"/>
  </r>
  <r>
    <n v="7879"/>
    <s v="CA-2017-160241"/>
    <x v="896"/>
    <d v="2017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x v="4968"/>
  </r>
  <r>
    <n v="7880"/>
    <s v="CA-2017-155747"/>
    <x v="403"/>
    <d v="2017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x v="4969"/>
  </r>
  <r>
    <n v="7881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x v="3832"/>
  </r>
  <r>
    <n v="7882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x v="3398"/>
  </r>
  <r>
    <n v="7883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x v="1129"/>
  </r>
  <r>
    <n v="7884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x v="4970"/>
  </r>
  <r>
    <n v="7885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x v="4971"/>
  </r>
  <r>
    <n v="7886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x v="4972"/>
  </r>
  <r>
    <n v="7887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x v="2423"/>
  </r>
  <r>
    <n v="7888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x v="2674"/>
  </r>
  <r>
    <n v="7889"/>
    <s v="CA-2017-113117"/>
    <x v="765"/>
    <d v="2017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x v="56"/>
  </r>
  <r>
    <n v="7890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x v="4973"/>
  </r>
  <r>
    <n v="7891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x v="4974"/>
  </r>
  <r>
    <n v="7892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x v="4975"/>
  </r>
  <r>
    <n v="7893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x v="1907"/>
  </r>
  <r>
    <n v="7894"/>
    <s v="CA-2018-125367"/>
    <x v="283"/>
    <d v="2018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â€œSnapâ€ Scratch Pad Binder Tool for Ring Binders"/>
    <x v="3961"/>
  </r>
  <r>
    <n v="7895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x v="4976"/>
  </r>
  <r>
    <n v="7896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x v="869"/>
  </r>
  <r>
    <n v="7897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x v="982"/>
  </r>
  <r>
    <n v="7898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x v="4977"/>
  </r>
  <r>
    <n v="7899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x v="4978"/>
  </r>
  <r>
    <n v="7900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x v="1867"/>
  </r>
  <r>
    <n v="7901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x v="4979"/>
  </r>
  <r>
    <n v="7902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x v="236"/>
  </r>
  <r>
    <n v="7903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x v="1787"/>
  </r>
  <r>
    <n v="7904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x v="4980"/>
  </r>
  <r>
    <n v="7905"/>
    <s v="CA-2016-126669"/>
    <x v="209"/>
    <d v="2016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x v="4981"/>
  </r>
  <r>
    <n v="7906"/>
    <s v="US-2016-118766"/>
    <x v="52"/>
    <d v="2016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x v="3743"/>
  </r>
  <r>
    <n v="7907"/>
    <s v="US-2016-118766"/>
    <x v="52"/>
    <d v="2016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x v="532"/>
  </r>
  <r>
    <n v="7908"/>
    <s v="CA-2017-112585"/>
    <x v="679"/>
    <d v="2017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x v="4019"/>
  </r>
  <r>
    <n v="7909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x v="4982"/>
  </r>
  <r>
    <n v="7910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x v="4983"/>
  </r>
  <r>
    <n v="7911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x v="4984"/>
  </r>
  <r>
    <n v="7912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x v="4153"/>
  </r>
  <r>
    <n v="7913"/>
    <s v="CA-2017-167605"/>
    <x v="236"/>
    <d v="2017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x v="4985"/>
  </r>
  <r>
    <n v="7914"/>
    <s v="US-2018-105697"/>
    <x v="326"/>
    <d v="2018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x v="4986"/>
  </r>
  <r>
    <n v="7915"/>
    <s v="CA-2018-165323"/>
    <x v="46"/>
    <d v="2018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x v="4987"/>
  </r>
  <r>
    <n v="7916"/>
    <s v="CA-2018-165323"/>
    <x v="46"/>
    <d v="2018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x v="3803"/>
  </r>
  <r>
    <n v="7917"/>
    <s v="CA-2016-110891"/>
    <x v="312"/>
    <d v="2016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x v="4988"/>
  </r>
  <r>
    <n v="7918"/>
    <s v="CA-2018-100783"/>
    <x v="507"/>
    <d v="2018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x v="4989"/>
  </r>
  <r>
    <n v="7919"/>
    <s v="CA-2016-152513"/>
    <x v="433"/>
    <d v="2016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x v="2489"/>
  </r>
  <r>
    <n v="7920"/>
    <s v="CA-2018-139822"/>
    <x v="175"/>
    <d v="2018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x v="4990"/>
  </r>
  <r>
    <n v="7921"/>
    <s v="CA-2018-139822"/>
    <x v="175"/>
    <d v="2018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x v="2759"/>
  </r>
  <r>
    <n v="7922"/>
    <s v="CA-2018-107713"/>
    <x v="677"/>
    <d v="2018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x v="4991"/>
  </r>
  <r>
    <n v="7923"/>
    <s v="CA-2018-134096"/>
    <x v="241"/>
    <d v="2018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x v="3202"/>
  </r>
  <r>
    <n v="7924"/>
    <s v="CA-2018-134096"/>
    <x v="241"/>
    <d v="2018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x v="4735"/>
  </r>
  <r>
    <n v="7925"/>
    <s v="CA-2017-125843"/>
    <x v="572"/>
    <d v="2017-08-16T00:00:00"/>
    <s v="First Class"/>
    <s v="RF-19840"/>
    <s v="Roy FranzÃ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x v="4545"/>
  </r>
  <r>
    <n v="7926"/>
    <s v="CA-2017-125843"/>
    <x v="572"/>
    <d v="2017-08-16T00:00:00"/>
    <s v="First Class"/>
    <s v="RF-19840"/>
    <s v="Roy FranzÃ¶sisch"/>
    <s v="Consumer"/>
    <s v="United States"/>
    <s v="Springfield"/>
    <s v="Virginia"/>
    <n v="22153"/>
    <s v="South"/>
    <s v="OFF-LA-10003923"/>
    <s v="Office Supplies"/>
    <s v="Labels"/>
    <s v="Alphabetical Labels for Top Tab Filing"/>
    <x v="819"/>
  </r>
  <r>
    <n v="7927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x v="1179"/>
  </r>
  <r>
    <n v="7928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x v="4992"/>
  </r>
  <r>
    <n v="7929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x v="4187"/>
  </r>
  <r>
    <n v="7930"/>
    <s v="CA-2018-167549"/>
    <x v="800"/>
    <d v="2018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x v="4993"/>
  </r>
  <r>
    <n v="7931"/>
    <s v="CA-2017-120082"/>
    <x v="869"/>
    <d v="2017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x v="423"/>
  </r>
  <r>
    <n v="7932"/>
    <s v="US-2017-168095"/>
    <x v="692"/>
    <d v="2017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x v="2145"/>
  </r>
  <r>
    <n v="7933"/>
    <s v="US-2017-168095"/>
    <x v="692"/>
    <d v="2017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x v="151"/>
  </r>
  <r>
    <n v="7934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x v="368"/>
  </r>
  <r>
    <n v="7935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x v="973"/>
  </r>
  <r>
    <n v="7936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x v="18"/>
  </r>
  <r>
    <n v="7937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x v="3961"/>
  </r>
  <r>
    <n v="7938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x v="4994"/>
  </r>
  <r>
    <n v="7939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x v="857"/>
  </r>
  <r>
    <n v="7940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x v="4995"/>
  </r>
  <r>
    <n v="7941"/>
    <s v="CA-2017-146325"/>
    <x v="882"/>
    <d v="2017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x v="125"/>
  </r>
  <r>
    <n v="7942"/>
    <s v="CA-2017-146325"/>
    <x v="882"/>
    <d v="2017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x v="4996"/>
  </r>
  <r>
    <n v="7943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x v="4997"/>
  </r>
  <r>
    <n v="7944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x v="4998"/>
  </r>
  <r>
    <n v="7945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x v="3993"/>
  </r>
  <r>
    <n v="7946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x v="4999"/>
  </r>
  <r>
    <n v="7947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x v="754"/>
  </r>
  <r>
    <n v="7948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x v="605"/>
  </r>
  <r>
    <n v="7949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x v="5000"/>
  </r>
  <r>
    <n v="7950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x v="3020"/>
  </r>
  <r>
    <n v="7951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x v="5001"/>
  </r>
  <r>
    <n v="7952"/>
    <s v="CA-2016-145814"/>
    <x v="902"/>
    <d v="2016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x v="4290"/>
  </r>
  <r>
    <n v="7953"/>
    <s v="CA-2016-145814"/>
    <x v="902"/>
    <d v="2016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x v="5002"/>
  </r>
  <r>
    <n v="7954"/>
    <s v="CA-2015-138359"/>
    <x v="470"/>
    <d v="2015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x v="5003"/>
  </r>
  <r>
    <n v="7955"/>
    <s v="CA-2015-138359"/>
    <x v="470"/>
    <d v="2015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x v="869"/>
  </r>
  <r>
    <n v="7956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x v="4828"/>
  </r>
  <r>
    <n v="7957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x v="81"/>
  </r>
  <r>
    <n v="7958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x v="2347"/>
  </r>
  <r>
    <n v="7959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x v="5004"/>
  </r>
  <r>
    <n v="7960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x v="5005"/>
  </r>
  <r>
    <n v="7961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x v="462"/>
  </r>
  <r>
    <n v="7962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x v="5006"/>
  </r>
  <r>
    <n v="7963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x v="3163"/>
  </r>
  <r>
    <n v="7964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x v="5007"/>
  </r>
  <r>
    <n v="7965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x v="557"/>
  </r>
  <r>
    <n v="7966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x v="753"/>
  </r>
  <r>
    <n v="7967"/>
    <s v="CA-2016-138219"/>
    <x v="391"/>
    <d v="2016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x v="1707"/>
  </r>
  <r>
    <n v="7968"/>
    <s v="CA-2017-157707"/>
    <x v="1155"/>
    <d v="2017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x v="4953"/>
  </r>
  <r>
    <n v="7969"/>
    <s v="CA-2017-157707"/>
    <x v="1155"/>
    <d v="2017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x v="312"/>
  </r>
  <r>
    <n v="7970"/>
    <s v="CA-2017-157707"/>
    <x v="1155"/>
    <d v="2017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x v="3115"/>
  </r>
  <r>
    <n v="7971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x v="5008"/>
  </r>
  <r>
    <n v="7972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x v="5009"/>
  </r>
  <r>
    <n v="7973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x v="559"/>
  </r>
  <r>
    <n v="7974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x v="625"/>
  </r>
  <r>
    <n v="7975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x v="1796"/>
  </r>
  <r>
    <n v="7976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x v="5010"/>
  </r>
  <r>
    <n v="7977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x v="1495"/>
  </r>
  <r>
    <n v="7978"/>
    <s v="CA-2015-166051"/>
    <x v="1178"/>
    <d v="2015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x v="5011"/>
  </r>
  <r>
    <n v="7979"/>
    <s v="CA-2015-166051"/>
    <x v="1178"/>
    <d v="2015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x v="4175"/>
  </r>
  <r>
    <n v="7980"/>
    <s v="CA-2016-113040"/>
    <x v="375"/>
    <d v="2016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x v="1670"/>
  </r>
  <r>
    <n v="7981"/>
    <s v="CA-2015-103800"/>
    <x v="1179"/>
    <d v="2015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x v="2789"/>
  </r>
  <r>
    <n v="7982"/>
    <s v="CA-2015-113383"/>
    <x v="1076"/>
    <d v="2015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x v="1058"/>
  </r>
  <r>
    <n v="7983"/>
    <s v="CA-2015-113383"/>
    <x v="1076"/>
    <d v="2015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x v="2518"/>
  </r>
  <r>
    <n v="7984"/>
    <s v="CA-2018-152499"/>
    <x v="203"/>
    <d v="2018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x v="1138"/>
  </r>
  <r>
    <n v="7985"/>
    <s v="CA-2018-152499"/>
    <x v="203"/>
    <d v="2018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x v="956"/>
  </r>
  <r>
    <n v="7986"/>
    <s v="CA-2017-151498"/>
    <x v="438"/>
    <d v="2017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x v="1350"/>
  </r>
  <r>
    <n v="7987"/>
    <s v="CA-2017-137939"/>
    <x v="1180"/>
    <d v="2017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x v="4910"/>
  </r>
  <r>
    <n v="7988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x v="5012"/>
  </r>
  <r>
    <n v="7989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x v="3101"/>
  </r>
  <r>
    <n v="7990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x v="2684"/>
  </r>
  <r>
    <n v="7991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x v="5013"/>
  </r>
  <r>
    <n v="7992"/>
    <s v="CA-2017-133872"/>
    <x v="403"/>
    <d v="2017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x v="5014"/>
  </r>
  <r>
    <n v="7993"/>
    <s v="CA-2017-133872"/>
    <x v="403"/>
    <d v="2017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x v="4792"/>
  </r>
  <r>
    <n v="7994"/>
    <s v="US-2016-165743"/>
    <x v="312"/>
    <d v="2016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x v="319"/>
  </r>
  <r>
    <n v="7995"/>
    <s v="US-2016-165743"/>
    <x v="312"/>
    <d v="2016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x v="3388"/>
  </r>
  <r>
    <n v="7996"/>
    <s v="US-2016-165743"/>
    <x v="312"/>
    <d v="2016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x v="5015"/>
  </r>
  <r>
    <n v="7997"/>
    <s v="US-2018-105998"/>
    <x v="132"/>
    <d v="2018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x v="5016"/>
  </r>
  <r>
    <n v="7998"/>
    <s v="US-2018-105998"/>
    <x v="132"/>
    <d v="2018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x v="5017"/>
  </r>
  <r>
    <n v="7999"/>
    <s v="US-2015-148194"/>
    <x v="417"/>
    <d v="2015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x v="5018"/>
  </r>
  <r>
    <n v="8000"/>
    <s v="US-2015-148194"/>
    <x v="417"/>
    <d v="2015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x v="5019"/>
  </r>
  <r>
    <n v="8001"/>
    <s v="US-2016-151407"/>
    <x v="627"/>
    <d v="2016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x v="1259"/>
  </r>
  <r>
    <n v="8002"/>
    <s v="CA-2016-110870"/>
    <x v="295"/>
    <d v="2016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x v="5020"/>
  </r>
  <r>
    <n v="8003"/>
    <s v="CA-2016-110870"/>
    <x v="295"/>
    <d v="2016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x v="4564"/>
  </r>
  <r>
    <n v="8004"/>
    <s v="CA-2015-143210"/>
    <x v="588"/>
    <d v="2015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Â PhoneÂ 7961G VoIPÂ phoneÂ - Dark gray"/>
    <x v="5021"/>
  </r>
  <r>
    <n v="8005"/>
    <s v="CA-2015-143210"/>
    <x v="588"/>
    <d v="2015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x v="2732"/>
  </r>
  <r>
    <n v="8006"/>
    <s v="CA-2015-143210"/>
    <x v="588"/>
    <d v="2015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x v="759"/>
  </r>
  <r>
    <n v="8007"/>
    <s v="CA-2017-139808"/>
    <x v="877"/>
    <d v="2017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x v="5022"/>
  </r>
  <r>
    <n v="8008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x v="5023"/>
  </r>
  <r>
    <n v="8009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x v="1907"/>
  </r>
  <r>
    <n v="8010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x v="5024"/>
  </r>
  <r>
    <n v="8011"/>
    <s v="CA-2015-127859"/>
    <x v="461"/>
    <d v="2015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x v="5025"/>
  </r>
  <r>
    <n v="8012"/>
    <s v="US-2016-136427"/>
    <x v="782"/>
    <d v="2016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x v="5026"/>
  </r>
  <r>
    <n v="8013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x v="5027"/>
  </r>
  <r>
    <n v="8014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Â 8gb Micro Traveldrive Usb 2.0Â Flash Drive"/>
    <x v="5028"/>
  </r>
  <r>
    <n v="8015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x v="5029"/>
  </r>
  <r>
    <n v="8016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x v="605"/>
  </r>
  <r>
    <n v="8017"/>
    <s v="US-2015-131870"/>
    <x v="340"/>
    <d v="2015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x v="1256"/>
  </r>
  <r>
    <n v="8018"/>
    <s v="US-2015-131870"/>
    <x v="340"/>
    <d v="2015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x v="2723"/>
  </r>
  <r>
    <n v="8019"/>
    <s v="CA-2018-114804"/>
    <x v="161"/>
    <d v="2018-10-19T00:00:00"/>
    <s v="Second Class"/>
    <s v="BF-11020"/>
    <s v="Barry FranzÃ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x v="4837"/>
  </r>
  <r>
    <n v="8020"/>
    <s v="CA-2018-167227"/>
    <x v="808"/>
    <d v="2018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x v="4412"/>
  </r>
  <r>
    <n v="8021"/>
    <s v="CA-2018-167227"/>
    <x v="808"/>
    <d v="2018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x v="2660"/>
  </r>
  <r>
    <n v="8022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x v="3688"/>
  </r>
  <r>
    <n v="8023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x v="1177"/>
  </r>
  <r>
    <n v="8024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x v="2782"/>
  </r>
  <r>
    <n v="8025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x v="5030"/>
  </r>
  <r>
    <n v="8026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x v="5031"/>
  </r>
  <r>
    <n v="8027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x v="5032"/>
  </r>
  <r>
    <n v="8028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Â LS21 Speaker System - PC Multimedia - 2.1-CH - Wired"/>
    <x v="86"/>
  </r>
  <r>
    <n v="8029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x v="3404"/>
  </r>
  <r>
    <n v="8030"/>
    <s v="CA-2017-166373"/>
    <x v="147"/>
    <d v="2017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x v="5033"/>
  </r>
  <r>
    <n v="8031"/>
    <s v="CA-2017-158806"/>
    <x v="676"/>
    <d v="2017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x v="5034"/>
  </r>
  <r>
    <n v="8032"/>
    <s v="CA-2017-158806"/>
    <x v="676"/>
    <d v="2017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x v="233"/>
  </r>
  <r>
    <n v="8033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x v="1097"/>
  </r>
  <r>
    <n v="8034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x v="5035"/>
  </r>
  <r>
    <n v="8035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x v="5036"/>
  </r>
  <r>
    <n v="8036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x v="871"/>
  </r>
  <r>
    <n v="8037"/>
    <s v="CA-2016-153738"/>
    <x v="1181"/>
    <d v="2016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x v="1015"/>
  </r>
  <r>
    <n v="8038"/>
    <s v="CA-2018-169012"/>
    <x v="815"/>
    <d v="2018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x v="5037"/>
  </r>
  <r>
    <n v="8039"/>
    <s v="CA-2018-109393"/>
    <x v="160"/>
    <d v="2018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x v="2621"/>
  </r>
  <r>
    <n v="8040"/>
    <s v="CA-2018-121489"/>
    <x v="170"/>
    <d v="2018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x v="337"/>
  </r>
  <r>
    <n v="8041"/>
    <s v="CA-2018-121489"/>
    <x v="170"/>
    <d v="2018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x v="714"/>
  </r>
  <r>
    <n v="8042"/>
    <s v="CA-2018-121489"/>
    <x v="170"/>
    <d v="2018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x v="5038"/>
  </r>
  <r>
    <n v="8043"/>
    <s v="US-2018-133081"/>
    <x v="825"/>
    <d v="2018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x v="430"/>
  </r>
  <r>
    <n v="8044"/>
    <s v="US-2018-133081"/>
    <x v="825"/>
    <d v="2018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x v="2979"/>
  </r>
  <r>
    <n v="8045"/>
    <s v="CA-2018-165008"/>
    <x v="175"/>
    <d v="2018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x v="5039"/>
  </r>
  <r>
    <n v="8046"/>
    <s v="CA-2017-145611"/>
    <x v="873"/>
    <d v="2017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x v="5040"/>
  </r>
  <r>
    <n v="8047"/>
    <s v="CA-2017-113600"/>
    <x v="272"/>
    <d v="2017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x v="3520"/>
  </r>
  <r>
    <n v="8048"/>
    <s v="CA-2018-130834"/>
    <x v="132"/>
    <d v="2018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x v="3834"/>
  </r>
  <r>
    <n v="8049"/>
    <s v="CA-2017-168543"/>
    <x v="894"/>
    <d v="2017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x v="3706"/>
  </r>
  <r>
    <n v="8050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x v="3537"/>
  </r>
  <r>
    <n v="8051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x v="4399"/>
  </r>
  <r>
    <n v="8052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x v="3021"/>
  </r>
  <r>
    <n v="8053"/>
    <s v="CA-2015-109904"/>
    <x v="686"/>
    <d v="2015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x v="1444"/>
  </r>
  <r>
    <n v="8054"/>
    <s v="CA-2018-152205"/>
    <x v="394"/>
    <d v="2018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x v="5041"/>
  </r>
  <r>
    <n v="8055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x v="5042"/>
  </r>
  <r>
    <n v="8056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x v="1473"/>
  </r>
  <r>
    <n v="8057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x v="5043"/>
  </r>
  <r>
    <n v="8058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x v="5044"/>
  </r>
  <r>
    <n v="8059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x v="746"/>
  </r>
  <r>
    <n v="8060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x v="1337"/>
  </r>
  <r>
    <n v="8061"/>
    <s v="CA-2016-156013"/>
    <x v="1181"/>
    <d v="2016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x v="3618"/>
  </r>
  <r>
    <n v="8062"/>
    <s v="CA-2016-156013"/>
    <x v="1181"/>
    <d v="2016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x v="667"/>
  </r>
  <r>
    <n v="8063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x v="1259"/>
  </r>
  <r>
    <n v="8064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Â Headset"/>
    <x v="1880"/>
  </r>
  <r>
    <n v="8065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x v="91"/>
  </r>
  <r>
    <n v="8066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x v="5045"/>
  </r>
  <r>
    <n v="8067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x v="4604"/>
  </r>
  <r>
    <n v="8068"/>
    <s v="US-2016-160563"/>
    <x v="1182"/>
    <d v="2016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x v="758"/>
  </r>
  <r>
    <n v="8069"/>
    <s v="US-2016-160563"/>
    <x v="1182"/>
    <d v="2016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x v="1970"/>
  </r>
  <r>
    <n v="8070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x v="5046"/>
  </r>
  <r>
    <n v="8071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x v="5047"/>
  </r>
  <r>
    <n v="8072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x v="5048"/>
  </r>
  <r>
    <n v="8073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x v="5049"/>
  </r>
  <r>
    <n v="8074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x v="5050"/>
  </r>
  <r>
    <n v="8075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x v="5051"/>
  </r>
  <r>
    <n v="8076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x v="5052"/>
  </r>
  <r>
    <n v="8077"/>
    <s v="CA-2016-106187"/>
    <x v="537"/>
    <d v="2016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x v="1846"/>
  </r>
  <r>
    <n v="8078"/>
    <s v="CA-2016-106187"/>
    <x v="537"/>
    <d v="2016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x v="5053"/>
  </r>
  <r>
    <n v="8079"/>
    <s v="CA-2016-106187"/>
    <x v="537"/>
    <d v="2016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x v="5054"/>
  </r>
  <r>
    <n v="8080"/>
    <s v="US-2017-164945"/>
    <x v="441"/>
    <d v="2017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x v="5055"/>
  </r>
  <r>
    <n v="8081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x v="5056"/>
  </r>
  <r>
    <n v="8082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x v="572"/>
  </r>
  <r>
    <n v="8083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x v="5057"/>
  </r>
  <r>
    <n v="8084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x v="4297"/>
  </r>
  <r>
    <n v="8085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x v="5058"/>
  </r>
  <r>
    <n v="8086"/>
    <s v="CA-2017-105753"/>
    <x v="201"/>
    <d v="2017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x v="5059"/>
  </r>
  <r>
    <n v="8087"/>
    <s v="CA-2018-120894"/>
    <x v="1045"/>
    <d v="2018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x v="5060"/>
  </r>
  <r>
    <n v="8088"/>
    <s v="CA-2017-106621"/>
    <x v="321"/>
    <d v="2017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x v="5061"/>
  </r>
  <r>
    <n v="8089"/>
    <s v="CA-2016-107020"/>
    <x v="848"/>
    <d v="2016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x v="3009"/>
  </r>
  <r>
    <n v="8090"/>
    <s v="US-2016-117492"/>
    <x v="976"/>
    <d v="2016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x v="5062"/>
  </r>
  <r>
    <n v="8091"/>
    <s v="CA-2015-101392"/>
    <x v="1035"/>
    <d v="2015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x v="5063"/>
  </r>
  <r>
    <n v="8092"/>
    <s v="CA-2016-127502"/>
    <x v="895"/>
    <d v="2016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x v="1755"/>
  </r>
  <r>
    <n v="8093"/>
    <s v="CA-2018-143658"/>
    <x v="1183"/>
    <d v="2018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x v="2198"/>
  </r>
  <r>
    <n v="8094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x v="1680"/>
  </r>
  <r>
    <n v="8095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x v="2183"/>
  </r>
  <r>
    <n v="8096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x v="91"/>
  </r>
  <r>
    <n v="8097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x v="5064"/>
  </r>
  <r>
    <n v="8098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x v="2871"/>
  </r>
  <r>
    <n v="8099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x v="726"/>
  </r>
  <r>
    <n v="8100"/>
    <s v="CA-2017-169663"/>
    <x v="612"/>
    <d v="2017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x v="3858"/>
  </r>
  <r>
    <n v="8101"/>
    <s v="CA-2017-169663"/>
    <x v="612"/>
    <d v="2017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x v="5065"/>
  </r>
  <r>
    <n v="8102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x v="338"/>
  </r>
  <r>
    <n v="8103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x v="5066"/>
  </r>
  <r>
    <n v="8104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x v="349"/>
  </r>
  <r>
    <n v="8105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x v="5067"/>
  </r>
  <r>
    <n v="8106"/>
    <s v="CA-2018-159149"/>
    <x v="922"/>
    <d v="2018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x v="5068"/>
  </r>
  <r>
    <n v="8107"/>
    <s v="CA-2018-159149"/>
    <x v="922"/>
    <d v="2018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x v="5069"/>
  </r>
  <r>
    <n v="8108"/>
    <s v="CA-2018-159149"/>
    <x v="922"/>
    <d v="2018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x v="1417"/>
  </r>
  <r>
    <n v="8109"/>
    <s v="US-2018-167570"/>
    <x v="166"/>
    <d v="2018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x v="5070"/>
  </r>
  <r>
    <n v="8110"/>
    <s v="CA-2018-160122"/>
    <x v="551"/>
    <d v="2018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x v="5071"/>
  </r>
  <r>
    <n v="8111"/>
    <s v="CA-2018-160122"/>
    <x v="551"/>
    <d v="2018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x v="5072"/>
  </r>
  <r>
    <n v="8112"/>
    <s v="CA-2017-130393"/>
    <x v="49"/>
    <d v="2017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x v="5073"/>
  </r>
  <r>
    <n v="8113"/>
    <s v="CA-2017-130393"/>
    <x v="49"/>
    <d v="2017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x v="25"/>
  </r>
  <r>
    <n v="8114"/>
    <s v="CA-2017-130393"/>
    <x v="49"/>
    <d v="2017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x v="4763"/>
  </r>
  <r>
    <n v="8115"/>
    <s v="CA-2018-144820"/>
    <x v="621"/>
    <d v="2018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x v="5074"/>
  </r>
  <r>
    <n v="8116"/>
    <s v="CA-2018-101014"/>
    <x v="635"/>
    <d v="2018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x v="5075"/>
  </r>
  <r>
    <n v="8117"/>
    <s v="CA-2018-105543"/>
    <x v="221"/>
    <d v="2018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x v="3212"/>
  </r>
  <r>
    <n v="8118"/>
    <s v="US-2018-113201"/>
    <x v="160"/>
    <d v="2018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x v="2854"/>
  </r>
  <r>
    <n v="8119"/>
    <s v="US-2018-106551"/>
    <x v="847"/>
    <d v="2018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x v="5076"/>
  </r>
  <r>
    <n v="8120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x v="108"/>
  </r>
  <r>
    <n v="8121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x v="538"/>
  </r>
  <r>
    <n v="8122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x v="5077"/>
  </r>
  <r>
    <n v="8123"/>
    <s v="CA-2015-138128"/>
    <x v="337"/>
    <d v="2015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x v="5078"/>
  </r>
  <r>
    <n v="8124"/>
    <s v="CA-2015-138128"/>
    <x v="337"/>
    <d v="2015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x v="5079"/>
  </r>
  <r>
    <n v="8125"/>
    <s v="US-2018-150070"/>
    <x v="210"/>
    <d v="2018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x v="224"/>
  </r>
  <r>
    <n v="8126"/>
    <s v="CA-2016-137064"/>
    <x v="525"/>
    <d v="2016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x v="987"/>
  </r>
  <r>
    <n v="8127"/>
    <s v="CA-2016-137064"/>
    <x v="525"/>
    <d v="2016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x v="4964"/>
  </r>
  <r>
    <n v="8128"/>
    <s v="CA-2016-137064"/>
    <x v="525"/>
    <d v="2016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x v="5080"/>
  </r>
  <r>
    <n v="8129"/>
    <s v="CA-2018-157350"/>
    <x v="775"/>
    <d v="2018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x v="643"/>
  </r>
  <r>
    <n v="8130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x v="4836"/>
  </r>
  <r>
    <n v="8131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x v="489"/>
  </r>
  <r>
    <n v="8132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x v="1317"/>
  </r>
  <r>
    <n v="8133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x v="3370"/>
  </r>
  <r>
    <n v="8134"/>
    <s v="CA-2016-131352"/>
    <x v="1049"/>
    <d v="2016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x v="5081"/>
  </r>
  <r>
    <n v="8135"/>
    <s v="CA-2016-121776"/>
    <x v="1130"/>
    <d v="2016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x v="651"/>
  </r>
  <r>
    <n v="8136"/>
    <s v="CA-2016-121776"/>
    <x v="1130"/>
    <d v="2016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x v="2041"/>
  </r>
  <r>
    <n v="8137"/>
    <s v="CA-2017-118073"/>
    <x v="399"/>
    <d v="2017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x v="5082"/>
  </r>
  <r>
    <n v="8138"/>
    <s v="CA-2015-103219"/>
    <x v="187"/>
    <d v="2015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x v="3012"/>
  </r>
  <r>
    <n v="8139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x v="2387"/>
  </r>
  <r>
    <n v="8140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x v="5083"/>
  </r>
  <r>
    <n v="8141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x v="281"/>
  </r>
  <r>
    <n v="8142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x v="1646"/>
  </r>
  <r>
    <n v="8143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x v="4519"/>
  </r>
  <r>
    <n v="8144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x v="5084"/>
  </r>
  <r>
    <n v="8145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x v="3955"/>
  </r>
  <r>
    <n v="8146"/>
    <s v="US-2015-112949"/>
    <x v="886"/>
    <d v="2015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x v="5085"/>
  </r>
  <r>
    <n v="8147"/>
    <s v="US-2015-112949"/>
    <x v="886"/>
    <d v="2015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x v="2799"/>
  </r>
  <r>
    <n v="8148"/>
    <s v="US-2018-146822"/>
    <x v="255"/>
    <d v="2018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x v="335"/>
  </r>
  <r>
    <n v="8149"/>
    <s v="US-2017-131058"/>
    <x v="797"/>
    <d v="2017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x v="171"/>
  </r>
  <r>
    <n v="8150"/>
    <s v="CA-2015-167997"/>
    <x v="755"/>
    <d v="2015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x v="3766"/>
  </r>
  <r>
    <n v="8151"/>
    <s v="CA-2015-167997"/>
    <x v="755"/>
    <d v="2015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x v="1713"/>
  </r>
  <r>
    <n v="8152"/>
    <s v="CA-2018-140151"/>
    <x v="721"/>
    <d v="2018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x v="4482"/>
  </r>
  <r>
    <n v="8153"/>
    <s v="CA-2018-140151"/>
    <x v="721"/>
    <d v="2018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x v="130"/>
  </r>
  <r>
    <n v="8154"/>
    <s v="CA-2018-140151"/>
    <x v="721"/>
    <d v="2018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x v="5086"/>
  </r>
  <r>
    <n v="8155"/>
    <s v="US-2018-143770"/>
    <x v="177"/>
    <d v="2018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x v="1657"/>
  </r>
  <r>
    <n v="8156"/>
    <s v="US-2018-143770"/>
    <x v="177"/>
    <d v="2018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x v="1156"/>
  </r>
  <r>
    <n v="8157"/>
    <s v="CA-2017-131296"/>
    <x v="964"/>
    <d v="2017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x v="5087"/>
  </r>
  <r>
    <n v="8158"/>
    <s v="CA-2017-103464"/>
    <x v="741"/>
    <d v="2017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x v="1993"/>
  </r>
  <r>
    <n v="8159"/>
    <s v="CA-2018-136238"/>
    <x v="377"/>
    <d v="2019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x v="2897"/>
  </r>
  <r>
    <n v="8160"/>
    <s v="CA-2017-120803"/>
    <x v="1185"/>
    <d v="2017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x v="5016"/>
  </r>
  <r>
    <n v="8161"/>
    <s v="CA-2017-134138"/>
    <x v="595"/>
    <d v="2017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x v="5088"/>
  </r>
  <r>
    <n v="8162"/>
    <s v="CA-2016-120915"/>
    <x v="694"/>
    <d v="2016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x v="5089"/>
  </r>
  <r>
    <n v="8163"/>
    <s v="CA-2016-120915"/>
    <x v="694"/>
    <d v="2016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x v="669"/>
  </r>
  <r>
    <n v="8164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x v="5090"/>
  </r>
  <r>
    <n v="8165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x v="3553"/>
  </r>
  <r>
    <n v="8166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x v="1627"/>
  </r>
  <r>
    <n v="8167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x v="5091"/>
  </r>
  <r>
    <n v="8168"/>
    <s v="CA-2017-144148"/>
    <x v="995"/>
    <d v="2017-08-05T00:00:00"/>
    <s v="Standard Class"/>
    <s v="AH-10690"/>
    <s v="Anna HÃ¤berlin"/>
    <s v="Corporate"/>
    <s v="United States"/>
    <s v="San Francisco"/>
    <s v="California"/>
    <n v="94122"/>
    <s v="West"/>
    <s v="FUR-TA-10002774"/>
    <s v="Furniture"/>
    <s v="Tables"/>
    <s v="Laminate Occasional Tables"/>
    <x v="3178"/>
  </r>
  <r>
    <n v="8169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x v="5092"/>
  </r>
  <r>
    <n v="8170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â€œPillow Softâ€ Series Mid Back Swivel/Tilt Chairs"/>
    <x v="4718"/>
  </r>
  <r>
    <n v="8171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x v="4342"/>
  </r>
  <r>
    <n v="8172"/>
    <s v="CA-2017-146150"/>
    <x v="1173"/>
    <d v="2017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x v="5093"/>
  </r>
  <r>
    <n v="8173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x v="704"/>
  </r>
  <r>
    <n v="8174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x v="4144"/>
  </r>
  <r>
    <n v="8175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x v="100"/>
  </r>
  <r>
    <n v="8176"/>
    <s v="CA-2017-114944"/>
    <x v="806"/>
    <d v="2017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x v="4256"/>
  </r>
  <r>
    <n v="8177"/>
    <s v="CA-2017-135965"/>
    <x v="897"/>
    <d v="2017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x v="5094"/>
  </r>
  <r>
    <n v="8178"/>
    <s v="CA-2018-149699"/>
    <x v="66"/>
    <d v="2018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x v="5095"/>
  </r>
  <r>
    <n v="8179"/>
    <s v="CA-2017-166429"/>
    <x v="476"/>
    <d v="2017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x v="3074"/>
  </r>
  <r>
    <n v="8180"/>
    <s v="CA-2016-112767"/>
    <x v="991"/>
    <d v="2016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x v="5096"/>
  </r>
  <r>
    <n v="8181"/>
    <s v="CA-2016-119879"/>
    <x v="82"/>
    <d v="2016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x v="5097"/>
  </r>
  <r>
    <n v="8182"/>
    <s v="CA-2016-119879"/>
    <x v="82"/>
    <d v="2016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Â HeadsetÂ -Â headsetÂ - Full size, Binaural"/>
    <x v="5098"/>
  </r>
  <r>
    <n v="8183"/>
    <s v="CA-2018-155642"/>
    <x v="796"/>
    <d v="2018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x v="1803"/>
  </r>
  <r>
    <n v="8184"/>
    <s v="CA-2018-155642"/>
    <x v="796"/>
    <d v="2018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x v="5099"/>
  </r>
  <r>
    <n v="8185"/>
    <s v="US-2018-101721"/>
    <x v="283"/>
    <d v="2018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x v="922"/>
  </r>
  <r>
    <n v="8186"/>
    <s v="CA-2016-136728"/>
    <x v="1023"/>
    <d v="2016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x v="1608"/>
  </r>
  <r>
    <n v="8187"/>
    <s v="CA-2016-136728"/>
    <x v="1023"/>
    <d v="2016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x v="5100"/>
  </r>
  <r>
    <n v="8188"/>
    <s v="CA-2017-127194"/>
    <x v="107"/>
    <d v="2017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â€ x 11â€"/>
    <x v="2119"/>
  </r>
  <r>
    <n v="8189"/>
    <s v="CA-2016-140375"/>
    <x v="653"/>
    <d v="2016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x v="537"/>
  </r>
  <r>
    <n v="8190"/>
    <s v="CA-2016-140375"/>
    <x v="653"/>
    <d v="2016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x v="1552"/>
  </r>
  <r>
    <n v="8191"/>
    <s v="US-2018-155866"/>
    <x v="701"/>
    <d v="2018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x v="783"/>
  </r>
  <r>
    <n v="8192"/>
    <s v="US-2018-155866"/>
    <x v="701"/>
    <d v="2018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x v="4880"/>
  </r>
  <r>
    <n v="8193"/>
    <s v="CA-2016-141327"/>
    <x v="672"/>
    <d v="2016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x v="192"/>
  </r>
  <r>
    <n v="8194"/>
    <s v="CA-2016-141327"/>
    <x v="672"/>
    <d v="2016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x v="2031"/>
  </r>
  <r>
    <n v="8195"/>
    <s v="CA-2016-141327"/>
    <x v="672"/>
    <d v="2016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x v="5101"/>
  </r>
  <r>
    <n v="8196"/>
    <s v="CA-2016-136700"/>
    <x v="401"/>
    <d v="2016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x v="2431"/>
  </r>
  <r>
    <n v="8197"/>
    <s v="CA-2018-102736"/>
    <x v="528"/>
    <d v="2018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Â LTO Ultrium - 800 GB"/>
    <x v="2806"/>
  </r>
  <r>
    <n v="8198"/>
    <s v="CA-2018-102736"/>
    <x v="528"/>
    <d v="2018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x v="994"/>
  </r>
  <r>
    <n v="8199"/>
    <s v="CA-2018-102736"/>
    <x v="528"/>
    <d v="2018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x v="12"/>
  </r>
  <r>
    <n v="8200"/>
    <s v="CA-2018-125269"/>
    <x v="558"/>
    <d v="2018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x v="4883"/>
  </r>
  <r>
    <n v="8201"/>
    <s v="CA-2018-125269"/>
    <x v="558"/>
    <d v="2018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x v="74"/>
  </r>
  <r>
    <n v="8202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x v="5102"/>
  </r>
  <r>
    <n v="8203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x v="5103"/>
  </r>
  <r>
    <n v="8204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x v="5104"/>
  </r>
  <r>
    <n v="8205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x v="5105"/>
  </r>
  <r>
    <n v="8206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x v="5106"/>
  </r>
  <r>
    <n v="8207"/>
    <s v="CA-2016-122266"/>
    <x v="33"/>
    <d v="2016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x v="5107"/>
  </r>
  <r>
    <n v="8208"/>
    <s v="CA-2016-122266"/>
    <x v="33"/>
    <d v="2016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x v="367"/>
  </r>
  <r>
    <n v="8209"/>
    <s v="CA-2016-141565"/>
    <x v="1181"/>
    <d v="2016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x v="5108"/>
  </r>
  <r>
    <n v="8210"/>
    <s v="CA-2016-141565"/>
    <x v="1181"/>
    <d v="2016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x v="5109"/>
  </r>
  <r>
    <n v="8211"/>
    <s v="CA-2018-128769"/>
    <x v="210"/>
    <d v="2018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x v="2375"/>
  </r>
  <r>
    <n v="8212"/>
    <s v="CA-2017-116337"/>
    <x v="77"/>
    <d v="2017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x v="785"/>
  </r>
  <r>
    <n v="8213"/>
    <s v="CA-2017-116337"/>
    <x v="77"/>
    <d v="2017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x v="5110"/>
  </r>
  <r>
    <n v="8214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x v="5111"/>
  </r>
  <r>
    <n v="8215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x v="3639"/>
  </r>
  <r>
    <n v="8216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x v="5112"/>
  </r>
  <r>
    <n v="8217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x v="30"/>
  </r>
  <r>
    <n v="8218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x v="1435"/>
  </r>
  <r>
    <n v="8219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x v="2792"/>
  </r>
  <r>
    <n v="8220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x v="1253"/>
  </r>
  <r>
    <n v="8221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x v="99"/>
  </r>
  <r>
    <n v="8222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x v="659"/>
  </r>
  <r>
    <n v="8223"/>
    <s v="CA-2015-152905"/>
    <x v="1087"/>
    <d v="2015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x v="1420"/>
  </r>
  <r>
    <n v="8224"/>
    <s v="CA-2017-104633"/>
    <x v="1"/>
    <d v="2017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x v="784"/>
  </r>
  <r>
    <n v="8225"/>
    <s v="CA-2017-104633"/>
    <x v="1"/>
    <d v="2017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x v="91"/>
  </r>
  <r>
    <n v="8226"/>
    <s v="CA-2018-104136"/>
    <x v="752"/>
    <d v="2018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x v="2360"/>
  </r>
  <r>
    <n v="8227"/>
    <s v="CA-2018-104136"/>
    <x v="752"/>
    <d v="2018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x v="1010"/>
  </r>
  <r>
    <n v="8228"/>
    <s v="CA-2017-123050"/>
    <x v="958"/>
    <d v="2017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x v="5113"/>
  </r>
  <r>
    <n v="8229"/>
    <s v="CA-2017-123050"/>
    <x v="958"/>
    <d v="2017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x v="5114"/>
  </r>
  <r>
    <n v="8230"/>
    <s v="CA-2017-123050"/>
    <x v="958"/>
    <d v="2017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x v="1309"/>
  </r>
  <r>
    <n v="8231"/>
    <s v="CA-2017-162355"/>
    <x v="1186"/>
    <d v="2017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x v="872"/>
  </r>
  <r>
    <n v="8232"/>
    <s v="CA-2017-162355"/>
    <x v="1186"/>
    <d v="2017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x v="5115"/>
  </r>
  <r>
    <n v="8233"/>
    <s v="CA-2015-158225"/>
    <x v="358"/>
    <d v="2015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x v="3285"/>
  </r>
  <r>
    <n v="8234"/>
    <s v="CA-2015-158225"/>
    <x v="358"/>
    <d v="2015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x v="1374"/>
  </r>
  <r>
    <n v="8235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x v="5116"/>
  </r>
  <r>
    <n v="8236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x v="5117"/>
  </r>
  <r>
    <n v="8237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x v="5118"/>
  </r>
  <r>
    <n v="8238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x v="408"/>
  </r>
  <r>
    <n v="8239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x v="405"/>
  </r>
  <r>
    <n v="8240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x v="2999"/>
  </r>
  <r>
    <n v="8241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x v="5119"/>
  </r>
  <r>
    <n v="8242"/>
    <s v="CA-2015-109855"/>
    <x v="416"/>
    <d v="2015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x v="5120"/>
  </r>
  <r>
    <n v="8243"/>
    <s v="CA-2015-109855"/>
    <x v="416"/>
    <d v="2015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x v="5121"/>
  </r>
  <r>
    <n v="8244"/>
    <s v="CA-2015-109897"/>
    <x v="1132"/>
    <d v="2015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x v="5122"/>
  </r>
  <r>
    <n v="8245"/>
    <s v="CA-2015-109897"/>
    <x v="1132"/>
    <d v="2015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x v="5123"/>
  </r>
  <r>
    <n v="8246"/>
    <s v="US-2015-143581"/>
    <x v="710"/>
    <d v="2015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x v="3129"/>
  </r>
  <r>
    <n v="8247"/>
    <s v="CA-2016-129217"/>
    <x v="1187"/>
    <d v="2016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x v="5124"/>
  </r>
  <r>
    <n v="8248"/>
    <s v="CA-2016-129217"/>
    <x v="1187"/>
    <d v="2016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x v="2790"/>
  </r>
  <r>
    <n v="8249"/>
    <s v="CA-2017-133816"/>
    <x v="1120"/>
    <d v="2017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Â speaker phone"/>
    <x v="5125"/>
  </r>
  <r>
    <n v="8250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x v="5126"/>
  </r>
  <r>
    <n v="8251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x v="5127"/>
  </r>
  <r>
    <n v="8252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x v="2699"/>
  </r>
  <r>
    <n v="8253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x v="1532"/>
  </r>
  <r>
    <n v="8254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x v="5128"/>
  </r>
  <r>
    <n v="8255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x v="801"/>
  </r>
  <r>
    <n v="8256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x v="5129"/>
  </r>
  <r>
    <n v="8257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x v="481"/>
  </r>
  <r>
    <n v="8258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x v="5130"/>
  </r>
  <r>
    <n v="8259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x v="989"/>
  </r>
  <r>
    <n v="8260"/>
    <s v="CA-2017-118101"/>
    <x v="190"/>
    <d v="2017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x v="1519"/>
  </r>
  <r>
    <n v="8261"/>
    <s v="CA-2017-118101"/>
    <x v="190"/>
    <d v="2017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x v="5131"/>
  </r>
  <r>
    <n v="8262"/>
    <s v="CA-2017-118101"/>
    <x v="190"/>
    <d v="2017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x v="5132"/>
  </r>
  <r>
    <n v="8263"/>
    <s v="CA-2017-100307"/>
    <x v="272"/>
    <d v="2017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x v="537"/>
  </r>
  <r>
    <n v="8264"/>
    <s v="CA-2016-138457"/>
    <x v="1023"/>
    <d v="2016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x v="3587"/>
  </r>
  <r>
    <n v="8265"/>
    <s v="CA-2015-131800"/>
    <x v="125"/>
    <d v="2016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x v="1522"/>
  </r>
  <r>
    <n v="8266"/>
    <s v="CA-2015-131800"/>
    <x v="125"/>
    <d v="2016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x v="5133"/>
  </r>
  <r>
    <n v="8267"/>
    <s v="CA-2015-118304"/>
    <x v="333"/>
    <d v="2015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x v="1016"/>
  </r>
  <r>
    <n v="8268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x v="5134"/>
  </r>
  <r>
    <n v="8269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x v="2458"/>
  </r>
  <r>
    <n v="8270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x v="5135"/>
  </r>
  <r>
    <n v="8271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x v="560"/>
  </r>
  <r>
    <n v="8272"/>
    <s v="CA-2017-169670"/>
    <x v="591"/>
    <d v="2017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x v="5136"/>
  </r>
  <r>
    <n v="8273"/>
    <s v="CA-2017-139549"/>
    <x v="201"/>
    <d v="2017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x v="2342"/>
  </r>
  <r>
    <n v="8274"/>
    <s v="CA-2016-104059"/>
    <x v="385"/>
    <d v="2016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x v="1306"/>
  </r>
  <r>
    <n v="8275"/>
    <s v="CA-2018-164112"/>
    <x v="160"/>
    <d v="2018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x v="2892"/>
  </r>
  <r>
    <n v="8276"/>
    <s v="CA-2016-143882"/>
    <x v="153"/>
    <d v="2016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x v="5137"/>
  </r>
  <r>
    <n v="8277"/>
    <s v="US-2017-139262"/>
    <x v="823"/>
    <d v="2017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x v="5010"/>
  </r>
  <r>
    <n v="8278"/>
    <s v="US-2017-139262"/>
    <x v="823"/>
    <d v="2017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x v="1950"/>
  </r>
  <r>
    <n v="8279"/>
    <s v="US-2017-139262"/>
    <x v="823"/>
    <d v="2017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x v="5138"/>
  </r>
  <r>
    <n v="8280"/>
    <s v="CA-2018-146192"/>
    <x v="300"/>
    <d v="2018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x v="5139"/>
  </r>
  <r>
    <n v="8281"/>
    <s v="CA-2018-134810"/>
    <x v="1188"/>
    <d v="2018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x v="5140"/>
  </r>
  <r>
    <n v="8282"/>
    <s v="CA-2018-134810"/>
    <x v="1188"/>
    <d v="2018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x v="718"/>
  </r>
  <r>
    <n v="8283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x v="5141"/>
  </r>
  <r>
    <n v="8284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x v="3396"/>
  </r>
  <r>
    <n v="8285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x v="5142"/>
  </r>
  <r>
    <n v="8286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x v="5143"/>
  </r>
  <r>
    <n v="8287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x v="276"/>
  </r>
  <r>
    <n v="8288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x v="1883"/>
  </r>
  <r>
    <n v="8289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x v="1996"/>
  </r>
  <r>
    <n v="8290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x v="5144"/>
  </r>
  <r>
    <n v="8291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x v="4643"/>
  </r>
  <r>
    <n v="8292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x v="1620"/>
  </r>
  <r>
    <n v="8293"/>
    <s v="CA-2016-106362"/>
    <x v="555"/>
    <d v="2016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x v="2250"/>
  </r>
  <r>
    <n v="8294"/>
    <s v="US-2018-168802"/>
    <x v="132"/>
    <d v="2018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x v="5145"/>
  </r>
  <r>
    <n v="8295"/>
    <s v="US-2018-146906"/>
    <x v="677"/>
    <d v="2018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x v="1629"/>
  </r>
  <r>
    <n v="8296"/>
    <s v="CA-2017-166380"/>
    <x v="198"/>
    <d v="2017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x v="1756"/>
  </r>
  <r>
    <n v="8297"/>
    <s v="CA-2017-166380"/>
    <x v="198"/>
    <d v="2017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x v="5146"/>
  </r>
  <r>
    <n v="8298"/>
    <s v="US-2016-158911"/>
    <x v="761"/>
    <d v="2016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x v="1253"/>
  </r>
  <r>
    <n v="8299"/>
    <s v="US-2016-158911"/>
    <x v="761"/>
    <d v="2016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x v="692"/>
  </r>
  <r>
    <n v="8300"/>
    <s v="US-2015-103338"/>
    <x v="518"/>
    <d v="2015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x v="3277"/>
  </r>
  <r>
    <n v="8301"/>
    <s v="CA-2016-109169"/>
    <x v="704"/>
    <d v="2016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x v="2131"/>
  </r>
  <r>
    <n v="8302"/>
    <s v="US-2018-167318"/>
    <x v="1189"/>
    <d v="2018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Â Z-906 Speaker sys - home theater - 5.1-CH"/>
    <x v="3808"/>
  </r>
  <r>
    <n v="8303"/>
    <s v="US-2018-167318"/>
    <x v="1189"/>
    <d v="2018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x v="1575"/>
  </r>
  <r>
    <n v="8304"/>
    <s v="US-2015-120313"/>
    <x v="656"/>
    <d v="2015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x v="89"/>
  </r>
  <r>
    <n v="8305"/>
    <s v="CA-2018-135419"/>
    <x v="132"/>
    <d v="2018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x v="5147"/>
  </r>
  <r>
    <n v="8306"/>
    <s v="CA-2017-128671"/>
    <x v="1190"/>
    <d v="2017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x v="56"/>
  </r>
  <r>
    <n v="8307"/>
    <s v="CA-2017-128671"/>
    <x v="1190"/>
    <d v="2017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x v="1075"/>
  </r>
  <r>
    <n v="8308"/>
    <s v="CA-2017-128671"/>
    <x v="1190"/>
    <d v="2017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x v="4081"/>
  </r>
  <r>
    <n v="8309"/>
    <s v="CA-2017-149335"/>
    <x v="197"/>
    <d v="2017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x v="5148"/>
  </r>
  <r>
    <n v="8310"/>
    <s v="CA-2015-168312"/>
    <x v="72"/>
    <d v="2015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x v="5149"/>
  </r>
  <r>
    <n v="8311"/>
    <s v="CA-2015-168312"/>
    <x v="72"/>
    <d v="2015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x v="5150"/>
  </r>
  <r>
    <n v="8312"/>
    <s v="US-2018-105935"/>
    <x v="795"/>
    <d v="2018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x v="5151"/>
  </r>
  <r>
    <n v="8313"/>
    <s v="US-2018-105935"/>
    <x v="795"/>
    <d v="2018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x v="5152"/>
  </r>
  <r>
    <n v="8314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x v="5153"/>
  </r>
  <r>
    <n v="8315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x v="4120"/>
  </r>
  <r>
    <n v="8316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x v="2653"/>
  </r>
  <r>
    <n v="8317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x v="2897"/>
  </r>
  <r>
    <n v="8318"/>
    <s v="CA-2018-130904"/>
    <x v="645"/>
    <d v="2018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x v="5154"/>
  </r>
  <r>
    <n v="8319"/>
    <s v="CA-2018-130904"/>
    <x v="645"/>
    <d v="2018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x v="5155"/>
  </r>
  <r>
    <n v="8320"/>
    <s v="CA-2018-133620"/>
    <x v="38"/>
    <d v="2018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x v="1072"/>
  </r>
  <r>
    <n v="8321"/>
    <s v="CA-2016-142937"/>
    <x v="901"/>
    <d v="2016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x v="3696"/>
  </r>
  <r>
    <n v="8322"/>
    <s v="US-2017-149790"/>
    <x v="182"/>
    <d v="2017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x v="5156"/>
  </r>
  <r>
    <n v="8323"/>
    <s v="CA-2017-130778"/>
    <x v="258"/>
    <d v="2017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x v="4449"/>
  </r>
  <r>
    <n v="8324"/>
    <s v="CA-2017-130778"/>
    <x v="258"/>
    <d v="2017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x v="908"/>
  </r>
  <r>
    <n v="8325"/>
    <s v="CA-2018-144456"/>
    <x v="565"/>
    <d v="2018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x v="2978"/>
  </r>
  <r>
    <n v="8326"/>
    <s v="CA-2018-144456"/>
    <x v="565"/>
    <d v="2018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x v="3097"/>
  </r>
  <r>
    <n v="8327"/>
    <s v="CA-2018-103478"/>
    <x v="246"/>
    <d v="2018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x v="5157"/>
  </r>
  <r>
    <n v="8328"/>
    <s v="CA-2018-103478"/>
    <x v="246"/>
    <d v="2018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x v="5158"/>
  </r>
  <r>
    <n v="8329"/>
    <s v="CA-2018-118577"/>
    <x v="833"/>
    <d v="2018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x v="140"/>
  </r>
  <r>
    <n v="8330"/>
    <s v="CA-2018-118577"/>
    <x v="833"/>
    <d v="2018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x v="90"/>
  </r>
  <r>
    <n v="8331"/>
    <s v="CA-2018-113572"/>
    <x v="659"/>
    <d v="2018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x v="2273"/>
  </r>
  <r>
    <n v="8332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x v="1072"/>
  </r>
  <r>
    <n v="8333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x v="1367"/>
  </r>
  <r>
    <n v="8334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x v="1444"/>
  </r>
  <r>
    <n v="8335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x v="5159"/>
  </r>
  <r>
    <n v="8336"/>
    <s v="CA-2018-161655"/>
    <x v="726"/>
    <d v="2018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x v="5160"/>
  </r>
  <r>
    <n v="8337"/>
    <s v="CA-2017-101469"/>
    <x v="415"/>
    <d v="2017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x v="5161"/>
  </r>
  <r>
    <n v="8338"/>
    <s v="CA-2015-153087"/>
    <x v="422"/>
    <d v="2016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x v="100"/>
  </r>
  <r>
    <n v="8339"/>
    <s v="CA-2015-153087"/>
    <x v="422"/>
    <d v="2016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x v="5162"/>
  </r>
  <r>
    <n v="8340"/>
    <s v="CA-2018-135076"/>
    <x v="669"/>
    <d v="2018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x v="5163"/>
  </r>
  <r>
    <n v="8341"/>
    <s v="CA-2015-161634"/>
    <x v="687"/>
    <d v="2015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x v="56"/>
  </r>
  <r>
    <n v="8342"/>
    <s v="CA-2018-141481"/>
    <x v="532"/>
    <d v="2018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x v="635"/>
  </r>
  <r>
    <n v="8343"/>
    <s v="CA-2017-132549"/>
    <x v="881"/>
    <d v="2017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x v="5164"/>
  </r>
  <r>
    <n v="8344"/>
    <s v="US-2015-155544"/>
    <x v="90"/>
    <d v="2015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x v="2261"/>
  </r>
  <r>
    <n v="8345"/>
    <s v="US-2015-155544"/>
    <x v="90"/>
    <d v="2015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x v="2377"/>
  </r>
  <r>
    <n v="8346"/>
    <s v="US-2015-155544"/>
    <x v="90"/>
    <d v="2015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x v="5165"/>
  </r>
  <r>
    <n v="8347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x v="809"/>
  </r>
  <r>
    <n v="8348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x v="5166"/>
  </r>
  <r>
    <n v="8349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x v="5167"/>
  </r>
  <r>
    <n v="8350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Ã ge Series Desk Accessories, Clear"/>
    <x v="5168"/>
  </r>
  <r>
    <n v="8351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x v="90"/>
  </r>
  <r>
    <n v="8352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x v="5169"/>
  </r>
  <r>
    <n v="8353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x v="5170"/>
  </r>
  <r>
    <n v="8354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x v="5171"/>
  </r>
  <r>
    <n v="8355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x v="4010"/>
  </r>
  <r>
    <n v="8356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x v="3778"/>
  </r>
  <r>
    <n v="8357"/>
    <s v="CA-2017-163174"/>
    <x v="370"/>
    <d v="2017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x v="4519"/>
  </r>
  <r>
    <n v="8358"/>
    <s v="CA-2015-110555"/>
    <x v="909"/>
    <d v="2015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x v="5172"/>
  </r>
  <r>
    <n v="8359"/>
    <s v="CA-2015-110555"/>
    <x v="909"/>
    <d v="2015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x v="550"/>
  </r>
  <r>
    <n v="8360"/>
    <s v="CA-2015-110555"/>
    <x v="909"/>
    <d v="2015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x v="5173"/>
  </r>
  <r>
    <n v="8361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x v="3993"/>
  </r>
  <r>
    <n v="8362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x v="5174"/>
  </r>
  <r>
    <n v="8363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x v="3245"/>
  </r>
  <r>
    <n v="8364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x v="5175"/>
  </r>
  <r>
    <n v="8365"/>
    <s v="CA-2018-137631"/>
    <x v="1045"/>
    <d v="2018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x v="5176"/>
  </r>
  <r>
    <n v="8366"/>
    <s v="CA-2018-157273"/>
    <x v="289"/>
    <d v="2018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x v="5177"/>
  </r>
  <r>
    <n v="8367"/>
    <s v="CA-2015-109918"/>
    <x v="557"/>
    <d v="2015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x v="3251"/>
  </r>
  <r>
    <n v="8368"/>
    <s v="CA-2015-109918"/>
    <x v="557"/>
    <d v="2015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x v="5178"/>
  </r>
  <r>
    <n v="8369"/>
    <s v="CA-2015-109918"/>
    <x v="557"/>
    <d v="2015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x v="202"/>
  </r>
  <r>
    <n v="8370"/>
    <s v="CA-2017-118745"/>
    <x v="725"/>
    <d v="2017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x v="3359"/>
  </r>
  <r>
    <n v="8371"/>
    <s v="CA-2017-163972"/>
    <x v="508"/>
    <d v="2017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x v="2446"/>
  </r>
  <r>
    <n v="8372"/>
    <s v="CA-2015-165393"/>
    <x v="422"/>
    <d v="2015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x v="5179"/>
  </r>
  <r>
    <n v="8373"/>
    <s v="CA-2017-113726"/>
    <x v="390"/>
    <d v="2017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x v="4303"/>
  </r>
  <r>
    <n v="8374"/>
    <s v="CA-2017-152940"/>
    <x v="338"/>
    <d v="2017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x v="5180"/>
  </r>
  <r>
    <n v="8375"/>
    <s v="CA-2016-158701"/>
    <x v="956"/>
    <d v="2016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x v="5181"/>
  </r>
  <r>
    <n v="8376"/>
    <s v="CA-2016-158701"/>
    <x v="956"/>
    <d v="2016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x v="5182"/>
  </r>
  <r>
    <n v="8377"/>
    <s v="CA-2018-156272"/>
    <x v="708"/>
    <d v="2018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x v="5183"/>
  </r>
  <r>
    <n v="8378"/>
    <s v="CA-2016-162964"/>
    <x v="768"/>
    <d v="2016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x v="1445"/>
  </r>
  <r>
    <n v="8379"/>
    <s v="CA-2016-162964"/>
    <x v="768"/>
    <d v="2016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x v="12"/>
  </r>
  <r>
    <n v="8380"/>
    <s v="CA-2016-162964"/>
    <x v="768"/>
    <d v="2016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x v="5184"/>
  </r>
  <r>
    <n v="8381"/>
    <s v="CA-2015-103527"/>
    <x v="340"/>
    <d v="2015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x v="2944"/>
  </r>
  <r>
    <n v="8382"/>
    <s v="CA-2017-134544"/>
    <x v="716"/>
    <d v="2017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x v="556"/>
  </r>
  <r>
    <n v="8383"/>
    <s v="CA-2017-163048"/>
    <x v="597"/>
    <d v="2017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x v="5185"/>
  </r>
  <r>
    <n v="8384"/>
    <s v="CA-2017-145135"/>
    <x v="491"/>
    <d v="2017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x v="127"/>
  </r>
  <r>
    <n v="8385"/>
    <s v="CA-2017-145135"/>
    <x v="491"/>
    <d v="2017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x v="518"/>
  </r>
  <r>
    <n v="8386"/>
    <s v="CA-2018-137582"/>
    <x v="507"/>
    <d v="2018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x v="921"/>
  </r>
  <r>
    <n v="8387"/>
    <s v="CA-2016-149601"/>
    <x v="71"/>
    <d v="2016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x v="5186"/>
  </r>
  <r>
    <n v="8388"/>
    <s v="CA-2016-149601"/>
    <x v="71"/>
    <d v="2016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x v="3378"/>
  </r>
  <r>
    <n v="8389"/>
    <s v="CA-2015-139423"/>
    <x v="301"/>
    <d v="2015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x v="562"/>
  </r>
  <r>
    <n v="8390"/>
    <s v="CA-2017-102596"/>
    <x v="797"/>
    <d v="2017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x v="5187"/>
  </r>
  <r>
    <n v="8391"/>
    <s v="CA-2018-153227"/>
    <x v="769"/>
    <d v="2018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x v="2660"/>
  </r>
  <r>
    <n v="8392"/>
    <s v="CA-2018-110625"/>
    <x v="331"/>
    <d v="2018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x v="1287"/>
  </r>
  <r>
    <n v="8393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Â speaker phone"/>
    <x v="4658"/>
  </r>
  <r>
    <n v="8394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x v="4623"/>
  </r>
  <r>
    <n v="8395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x v="3256"/>
  </r>
  <r>
    <n v="8396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x v="5188"/>
  </r>
  <r>
    <n v="8397"/>
    <s v="CA-2015-152254"/>
    <x v="479"/>
    <d v="2015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x v="5189"/>
  </r>
  <r>
    <n v="8398"/>
    <s v="US-2015-120236"/>
    <x v="1010"/>
    <d v="2015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x v="5190"/>
  </r>
  <r>
    <n v="8399"/>
    <s v="CA-2018-120061"/>
    <x v="808"/>
    <d v="2018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x v="1165"/>
  </r>
  <r>
    <n v="8400"/>
    <s v="CA-2016-133837"/>
    <x v="657"/>
    <d v="2016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x v="1340"/>
  </r>
  <r>
    <n v="8401"/>
    <s v="CA-2016-110814"/>
    <x v="901"/>
    <d v="2016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x v="2595"/>
  </r>
  <r>
    <n v="8402"/>
    <s v="CA-2016-110814"/>
    <x v="901"/>
    <d v="2016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x v="5191"/>
  </r>
  <r>
    <n v="8403"/>
    <s v="CA-2016-110814"/>
    <x v="901"/>
    <d v="2016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x v="5192"/>
  </r>
  <r>
    <n v="8404"/>
    <s v="CA-2017-154067"/>
    <x v="854"/>
    <d v="2017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x v="151"/>
  </r>
  <r>
    <n v="8405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x v="202"/>
  </r>
  <r>
    <n v="8406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x v="5193"/>
  </r>
  <r>
    <n v="8407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x v="369"/>
  </r>
  <r>
    <n v="8408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x v="1301"/>
  </r>
  <r>
    <n v="8409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x v="5130"/>
  </r>
  <r>
    <n v="8410"/>
    <s v="CA-2016-134082"/>
    <x v="555"/>
    <d v="2016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x v="5194"/>
  </r>
  <r>
    <n v="8411"/>
    <s v="CA-2017-130820"/>
    <x v="625"/>
    <d v="2017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x v="5195"/>
  </r>
  <r>
    <n v="8412"/>
    <s v="CA-2017-159765"/>
    <x v="195"/>
    <d v="2017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x v="5196"/>
  </r>
  <r>
    <n v="8413"/>
    <s v="CA-2018-132290"/>
    <x v="434"/>
    <d v="2018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x v="5197"/>
  </r>
  <r>
    <n v="8414"/>
    <s v="CA-2017-147109"/>
    <x v="907"/>
    <d v="2017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x v="187"/>
  </r>
  <r>
    <n v="8415"/>
    <s v="CA-2017-147109"/>
    <x v="907"/>
    <d v="2017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x v="5198"/>
  </r>
  <r>
    <n v="8416"/>
    <s v="CA-2018-107265"/>
    <x v="1191"/>
    <d v="2018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x v="1907"/>
  </r>
  <r>
    <n v="8417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x v="5199"/>
  </r>
  <r>
    <n v="8418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x v="1443"/>
  </r>
  <r>
    <n v="8419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x v="5200"/>
  </r>
  <r>
    <n v="8420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x v="5003"/>
  </r>
  <r>
    <n v="8421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x v="1636"/>
  </r>
  <r>
    <n v="8422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Â 8gb Micro Traveldrive Usb 2.0Â Flash Drive"/>
    <x v="47"/>
  </r>
  <r>
    <n v="8423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x v="1488"/>
  </r>
  <r>
    <n v="8424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x v="582"/>
  </r>
  <r>
    <n v="8425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x v="5201"/>
  </r>
  <r>
    <n v="8426"/>
    <s v="CA-2017-137652"/>
    <x v="770"/>
    <d v="2017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x v="3584"/>
  </r>
  <r>
    <n v="8427"/>
    <s v="CA-2016-128356"/>
    <x v="653"/>
    <d v="2016-10-07T00:00:00"/>
    <s v="Standard Class"/>
    <s v="RP-19390"/>
    <s v="Resi PÃ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x v="5202"/>
  </r>
  <r>
    <n v="8428"/>
    <s v="CA-2018-167017"/>
    <x v="51"/>
    <d v="2018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x v="1001"/>
  </r>
  <r>
    <n v="8429"/>
    <s v="US-2018-132220"/>
    <x v="105"/>
    <d v="2018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x v="5203"/>
  </r>
  <r>
    <n v="8430"/>
    <s v="CA-2017-118129"/>
    <x v="1054"/>
    <d v="2017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x v="5204"/>
  </r>
  <r>
    <n v="8431"/>
    <s v="US-2015-113124"/>
    <x v="809"/>
    <d v="2015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x v="2349"/>
  </r>
  <r>
    <n v="8432"/>
    <s v="CA-2018-155621"/>
    <x v="1183"/>
    <d v="2018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x v="5205"/>
  </r>
  <r>
    <n v="8433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x v="192"/>
  </r>
  <r>
    <n v="8434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x v="1297"/>
  </r>
  <r>
    <n v="8435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x v="739"/>
  </r>
  <r>
    <n v="8436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x v="5206"/>
  </r>
  <r>
    <n v="8437"/>
    <s v="CA-2016-151470"/>
    <x v="1181"/>
    <d v="2016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x v="678"/>
  </r>
  <r>
    <n v="8438"/>
    <s v="CA-2016-112823"/>
    <x v="895"/>
    <d v="2016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x v="2079"/>
  </r>
  <r>
    <n v="8439"/>
    <s v="CA-2015-108861"/>
    <x v="1061"/>
    <d v="2015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x v="5207"/>
  </r>
  <r>
    <n v="8440"/>
    <s v="CA-2018-114370"/>
    <x v="1192"/>
    <d v="2018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x v="4812"/>
  </r>
  <r>
    <n v="8441"/>
    <s v="CA-2017-158302"/>
    <x v="16"/>
    <d v="2017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x v="1785"/>
  </r>
  <r>
    <n v="8442"/>
    <s v="CA-2018-145779"/>
    <x v="636"/>
    <d v="2018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x v="5208"/>
  </r>
  <r>
    <n v="8443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x v="5209"/>
  </r>
  <r>
    <n v="8444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x v="5210"/>
  </r>
  <r>
    <n v="8445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x v="5211"/>
  </r>
  <r>
    <n v="8446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x v="5212"/>
  </r>
  <r>
    <n v="8447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x v="762"/>
  </r>
  <r>
    <n v="8448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x v="5031"/>
  </r>
  <r>
    <n v="8449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x v="3029"/>
  </r>
  <r>
    <n v="8450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x v="5213"/>
  </r>
  <r>
    <n v="8451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x v="5214"/>
  </r>
  <r>
    <n v="8452"/>
    <s v="CA-2015-131387"/>
    <x v="582"/>
    <d v="2015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x v="5215"/>
  </r>
  <r>
    <n v="8453"/>
    <s v="CA-2017-125087"/>
    <x v="724"/>
    <d v="2017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x v="4988"/>
  </r>
  <r>
    <n v="8454"/>
    <s v="CA-2017-125087"/>
    <x v="724"/>
    <d v="2017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x v="5216"/>
  </r>
  <r>
    <n v="8455"/>
    <s v="CA-2017-125087"/>
    <x v="724"/>
    <d v="2017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x v="1952"/>
  </r>
  <r>
    <n v="8456"/>
    <s v="CA-2017-154081"/>
    <x v="730"/>
    <d v="2017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x v="2643"/>
  </r>
  <r>
    <n v="8457"/>
    <s v="US-2018-118556"/>
    <x v="39"/>
    <d v="2018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x v="5217"/>
  </r>
  <r>
    <n v="8458"/>
    <s v="US-2018-118556"/>
    <x v="39"/>
    <d v="2018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x v="2940"/>
  </r>
  <r>
    <n v="8459"/>
    <s v="CA-2015-126200"/>
    <x v="55"/>
    <d v="2015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x v="2274"/>
  </r>
  <r>
    <n v="8460"/>
    <s v="CA-2015-126200"/>
    <x v="55"/>
    <d v="2015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x v="5218"/>
  </r>
  <r>
    <n v="8461"/>
    <s v="CA-2015-146500"/>
    <x v="1194"/>
    <d v="2015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x v="3186"/>
  </r>
  <r>
    <n v="8462"/>
    <s v="CA-2015-146500"/>
    <x v="1194"/>
    <d v="2015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x v="1429"/>
  </r>
  <r>
    <n v="8463"/>
    <s v="CA-2016-169537"/>
    <x v="37"/>
    <d v="2016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x v="5219"/>
  </r>
  <r>
    <n v="8464"/>
    <s v="CA-2015-100881"/>
    <x v="1176"/>
    <d v="2015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x v="214"/>
  </r>
  <r>
    <n v="8465"/>
    <s v="CA-2016-144043"/>
    <x v="1187"/>
    <d v="2016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x v="3728"/>
  </r>
  <r>
    <n v="8466"/>
    <s v="CA-2016-116512"/>
    <x v="265"/>
    <d v="2016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x v="1444"/>
  </r>
  <r>
    <n v="8467"/>
    <s v="CA-2016-101000"/>
    <x v="265"/>
    <d v="2016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x v="5220"/>
  </r>
  <r>
    <n v="8468"/>
    <s v="CA-2017-168557"/>
    <x v="251"/>
    <d v="2017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x v="433"/>
  </r>
  <r>
    <n v="8469"/>
    <s v="US-2017-164196"/>
    <x v="583"/>
    <d v="2017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x v="5221"/>
  </r>
  <r>
    <n v="8470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x v="2342"/>
  </r>
  <r>
    <n v="8471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x v="5222"/>
  </r>
  <r>
    <n v="8472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x v="2486"/>
  </r>
  <r>
    <n v="8473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x v="3399"/>
  </r>
  <r>
    <n v="8474"/>
    <s v="CA-2016-169733"/>
    <x v="420"/>
    <d v="2016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x v="5223"/>
  </r>
  <r>
    <n v="8475"/>
    <s v="CA-2018-169404"/>
    <x v="359"/>
    <d v="2018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x v="5224"/>
  </r>
  <r>
    <n v="8476"/>
    <s v="CA-2018-169404"/>
    <x v="359"/>
    <d v="2018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x v="4771"/>
  </r>
  <r>
    <n v="8477"/>
    <s v="CA-2018-134880"/>
    <x v="855"/>
    <d v="2018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x v="2488"/>
  </r>
  <r>
    <n v="8478"/>
    <s v="CA-2016-145758"/>
    <x v="628"/>
    <d v="2016-10-30T00:00:00"/>
    <s v="Same Day"/>
    <s v="BF-11020"/>
    <s v="Barry FranzÃ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x v="5225"/>
  </r>
  <r>
    <n v="8479"/>
    <s v="CA-2018-158736"/>
    <x v="404"/>
    <d v="2018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x v="1755"/>
  </r>
  <r>
    <n v="8480"/>
    <s v="US-2017-119270"/>
    <x v="299"/>
    <d v="2017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x v="1016"/>
  </r>
  <r>
    <n v="8481"/>
    <s v="CA-2015-109890"/>
    <x v="609"/>
    <d v="2015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x v="5226"/>
  </r>
  <r>
    <n v="8482"/>
    <s v="CA-2017-138583"/>
    <x v="1012"/>
    <d v="2017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x v="3866"/>
  </r>
  <r>
    <n v="8483"/>
    <s v="US-2018-118535"/>
    <x v="512"/>
    <d v="2018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x v="343"/>
  </r>
  <r>
    <n v="8484"/>
    <s v="CA-2017-126284"/>
    <x v="873"/>
    <d v="2017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x v="4013"/>
  </r>
  <r>
    <n v="8485"/>
    <s v="CA-2018-142391"/>
    <x v="241"/>
    <d v="2018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x v="5227"/>
  </r>
  <r>
    <n v="8486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x v="1816"/>
  </r>
  <r>
    <n v="8487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x v="168"/>
  </r>
  <r>
    <n v="8488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x v="5228"/>
  </r>
  <r>
    <n v="8489"/>
    <s v="CA-2017-158841"/>
    <x v="1056"/>
    <d v="2017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x v="5229"/>
  </r>
  <r>
    <n v="8490"/>
    <s v="CA-2017-158841"/>
    <x v="1056"/>
    <d v="2017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x v="3343"/>
  </r>
  <r>
    <n v="8491"/>
    <s v="CA-2017-158841"/>
    <x v="1056"/>
    <d v="2017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x v="3450"/>
  </r>
  <r>
    <n v="8492"/>
    <s v="CA-2018-106824"/>
    <x v="437"/>
    <d v="2018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x v="3949"/>
  </r>
  <r>
    <n v="8493"/>
    <s v="CA-2016-109190"/>
    <x v="924"/>
    <d v="2016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x v="5230"/>
  </r>
  <r>
    <n v="8494"/>
    <s v="CA-2016-109190"/>
    <x v="924"/>
    <d v="2016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x v="5231"/>
  </r>
  <r>
    <n v="8495"/>
    <s v="CA-2016-109190"/>
    <x v="924"/>
    <d v="2016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x v="2351"/>
  </r>
  <r>
    <n v="8496"/>
    <s v="CA-2017-143154"/>
    <x v="499"/>
    <d v="2017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x v="5198"/>
  </r>
  <r>
    <n v="8497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x v="423"/>
  </r>
  <r>
    <n v="8498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x v="647"/>
  </r>
  <r>
    <n v="8499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x v="5232"/>
  </r>
  <r>
    <n v="8500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x v="1587"/>
  </r>
  <r>
    <n v="8501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x v="615"/>
  </r>
  <r>
    <n v="8502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x v="2913"/>
  </r>
  <r>
    <n v="8503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x v="4086"/>
  </r>
  <r>
    <n v="8504"/>
    <s v="CA-2015-164903"/>
    <x v="980"/>
    <d v="2015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x v="91"/>
  </r>
  <r>
    <n v="8505"/>
    <s v="CA-2017-109400"/>
    <x v="440"/>
    <d v="2017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x v="4565"/>
  </r>
  <r>
    <n v="8506"/>
    <s v="CA-2017-130400"/>
    <x v="387"/>
    <d v="2017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x v="3096"/>
  </r>
  <r>
    <n v="8507"/>
    <s v="CA-2017-130400"/>
    <x v="387"/>
    <d v="2017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x v="5233"/>
  </r>
  <r>
    <n v="8508"/>
    <s v="CA-2017-130400"/>
    <x v="387"/>
    <d v="2017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x v="1741"/>
  </r>
  <r>
    <n v="8509"/>
    <s v="CA-2016-135853"/>
    <x v="555"/>
    <d v="2016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x v="5234"/>
  </r>
  <r>
    <n v="8510"/>
    <s v="CA-2016-135853"/>
    <x v="555"/>
    <d v="2016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x v="4675"/>
  </r>
  <r>
    <n v="8511"/>
    <s v="CA-2016-135853"/>
    <x v="555"/>
    <d v="2016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x v="5235"/>
  </r>
  <r>
    <n v="8512"/>
    <s v="CA-2017-103359"/>
    <x v="596"/>
    <d v="2017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x v="2171"/>
  </r>
  <r>
    <n v="8513"/>
    <s v="CA-2017-144645"/>
    <x v="1056"/>
    <d v="2017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x v="5236"/>
  </r>
  <r>
    <n v="8514"/>
    <s v="CA-2018-141614"/>
    <x v="929"/>
    <d v="2018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x v="557"/>
  </r>
  <r>
    <n v="8515"/>
    <s v="CA-2016-122168"/>
    <x v="291"/>
    <d v="2016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x v="254"/>
  </r>
  <r>
    <n v="8516"/>
    <s v="CA-2016-122168"/>
    <x v="291"/>
    <d v="2016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x v="5237"/>
  </r>
  <r>
    <n v="8517"/>
    <s v="CA-2017-132899"/>
    <x v="281"/>
    <d v="2017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x v="1026"/>
  </r>
  <r>
    <n v="8518"/>
    <s v="CA-2018-149720"/>
    <x v="400"/>
    <d v="2018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x v="5238"/>
  </r>
  <r>
    <n v="8519"/>
    <s v="CA-2018-118003"/>
    <x v="769"/>
    <d v="2018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x v="2391"/>
  </r>
  <r>
    <n v="8520"/>
    <s v="CA-2018-118003"/>
    <x v="769"/>
    <d v="2018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x v="5239"/>
  </r>
  <r>
    <n v="8521"/>
    <s v="CA-2018-118003"/>
    <x v="769"/>
    <d v="2018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x v="3271"/>
  </r>
  <r>
    <n v="8522"/>
    <s v="CA-2017-141887"/>
    <x v="383"/>
    <d v="2017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x v="5240"/>
  </r>
  <r>
    <n v="8523"/>
    <s v="US-2017-160206"/>
    <x v="178"/>
    <d v="2017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x v="2391"/>
  </r>
  <r>
    <n v="8524"/>
    <s v="CA-2018-133074"/>
    <x v="296"/>
    <d v="2018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x v="5241"/>
  </r>
  <r>
    <n v="8525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x v="5242"/>
  </r>
  <r>
    <n v="8526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x v="5243"/>
  </r>
  <r>
    <n v="8527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x v="5244"/>
  </r>
  <r>
    <n v="8528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x v="1290"/>
  </r>
  <r>
    <n v="8529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x v="314"/>
  </r>
  <r>
    <n v="8530"/>
    <s v="CA-2018-137624"/>
    <x v="468"/>
    <d v="2018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x v="5245"/>
  </r>
  <r>
    <n v="8531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x v="1707"/>
  </r>
  <r>
    <n v="8532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â€ x 11â€"/>
    <x v="1273"/>
  </r>
  <r>
    <n v="8533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x v="5246"/>
  </r>
  <r>
    <n v="8534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x v="1917"/>
  </r>
  <r>
    <n v="8535"/>
    <s v="CA-2016-169677"/>
    <x v="1004"/>
    <d v="2016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x v="759"/>
  </r>
  <r>
    <n v="8536"/>
    <s v="US-2015-163146"/>
    <x v="1174"/>
    <d v="2015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Â Clip USBÂ flash driveÂ - 8 GB"/>
    <x v="5247"/>
  </r>
  <r>
    <n v="8537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x v="4475"/>
  </r>
  <r>
    <n v="8538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x v="233"/>
  </r>
  <r>
    <n v="8539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x v="2204"/>
  </r>
  <r>
    <n v="8540"/>
    <s v="CA-2018-147354"/>
    <x v="631"/>
    <d v="2018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x v="1973"/>
  </r>
  <r>
    <n v="8541"/>
    <s v="CA-2018-147354"/>
    <x v="631"/>
    <d v="2018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x v="117"/>
  </r>
  <r>
    <n v="8542"/>
    <s v="CA-2016-157287"/>
    <x v="937"/>
    <d v="2016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x v="2939"/>
  </r>
  <r>
    <n v="8543"/>
    <s v="CA-2016-157287"/>
    <x v="937"/>
    <d v="2016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x v="5248"/>
  </r>
  <r>
    <n v="8544"/>
    <s v="CA-2015-137575"/>
    <x v="908"/>
    <d v="2015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x v="1636"/>
  </r>
  <r>
    <n v="8545"/>
    <s v="CA-2017-119074"/>
    <x v="1196"/>
    <d v="2017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x v="4693"/>
  </r>
  <r>
    <n v="8546"/>
    <s v="CA-2017-119074"/>
    <x v="1196"/>
    <d v="2017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x v="3009"/>
  </r>
  <r>
    <n v="8547"/>
    <s v="CA-2017-119074"/>
    <x v="1196"/>
    <d v="2017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x v="2867"/>
  </r>
  <r>
    <n v="8548"/>
    <s v="CA-2016-149566"/>
    <x v="901"/>
    <d v="2016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x v="3798"/>
  </r>
  <r>
    <n v="8549"/>
    <s v="CA-2016-149566"/>
    <x v="901"/>
    <d v="2016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x v="2336"/>
  </r>
  <r>
    <n v="8550"/>
    <s v="CA-2016-126186"/>
    <x v="861"/>
    <d v="2016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x v="4282"/>
  </r>
  <r>
    <n v="8551"/>
    <s v="CA-2016-121132"/>
    <x v="789"/>
    <d v="2016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x v="301"/>
  </r>
  <r>
    <n v="8552"/>
    <s v="CA-2016-121132"/>
    <x v="789"/>
    <d v="2016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x v="5249"/>
  </r>
  <r>
    <n v="8553"/>
    <s v="CA-2015-140473"/>
    <x v="992"/>
    <d v="2015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x v="5250"/>
  </r>
  <r>
    <n v="8554"/>
    <s v="US-2018-102904"/>
    <x v="38"/>
    <d v="2018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x v="5251"/>
  </r>
  <r>
    <n v="8555"/>
    <s v="CA-2017-102092"/>
    <x v="10"/>
    <d v="2017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x v="2914"/>
  </r>
  <r>
    <n v="8556"/>
    <s v="CA-2016-117884"/>
    <x v="204"/>
    <d v="2016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x v="2941"/>
  </r>
  <r>
    <n v="8557"/>
    <s v="CA-2016-117884"/>
    <x v="204"/>
    <d v="2016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x v="5252"/>
  </r>
  <r>
    <n v="8558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x v="1368"/>
  </r>
  <r>
    <n v="8559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x v="1544"/>
  </r>
  <r>
    <n v="8560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x v="4095"/>
  </r>
  <r>
    <n v="8561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x v="5253"/>
  </r>
  <r>
    <n v="8562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x v="990"/>
  </r>
  <r>
    <n v="8563"/>
    <s v="CA-2017-123540"/>
    <x v="1197"/>
    <d v="2017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x v="5254"/>
  </r>
  <r>
    <n v="8564"/>
    <s v="US-2018-108315"/>
    <x v="504"/>
    <d v="2018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x v="4937"/>
  </r>
  <r>
    <n v="8565"/>
    <s v="US-2018-108315"/>
    <x v="504"/>
    <d v="2018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x v="5255"/>
  </r>
  <r>
    <n v="8566"/>
    <s v="CA-2017-134110"/>
    <x v="1019"/>
    <d v="2017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x v="3061"/>
  </r>
  <r>
    <n v="8567"/>
    <s v="CA-2017-134110"/>
    <x v="1019"/>
    <d v="2017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x v="300"/>
  </r>
  <r>
    <n v="8568"/>
    <s v="US-2017-136581"/>
    <x v="338"/>
    <d v="2017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x v="276"/>
  </r>
  <r>
    <n v="8569"/>
    <s v="CA-2017-162390"/>
    <x v="409"/>
    <d v="2017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x v="5256"/>
  </r>
  <r>
    <n v="8570"/>
    <s v="CA-2017-162390"/>
    <x v="409"/>
    <d v="2017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x v="5257"/>
  </r>
  <r>
    <n v="8571"/>
    <s v="CA-2017-162390"/>
    <x v="409"/>
    <d v="2017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x v="1973"/>
  </r>
  <r>
    <n v="8572"/>
    <s v="CA-2017-162222"/>
    <x v="1015"/>
    <d v="2017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x v="1495"/>
  </r>
  <r>
    <n v="8573"/>
    <s v="CA-2015-121629"/>
    <x v="683"/>
    <d v="2015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x v="5258"/>
  </r>
  <r>
    <n v="8574"/>
    <s v="CA-2016-164623"/>
    <x v="1182"/>
    <d v="2016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x v="332"/>
  </r>
  <r>
    <n v="8575"/>
    <s v="CA-2015-159849"/>
    <x v="111"/>
    <d v="2015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x v="1962"/>
  </r>
  <r>
    <n v="8576"/>
    <s v="CA-2018-101273"/>
    <x v="151"/>
    <d v="2018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x v="5259"/>
  </r>
  <r>
    <n v="8577"/>
    <s v="CA-2018-106747"/>
    <x v="445"/>
    <d v="2018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x v="787"/>
  </r>
  <r>
    <n v="8578"/>
    <s v="CA-2018-146164"/>
    <x v="66"/>
    <d v="2018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x v="5260"/>
  </r>
  <r>
    <n v="8579"/>
    <s v="CA-2018-146164"/>
    <x v="66"/>
    <d v="2018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x v="5261"/>
  </r>
  <r>
    <n v="8580"/>
    <s v="CA-2017-111605"/>
    <x v="797"/>
    <d v="2018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x v="533"/>
  </r>
  <r>
    <n v="8581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x v="2250"/>
  </r>
  <r>
    <n v="8582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x v="559"/>
  </r>
  <r>
    <n v="8583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x v="4225"/>
  </r>
  <r>
    <n v="8584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x v="5003"/>
  </r>
  <r>
    <n v="8585"/>
    <s v="CA-2015-104808"/>
    <x v="519"/>
    <d v="2015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x v="2995"/>
  </r>
  <r>
    <n v="8586"/>
    <s v="US-2018-132927"/>
    <x v="34"/>
    <d v="2018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x v="2186"/>
  </r>
  <r>
    <n v="8587"/>
    <s v="CA-2018-162015"/>
    <x v="497"/>
    <d v="2018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Â P710e Mobile Speakerphone"/>
    <x v="2632"/>
  </r>
  <r>
    <n v="8588"/>
    <s v="CA-2018-162015"/>
    <x v="497"/>
    <d v="2018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x v="4479"/>
  </r>
  <r>
    <n v="8589"/>
    <s v="CA-2016-138492"/>
    <x v="1060"/>
    <d v="2016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x v="3417"/>
  </r>
  <r>
    <n v="8590"/>
    <s v="CA-2018-145338"/>
    <x v="926"/>
    <d v="2018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x v="408"/>
  </r>
  <r>
    <n v="8591"/>
    <s v="CA-2018-126676"/>
    <x v="365"/>
    <d v="2018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x v="3277"/>
  </r>
  <r>
    <n v="8592"/>
    <s v="CA-2018-101700"/>
    <x v="756"/>
    <d v="2018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x v="3917"/>
  </r>
  <r>
    <n v="8593"/>
    <s v="CA-2018-101700"/>
    <x v="756"/>
    <d v="2018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Ã ge Series Desk Accessories, Clear"/>
    <x v="5262"/>
  </r>
  <r>
    <n v="8594"/>
    <s v="CA-2018-159667"/>
    <x v="45"/>
    <d v="2018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x v="1807"/>
  </r>
  <r>
    <n v="8595"/>
    <s v="CA-2018-159667"/>
    <x v="45"/>
    <d v="2018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x v="5263"/>
  </r>
  <r>
    <n v="8596"/>
    <s v="CA-2015-111934"/>
    <x v="952"/>
    <d v="2015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x v="5264"/>
  </r>
  <r>
    <n v="8597"/>
    <s v="CA-2015-111934"/>
    <x v="952"/>
    <d v="2015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x v="131"/>
  </r>
  <r>
    <n v="8598"/>
    <s v="US-2017-117387"/>
    <x v="189"/>
    <d v="2017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x v="1715"/>
  </r>
  <r>
    <n v="8599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x v="5265"/>
  </r>
  <r>
    <n v="8600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x v="1801"/>
  </r>
  <r>
    <n v="8601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x v="5266"/>
  </r>
  <r>
    <n v="8602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x v="1746"/>
  </r>
  <r>
    <n v="8603"/>
    <s v="US-2015-133949"/>
    <x v="520"/>
    <d v="2015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x v="5267"/>
  </r>
  <r>
    <n v="8604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Â Clip USBÂ flash driveÂ - 8 GB"/>
    <x v="5268"/>
  </r>
  <r>
    <n v="8605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x v="5198"/>
  </r>
  <r>
    <n v="8606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x v="2131"/>
  </r>
  <r>
    <n v="8607"/>
    <s v="CA-2018-162936"/>
    <x v="238"/>
    <d v="2018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x v="5269"/>
  </r>
  <r>
    <n v="8608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x v="5270"/>
  </r>
  <r>
    <n v="8609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x v="2505"/>
  </r>
  <r>
    <n v="8610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x v="3710"/>
  </r>
  <r>
    <n v="8611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x v="540"/>
  </r>
  <r>
    <n v="8612"/>
    <s v="CA-2018-123624"/>
    <x v="38"/>
    <d v="2018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x v="2040"/>
  </r>
  <r>
    <n v="8613"/>
    <s v="CA-2017-146437"/>
    <x v="1198"/>
    <d v="2017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x v="1977"/>
  </r>
  <r>
    <n v="8614"/>
    <s v="CA-2017-138233"/>
    <x v="1199"/>
    <d v="2017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x v="647"/>
  </r>
  <r>
    <n v="8615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x v="1552"/>
  </r>
  <r>
    <n v="8616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x v="5271"/>
  </r>
  <r>
    <n v="8617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x v="2597"/>
  </r>
  <r>
    <n v="8618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x v="5272"/>
  </r>
  <r>
    <n v="8619"/>
    <s v="CA-2018-117513"/>
    <x v="448"/>
    <d v="2018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x v="3734"/>
  </r>
  <r>
    <n v="8620"/>
    <s v="CA-2018-132437"/>
    <x v="565"/>
    <d v="2018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x v="5273"/>
  </r>
  <r>
    <n v="8621"/>
    <s v="US-2018-119319"/>
    <x v="44"/>
    <d v="2018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x v="2433"/>
  </r>
  <r>
    <n v="8622"/>
    <s v="CA-2018-104318"/>
    <x v="726"/>
    <d v="2018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x v="3721"/>
  </r>
  <r>
    <n v="8623"/>
    <s v="US-2017-114230"/>
    <x v="581"/>
    <d v="2017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x v="5274"/>
  </r>
  <r>
    <n v="8624"/>
    <s v="CA-2016-136147"/>
    <x v="50"/>
    <d v="2016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x v="1425"/>
  </r>
  <r>
    <n v="8625"/>
    <s v="CA-2016-136147"/>
    <x v="50"/>
    <d v="2016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Â LTO Ultrium - 800 GB"/>
    <x v="1359"/>
  </r>
  <r>
    <n v="8626"/>
    <s v="CA-2016-156118"/>
    <x v="575"/>
    <d v="2016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x v="929"/>
  </r>
  <r>
    <n v="8627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x v="3702"/>
  </r>
  <r>
    <n v="8628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Â E03601U1 -Â KeyboardÂ - Beige"/>
    <x v="2540"/>
  </r>
  <r>
    <n v="8629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x v="855"/>
  </r>
  <r>
    <n v="8630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x v="5275"/>
  </r>
  <r>
    <n v="8631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x v="3578"/>
  </r>
  <r>
    <n v="8632"/>
    <s v="CA-2017-107783"/>
    <x v="1062"/>
    <d v="2017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x v="5276"/>
  </r>
  <r>
    <n v="8633"/>
    <s v="CA-2017-107783"/>
    <x v="1062"/>
    <d v="2017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x v="5108"/>
  </r>
  <r>
    <n v="8634"/>
    <s v="CA-2017-107783"/>
    <x v="1062"/>
    <d v="2017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x v="5166"/>
  </r>
  <r>
    <n v="8635"/>
    <s v="CA-2018-159793"/>
    <x v="326"/>
    <d v="2018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x v="5277"/>
  </r>
  <r>
    <n v="8636"/>
    <s v="CA-2015-160094"/>
    <x v="1013"/>
    <d v="2015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x v="5130"/>
  </r>
  <r>
    <n v="8637"/>
    <s v="CA-2015-160094"/>
    <x v="1013"/>
    <d v="2015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x v="5278"/>
  </r>
  <r>
    <n v="8638"/>
    <s v="CA-2018-151281"/>
    <x v="842"/>
    <d v="2018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x v="5279"/>
  </r>
  <r>
    <n v="8639"/>
    <s v="CA-2018-118346"/>
    <x v="283"/>
    <d v="2018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x v="4349"/>
  </r>
  <r>
    <n v="8640"/>
    <s v="CA-2015-129819"/>
    <x v="736"/>
    <d v="2015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x v="708"/>
  </r>
  <r>
    <n v="8641"/>
    <s v="US-2018-148551"/>
    <x v="602"/>
    <d v="2018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x v="5280"/>
  </r>
  <r>
    <n v="8642"/>
    <s v="CA-2018-147767"/>
    <x v="574"/>
    <d v="2018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x v="5281"/>
  </r>
  <r>
    <n v="8643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x v="5077"/>
  </r>
  <r>
    <n v="8644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x v="1310"/>
  </r>
  <r>
    <n v="8645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x v="5282"/>
  </r>
  <r>
    <n v="8646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x v="5127"/>
  </r>
  <r>
    <n v="8647"/>
    <s v="CA-2017-113341"/>
    <x v="881"/>
    <d v="2017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x v="4732"/>
  </r>
  <r>
    <n v="8648"/>
    <s v="US-2016-131842"/>
    <x v="901"/>
    <d v="2016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x v="5283"/>
  </r>
  <r>
    <n v="8649"/>
    <s v="CA-2017-164574"/>
    <x v="875"/>
    <d v="2017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x v="3232"/>
  </r>
  <r>
    <n v="8650"/>
    <s v="CA-2017-164574"/>
    <x v="875"/>
    <d v="2017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x v="3940"/>
  </r>
  <r>
    <n v="8651"/>
    <s v="CA-2015-142769"/>
    <x v="103"/>
    <d v="2015-09-13T00:00:00"/>
    <s v="Same Day"/>
    <s v="RP-19390"/>
    <s v="Resi PÃ¶lking"/>
    <s v="Consumer"/>
    <s v="United States"/>
    <s v="Seattle"/>
    <s v="Washington"/>
    <n v="98103"/>
    <s v="West"/>
    <s v="OFF-FA-10000840"/>
    <s v="Office Supplies"/>
    <s v="Fasteners"/>
    <s v="OIC Thumb-Tacks"/>
    <x v="5284"/>
  </r>
  <r>
    <n v="8652"/>
    <s v="CA-2015-142769"/>
    <x v="103"/>
    <d v="2015-09-13T00:00:00"/>
    <s v="Same Day"/>
    <s v="RP-19390"/>
    <s v="Resi PÃ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x v="5285"/>
  </r>
  <r>
    <n v="8653"/>
    <s v="CA-2015-142769"/>
    <x v="103"/>
    <d v="2015-09-13T00:00:00"/>
    <s v="Same Day"/>
    <s v="RP-19390"/>
    <s v="Resi PÃ¶lking"/>
    <s v="Consumer"/>
    <s v="United States"/>
    <s v="Seattle"/>
    <s v="Washington"/>
    <n v="98103"/>
    <s v="West"/>
    <s v="OFF-SU-10001574"/>
    <s v="Office Supplies"/>
    <s v="Supplies"/>
    <s v="Acme Value Line Scissors"/>
    <x v="545"/>
  </r>
  <r>
    <n v="8654"/>
    <s v="CA-2015-142769"/>
    <x v="103"/>
    <d v="2015-09-13T00:00:00"/>
    <s v="Same Day"/>
    <s v="RP-19390"/>
    <s v="Resi PÃ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x v="1636"/>
  </r>
  <r>
    <n v="8655"/>
    <s v="CA-2015-142769"/>
    <x v="103"/>
    <d v="2015-09-13T00:00:00"/>
    <s v="Same Day"/>
    <s v="RP-19390"/>
    <s v="Resi PÃ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x v="5286"/>
  </r>
  <r>
    <n v="8656"/>
    <s v="CA-2015-142769"/>
    <x v="103"/>
    <d v="2015-09-13T00:00:00"/>
    <s v="Same Day"/>
    <s v="RP-19390"/>
    <s v="Resi PÃ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x v="5287"/>
  </r>
  <r>
    <n v="8657"/>
    <s v="CA-2015-142769"/>
    <x v="103"/>
    <d v="2015-09-13T00:00:00"/>
    <s v="Same Day"/>
    <s v="RP-19390"/>
    <s v="Resi PÃ¶lking"/>
    <s v="Consumer"/>
    <s v="United States"/>
    <s v="Seattle"/>
    <s v="Washington"/>
    <n v="98103"/>
    <s v="West"/>
    <s v="OFF-PA-10002923"/>
    <s v="Office Supplies"/>
    <s v="Paper"/>
    <s v="Xerox 1942"/>
    <x v="1529"/>
  </r>
  <r>
    <n v="8658"/>
    <s v="CA-2015-142769"/>
    <x v="103"/>
    <d v="2015-09-13T00:00:00"/>
    <s v="Same Day"/>
    <s v="RP-19390"/>
    <s v="Resi PÃ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x v="5288"/>
  </r>
  <r>
    <n v="8659"/>
    <s v="CA-2017-168361"/>
    <x v="1028"/>
    <d v="2017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x v="5289"/>
  </r>
  <r>
    <n v="8660"/>
    <s v="CA-2017-153185"/>
    <x v="323"/>
    <d v="2017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x v="2585"/>
  </r>
  <r>
    <n v="8661"/>
    <s v="CA-2018-124765"/>
    <x v="920"/>
    <d v="2018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x v="1906"/>
  </r>
  <r>
    <n v="8662"/>
    <s v="CA-2016-131856"/>
    <x v="793"/>
    <d v="2016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x v="5290"/>
  </r>
  <r>
    <n v="8663"/>
    <s v="CA-2016-131856"/>
    <x v="793"/>
    <d v="2016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x v="5291"/>
  </r>
  <r>
    <n v="8664"/>
    <s v="CA-2016-131856"/>
    <x v="793"/>
    <d v="2016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x v="5292"/>
  </r>
  <r>
    <n v="8665"/>
    <s v="CA-2018-126634"/>
    <x v="983"/>
    <d v="2018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x v="1983"/>
  </r>
  <r>
    <n v="8666"/>
    <s v="CA-2017-118500"/>
    <x v="1019"/>
    <d v="2017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x v="5293"/>
  </r>
  <r>
    <n v="8667"/>
    <s v="CA-2017-163951"/>
    <x v="945"/>
    <d v="2018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x v="1045"/>
  </r>
  <r>
    <n v="8668"/>
    <s v="CA-2017-149916"/>
    <x v="596"/>
    <d v="2017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x v="2394"/>
  </r>
  <r>
    <n v="8669"/>
    <s v="CA-2017-149916"/>
    <x v="596"/>
    <d v="2017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x v="1049"/>
  </r>
  <r>
    <n v="8670"/>
    <s v="CA-2016-158918"/>
    <x v="139"/>
    <d v="2016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x v="854"/>
  </r>
  <r>
    <n v="8671"/>
    <s v="US-2015-159611"/>
    <x v="422"/>
    <d v="2016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x v="5294"/>
  </r>
  <r>
    <n v="8672"/>
    <s v="US-2015-159611"/>
    <x v="422"/>
    <d v="2016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x v="4879"/>
  </r>
  <r>
    <n v="8673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x v="5145"/>
  </r>
  <r>
    <n v="8674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x v="121"/>
  </r>
  <r>
    <n v="8675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x v="4338"/>
  </r>
  <r>
    <n v="8676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x v="5295"/>
  </r>
  <r>
    <n v="8677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x v="5296"/>
  </r>
  <r>
    <n v="8678"/>
    <s v="CA-2018-141705"/>
    <x v="1200"/>
    <d v="2018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x v="5297"/>
  </r>
  <r>
    <n v="8679"/>
    <s v="CA-2017-112739"/>
    <x v="476"/>
    <d v="2017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x v="5298"/>
  </r>
  <r>
    <n v="8680"/>
    <s v="CA-2017-112739"/>
    <x v="476"/>
    <d v="2017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Â MX Performance Wireless Mouse"/>
    <x v="4520"/>
  </r>
  <r>
    <n v="8681"/>
    <s v="CA-2017-143805"/>
    <x v="49"/>
    <d v="2017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x v="5299"/>
  </r>
  <r>
    <n v="8682"/>
    <s v="CA-2017-143805"/>
    <x v="49"/>
    <d v="2017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x v="5300"/>
  </r>
  <r>
    <n v="8683"/>
    <s v="CA-2015-133634"/>
    <x v="1127"/>
    <d v="2015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x v="3591"/>
  </r>
  <r>
    <n v="8684"/>
    <s v="CA-2018-101665"/>
    <x v="920"/>
    <d v="2018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x v="782"/>
  </r>
  <r>
    <n v="8685"/>
    <s v="CA-2017-155446"/>
    <x v="186"/>
    <d v="2017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Â USB 2.0 SwivelÂ Flash DriveÂ USBÂ flash driveÂ - 4 GB - Pink"/>
    <x v="5301"/>
  </r>
  <r>
    <n v="8686"/>
    <s v="CA-2018-137323"/>
    <x v="237"/>
    <d v="2018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x v="5302"/>
  </r>
  <r>
    <n v="8687"/>
    <s v="CA-2017-144015"/>
    <x v="190"/>
    <d v="2017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x v="4372"/>
  </r>
  <r>
    <n v="8688"/>
    <s v="CA-2017-144015"/>
    <x v="190"/>
    <d v="2017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x v="1488"/>
  </r>
  <r>
    <n v="8689"/>
    <s v="CA-2017-144015"/>
    <x v="190"/>
    <d v="2017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Â¾â€ x 11â€"/>
    <x v="1128"/>
  </r>
  <r>
    <n v="8690"/>
    <s v="CA-2015-101427"/>
    <x v="58"/>
    <d v="2015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x v="2204"/>
  </r>
  <r>
    <n v="8691"/>
    <s v="CA-2017-136770"/>
    <x v="1041"/>
    <d v="2017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x v="4506"/>
  </r>
  <r>
    <n v="8692"/>
    <s v="CA-2017-136770"/>
    <x v="1041"/>
    <d v="2017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x v="5303"/>
  </r>
  <r>
    <n v="8693"/>
    <s v="CA-2017-136770"/>
    <x v="1041"/>
    <d v="2017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x v="460"/>
  </r>
  <r>
    <n v="8694"/>
    <s v="CA-2017-118311"/>
    <x v="1057"/>
    <d v="2017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x v="5304"/>
  </r>
  <r>
    <n v="8695"/>
    <s v="US-2015-112795"/>
    <x v="709"/>
    <d v="2015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x v="537"/>
  </r>
  <r>
    <n v="8696"/>
    <s v="CA-2018-127096"/>
    <x v="175"/>
    <d v="2018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x v="1201"/>
  </r>
  <r>
    <n v="8697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x v="1946"/>
  </r>
  <r>
    <n v="8698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x v="5305"/>
  </r>
  <r>
    <n v="8699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x v="5306"/>
  </r>
  <r>
    <n v="8700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x v="5307"/>
  </r>
  <r>
    <n v="8701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x v="5308"/>
  </r>
  <r>
    <n v="8702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x v="569"/>
  </r>
  <r>
    <n v="8703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x v="419"/>
  </r>
  <r>
    <n v="8704"/>
    <s v="CA-2016-133494"/>
    <x v="879"/>
    <d v="2016-03-05T00:00:00"/>
    <s v="Standard Class"/>
    <s v="RP-19390"/>
    <s v="Resi PÃ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x v="1480"/>
  </r>
  <r>
    <n v="8705"/>
    <s v="CA-2017-111318"/>
    <x v="310"/>
    <d v="2017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x v="5309"/>
  </r>
  <r>
    <n v="8706"/>
    <s v="US-2015-132745"/>
    <x v="1201"/>
    <d v="2015-10-05T00:00:00"/>
    <s v="Standard Class"/>
    <s v="NF-18475"/>
    <s v="Neil FranzÃ¶sisch"/>
    <s v="Home Office"/>
    <s v="United States"/>
    <s v="Reno"/>
    <s v="Nevada"/>
    <n v="89502"/>
    <s v="West"/>
    <s v="OFF-FA-10000254"/>
    <s v="Office Supplies"/>
    <s v="Fasteners"/>
    <s v="Sterling Rubber Bands by Alliance"/>
    <x v="5310"/>
  </r>
  <r>
    <n v="8707"/>
    <s v="CA-2015-146815"/>
    <x v="78"/>
    <d v="2015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x v="3058"/>
  </r>
  <r>
    <n v="8708"/>
    <s v="CA-2015-146815"/>
    <x v="78"/>
    <d v="2015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x v="2799"/>
  </r>
  <r>
    <n v="8709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x v="5311"/>
  </r>
  <r>
    <n v="8710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x v="5312"/>
  </r>
  <r>
    <n v="8711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x v="3129"/>
  </r>
  <r>
    <n v="8712"/>
    <s v="CA-2015-105648"/>
    <x v="223"/>
    <d v="2015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x v="188"/>
  </r>
  <r>
    <n v="8713"/>
    <s v="US-2016-145422"/>
    <x v="155"/>
    <d v="2016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x v="3638"/>
  </r>
  <r>
    <n v="8714"/>
    <s v="CA-2018-136623"/>
    <x v="497"/>
    <d v="2018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x v="5313"/>
  </r>
  <r>
    <n v="8715"/>
    <s v="CA-2018-136623"/>
    <x v="497"/>
    <d v="2018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x v="1263"/>
  </r>
  <r>
    <n v="8716"/>
    <s v="CA-2018-121678"/>
    <x v="673"/>
    <d v="2018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x v="3515"/>
  </r>
  <r>
    <n v="8717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x v="5183"/>
  </r>
  <r>
    <n v="8718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x v="1882"/>
  </r>
  <r>
    <n v="8719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x v="2387"/>
  </r>
  <r>
    <n v="8720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x v="12"/>
  </r>
  <r>
    <n v="8721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x v="5314"/>
  </r>
  <r>
    <n v="8722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x v="5315"/>
  </r>
  <r>
    <n v="8723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x v="5316"/>
  </r>
  <r>
    <n v="8724"/>
    <s v="US-2017-135209"/>
    <x v="723"/>
    <d v="2017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x v="5317"/>
  </r>
  <r>
    <n v="8725"/>
    <s v="US-2017-135209"/>
    <x v="723"/>
    <d v="2017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x v="863"/>
  </r>
  <r>
    <n v="8726"/>
    <s v="CA-2018-148145"/>
    <x v="257"/>
    <d v="2018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x v="843"/>
  </r>
  <r>
    <n v="8727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x v="5318"/>
  </r>
  <r>
    <n v="8728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x v="5319"/>
  </r>
  <r>
    <n v="8729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x v="5320"/>
  </r>
  <r>
    <n v="8730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x v="2688"/>
  </r>
  <r>
    <n v="8731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x v="3063"/>
  </r>
  <r>
    <n v="8732"/>
    <s v="CA-2016-111017"/>
    <x v="374"/>
    <d v="2016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x v="5321"/>
  </r>
  <r>
    <n v="8733"/>
    <s v="CA-2018-116988"/>
    <x v="818"/>
    <d v="2018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x v="537"/>
  </r>
  <r>
    <n v="8734"/>
    <s v="CA-2018-116988"/>
    <x v="818"/>
    <d v="2018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x v="483"/>
  </r>
  <r>
    <n v="8735"/>
    <s v="CA-2018-116988"/>
    <x v="818"/>
    <d v="2018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Â P710e Mobile Speakerphone"/>
    <x v="2632"/>
  </r>
  <r>
    <n v="8736"/>
    <s v="US-2015-169390"/>
    <x v="315"/>
    <d v="2015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x v="643"/>
  </r>
  <r>
    <n v="8737"/>
    <s v="CA-2017-168774"/>
    <x v="913"/>
    <d v="2017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x v="3370"/>
  </r>
  <r>
    <n v="8738"/>
    <s v="CA-2018-161592"/>
    <x v="1191"/>
    <d v="2018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x v="5322"/>
  </r>
  <r>
    <n v="8739"/>
    <s v="US-2018-131961"/>
    <x v="166"/>
    <d v="2018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x v="2113"/>
  </r>
  <r>
    <n v="8740"/>
    <s v="US-2018-131961"/>
    <x v="166"/>
    <d v="2018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x v="5323"/>
  </r>
  <r>
    <n v="8741"/>
    <s v="CA-2017-102498"/>
    <x v="1131"/>
    <d v="2017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x v="1393"/>
  </r>
  <r>
    <n v="8742"/>
    <s v="CA-2016-113222"/>
    <x v="529"/>
    <d v="2016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x v="627"/>
  </r>
  <r>
    <n v="8743"/>
    <s v="US-2016-144771"/>
    <x v="653"/>
    <d v="2016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x v="5324"/>
  </r>
  <r>
    <n v="8744"/>
    <s v="US-2016-144771"/>
    <x v="653"/>
    <d v="2016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x v="3891"/>
  </r>
  <r>
    <n v="8745"/>
    <s v="CA-2016-162376"/>
    <x v="6"/>
    <d v="2016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x v="854"/>
  </r>
  <r>
    <n v="8746"/>
    <s v="CA-2016-162376"/>
    <x v="6"/>
    <d v="2016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x v="725"/>
  </r>
  <r>
    <n v="8747"/>
    <s v="CA-2018-128076"/>
    <x v="62"/>
    <d v="2018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x v="5325"/>
  </r>
  <r>
    <n v="8748"/>
    <s v="CA-2018-128076"/>
    <x v="62"/>
    <d v="2018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x v="2585"/>
  </r>
  <r>
    <n v="8749"/>
    <s v="CA-2018-128076"/>
    <x v="62"/>
    <d v="2018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x v="2507"/>
  </r>
  <r>
    <n v="8750"/>
    <s v="US-2016-163825"/>
    <x v="382"/>
    <d v="2016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x v="5326"/>
  </r>
  <r>
    <n v="8751"/>
    <s v="US-2016-163825"/>
    <x v="382"/>
    <d v="2016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x v="5327"/>
  </r>
  <r>
    <n v="8752"/>
    <s v="CA-2017-105662"/>
    <x v="465"/>
    <d v="2017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x v="5328"/>
  </r>
  <r>
    <n v="8753"/>
    <s v="CA-2017-105662"/>
    <x v="465"/>
    <d v="2017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x v="1637"/>
  </r>
  <r>
    <n v="8754"/>
    <s v="CA-2018-152198"/>
    <x v="428"/>
    <d v="2018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x v="1161"/>
  </r>
  <r>
    <n v="8755"/>
    <s v="CA-2018-152198"/>
    <x v="428"/>
    <d v="2018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x v="5329"/>
  </r>
  <r>
    <n v="8756"/>
    <s v="CA-2018-152198"/>
    <x v="428"/>
    <d v="2018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x v="5330"/>
  </r>
  <r>
    <n v="8757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x v="1015"/>
  </r>
  <r>
    <n v="8758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x v="187"/>
  </r>
  <r>
    <n v="8759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x v="1846"/>
  </r>
  <r>
    <n v="8760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x v="5331"/>
  </r>
  <r>
    <n v="8761"/>
    <s v="CA-2017-159891"/>
    <x v="1011"/>
    <d v="2017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x v="5332"/>
  </r>
  <r>
    <n v="8762"/>
    <s v="CA-2017-159891"/>
    <x v="1011"/>
    <d v="2017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x v="5333"/>
  </r>
  <r>
    <n v="8763"/>
    <s v="CA-2017-112578"/>
    <x v="723"/>
    <d v="2018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x v="912"/>
  </r>
  <r>
    <n v="8764"/>
    <s v="CA-2017-112578"/>
    <x v="723"/>
    <d v="2018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x v="5233"/>
  </r>
  <r>
    <n v="8765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x v="752"/>
  </r>
  <r>
    <n v="8766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x v="5334"/>
  </r>
  <r>
    <n v="8767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x v="4238"/>
  </r>
  <r>
    <n v="8768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x v="3277"/>
  </r>
  <r>
    <n v="8769"/>
    <s v="CA-2016-151722"/>
    <x v="348"/>
    <d v="2016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x v="5335"/>
  </r>
  <r>
    <n v="8770"/>
    <s v="CA-2017-151148"/>
    <x v="126"/>
    <d v="2017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x v="5336"/>
  </r>
  <r>
    <n v="8771"/>
    <s v="CA-2017-151148"/>
    <x v="126"/>
    <d v="2017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x v="5337"/>
  </r>
  <r>
    <n v="8772"/>
    <s v="CA-2018-115882"/>
    <x v="32"/>
    <d v="2018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x v="5338"/>
  </r>
  <r>
    <n v="8773"/>
    <s v="CA-2018-115882"/>
    <x v="32"/>
    <d v="2018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x v="1339"/>
  </r>
  <r>
    <n v="8774"/>
    <s v="CA-2016-132276"/>
    <x v="1202"/>
    <d v="2016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x v="2017"/>
  </r>
  <r>
    <n v="8775"/>
    <s v="CA-2016-132276"/>
    <x v="1202"/>
    <d v="2016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x v="2944"/>
  </r>
  <r>
    <n v="8776"/>
    <s v="CA-2017-163636"/>
    <x v="5"/>
    <d v="2017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x v="5339"/>
  </r>
  <r>
    <n v="8777"/>
    <s v="CA-2017-102813"/>
    <x v="415"/>
    <d v="2017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x v="2512"/>
  </r>
  <r>
    <n v="8778"/>
    <s v="CA-2017-102813"/>
    <x v="415"/>
    <d v="2017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x v="753"/>
  </r>
  <r>
    <n v="8779"/>
    <s v="CA-2018-135377"/>
    <x v="1096"/>
    <d v="2018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x v="5340"/>
  </r>
  <r>
    <n v="8780"/>
    <s v="CA-2016-165813"/>
    <x v="305"/>
    <d v="2016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x v="5341"/>
  </r>
  <r>
    <n v="8781"/>
    <s v="CA-2016-133585"/>
    <x v="879"/>
    <d v="2016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x v="5342"/>
  </r>
  <r>
    <n v="8782"/>
    <s v="CA-2016-133585"/>
    <x v="879"/>
    <d v="2016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x v="5343"/>
  </r>
  <r>
    <n v="8783"/>
    <s v="CA-2017-116911"/>
    <x v="306"/>
    <d v="2017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x v="5344"/>
  </r>
  <r>
    <n v="8784"/>
    <s v="CA-2017-116911"/>
    <x v="306"/>
    <d v="2017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x v="5345"/>
  </r>
  <r>
    <n v="8785"/>
    <s v="US-2018-129224"/>
    <x v="294"/>
    <d v="2018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x v="871"/>
  </r>
  <r>
    <n v="8786"/>
    <s v="CA-2018-145765"/>
    <x v="39"/>
    <d v="2018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x v="4240"/>
  </r>
  <r>
    <n v="8787"/>
    <s v="CA-2018-145765"/>
    <x v="39"/>
    <d v="2018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x v="12"/>
  </r>
  <r>
    <n v="8788"/>
    <s v="CA-2018-145765"/>
    <x v="39"/>
    <d v="2018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Â Gaming G510s - Keyboard"/>
    <x v="5346"/>
  </r>
  <r>
    <n v="8789"/>
    <s v="CA-2018-126914"/>
    <x v="140"/>
    <d v="2018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x v="324"/>
  </r>
  <r>
    <n v="8790"/>
    <s v="CA-2018-126914"/>
    <x v="140"/>
    <d v="2018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x v="5347"/>
  </r>
  <r>
    <n v="8791"/>
    <s v="CA-2016-169572"/>
    <x v="684"/>
    <d v="2016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x v="5348"/>
  </r>
  <r>
    <n v="8792"/>
    <s v="CA-2018-162075"/>
    <x v="257"/>
    <d v="2018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x v="3333"/>
  </r>
  <r>
    <n v="8793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x v="2"/>
  </r>
  <r>
    <n v="8794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x v="5349"/>
  </r>
  <r>
    <n v="8795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x v="5350"/>
  </r>
  <r>
    <n v="8796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x v="1972"/>
  </r>
  <r>
    <n v="8797"/>
    <s v="CA-2017-106397"/>
    <x v="274"/>
    <d v="2017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x v="91"/>
  </r>
  <r>
    <n v="8798"/>
    <s v="CA-2017-106397"/>
    <x v="274"/>
    <d v="2017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x v="44"/>
  </r>
  <r>
    <n v="8799"/>
    <s v="US-2017-150140"/>
    <x v="1203"/>
    <d v="2017-04-10T00:00:00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x v="5351"/>
  </r>
  <r>
    <n v="8800"/>
    <s v="CA-2015-116666"/>
    <x v="1204"/>
    <d v="2015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x v="371"/>
  </r>
  <r>
    <n v="8801"/>
    <s v="CA-2018-148992"/>
    <x v="51"/>
    <d v="2018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x v="1414"/>
  </r>
  <r>
    <n v="8802"/>
    <s v="CA-2017-140935"/>
    <x v="338"/>
    <d v="2017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x v="5352"/>
  </r>
  <r>
    <n v="8803"/>
    <s v="CA-2017-140935"/>
    <x v="338"/>
    <d v="2017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x v="2600"/>
  </r>
  <r>
    <n v="8804"/>
    <s v="CA-2015-157644"/>
    <x v="520"/>
    <d v="2016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x v="5353"/>
  </r>
  <r>
    <n v="8805"/>
    <s v="CA-2015-157644"/>
    <x v="520"/>
    <d v="2016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x v="1365"/>
  </r>
  <r>
    <n v="8806"/>
    <s v="US-2018-100398"/>
    <x v="971"/>
    <d v="2018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x v="5354"/>
  </r>
  <r>
    <n v="8807"/>
    <s v="CA-2017-113082"/>
    <x v="126"/>
    <d v="2017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x v="582"/>
  </r>
  <r>
    <n v="8808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x v="5355"/>
  </r>
  <r>
    <n v="8809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x v="5356"/>
  </r>
  <r>
    <n v="8810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x v="1787"/>
  </r>
  <r>
    <n v="8811"/>
    <s v="CA-2018-120614"/>
    <x v="1109"/>
    <d v="2018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x v="2778"/>
  </r>
  <r>
    <n v="8812"/>
    <s v="US-2017-140172"/>
    <x v="387"/>
    <d v="2017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x v="5357"/>
  </r>
  <r>
    <n v="8813"/>
    <s v="US-2017-140172"/>
    <x v="387"/>
    <d v="2017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x v="2213"/>
  </r>
  <r>
    <n v="8814"/>
    <s v="CA-2016-127754"/>
    <x v="353"/>
    <d v="2016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x v="4429"/>
  </r>
  <r>
    <n v="8815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x v="669"/>
  </r>
  <r>
    <n v="8816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x v="5358"/>
  </r>
  <r>
    <n v="8817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x v="1317"/>
  </r>
  <r>
    <n v="8818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x v="3319"/>
  </r>
  <r>
    <n v="8819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x v="783"/>
  </r>
  <r>
    <n v="8820"/>
    <s v="CA-2016-142930"/>
    <x v="109"/>
    <d v="2016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x v="757"/>
  </r>
  <r>
    <n v="8821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x v="321"/>
  </r>
  <r>
    <n v="8822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x v="5359"/>
  </r>
  <r>
    <n v="8823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x v="3886"/>
  </r>
  <r>
    <n v="8824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x v="1414"/>
  </r>
  <r>
    <n v="8825"/>
    <s v="CA-2018-117156"/>
    <x v="708"/>
    <d v="2018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x v="3096"/>
  </r>
  <r>
    <n v="8826"/>
    <s v="CA-2016-115399"/>
    <x v="546"/>
    <d v="2016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x v="2721"/>
  </r>
  <r>
    <n v="8827"/>
    <s v="US-2015-157847"/>
    <x v="1063"/>
    <d v="2015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x v="2979"/>
  </r>
  <r>
    <n v="8828"/>
    <s v="US-2015-157847"/>
    <x v="1063"/>
    <d v="2015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x v="1383"/>
  </r>
  <r>
    <n v="8829"/>
    <s v="CA-2016-115168"/>
    <x v="1117"/>
    <d v="2016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x v="232"/>
  </r>
  <r>
    <n v="8830"/>
    <s v="CA-2015-109680"/>
    <x v="191"/>
    <d v="2015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x v="5360"/>
  </r>
  <r>
    <n v="8831"/>
    <s v="CA-2017-167983"/>
    <x v="1036"/>
    <d v="2017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x v="5361"/>
  </r>
  <r>
    <n v="8832"/>
    <s v="CA-2016-145324"/>
    <x v="219"/>
    <d v="2016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x v="786"/>
  </r>
  <r>
    <n v="8833"/>
    <s v="CA-2016-153423"/>
    <x v="137"/>
    <d v="2016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x v="1380"/>
  </r>
  <r>
    <n v="8834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x v="4542"/>
  </r>
  <r>
    <n v="8835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Â Headset"/>
    <x v="5362"/>
  </r>
  <r>
    <n v="8836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x v="190"/>
  </r>
  <r>
    <n v="8837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x v="1905"/>
  </r>
  <r>
    <n v="8838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x v="2104"/>
  </r>
  <r>
    <n v="8839"/>
    <s v="CA-2015-153808"/>
    <x v="322"/>
    <d v="2015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x v="418"/>
  </r>
  <r>
    <n v="8840"/>
    <s v="CA-2015-153808"/>
    <x v="322"/>
    <d v="2015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x v="951"/>
  </r>
  <r>
    <n v="8841"/>
    <s v="CA-2015-153808"/>
    <x v="322"/>
    <d v="2015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x v="670"/>
  </r>
  <r>
    <n v="8842"/>
    <s v="US-2017-112396"/>
    <x v="1205"/>
    <d v="2017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x v="1309"/>
  </r>
  <r>
    <n v="8843"/>
    <s v="US-2017-112396"/>
    <x v="1205"/>
    <d v="2017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x v="937"/>
  </r>
  <r>
    <n v="8844"/>
    <s v="CA-2015-141173"/>
    <x v="728"/>
    <d v="2015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x v="5102"/>
  </r>
  <r>
    <n v="8845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x v="5363"/>
  </r>
  <r>
    <n v="8846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x v="5364"/>
  </r>
  <r>
    <n v="8847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x v="419"/>
  </r>
  <r>
    <n v="8848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x v="5365"/>
  </r>
  <r>
    <n v="8849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x v="5366"/>
  </r>
  <r>
    <n v="8850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x v="5367"/>
  </r>
  <r>
    <n v="8851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x v="4698"/>
  </r>
  <r>
    <n v="8852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x v="1718"/>
  </r>
  <r>
    <n v="8853"/>
    <s v="CA-2015-119977"/>
    <x v="1169"/>
    <d v="2015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x v="1832"/>
  </r>
  <r>
    <n v="8854"/>
    <s v="US-2016-115343"/>
    <x v="357"/>
    <d v="2016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x v="5368"/>
  </r>
  <r>
    <n v="8855"/>
    <s v="US-2016-115343"/>
    <x v="357"/>
    <d v="2016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Â P710e Mobile Speakerphone"/>
    <x v="231"/>
  </r>
  <r>
    <n v="8856"/>
    <s v="CA-2018-163671"/>
    <x v="165"/>
    <d v="2018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x v="3309"/>
  </r>
  <r>
    <n v="8857"/>
    <s v="CA-2018-135909"/>
    <x v="119"/>
    <d v="2018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x v="4383"/>
  </r>
  <r>
    <n v="8858"/>
    <s v="CA-2018-135909"/>
    <x v="119"/>
    <d v="2018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x v="236"/>
  </r>
  <r>
    <n v="8859"/>
    <s v="CA-2018-135909"/>
    <x v="119"/>
    <d v="2018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x v="5369"/>
  </r>
  <r>
    <n v="8860"/>
    <s v="US-2018-114356"/>
    <x v="648"/>
    <d v="2018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Â Headset"/>
    <x v="3539"/>
  </r>
  <r>
    <n v="8861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x v="2496"/>
  </r>
  <r>
    <n v="8862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x v="4056"/>
  </r>
  <r>
    <n v="8863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x v="4582"/>
  </r>
  <r>
    <n v="8864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x v="5370"/>
  </r>
  <r>
    <n v="8865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x v="783"/>
  </r>
  <r>
    <n v="8866"/>
    <s v="CA-2016-158148"/>
    <x v="139"/>
    <d v="2016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x v="2267"/>
  </r>
  <r>
    <n v="8867"/>
    <s v="CA-2015-120411"/>
    <x v="59"/>
    <d v="2015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x v="5371"/>
  </r>
  <r>
    <n v="8868"/>
    <s v="CA-2015-120411"/>
    <x v="59"/>
    <d v="2015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x v="1731"/>
  </r>
  <r>
    <n v="8869"/>
    <s v="CA-2017-158260"/>
    <x v="254"/>
    <d v="2017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x v="5372"/>
  </r>
  <r>
    <n v="8870"/>
    <s v="CA-2018-101805"/>
    <x v="96"/>
    <d v="2018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x v="204"/>
  </r>
  <r>
    <n v="8871"/>
    <s v="CA-2018-101805"/>
    <x v="96"/>
    <d v="2018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x v="5373"/>
  </r>
  <r>
    <n v="8872"/>
    <s v="CA-2018-101805"/>
    <x v="96"/>
    <d v="2018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x v="5023"/>
  </r>
  <r>
    <n v="8873"/>
    <s v="US-2015-105137"/>
    <x v="982"/>
    <d v="2015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x v="5374"/>
  </r>
  <r>
    <n v="8874"/>
    <s v="US-2015-105137"/>
    <x v="982"/>
    <d v="2015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x v="3487"/>
  </r>
  <r>
    <n v="8875"/>
    <s v="CA-2018-142489"/>
    <x v="237"/>
    <d v="2018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x v="839"/>
  </r>
  <r>
    <n v="8876"/>
    <s v="US-2017-141264"/>
    <x v="572"/>
    <d v="2017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x v="439"/>
  </r>
  <r>
    <n v="8877"/>
    <s v="US-2017-141264"/>
    <x v="572"/>
    <d v="2017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x v="5375"/>
  </r>
  <r>
    <n v="8878"/>
    <s v="CA-2018-126928"/>
    <x v="697"/>
    <d v="2018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x v="5376"/>
  </r>
  <r>
    <n v="8879"/>
    <s v="CA-2018-126928"/>
    <x v="697"/>
    <d v="2018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x v="3881"/>
  </r>
  <r>
    <n v="8880"/>
    <s v="US-2016-107944"/>
    <x v="391"/>
    <d v="2016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x v="5377"/>
  </r>
  <r>
    <n v="8881"/>
    <s v="US-2016-107944"/>
    <x v="391"/>
    <d v="2016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x v="758"/>
  </r>
  <r>
    <n v="8882"/>
    <s v="CA-2017-135594"/>
    <x v="1186"/>
    <d v="2017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x v="2255"/>
  </r>
  <r>
    <n v="8883"/>
    <s v="US-2018-115252"/>
    <x v="179"/>
    <d v="2018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x v="2913"/>
  </r>
  <r>
    <n v="8884"/>
    <s v="US-2018-115252"/>
    <x v="179"/>
    <d v="2018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x v="642"/>
  </r>
  <r>
    <n v="8885"/>
    <s v="CA-2015-107398"/>
    <x v="55"/>
    <d v="2015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x v="5378"/>
  </r>
  <r>
    <n v="8886"/>
    <s v="CA-2015-107398"/>
    <x v="55"/>
    <d v="2015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x v="5379"/>
  </r>
  <r>
    <n v="8887"/>
    <s v="CA-2015-107398"/>
    <x v="55"/>
    <d v="2015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x v="5380"/>
  </r>
  <r>
    <n v="8888"/>
    <s v="CA-2015-169642"/>
    <x v="923"/>
    <d v="2015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x v="5381"/>
  </r>
  <r>
    <n v="8889"/>
    <s v="CA-2018-103968"/>
    <x v="96"/>
    <d v="2018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x v="5382"/>
  </r>
  <r>
    <n v="8890"/>
    <s v="CA-2017-147256"/>
    <x v="508"/>
    <d v="2017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x v="5383"/>
  </r>
  <r>
    <n v="8891"/>
    <s v="CA-2017-147256"/>
    <x v="508"/>
    <d v="2017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x v="5384"/>
  </r>
  <r>
    <n v="8892"/>
    <s v="CA-2017-162159"/>
    <x v="1142"/>
    <d v="2017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x v="5385"/>
  </r>
  <r>
    <n v="8893"/>
    <s v="CA-2016-111038"/>
    <x v="494"/>
    <d v="2016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x v="5386"/>
  </r>
  <r>
    <n v="8894"/>
    <s v="CA-2015-124723"/>
    <x v="79"/>
    <d v="2015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x v="5387"/>
  </r>
  <r>
    <n v="8895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x v="5388"/>
  </r>
  <r>
    <n v="8896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x v="1444"/>
  </r>
  <r>
    <n v="8897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x v="5198"/>
  </r>
  <r>
    <n v="8898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x v="2778"/>
  </r>
  <r>
    <n v="8899"/>
    <s v="CA-2016-163237"/>
    <x v="976"/>
    <d v="2016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x v="4496"/>
  </r>
  <r>
    <n v="8900"/>
    <s v="CA-2016-163237"/>
    <x v="976"/>
    <d v="2016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x v="2910"/>
  </r>
  <r>
    <n v="8901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x v="164"/>
  </r>
  <r>
    <n v="8902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x v="281"/>
  </r>
  <r>
    <n v="8903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x v="5389"/>
  </r>
  <r>
    <n v="8904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x v="559"/>
  </r>
  <r>
    <n v="8905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x v="5390"/>
  </r>
  <r>
    <n v="8906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Â KT400U2 -Â KeyboardÂ - Black"/>
    <x v="117"/>
  </r>
  <r>
    <n v="8907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x v="5391"/>
  </r>
  <r>
    <n v="8908"/>
    <s v="CA-2017-139934"/>
    <x v="122"/>
    <d v="2017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x v="5392"/>
  </r>
  <r>
    <n v="8909"/>
    <s v="CA-2016-109603"/>
    <x v="1207"/>
    <d v="2016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x v="681"/>
  </r>
  <r>
    <n v="8910"/>
    <s v="CA-2018-160661"/>
    <x v="960"/>
    <d v="2018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x v="2468"/>
  </r>
  <r>
    <n v="8911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x v="98"/>
  </r>
  <r>
    <n v="8912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x v="5393"/>
  </r>
  <r>
    <n v="8913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x v="2940"/>
  </r>
  <r>
    <n v="8914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x v="1253"/>
  </r>
  <r>
    <n v="8915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x v="5394"/>
  </r>
  <r>
    <n v="8916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x v="1223"/>
  </r>
  <r>
    <n v="8917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x v="3586"/>
  </r>
  <r>
    <n v="8918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x v="4981"/>
  </r>
  <r>
    <n v="8919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x v="4964"/>
  </r>
  <r>
    <n v="8920"/>
    <s v="CA-2015-160276"/>
    <x v="1063"/>
    <d v="2015-04-08T00:00:00"/>
    <s v="Standard Class"/>
    <s v="AH-10690"/>
    <s v="Anna HÃ¤berlin"/>
    <s v="Corporate"/>
    <s v="United States"/>
    <s v="Virginia Beach"/>
    <s v="Virginia"/>
    <n v="23464"/>
    <s v="South"/>
    <s v="FUR-FU-10003192"/>
    <s v="Furniture"/>
    <s v="Furnishings"/>
    <s v="Luxo Adjustable Task Clamp Lamp"/>
    <x v="5395"/>
  </r>
  <r>
    <n v="8921"/>
    <s v="CA-2015-132983"/>
    <x v="582"/>
    <d v="2015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x v="457"/>
  </r>
  <r>
    <n v="8922"/>
    <s v="CA-2017-145709"/>
    <x v="964"/>
    <d v="2017-10-08T00:00:00"/>
    <s v="Standard Class"/>
    <s v="AH-10690"/>
    <s v="Anna HÃ¤berlin"/>
    <s v="Corporate"/>
    <s v="United States"/>
    <s v="Coral Gables"/>
    <s v="Florida"/>
    <n v="33134"/>
    <s v="South"/>
    <s v="TEC-PH-10003095"/>
    <s v="Technology"/>
    <s v="Phones"/>
    <s v="Samsung HM1900 Bluetooth Headset"/>
    <x v="2610"/>
  </r>
  <r>
    <n v="8923"/>
    <s v="CA-2017-145709"/>
    <x v="964"/>
    <d v="2017-10-08T00:00:00"/>
    <s v="Standard Class"/>
    <s v="AH-10690"/>
    <s v="Anna HÃ¤berlin"/>
    <s v="Corporate"/>
    <s v="United States"/>
    <s v="Coral Gables"/>
    <s v="Florida"/>
    <n v="33134"/>
    <s v="South"/>
    <s v="FUR-FU-10002885"/>
    <s v="Furniture"/>
    <s v="Furnishings"/>
    <s v="Magna Visual Magnetic Picture Hangers"/>
    <x v="5396"/>
  </r>
  <r>
    <n v="8924"/>
    <s v="CA-2018-133928"/>
    <x v="532"/>
    <d v="2018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x v="5397"/>
  </r>
  <r>
    <n v="8925"/>
    <s v="CA-2017-168032"/>
    <x v="806"/>
    <d v="2017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x v="4188"/>
  </r>
  <r>
    <n v="8926"/>
    <s v="CA-2017-168032"/>
    <x v="806"/>
    <d v="2017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x v="1089"/>
  </r>
  <r>
    <n v="8927"/>
    <s v="CA-2017-168032"/>
    <x v="806"/>
    <d v="2017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â€œJust In Timeâ€ Height-Adjustable Multi-Task Work Tables"/>
    <x v="5398"/>
  </r>
  <r>
    <n v="8928"/>
    <s v="CA-2016-143616"/>
    <x v="874"/>
    <d v="2016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x v="1593"/>
  </r>
  <r>
    <n v="8929"/>
    <s v="US-2016-168704"/>
    <x v="657"/>
    <d v="2016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x v="4788"/>
  </r>
  <r>
    <n v="8930"/>
    <s v="US-2016-168704"/>
    <x v="657"/>
    <d v="2016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x v="5399"/>
  </r>
  <r>
    <n v="8931"/>
    <s v="US-2016-168704"/>
    <x v="657"/>
    <d v="2016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x v="1946"/>
  </r>
  <r>
    <n v="8932"/>
    <s v="CA-2018-143252"/>
    <x v="404"/>
    <d v="2018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x v="5400"/>
  </r>
  <r>
    <n v="8933"/>
    <s v="CA-2018-143252"/>
    <x v="404"/>
    <d v="2018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x v="1599"/>
  </r>
  <r>
    <n v="8934"/>
    <s v="CA-2017-102134"/>
    <x v="560"/>
    <d v="2017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x v="80"/>
  </r>
  <r>
    <n v="8935"/>
    <s v="CA-2018-130036"/>
    <x v="151"/>
    <d v="2018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x v="2485"/>
  </r>
  <r>
    <n v="8936"/>
    <s v="CA-2018-130036"/>
    <x v="151"/>
    <d v="2018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x v="5401"/>
  </r>
  <r>
    <n v="8937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x v="3054"/>
  </r>
  <r>
    <n v="8938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x v="5402"/>
  </r>
  <r>
    <n v="8939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x v="1220"/>
  </r>
  <r>
    <n v="8940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x v="5403"/>
  </r>
  <r>
    <n v="8941"/>
    <s v="CA-2015-130918"/>
    <x v="963"/>
    <d v="2015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x v="5404"/>
  </r>
  <r>
    <n v="8942"/>
    <s v="CA-2017-159023"/>
    <x v="54"/>
    <d v="2017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x v="4707"/>
  </r>
  <r>
    <n v="8943"/>
    <s v="CA-2017-159023"/>
    <x v="54"/>
    <d v="2017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x v="5405"/>
  </r>
  <r>
    <n v="8944"/>
    <s v="CA-2018-111717"/>
    <x v="1208"/>
    <d v="2018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x v="5406"/>
  </r>
  <r>
    <n v="8945"/>
    <s v="CA-2015-154592"/>
    <x v="1035"/>
    <d v="2015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x v="2169"/>
  </r>
  <r>
    <n v="8946"/>
    <s v="CA-2015-128622"/>
    <x v="647"/>
    <d v="2015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x v="1023"/>
  </r>
  <r>
    <n v="8947"/>
    <s v="CA-2018-148355"/>
    <x v="165"/>
    <d v="2018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x v="537"/>
  </r>
  <r>
    <n v="8948"/>
    <s v="CA-2018-148355"/>
    <x v="165"/>
    <d v="2018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x v="5407"/>
  </r>
  <r>
    <n v="8949"/>
    <s v="CA-2015-132913"/>
    <x v="163"/>
    <d v="2015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x v="5408"/>
  </r>
  <r>
    <n v="8950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x v="5409"/>
  </r>
  <r>
    <n v="8951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x v="1502"/>
  </r>
  <r>
    <n v="8952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x v="4165"/>
  </r>
  <r>
    <n v="8953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x v="5410"/>
  </r>
  <r>
    <n v="8954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x v="5411"/>
  </r>
  <r>
    <n v="8955"/>
    <s v="CA-2015-156790"/>
    <x v="233"/>
    <d v="2015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x v="5412"/>
  </r>
  <r>
    <n v="8956"/>
    <s v="CA-2015-126480"/>
    <x v="59"/>
    <d v="2015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x v="18"/>
  </r>
  <r>
    <n v="8957"/>
    <s v="CA-2018-105620"/>
    <x v="53"/>
    <d v="2018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x v="5413"/>
  </r>
  <r>
    <n v="8958"/>
    <s v="CA-2018-105620"/>
    <x v="53"/>
    <d v="2018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x v="5028"/>
  </r>
  <r>
    <n v="8959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Â HeadsetÂ with"/>
    <x v="5414"/>
  </r>
  <r>
    <n v="8960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x v="3561"/>
  </r>
  <r>
    <n v="8961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x v="3042"/>
  </r>
  <r>
    <n v="8962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x v="3917"/>
  </r>
  <r>
    <n v="8963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x v="2887"/>
  </r>
  <r>
    <n v="8964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x v="1309"/>
  </r>
  <r>
    <n v="8965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x v="4653"/>
  </r>
  <r>
    <n v="8966"/>
    <s v="CA-2018-106691"/>
    <x v="44"/>
    <d v="2018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x v="75"/>
  </r>
  <r>
    <n v="8967"/>
    <s v="CA-2017-134180"/>
    <x v="54"/>
    <d v="2017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x v="2709"/>
  </r>
  <r>
    <n v="8968"/>
    <s v="CA-2017-134180"/>
    <x v="54"/>
    <d v="2017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x v="5415"/>
  </r>
  <r>
    <n v="8969"/>
    <s v="CA-2015-166730"/>
    <x v="125"/>
    <d v="2016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x v="5416"/>
  </r>
  <r>
    <n v="8970"/>
    <s v="CA-2018-157469"/>
    <x v="574"/>
    <d v="2018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x v="5417"/>
  </r>
  <r>
    <n v="8971"/>
    <s v="CA-2018-157469"/>
    <x v="574"/>
    <d v="2018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x v="5418"/>
  </r>
  <r>
    <n v="8972"/>
    <s v="CA-2018-122308"/>
    <x v="668"/>
    <d v="2018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x v="2598"/>
  </r>
  <r>
    <n v="8973"/>
    <s v="US-2015-149034"/>
    <x v="84"/>
    <d v="2015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x v="5419"/>
  </r>
  <r>
    <n v="8974"/>
    <s v="CA-2018-159226"/>
    <x v="1016"/>
    <d v="2018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x v="5420"/>
  </r>
  <r>
    <n v="8975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x v="1566"/>
  </r>
  <r>
    <n v="8976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x v="128"/>
  </r>
  <r>
    <n v="8977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x v="5421"/>
  </r>
  <r>
    <n v="8978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x v="5422"/>
  </r>
  <r>
    <n v="8979"/>
    <s v="CA-2015-119529"/>
    <x v="935"/>
    <d v="2015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x v="1755"/>
  </r>
  <r>
    <n v="8980"/>
    <s v="CA-2016-150413"/>
    <x v="324"/>
    <d v="2016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x v="5423"/>
  </r>
  <r>
    <n v="8981"/>
    <s v="CA-2015-108182"/>
    <x v="644"/>
    <d v="2015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x v="4808"/>
  </r>
  <r>
    <n v="8982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x v="5424"/>
  </r>
  <r>
    <n v="8983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x v="1089"/>
  </r>
  <r>
    <n v="8984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x v="5425"/>
  </r>
  <r>
    <n v="8985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x v="2010"/>
  </r>
  <r>
    <n v="8986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x v="2486"/>
  </r>
  <r>
    <n v="8987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x v="5426"/>
  </r>
  <r>
    <n v="8988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x v="550"/>
  </r>
  <r>
    <n v="8989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x v="560"/>
  </r>
  <r>
    <n v="8990"/>
    <s v="US-2016-128587"/>
    <x v="100"/>
    <d v="2016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x v="387"/>
  </r>
  <r>
    <n v="8991"/>
    <s v="US-2016-128587"/>
    <x v="100"/>
    <d v="2016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x v="972"/>
  </r>
  <r>
    <n v="8992"/>
    <s v="US-2018-139577"/>
    <x v="172"/>
    <d v="2018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x v="5427"/>
  </r>
  <r>
    <n v="8993"/>
    <s v="CA-2018-159100"/>
    <x v="524"/>
    <d v="2018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x v="4964"/>
  </r>
  <r>
    <n v="8994"/>
    <s v="CA-2018-159100"/>
    <x v="524"/>
    <d v="2018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x v="5428"/>
  </r>
  <r>
    <n v="8995"/>
    <s v="CA-2015-109043"/>
    <x v="860"/>
    <d v="2015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x v="419"/>
  </r>
  <r>
    <n v="8996"/>
    <s v="CA-2015-109043"/>
    <x v="860"/>
    <d v="2015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x v="5429"/>
  </r>
  <r>
    <n v="8997"/>
    <s v="US-2018-116491"/>
    <x v="343"/>
    <d v="2018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x v="5430"/>
  </r>
  <r>
    <n v="8998"/>
    <s v="CA-2018-122763"/>
    <x v="177"/>
    <d v="2018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x v="3849"/>
  </r>
  <r>
    <n v="8999"/>
    <s v="CA-2018-122763"/>
    <x v="177"/>
    <d v="2018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x v="5431"/>
  </r>
  <r>
    <n v="9000"/>
    <s v="CA-2018-137785"/>
    <x v="726"/>
    <d v="2018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x v="4087"/>
  </r>
  <r>
    <n v="9001"/>
    <s v="CA-2015-133389"/>
    <x v="169"/>
    <d v="2015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x v="2238"/>
  </r>
  <r>
    <n v="9002"/>
    <s v="CA-2015-103807"/>
    <x v="266"/>
    <d v="2015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x v="5432"/>
  </r>
  <r>
    <n v="9003"/>
    <s v="CA-2015-103807"/>
    <x v="266"/>
    <d v="2015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x v="593"/>
  </r>
  <r>
    <n v="9004"/>
    <s v="CA-2016-102855"/>
    <x v="57"/>
    <d v="2016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x v="5433"/>
  </r>
  <r>
    <n v="9005"/>
    <s v="CA-2016-102855"/>
    <x v="57"/>
    <d v="2016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x v="4748"/>
  </r>
  <r>
    <n v="9006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x v="448"/>
  </r>
  <r>
    <n v="9007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x v="5434"/>
  </r>
  <r>
    <n v="9008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x v="1552"/>
  </r>
  <r>
    <n v="9009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x v="5435"/>
  </r>
  <r>
    <n v="9010"/>
    <s v="CA-2018-106047"/>
    <x v="1209"/>
    <d v="2018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x v="5436"/>
  </r>
  <r>
    <n v="9011"/>
    <s v="CA-2018-127803"/>
    <x v="240"/>
    <d v="2018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x v="4165"/>
  </r>
  <r>
    <n v="9012"/>
    <s v="CA-2016-137071"/>
    <x v="139"/>
    <d v="2016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x v="4470"/>
  </r>
  <r>
    <n v="9013"/>
    <s v="CA-2017-121447"/>
    <x v="823"/>
    <d v="2017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x v="5437"/>
  </r>
  <r>
    <n v="9014"/>
    <s v="CA-2018-143084"/>
    <x v="257"/>
    <d v="2018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x v="2213"/>
  </r>
  <r>
    <n v="9015"/>
    <s v="CA-2018-143084"/>
    <x v="257"/>
    <d v="2018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x v="5438"/>
  </r>
  <r>
    <n v="9016"/>
    <s v="CA-2017-131639"/>
    <x v="907"/>
    <d v="2017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x v="5439"/>
  </r>
  <r>
    <n v="9017"/>
    <s v="CA-2017-131639"/>
    <x v="907"/>
    <d v="2017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x v="3161"/>
  </r>
  <r>
    <n v="9018"/>
    <s v="CA-2017-161361"/>
    <x v="253"/>
    <d v="2017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x v="4459"/>
  </r>
  <r>
    <n v="9019"/>
    <s v="CA-2017-161361"/>
    <x v="253"/>
    <d v="2017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x v="339"/>
  </r>
  <r>
    <n v="9020"/>
    <s v="CA-2015-100706"/>
    <x v="757"/>
    <d v="2015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x v="2564"/>
  </r>
  <r>
    <n v="9021"/>
    <s v="CA-2015-100706"/>
    <x v="757"/>
    <d v="2015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x v="2074"/>
  </r>
  <r>
    <n v="9022"/>
    <s v="CA-2016-129525"/>
    <x v="219"/>
    <d v="2016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x v="5440"/>
  </r>
  <r>
    <n v="9023"/>
    <s v="US-2017-141880"/>
    <x v="250"/>
    <d v="2017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x v="5441"/>
  </r>
  <r>
    <n v="9024"/>
    <s v="CA-2016-165799"/>
    <x v="685"/>
    <d v="2016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x v="5442"/>
  </r>
  <r>
    <n v="9025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x v="5443"/>
  </r>
  <r>
    <n v="9026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x v="3943"/>
  </r>
  <r>
    <n v="9027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x v="1250"/>
  </r>
  <r>
    <n v="9028"/>
    <s v="US-2017-152415"/>
    <x v="42"/>
    <d v="2017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x v="1450"/>
  </r>
  <r>
    <n v="9029"/>
    <s v="US-2017-152415"/>
    <x v="42"/>
    <d v="2017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x v="1838"/>
  </r>
  <r>
    <n v="9030"/>
    <s v="CA-2015-138198"/>
    <x v="667"/>
    <d v="2015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x v="1150"/>
  </r>
  <r>
    <n v="9031"/>
    <s v="CA-2018-128041"/>
    <x v="853"/>
    <d v="2018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x v="5444"/>
  </r>
  <r>
    <n v="9032"/>
    <s v="CA-2018-128041"/>
    <x v="853"/>
    <d v="2018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x v="5445"/>
  </r>
  <r>
    <n v="9033"/>
    <s v="CA-2018-105823"/>
    <x v="738"/>
    <d v="2018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x v="5446"/>
  </r>
  <r>
    <n v="9034"/>
    <s v="CA-2015-152268"/>
    <x v="814"/>
    <d v="2015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x v="1612"/>
  </r>
  <r>
    <n v="9035"/>
    <s v="CA-2016-148873"/>
    <x v="486"/>
    <d v="2016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x v="5447"/>
  </r>
  <r>
    <n v="9036"/>
    <s v="CA-2016-148873"/>
    <x v="486"/>
    <d v="2016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x v="5448"/>
  </r>
  <r>
    <n v="9037"/>
    <s v="CA-2016-166492"/>
    <x v="1003"/>
    <d v="2016-04-10T00:00:00"/>
    <s v="First Class"/>
    <s v="RP-19390"/>
    <s v="Resi PÃ¶lking"/>
    <s v="Consumer"/>
    <s v="United States"/>
    <s v="New York City"/>
    <s v="New York"/>
    <n v="10035"/>
    <s v="East"/>
    <s v="OFF-PA-10002262"/>
    <s v="Office Supplies"/>
    <s v="Paper"/>
    <s v="Xerox 192"/>
    <x v="233"/>
  </r>
  <r>
    <n v="9038"/>
    <s v="CA-2016-166492"/>
    <x v="1003"/>
    <d v="2016-04-10T00:00:00"/>
    <s v="First Class"/>
    <s v="RP-19390"/>
    <s v="Resi PÃ¶lking"/>
    <s v="Consumer"/>
    <s v="United States"/>
    <s v="New York City"/>
    <s v="New York"/>
    <n v="10035"/>
    <s v="East"/>
    <s v="OFF-ST-10002214"/>
    <s v="Office Supplies"/>
    <s v="Storage"/>
    <s v="X-Rack File for Hanging Folders"/>
    <x v="2383"/>
  </r>
  <r>
    <n v="9039"/>
    <s v="CA-2018-157420"/>
    <x v="610"/>
    <d v="2018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x v="494"/>
  </r>
  <r>
    <n v="9040"/>
    <s v="CA-2017-117121"/>
    <x v="907"/>
    <d v="2017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x v="5449"/>
  </r>
  <r>
    <n v="9041"/>
    <s v="CA-2015-138177"/>
    <x v="111"/>
    <d v="2015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x v="5450"/>
  </r>
  <r>
    <n v="9042"/>
    <s v="CA-2015-114335"/>
    <x v="450"/>
    <d v="2015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x v="5451"/>
  </r>
  <r>
    <n v="9043"/>
    <s v="CA-2016-168760"/>
    <x v="357"/>
    <d v="2016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x v="635"/>
  </r>
  <r>
    <n v="9044"/>
    <s v="CA-2017-168830"/>
    <x v="77"/>
    <d v="2017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Â Smart WiFi Router"/>
    <x v="647"/>
  </r>
  <r>
    <n v="9045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x v="4290"/>
  </r>
  <r>
    <n v="9046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Â SecureÂ DriveÂ + Hardware Encrypted USBÂ flash driveÂ - 16 GB"/>
    <x v="5452"/>
  </r>
  <r>
    <n v="9047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x v="179"/>
  </r>
  <r>
    <n v="9048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x v="5453"/>
  </r>
  <r>
    <n v="9049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x v="1821"/>
  </r>
  <r>
    <n v="9050"/>
    <s v="CA-2015-124513"/>
    <x v="158"/>
    <d v="2015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x v="5454"/>
  </r>
  <r>
    <n v="9051"/>
    <s v="CA-2016-165554"/>
    <x v="1210"/>
    <d v="2016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x v="139"/>
  </r>
  <r>
    <n v="9052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x v="3525"/>
  </r>
  <r>
    <n v="9053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x v="688"/>
  </r>
  <r>
    <n v="9054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x v="5455"/>
  </r>
  <r>
    <n v="9055"/>
    <s v="CA-2018-117009"/>
    <x v="585"/>
    <d v="2018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x v="2099"/>
  </r>
  <r>
    <n v="9056"/>
    <s v="CA-2016-128993"/>
    <x v="811"/>
    <d v="2016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x v="223"/>
  </r>
  <r>
    <n v="9057"/>
    <s v="CA-2016-160227"/>
    <x v="121"/>
    <d v="2016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x v="5456"/>
  </r>
  <r>
    <n v="9058"/>
    <s v="CA-2016-149097"/>
    <x v="1182"/>
    <d v="2016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x v="4021"/>
  </r>
  <r>
    <n v="9059"/>
    <s v="CA-2016-149097"/>
    <x v="1182"/>
    <d v="2016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x v="5457"/>
  </r>
  <r>
    <n v="9060"/>
    <s v="CA-2017-132304"/>
    <x v="403"/>
    <d v="2017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x v="5458"/>
  </r>
  <r>
    <n v="9061"/>
    <s v="CA-2016-136420"/>
    <x v="312"/>
    <d v="2016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x v="5459"/>
  </r>
  <r>
    <n v="9062"/>
    <s v="CA-2016-136420"/>
    <x v="312"/>
    <d v="2016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x v="2255"/>
  </r>
  <r>
    <n v="9063"/>
    <s v="CA-2017-101623"/>
    <x v="905"/>
    <d v="2017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x v="5460"/>
  </r>
  <r>
    <n v="9064"/>
    <s v="US-2015-151015"/>
    <x v="1005"/>
    <d v="2015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x v="5461"/>
  </r>
  <r>
    <n v="9065"/>
    <s v="US-2015-151015"/>
    <x v="1005"/>
    <d v="2015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x v="194"/>
  </r>
  <r>
    <n v="9066"/>
    <s v="US-2015-151015"/>
    <x v="1005"/>
    <d v="2015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x v="4336"/>
  </r>
  <r>
    <n v="9067"/>
    <s v="CA-2018-152968"/>
    <x v="1143"/>
    <d v="2018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x v="5462"/>
  </r>
  <r>
    <n v="9068"/>
    <s v="CA-2017-150077"/>
    <x v="1084"/>
    <d v="2017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x v="3377"/>
  </r>
  <r>
    <n v="9069"/>
    <s v="CA-2017-106278"/>
    <x v="476"/>
    <d v="2017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x v="1775"/>
  </r>
  <r>
    <n v="9070"/>
    <s v="CA-2017-106278"/>
    <x v="476"/>
    <d v="2017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x v="4196"/>
  </r>
  <r>
    <n v="9071"/>
    <s v="CA-2018-147550"/>
    <x v="769"/>
    <d v="2018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x v="1366"/>
  </r>
  <r>
    <n v="9072"/>
    <s v="CA-2016-136105"/>
    <x v="821"/>
    <d v="2016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x v="332"/>
  </r>
  <r>
    <n v="9073"/>
    <s v="CA-2017-142524"/>
    <x v="913"/>
    <d v="2017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x v="3319"/>
  </r>
  <r>
    <n v="9074"/>
    <s v="CA-2017-142524"/>
    <x v="913"/>
    <d v="2017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x v="5463"/>
  </r>
  <r>
    <n v="9075"/>
    <s v="CA-2015-136336"/>
    <x v="419"/>
    <d v="2015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x v="5464"/>
  </r>
  <r>
    <n v="9076"/>
    <s v="US-2016-136259"/>
    <x v="599"/>
    <d v="2016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x v="570"/>
  </r>
  <r>
    <n v="9077"/>
    <s v="US-2016-136259"/>
    <x v="599"/>
    <d v="2016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x v="5465"/>
  </r>
  <r>
    <n v="9078"/>
    <s v="US-2015-124625"/>
    <x v="935"/>
    <d v="2015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x v="1309"/>
  </r>
  <r>
    <n v="9079"/>
    <s v="CA-2017-108105"/>
    <x v="595"/>
    <d v="2017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x v="5466"/>
  </r>
  <r>
    <n v="9080"/>
    <s v="CA-2017-108105"/>
    <x v="595"/>
    <d v="2017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â€œSnapâ€ Scratch Pad Binder Tool for Ring Binders"/>
    <x v="4773"/>
  </r>
  <r>
    <n v="9081"/>
    <s v="CA-2018-166898"/>
    <x v="220"/>
    <d v="2018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x v="2092"/>
  </r>
  <r>
    <n v="9082"/>
    <s v="CA-2018-166898"/>
    <x v="220"/>
    <d v="2018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x v="537"/>
  </r>
  <r>
    <n v="9083"/>
    <s v="CA-2018-169005"/>
    <x v="808"/>
    <d v="2018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x v="345"/>
  </r>
  <r>
    <n v="9084"/>
    <s v="CA-2016-104038"/>
    <x v="525"/>
    <d v="2016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x v="64"/>
  </r>
  <r>
    <n v="9085"/>
    <s v="CA-2016-104038"/>
    <x v="525"/>
    <d v="2016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x v="2680"/>
  </r>
  <r>
    <n v="9086"/>
    <s v="CA-2017-126102"/>
    <x v="545"/>
    <d v="2017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x v="4604"/>
  </r>
  <r>
    <n v="9087"/>
    <s v="CA-2017-143406"/>
    <x v="182"/>
    <d v="2017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x v="5467"/>
  </r>
  <r>
    <n v="9088"/>
    <s v="CA-2017-143406"/>
    <x v="182"/>
    <d v="2017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x v="5468"/>
  </r>
  <r>
    <n v="9089"/>
    <s v="CA-2016-150308"/>
    <x v="83"/>
    <d v="2016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x v="2126"/>
  </r>
  <r>
    <n v="9090"/>
    <s v="CA-2017-131093"/>
    <x v="42"/>
    <d v="2017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x v="5469"/>
  </r>
  <r>
    <n v="9091"/>
    <s v="US-2018-148831"/>
    <x v="119"/>
    <d v="2018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x v="5470"/>
  </r>
  <r>
    <n v="9092"/>
    <s v="CA-2016-162950"/>
    <x v="1141"/>
    <d v="2016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x v="12"/>
  </r>
  <r>
    <n v="9093"/>
    <s v="CA-2016-162950"/>
    <x v="1141"/>
    <d v="2016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x v="5471"/>
  </r>
  <r>
    <n v="9094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x v="3633"/>
  </r>
  <r>
    <n v="9095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x v="5472"/>
  </r>
  <r>
    <n v="9096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x v="362"/>
  </r>
  <r>
    <n v="9097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x v="1301"/>
  </r>
  <r>
    <n v="9098"/>
    <s v="US-2015-158365"/>
    <x v="791"/>
    <d v="2015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x v="56"/>
  </r>
  <r>
    <n v="9099"/>
    <s v="CA-2018-152933"/>
    <x v="386"/>
    <d v="2018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x v="4085"/>
  </r>
  <r>
    <n v="9100"/>
    <s v="CA-2018-152933"/>
    <x v="386"/>
    <d v="2018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x v="559"/>
  </r>
  <r>
    <n v="9101"/>
    <s v="CA-2018-152933"/>
    <x v="386"/>
    <d v="2018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x v="5473"/>
  </r>
  <r>
    <n v="9102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x v="5474"/>
  </r>
  <r>
    <n v="9103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x v="556"/>
  </r>
  <r>
    <n v="9104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x v="643"/>
  </r>
  <r>
    <n v="9105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x v="4078"/>
  </r>
  <r>
    <n v="9106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x v="5475"/>
  </r>
  <r>
    <n v="9107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x v="3030"/>
  </r>
  <r>
    <n v="9108"/>
    <s v="CA-2016-132941"/>
    <x v="442"/>
    <d v="2016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x v="4"/>
  </r>
  <r>
    <n v="9109"/>
    <s v="CA-2016-132941"/>
    <x v="442"/>
    <d v="2016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x v="5476"/>
  </r>
  <r>
    <n v="9110"/>
    <s v="CA-2016-132941"/>
    <x v="442"/>
    <d v="2016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x v="3568"/>
  </r>
  <r>
    <n v="9111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x v="3343"/>
  </r>
  <r>
    <n v="9112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x v="1003"/>
  </r>
  <r>
    <n v="9113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x v="5477"/>
  </r>
  <r>
    <n v="9114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x v="5478"/>
  </r>
  <r>
    <n v="9115"/>
    <s v="CA-2017-135461"/>
    <x v="569"/>
    <d v="2017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x v="4537"/>
  </r>
  <r>
    <n v="9116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x v="5479"/>
  </r>
  <r>
    <n v="9117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x v="1303"/>
  </r>
  <r>
    <n v="9118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x v="4843"/>
  </r>
  <r>
    <n v="9119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x v="5480"/>
  </r>
  <r>
    <n v="9120"/>
    <s v="US-2017-155971"/>
    <x v="112"/>
    <d v="2017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x v="421"/>
  </r>
  <r>
    <n v="9121"/>
    <s v="US-2017-155971"/>
    <x v="112"/>
    <d v="2017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x v="3324"/>
  </r>
  <r>
    <n v="9122"/>
    <s v="CA-2018-122007"/>
    <x v="257"/>
    <d v="2018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x v="1750"/>
  </r>
  <r>
    <n v="9123"/>
    <s v="CA-2018-162250"/>
    <x v="221"/>
    <d v="2018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Ã©sumÃ© Paper, 24lb."/>
    <x v="3890"/>
  </r>
  <r>
    <n v="9124"/>
    <s v="US-2017-158288"/>
    <x v="491"/>
    <d v="2017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x v="5481"/>
  </r>
  <r>
    <n v="9125"/>
    <s v="CA-2017-128916"/>
    <x v="298"/>
    <d v="2017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x v="1235"/>
  </r>
  <r>
    <n v="9126"/>
    <s v="CA-2017-128916"/>
    <x v="298"/>
    <d v="2017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x v="752"/>
  </r>
  <r>
    <n v="9127"/>
    <s v="CA-2016-157028"/>
    <x v="109"/>
    <d v="2016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x v="5482"/>
  </r>
  <r>
    <n v="9128"/>
    <s v="CA-2018-112473"/>
    <x v="1126"/>
    <d v="2018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x v="5483"/>
  </r>
  <r>
    <n v="9129"/>
    <s v="US-2018-147655"/>
    <x v="507"/>
    <d v="2018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x v="5484"/>
  </r>
  <r>
    <n v="9130"/>
    <s v="CA-2017-130911"/>
    <x v="830"/>
    <d v="2017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x v="5485"/>
  </r>
  <r>
    <n v="9131"/>
    <s v="CA-2017-130911"/>
    <x v="830"/>
    <d v="2017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x v="3923"/>
  </r>
  <r>
    <n v="9132"/>
    <s v="CA-2018-100055"/>
    <x v="39"/>
    <d v="2018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x v="1287"/>
  </r>
  <r>
    <n v="9133"/>
    <s v="CA-2018-100055"/>
    <x v="39"/>
    <d v="2018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x v="5486"/>
  </r>
  <r>
    <n v="9134"/>
    <s v="CA-2016-157805"/>
    <x v="284"/>
    <d v="2016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Â Telephone"/>
    <x v="5487"/>
  </r>
  <r>
    <n v="9135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x v="5001"/>
  </r>
  <r>
    <n v="9136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x v="5488"/>
  </r>
  <r>
    <n v="9137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x v="1495"/>
  </r>
  <r>
    <n v="9138"/>
    <s v="CA-2015-123400"/>
    <x v="563"/>
    <d v="2015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x v="823"/>
  </r>
  <r>
    <n v="9139"/>
    <s v="CA-2015-123400"/>
    <x v="563"/>
    <d v="2015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x v="2131"/>
  </r>
  <r>
    <n v="9140"/>
    <s v="CA-2015-106971"/>
    <x v="814"/>
    <d v="2015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Â Gaming G510s - Keyboard"/>
    <x v="5267"/>
  </r>
  <r>
    <n v="9141"/>
    <s v="CA-2018-123029"/>
    <x v="1033"/>
    <d v="2018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x v="457"/>
  </r>
  <r>
    <n v="9142"/>
    <s v="CA-2017-139409"/>
    <x v="64"/>
    <d v="2017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x v="3477"/>
  </r>
  <r>
    <n v="9143"/>
    <s v="US-2018-166688"/>
    <x v="968"/>
    <d v="2018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x v="1808"/>
  </r>
  <r>
    <n v="9144"/>
    <s v="US-2018-166688"/>
    <x v="968"/>
    <d v="2018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x v="5489"/>
  </r>
  <r>
    <n v="9145"/>
    <s v="US-2018-166688"/>
    <x v="968"/>
    <d v="2018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x v="5490"/>
  </r>
  <r>
    <n v="9146"/>
    <s v="CA-2016-126970"/>
    <x v="1181"/>
    <d v="2016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x v="1774"/>
  </r>
  <r>
    <n v="9147"/>
    <s v="US-2017-165505"/>
    <x v="1156"/>
    <d v="2017-01-27T00:00:00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x v="2564"/>
  </r>
  <r>
    <n v="9148"/>
    <s v="US-2017-165505"/>
    <x v="1156"/>
    <d v="2017-01-27T00:00:00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x v="1384"/>
  </r>
  <r>
    <n v="9149"/>
    <s v="US-2017-165505"/>
    <x v="1156"/>
    <d v="2017-01-27T00:00:00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x v="5491"/>
  </r>
  <r>
    <n v="9150"/>
    <s v="US-2015-157070"/>
    <x v="106"/>
    <d v="2015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x v="5492"/>
  </r>
  <r>
    <n v="9151"/>
    <s v="US-2015-157070"/>
    <x v="106"/>
    <d v="2015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x v="5493"/>
  </r>
  <r>
    <n v="9152"/>
    <s v="US-2016-106873"/>
    <x v="496"/>
    <d v="2016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x v="4581"/>
  </r>
  <r>
    <n v="9153"/>
    <s v="US-2016-106873"/>
    <x v="496"/>
    <d v="2016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x v="347"/>
  </r>
  <r>
    <n v="9154"/>
    <s v="US-2016-106873"/>
    <x v="496"/>
    <d v="2016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x v="2265"/>
  </r>
  <r>
    <n v="9155"/>
    <s v="CA-2017-132990"/>
    <x v="1147"/>
    <d v="2017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x v="5494"/>
  </r>
  <r>
    <n v="9156"/>
    <s v="CA-2015-102645"/>
    <x v="1211"/>
    <d v="2015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x v="1574"/>
  </r>
  <r>
    <n v="9157"/>
    <s v="CA-2015-134215"/>
    <x v="472"/>
    <d v="2015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x v="5495"/>
  </r>
  <r>
    <n v="9158"/>
    <s v="CA-2015-134215"/>
    <x v="472"/>
    <d v="2015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x v="5496"/>
  </r>
  <r>
    <n v="9159"/>
    <s v="CA-2015-134215"/>
    <x v="472"/>
    <d v="2015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x v="5497"/>
  </r>
  <r>
    <n v="9160"/>
    <s v="CA-2017-118934"/>
    <x v="888"/>
    <d v="2017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x v="5498"/>
  </r>
  <r>
    <n v="9161"/>
    <s v="CA-2017-118934"/>
    <x v="888"/>
    <d v="2017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x v="5264"/>
  </r>
  <r>
    <n v="9162"/>
    <s v="CA-2017-160108"/>
    <x v="16"/>
    <d v="2017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x v="5499"/>
  </r>
  <r>
    <n v="9163"/>
    <s v="CA-2017-160108"/>
    <x v="16"/>
    <d v="2017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x v="5500"/>
  </r>
  <r>
    <n v="9164"/>
    <s v="CA-2016-164007"/>
    <x v="1212"/>
    <d v="2016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x v="477"/>
  </r>
  <r>
    <n v="9165"/>
    <s v="CA-2016-164007"/>
    <x v="1212"/>
    <d v="2016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x v="5501"/>
  </r>
  <r>
    <n v="9166"/>
    <s v="CA-2017-100300"/>
    <x v="890"/>
    <d v="2017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x v="5502"/>
  </r>
  <r>
    <n v="9167"/>
    <s v="CA-2017-100300"/>
    <x v="890"/>
    <d v="2017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x v="1230"/>
  </r>
  <r>
    <n v="9168"/>
    <s v="CA-2017-100300"/>
    <x v="890"/>
    <d v="2017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x v="2566"/>
  </r>
  <r>
    <n v="9169"/>
    <s v="CA-2017-140571"/>
    <x v="543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x v="5503"/>
  </r>
  <r>
    <n v="9170"/>
    <s v="CA-2017-140571"/>
    <x v="543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x v="1816"/>
  </r>
  <r>
    <n v="9171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x v="5504"/>
  </r>
  <r>
    <n v="9172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x v="3531"/>
  </r>
  <r>
    <n v="9173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x v="5505"/>
  </r>
  <r>
    <n v="9174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x v="988"/>
  </r>
  <r>
    <n v="9175"/>
    <s v="CA-2018-119424"/>
    <x v="492"/>
    <d v="2018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x v="973"/>
  </r>
  <r>
    <n v="9176"/>
    <s v="CA-2018-119424"/>
    <x v="492"/>
    <d v="2018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x v="537"/>
  </r>
  <r>
    <n v="9177"/>
    <s v="CA-2017-118178"/>
    <x v="690"/>
    <d v="2017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x v="756"/>
  </r>
  <r>
    <n v="9178"/>
    <s v="CA-2017-166618"/>
    <x v="696"/>
    <d v="2017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x v="62"/>
  </r>
  <r>
    <n v="9179"/>
    <s v="CA-2017-166618"/>
    <x v="696"/>
    <d v="2017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x v="5506"/>
  </r>
  <r>
    <n v="9180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Â phone"/>
    <x v="5507"/>
  </r>
  <r>
    <n v="9181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x v="1627"/>
  </r>
  <r>
    <n v="9182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x v="5508"/>
  </r>
  <r>
    <n v="9183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x v="5509"/>
  </r>
  <r>
    <n v="9184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x v="332"/>
  </r>
  <r>
    <n v="9185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x v="2616"/>
  </r>
  <r>
    <n v="9186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x v="5510"/>
  </r>
  <r>
    <n v="9187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x v="5511"/>
  </r>
  <r>
    <n v="9188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x v="4120"/>
  </r>
  <r>
    <n v="9189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x v="4809"/>
  </r>
  <r>
    <n v="9190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x v="5512"/>
  </r>
  <r>
    <n v="9191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x v="5513"/>
  </r>
  <r>
    <n v="9192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x v="1967"/>
  </r>
  <r>
    <n v="9193"/>
    <s v="CA-2016-141810"/>
    <x v="121"/>
    <d v="2016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x v="5514"/>
  </r>
  <r>
    <n v="9194"/>
    <s v="CA-2016-141810"/>
    <x v="121"/>
    <d v="2016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x v="3430"/>
  </r>
  <r>
    <n v="9195"/>
    <s v="CA-2015-146843"/>
    <x v="953"/>
    <d v="2015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x v="1388"/>
  </r>
  <r>
    <n v="9196"/>
    <s v="CA-2015-146843"/>
    <x v="953"/>
    <d v="2015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x v="5515"/>
  </r>
  <r>
    <n v="9197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x v="786"/>
  </r>
  <r>
    <n v="9198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x v="5516"/>
  </r>
  <r>
    <n v="9199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x v="5517"/>
  </r>
  <r>
    <n v="9200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x v="5518"/>
  </r>
  <r>
    <n v="9201"/>
    <s v="CA-2017-152688"/>
    <x v="508"/>
    <d v="2017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x v="5519"/>
  </r>
  <r>
    <n v="9202"/>
    <s v="CA-2017-152688"/>
    <x v="508"/>
    <d v="2017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x v="5520"/>
  </r>
  <r>
    <n v="9203"/>
    <s v="CA-2017-153836"/>
    <x v="859"/>
    <d v="2017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x v="1505"/>
  </r>
  <r>
    <n v="9204"/>
    <s v="CA-2017-153836"/>
    <x v="859"/>
    <d v="2017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x v="1152"/>
  </r>
  <r>
    <n v="9205"/>
    <s v="CA-2017-104689"/>
    <x v="49"/>
    <d v="2017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x v="4023"/>
  </r>
  <r>
    <n v="9206"/>
    <s v="CA-2017-146423"/>
    <x v="438"/>
    <d v="2017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x v="1142"/>
  </r>
  <r>
    <n v="9207"/>
    <s v="CA-2017-146423"/>
    <x v="438"/>
    <d v="2017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x v="187"/>
  </r>
  <r>
    <n v="9208"/>
    <s v="CA-2018-140781"/>
    <x v="646"/>
    <d v="2018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x v="5521"/>
  </r>
  <r>
    <n v="9209"/>
    <s v="CA-2018-141747"/>
    <x v="646"/>
    <d v="2018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x v="5522"/>
  </r>
  <r>
    <n v="9210"/>
    <s v="CA-2018-142776"/>
    <x v="157"/>
    <d v="2018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x v="6"/>
  </r>
  <r>
    <n v="9211"/>
    <s v="CA-2018-142776"/>
    <x v="157"/>
    <d v="2018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x v="5331"/>
  </r>
  <r>
    <n v="9212"/>
    <s v="CA-2016-167479"/>
    <x v="948"/>
    <d v="2016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x v="537"/>
  </r>
  <r>
    <n v="9213"/>
    <s v="CA-2015-144071"/>
    <x v="589"/>
    <d v="2015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x v="1143"/>
  </r>
  <r>
    <n v="9214"/>
    <s v="CA-2015-144071"/>
    <x v="589"/>
    <d v="2015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x v="3946"/>
  </r>
  <r>
    <n v="9215"/>
    <s v="US-2018-120908"/>
    <x v="1033"/>
    <d v="2018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x v="5523"/>
  </r>
  <r>
    <n v="9216"/>
    <s v="CA-2017-152646"/>
    <x v="831"/>
    <d v="2017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x v="56"/>
  </r>
  <r>
    <n v="9217"/>
    <s v="CA-2018-103765"/>
    <x v="221"/>
    <d v="2018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x v="5524"/>
  </r>
  <r>
    <n v="9218"/>
    <s v="US-2018-118157"/>
    <x v="237"/>
    <d v="2018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x v="764"/>
  </r>
  <r>
    <n v="9219"/>
    <s v="US-2016-164238"/>
    <x v="748"/>
    <d v="2016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x v="4998"/>
  </r>
  <r>
    <n v="9220"/>
    <s v="US-2016-164238"/>
    <x v="748"/>
    <d v="2016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x v="5485"/>
  </r>
  <r>
    <n v="9221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x v="466"/>
  </r>
  <r>
    <n v="9222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x v="5525"/>
  </r>
  <r>
    <n v="9223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x v="233"/>
  </r>
  <r>
    <n v="9224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x v="5526"/>
  </r>
  <r>
    <n v="9225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x v="4729"/>
  </r>
  <r>
    <n v="9226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x v="5527"/>
  </r>
  <r>
    <n v="9227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x v="5528"/>
  </r>
  <r>
    <n v="9228"/>
    <s v="CA-2018-140515"/>
    <x v="498"/>
    <d v="2018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x v="5529"/>
  </r>
  <r>
    <n v="9229"/>
    <s v="CA-2015-153619"/>
    <x v="935"/>
    <d v="2015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x v="944"/>
  </r>
  <r>
    <n v="9230"/>
    <s v="CA-2018-133718"/>
    <x v="283"/>
    <d v="2018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x v="5530"/>
  </r>
  <r>
    <n v="9231"/>
    <s v="CA-2018-133718"/>
    <x v="283"/>
    <d v="2018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x v="707"/>
  </r>
  <r>
    <n v="9232"/>
    <s v="CA-2015-148383"/>
    <x v="422"/>
    <d v="2015-12-31T00:00:00"/>
    <s v="Standard Class"/>
    <s v="RP-19390"/>
    <s v="Resi PÃ¶lking"/>
    <s v="Consumer"/>
    <s v="United States"/>
    <s v="Phoenix"/>
    <s v="Arizona"/>
    <n v="85023"/>
    <s v="West"/>
    <s v="OFF-BI-10003650"/>
    <s v="Office Supplies"/>
    <s v="Binders"/>
    <s v="GBC DocuBind 300 Electric Binding Machine"/>
    <x v="5531"/>
  </r>
  <r>
    <n v="9233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x v="5532"/>
  </r>
  <r>
    <n v="9234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x v="5533"/>
  </r>
  <r>
    <n v="9235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x v="2645"/>
  </r>
  <r>
    <n v="9236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x v="3450"/>
  </r>
  <r>
    <n v="9237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x v="2613"/>
  </r>
  <r>
    <n v="9238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x v="1746"/>
  </r>
  <r>
    <n v="9239"/>
    <s v="CA-2018-138156"/>
    <x v="512"/>
    <d v="2018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x v="5534"/>
  </r>
  <r>
    <n v="9240"/>
    <s v="CA-2018-110310"/>
    <x v="855"/>
    <d v="2018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x v="5535"/>
  </r>
  <r>
    <n v="9241"/>
    <s v="CA-2018-110310"/>
    <x v="855"/>
    <d v="2018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x v="1540"/>
  </r>
  <r>
    <n v="9242"/>
    <s v="CA-2018-110310"/>
    <x v="855"/>
    <d v="2018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x v="5536"/>
  </r>
  <r>
    <n v="9243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x v="1471"/>
  </r>
  <r>
    <n v="9244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x v="997"/>
  </r>
  <r>
    <n v="9245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x v="345"/>
  </r>
  <r>
    <n v="9246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x v="56"/>
  </r>
  <r>
    <n v="9247"/>
    <s v="CA-2018-130106"/>
    <x v="1053"/>
    <d v="2018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x v="294"/>
  </r>
  <r>
    <n v="9248"/>
    <s v="CA-2018-130106"/>
    <x v="1053"/>
    <d v="2018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x v="1094"/>
  </r>
  <r>
    <n v="9249"/>
    <s v="CA-2017-127761"/>
    <x v="338"/>
    <d v="2017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x v="1026"/>
  </r>
  <r>
    <n v="9250"/>
    <s v="CA-2017-127761"/>
    <x v="338"/>
    <d v="2017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x v="1837"/>
  </r>
  <r>
    <n v="9251"/>
    <s v="CA-2017-105354"/>
    <x v="499"/>
    <d v="2017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x v="5537"/>
  </r>
  <r>
    <n v="9252"/>
    <s v="CA-2018-155712"/>
    <x v="580"/>
    <d v="2018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x v="3725"/>
  </r>
  <r>
    <n v="9253"/>
    <s v="CA-2018-102309"/>
    <x v="397"/>
    <d v="2018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x v="1695"/>
  </r>
  <r>
    <n v="9254"/>
    <s v="CA-2018-102309"/>
    <x v="397"/>
    <d v="2018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x v="91"/>
  </r>
  <r>
    <n v="9255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x v="5538"/>
  </r>
  <r>
    <n v="9256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x v="1801"/>
  </r>
  <r>
    <n v="9257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x v="1313"/>
  </r>
  <r>
    <n v="9258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x v="737"/>
  </r>
  <r>
    <n v="9259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x v="5539"/>
  </r>
  <r>
    <n v="9260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x v="643"/>
  </r>
  <r>
    <n v="9261"/>
    <s v="CA-2018-167976"/>
    <x v="343"/>
    <d v="2018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x v="4048"/>
  </r>
  <r>
    <n v="9262"/>
    <s v="CA-2018-111388"/>
    <x v="264"/>
    <d v="2018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x v="1775"/>
  </r>
  <r>
    <n v="9263"/>
    <s v="CA-2016-124499"/>
    <x v="330"/>
    <d v="2016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x v="1917"/>
  </r>
  <r>
    <n v="9264"/>
    <s v="CA-2016-124499"/>
    <x v="330"/>
    <d v="2016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x v="5540"/>
  </r>
  <r>
    <n v="9265"/>
    <s v="US-2018-128118"/>
    <x v="221"/>
    <d v="2018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x v="3177"/>
  </r>
  <r>
    <n v="9266"/>
    <s v="US-2018-128118"/>
    <x v="221"/>
    <d v="2018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x v="5541"/>
  </r>
  <r>
    <n v="9267"/>
    <s v="CA-2015-125759"/>
    <x v="1213"/>
    <d v="2015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x v="58"/>
  </r>
  <r>
    <n v="9268"/>
    <s v="CA-2016-151869"/>
    <x v="12"/>
    <d v="2016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x v="5542"/>
  </r>
  <r>
    <n v="9269"/>
    <s v="CA-2016-151869"/>
    <x v="12"/>
    <d v="2016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x v="130"/>
  </r>
  <r>
    <n v="9270"/>
    <s v="US-2018-102183"/>
    <x v="170"/>
    <d v="2018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x v="5543"/>
  </r>
  <r>
    <n v="9271"/>
    <s v="US-2018-102183"/>
    <x v="170"/>
    <d v="2018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x v="5544"/>
  </r>
  <r>
    <n v="9272"/>
    <s v="CA-2017-100510"/>
    <x v="536"/>
    <d v="2017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x v="4613"/>
  </r>
  <r>
    <n v="9273"/>
    <s v="CA-2017-100510"/>
    <x v="536"/>
    <d v="2017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x v="2050"/>
  </r>
  <r>
    <n v="9274"/>
    <s v="CA-2018-146983"/>
    <x v="264"/>
    <d v="2018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x v="2758"/>
  </r>
  <r>
    <n v="9275"/>
    <s v="US-2015-134054"/>
    <x v="982"/>
    <d v="2015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x v="5545"/>
  </r>
  <r>
    <n v="9276"/>
    <s v="CA-2017-113236"/>
    <x v="439"/>
    <d v="2017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x v="5546"/>
  </r>
  <r>
    <n v="9277"/>
    <s v="CA-2017-113236"/>
    <x v="439"/>
    <d v="2017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Â 32GB Pocket Pro USB 3.0Â Flash DriveÂ - 32 GB - Black - 1 P ..."/>
    <x v="5547"/>
  </r>
  <r>
    <n v="9278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x v="795"/>
  </r>
  <r>
    <n v="9279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x v="5548"/>
  </r>
  <r>
    <n v="9280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x v="5549"/>
  </r>
  <r>
    <n v="9281"/>
    <s v="CA-2017-166772"/>
    <x v="873"/>
    <d v="2017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x v="3413"/>
  </r>
  <r>
    <n v="9282"/>
    <s v="US-2018-152898"/>
    <x v="220"/>
    <d v="2018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x v="4490"/>
  </r>
  <r>
    <n v="9283"/>
    <s v="CA-2017-160486"/>
    <x v="945"/>
    <d v="2018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x v="5550"/>
  </r>
  <r>
    <n v="9284"/>
    <s v="CA-2018-102218"/>
    <x v="264"/>
    <d v="2018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x v="3190"/>
  </r>
  <r>
    <n v="9285"/>
    <s v="CA-2015-161032"/>
    <x v="728"/>
    <d v="2015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x v="600"/>
  </r>
  <r>
    <n v="9286"/>
    <s v="CA-2016-102778"/>
    <x v="82"/>
    <d v="2016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x v="268"/>
  </r>
  <r>
    <n v="9287"/>
    <s v="CA-2018-154011"/>
    <x v="249"/>
    <d v="2018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x v="4734"/>
  </r>
  <r>
    <n v="9288"/>
    <s v="CA-2018-154011"/>
    <x v="249"/>
    <d v="2018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x v="5551"/>
  </r>
  <r>
    <n v="9289"/>
    <s v="US-2018-165456"/>
    <x v="329"/>
    <d v="2018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x v="5552"/>
  </r>
  <r>
    <n v="9290"/>
    <s v="CA-2015-111857"/>
    <x v="488"/>
    <d v="2015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x v="5553"/>
  </r>
  <r>
    <n v="9291"/>
    <s v="CA-2015-163650"/>
    <x v="865"/>
    <d v="2015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x v="294"/>
  </r>
  <r>
    <n v="9292"/>
    <s v="CA-2015-163650"/>
    <x v="865"/>
    <d v="2015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x v="1323"/>
  </r>
  <r>
    <n v="9293"/>
    <s v="CA-2018-124114"/>
    <x v="580"/>
    <d v="2018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x v="5554"/>
  </r>
  <r>
    <n v="9294"/>
    <s v="US-2018-116505"/>
    <x v="701"/>
    <d v="2018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x v="1844"/>
  </r>
  <r>
    <n v="9295"/>
    <s v="CA-2018-161340"/>
    <x v="39"/>
    <d v="2018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x v="847"/>
  </r>
  <r>
    <n v="9296"/>
    <s v="CA-2018-161340"/>
    <x v="39"/>
    <d v="2018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x v="4518"/>
  </r>
  <r>
    <n v="9297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x v="2890"/>
  </r>
  <r>
    <n v="9298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x v="4329"/>
  </r>
  <r>
    <n v="9299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x v="1339"/>
  </r>
  <r>
    <n v="9300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x v="3093"/>
  </r>
  <r>
    <n v="9301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x v="4193"/>
  </r>
  <r>
    <n v="9302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x v="5555"/>
  </r>
  <r>
    <n v="9303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x v="956"/>
  </r>
  <r>
    <n v="9304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x v="12"/>
  </r>
  <r>
    <n v="9305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x v="3466"/>
  </r>
  <r>
    <n v="9306"/>
    <s v="CA-2016-137603"/>
    <x v="444"/>
    <d v="2016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x v="3566"/>
  </r>
  <r>
    <n v="9307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x v="2578"/>
  </r>
  <r>
    <n v="9308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x v="3544"/>
  </r>
  <r>
    <n v="9309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Â SwivelÂ Flash DriveÂ USBÂ flash driveÂ - 8 GB"/>
    <x v="295"/>
  </r>
  <r>
    <n v="9310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x v="2326"/>
  </r>
  <r>
    <n v="9311"/>
    <s v="US-2017-102141"/>
    <x v="370"/>
    <d v="2017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x v="4603"/>
  </r>
  <r>
    <n v="9312"/>
    <s v="CA-2018-148642"/>
    <x v="904"/>
    <d v="2018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x v="1253"/>
  </r>
  <r>
    <n v="9313"/>
    <s v="CA-2018-148642"/>
    <x v="904"/>
    <d v="2018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x v="5556"/>
  </r>
  <r>
    <n v="9314"/>
    <s v="CA-2016-111948"/>
    <x v="1214"/>
    <d v="2016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x v="5557"/>
  </r>
  <r>
    <n v="9315"/>
    <s v="CA-2016-111948"/>
    <x v="1214"/>
    <d v="2016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x v="5558"/>
  </r>
  <r>
    <n v="9316"/>
    <s v="CA-2017-161907"/>
    <x v="41"/>
    <d v="2017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x v="957"/>
  </r>
  <r>
    <n v="9317"/>
    <s v="CA-2017-161907"/>
    <x v="41"/>
    <d v="2017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x v="5559"/>
  </r>
  <r>
    <n v="9318"/>
    <s v="CA-2018-124940"/>
    <x v="1215"/>
    <d v="2018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x v="5560"/>
  </r>
  <r>
    <n v="9319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x v="518"/>
  </r>
  <r>
    <n v="9320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x v="5561"/>
  </r>
  <r>
    <n v="9321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x v="5562"/>
  </r>
  <r>
    <n v="9322"/>
    <s v="US-2017-111563"/>
    <x v="254"/>
    <d v="2017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x v="5563"/>
  </r>
  <r>
    <n v="9323"/>
    <s v="US-2017-111563"/>
    <x v="254"/>
    <d v="2017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x v="516"/>
  </r>
  <r>
    <n v="9324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x v="5564"/>
  </r>
  <r>
    <n v="9325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x v="5565"/>
  </r>
  <r>
    <n v="9326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x v="5566"/>
  </r>
  <r>
    <n v="9327"/>
    <s v="US-2018-130687"/>
    <x v="210"/>
    <d v="2018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x v="4016"/>
  </r>
  <r>
    <n v="9328"/>
    <s v="US-2018-130687"/>
    <x v="210"/>
    <d v="2018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Â phoneÂ - Charcoal black"/>
    <x v="5567"/>
  </r>
  <r>
    <n v="9329"/>
    <s v="US-2018-130687"/>
    <x v="210"/>
    <d v="2018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x v="2232"/>
  </r>
  <r>
    <n v="9330"/>
    <s v="CA-2016-164497"/>
    <x v="109"/>
    <d v="2016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x v="5568"/>
  </r>
  <r>
    <n v="9331"/>
    <s v="US-2016-153283"/>
    <x v="768"/>
    <d v="2016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x v="2505"/>
  </r>
  <r>
    <n v="9332"/>
    <s v="CA-2017-108056"/>
    <x v="321"/>
    <d v="2017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x v="3848"/>
  </r>
  <r>
    <n v="9333"/>
    <s v="CA-2018-127726"/>
    <x v="220"/>
    <d v="2018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x v="5569"/>
  </r>
  <r>
    <n v="9334"/>
    <s v="CA-2018-127726"/>
    <x v="220"/>
    <d v="2018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x v="1168"/>
  </r>
  <r>
    <n v="9335"/>
    <s v="CA-2018-110198"/>
    <x v="927"/>
    <d v="2018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x v="2317"/>
  </r>
  <r>
    <n v="9336"/>
    <s v="CA-2018-110198"/>
    <x v="927"/>
    <d v="2018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x v="871"/>
  </r>
  <r>
    <n v="9337"/>
    <s v="CA-2018-130715"/>
    <x v="118"/>
    <d v="2018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x v="1488"/>
  </r>
  <r>
    <n v="9338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x v="5447"/>
  </r>
  <r>
    <n v="9339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x v="5570"/>
  </r>
  <r>
    <n v="9340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x v="64"/>
  </r>
  <r>
    <n v="9341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x v="2022"/>
  </r>
  <r>
    <n v="9342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x v="5571"/>
  </r>
  <r>
    <n v="9343"/>
    <s v="CA-2017-119123"/>
    <x v="69"/>
    <d v="2017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x v="771"/>
  </r>
  <r>
    <n v="9344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x v="3861"/>
  </r>
  <r>
    <n v="9345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x v="3416"/>
  </r>
  <r>
    <n v="9346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x v="5572"/>
  </r>
  <r>
    <n v="9347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x v="611"/>
  </r>
  <r>
    <n v="9348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x v="4287"/>
  </r>
  <r>
    <n v="9349"/>
    <s v="CA-2017-114860"/>
    <x v="596"/>
    <d v="2017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x v="5573"/>
  </r>
  <r>
    <n v="9350"/>
    <s v="CA-2017-114860"/>
    <x v="596"/>
    <d v="2017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x v="108"/>
  </r>
  <r>
    <n v="9351"/>
    <s v="CA-2017-159009"/>
    <x v="713"/>
    <d v="2017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x v="1145"/>
  </r>
  <r>
    <n v="9352"/>
    <s v="CA-2017-159009"/>
    <x v="713"/>
    <d v="2017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x v="4086"/>
  </r>
  <r>
    <n v="9353"/>
    <s v="CA-2018-148411"/>
    <x v="241"/>
    <d v="2018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x v="3230"/>
  </r>
  <r>
    <n v="9354"/>
    <s v="CA-2018-148411"/>
    <x v="241"/>
    <d v="2018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x v="5574"/>
  </r>
  <r>
    <n v="9355"/>
    <s v="CA-2016-110324"/>
    <x v="494"/>
    <d v="2016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x v="537"/>
  </r>
  <r>
    <n v="9356"/>
    <s v="CA-2016-110324"/>
    <x v="494"/>
    <d v="2016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x v="1026"/>
  </r>
  <r>
    <n v="9357"/>
    <s v="CA-2016-110324"/>
    <x v="494"/>
    <d v="2016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x v="1878"/>
  </r>
  <r>
    <n v="9358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x v="136"/>
  </r>
  <r>
    <n v="9359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x v="5575"/>
  </r>
  <r>
    <n v="9360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x v="44"/>
  </r>
  <r>
    <n v="9361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x v="5576"/>
  </r>
  <r>
    <n v="9362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x v="5577"/>
  </r>
  <r>
    <n v="9363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x v="5578"/>
  </r>
  <r>
    <n v="9364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x v="2997"/>
  </r>
  <r>
    <n v="9365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x v="699"/>
  </r>
  <r>
    <n v="9366"/>
    <s v="US-2015-166828"/>
    <x v="963"/>
    <d v="2015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x v="1049"/>
  </r>
  <r>
    <n v="9367"/>
    <s v="CA-2015-108147"/>
    <x v="785"/>
    <d v="2015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x v="5579"/>
  </r>
  <r>
    <n v="9368"/>
    <s v="CA-2015-108147"/>
    <x v="785"/>
    <d v="2015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x v="5580"/>
  </r>
  <r>
    <n v="9369"/>
    <s v="CA-2017-154998"/>
    <x v="281"/>
    <d v="2017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x v="2428"/>
  </r>
  <r>
    <n v="9370"/>
    <s v="CA-2018-113460"/>
    <x v="659"/>
    <d v="2018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x v="5581"/>
  </r>
  <r>
    <n v="9371"/>
    <s v="CA-2016-111339"/>
    <x v="352"/>
    <d v="2016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x v="1501"/>
  </r>
  <r>
    <n v="9372"/>
    <s v="CA-2016-111339"/>
    <x v="352"/>
    <d v="2016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x v="2555"/>
  </r>
  <r>
    <n v="9373"/>
    <s v="CA-2016-111339"/>
    <x v="352"/>
    <d v="2016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x v="1384"/>
  </r>
  <r>
    <n v="9374"/>
    <s v="CA-2018-102820"/>
    <x v="917"/>
    <d v="2018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Â HeadsetÂ with"/>
    <x v="1159"/>
  </r>
  <r>
    <n v="9375"/>
    <s v="CA-2017-149671"/>
    <x v="410"/>
    <d v="2017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x v="5582"/>
  </r>
  <r>
    <n v="9376"/>
    <s v="CA-2016-126347"/>
    <x v="639"/>
    <d v="2016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x v="1406"/>
  </r>
  <r>
    <n v="9377"/>
    <s v="CA-2018-108756"/>
    <x v="53"/>
    <d v="2018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x v="5583"/>
  </r>
  <r>
    <n v="9378"/>
    <s v="CA-2018-155362"/>
    <x v="94"/>
    <d v="2018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x v="5584"/>
  </r>
  <r>
    <n v="9379"/>
    <s v="CA-2017-117625"/>
    <x v="1120"/>
    <d v="2017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x v="5585"/>
  </r>
  <r>
    <n v="9380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x v="2748"/>
  </r>
  <r>
    <n v="9381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x v="1445"/>
  </r>
  <r>
    <n v="9382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x v="5586"/>
  </r>
  <r>
    <n v="9383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x v="2000"/>
  </r>
  <r>
    <n v="9384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x v="202"/>
  </r>
  <r>
    <n v="9385"/>
    <s v="CA-2018-100433"/>
    <x v="938"/>
    <d v="2018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x v="233"/>
  </r>
  <r>
    <n v="9386"/>
    <s v="CA-2018-163097"/>
    <x v="151"/>
    <d v="2018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x v="5587"/>
  </r>
  <r>
    <n v="9387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s v="Xerox 191"/>
    <x v="705"/>
  </r>
  <r>
    <n v="9388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x v="5588"/>
  </r>
  <r>
    <n v="9389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x v="3036"/>
  </r>
  <r>
    <n v="9390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x v="5589"/>
  </r>
  <r>
    <n v="9391"/>
    <s v="CA-2016-163734"/>
    <x v="974"/>
    <d v="2016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x v="1863"/>
  </r>
  <r>
    <n v="9392"/>
    <s v="CA-2018-162474"/>
    <x v="677"/>
    <d v="2018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x v="462"/>
  </r>
  <r>
    <n v="9393"/>
    <s v="CA-2016-130848"/>
    <x v="969"/>
    <d v="2016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x v="5590"/>
  </r>
  <r>
    <n v="9394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x v="3125"/>
  </r>
  <r>
    <n v="9395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x v="3223"/>
  </r>
  <r>
    <n v="9396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x v="476"/>
  </r>
  <r>
    <n v="9397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x v="50"/>
  </r>
  <r>
    <n v="9398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x v="4583"/>
  </r>
  <r>
    <n v="9399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x v="5591"/>
  </r>
  <r>
    <n v="9400"/>
    <s v="CA-2017-103128"/>
    <x v="583"/>
    <d v="2017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x v="492"/>
  </r>
  <r>
    <n v="9401"/>
    <s v="CA-2016-167696"/>
    <x v="1216"/>
    <d v="2016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x v="4791"/>
  </r>
  <r>
    <n v="9402"/>
    <s v="CA-2015-159814"/>
    <x v="1217"/>
    <d v="2015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x v="5592"/>
  </r>
  <r>
    <n v="9403"/>
    <s v="CA-2017-105459"/>
    <x v="399"/>
    <d v="2017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x v="5593"/>
  </r>
  <r>
    <n v="9404"/>
    <s v="CA-2017-105459"/>
    <x v="399"/>
    <d v="2017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x v="5594"/>
  </r>
  <r>
    <n v="9405"/>
    <s v="CA-2018-141663"/>
    <x v="669"/>
    <d v="2018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x v="1054"/>
  </r>
  <r>
    <n v="9406"/>
    <s v="CA-2015-152618"/>
    <x v="619"/>
    <d v="2015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x v="5595"/>
  </r>
  <r>
    <n v="9407"/>
    <s v="CA-2015-152618"/>
    <x v="619"/>
    <d v="2015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x v="578"/>
  </r>
  <r>
    <n v="9408"/>
    <s v="CA-2018-162789"/>
    <x v="585"/>
    <d v="2018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x v="5596"/>
  </r>
  <r>
    <n v="9409"/>
    <s v="CA-2018-162789"/>
    <x v="585"/>
    <d v="2018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x v="5597"/>
  </r>
  <r>
    <n v="9410"/>
    <s v="US-2018-110149"/>
    <x v="389"/>
    <d v="2018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x v="5598"/>
  </r>
  <r>
    <n v="9411"/>
    <s v="US-2018-110149"/>
    <x v="389"/>
    <d v="2018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x v="1177"/>
  </r>
  <r>
    <n v="9412"/>
    <s v="CA-2017-108959"/>
    <x v="612"/>
    <d v="2017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x v="5599"/>
  </r>
  <r>
    <n v="9413"/>
    <s v="CA-2016-164777"/>
    <x v="746"/>
    <d v="2016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x v="5118"/>
  </r>
  <r>
    <n v="9414"/>
    <s v="CA-2017-132017"/>
    <x v="182"/>
    <d v="2017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x v="5600"/>
  </r>
  <r>
    <n v="9415"/>
    <s v="CA-2016-127824"/>
    <x v="1090"/>
    <d v="2016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x v="2475"/>
  </r>
  <r>
    <n v="9416"/>
    <s v="CA-2016-127824"/>
    <x v="1090"/>
    <d v="2016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x v="1444"/>
  </r>
  <r>
    <n v="9417"/>
    <s v="CA-2016-127824"/>
    <x v="1090"/>
    <d v="2016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x v="3601"/>
  </r>
  <r>
    <n v="9418"/>
    <s v="CA-2015-148285"/>
    <x v="1218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x v="559"/>
  </r>
  <r>
    <n v="9419"/>
    <s v="CA-2015-148285"/>
    <x v="1218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x v="1627"/>
  </r>
  <r>
    <n v="9420"/>
    <s v="CA-2018-152926"/>
    <x v="280"/>
    <d v="2018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x v="5052"/>
  </r>
  <r>
    <n v="9421"/>
    <s v="CA-2018-152926"/>
    <x v="280"/>
    <d v="2018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x v="5601"/>
  </r>
  <r>
    <n v="9422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x v="2752"/>
  </r>
  <r>
    <n v="9423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x v="5300"/>
  </r>
  <r>
    <n v="9424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x v="214"/>
  </r>
  <r>
    <n v="9425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Â 8gb Micro Traveldrive Usb 2.0Â Flash Drive"/>
    <x v="47"/>
  </r>
  <r>
    <n v="9426"/>
    <s v="CA-2015-116246"/>
    <x v="171"/>
    <d v="2015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x v="5602"/>
  </r>
  <r>
    <n v="9427"/>
    <s v="CA-2017-160479"/>
    <x v="306"/>
    <d v="2017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x v="3704"/>
  </r>
  <r>
    <n v="9428"/>
    <s v="CA-2015-167486"/>
    <x v="501"/>
    <d v="2015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x v="3255"/>
  </r>
  <r>
    <n v="9429"/>
    <s v="CA-2015-152100"/>
    <x v="218"/>
    <d v="2015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x v="1877"/>
  </r>
  <r>
    <n v="9430"/>
    <s v="CA-2016-166219"/>
    <x v="834"/>
    <d v="2016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x v="1113"/>
  </r>
  <r>
    <n v="9431"/>
    <s v="CA-2016-166219"/>
    <x v="834"/>
    <d v="2016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x v="5603"/>
  </r>
  <r>
    <n v="9432"/>
    <s v="CA-2016-111864"/>
    <x v="974"/>
    <d v="2016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x v="2144"/>
  </r>
  <r>
    <n v="9433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Â Clip USBÂ flash driveÂ - 8 GB"/>
    <x v="5268"/>
  </r>
  <r>
    <n v="9434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x v="1566"/>
  </r>
  <r>
    <n v="9435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x v="1495"/>
  </r>
  <r>
    <n v="9436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x v="5604"/>
  </r>
  <r>
    <n v="9437"/>
    <s v="CA-2016-160787"/>
    <x v="12"/>
    <d v="2016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x v="194"/>
  </r>
  <r>
    <n v="9438"/>
    <s v="CA-2018-107853"/>
    <x v="1143"/>
    <d v="2018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x v="91"/>
  </r>
  <r>
    <n v="9439"/>
    <s v="CA-2018-126144"/>
    <x v="689"/>
    <d v="2018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x v="5605"/>
  </r>
  <r>
    <n v="9440"/>
    <s v="US-2015-154655"/>
    <x v="36"/>
    <d v="2015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x v="5606"/>
  </r>
  <r>
    <n v="9441"/>
    <s v="CA-2015-100391"/>
    <x v="594"/>
    <d v="2015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x v="2"/>
  </r>
  <r>
    <n v="9442"/>
    <s v="CA-2015-165477"/>
    <x v="282"/>
    <d v="2015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x v="5607"/>
  </r>
  <r>
    <n v="9443"/>
    <s v="CA-2018-165904"/>
    <x v="104"/>
    <d v="2018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x v="5608"/>
  </r>
  <r>
    <n v="9444"/>
    <s v="CA-2018-165904"/>
    <x v="104"/>
    <d v="2018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x v="977"/>
  </r>
  <r>
    <n v="9445"/>
    <s v="CA-2016-104052"/>
    <x v="879"/>
    <d v="2016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x v="3044"/>
  </r>
  <r>
    <n v="9446"/>
    <s v="CA-2016-168277"/>
    <x v="352"/>
    <d v="2016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x v="708"/>
  </r>
  <r>
    <n v="9447"/>
    <s v="CA-2017-158617"/>
    <x v="897"/>
    <d v="2017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x v="1197"/>
  </r>
  <r>
    <n v="9448"/>
    <s v="CA-2018-136882"/>
    <x v="837"/>
    <d v="2018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x v="5609"/>
  </r>
  <r>
    <n v="9449"/>
    <s v="US-2017-148957"/>
    <x v="42"/>
    <d v="2017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x v="3987"/>
  </r>
  <r>
    <n v="9450"/>
    <s v="CA-2015-140032"/>
    <x v="78"/>
    <d v="2015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x v="5298"/>
  </r>
  <r>
    <n v="9451"/>
    <s v="CA-2018-145506"/>
    <x v="95"/>
    <d v="2018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x v="5610"/>
  </r>
  <r>
    <n v="9452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x v="5611"/>
  </r>
  <r>
    <n v="9453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x v="5612"/>
  </r>
  <r>
    <n v="9454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x v="5613"/>
  </r>
  <r>
    <n v="9455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x v="2790"/>
  </r>
  <r>
    <n v="9456"/>
    <s v="CA-2017-140977"/>
    <x v="950"/>
    <d v="2017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x v="5614"/>
  </r>
  <r>
    <n v="9457"/>
    <s v="CA-2018-151855"/>
    <x v="837"/>
    <d v="2018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x v="5615"/>
  </r>
  <r>
    <n v="9458"/>
    <s v="CA-2018-151855"/>
    <x v="837"/>
    <d v="2018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x v="5616"/>
  </r>
  <r>
    <n v="9459"/>
    <s v="CA-2015-138240"/>
    <x v="1148"/>
    <d v="2015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x v="5617"/>
  </r>
  <r>
    <n v="9460"/>
    <s v="CA-2015-138240"/>
    <x v="1148"/>
    <d v="2015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x v="312"/>
  </r>
  <r>
    <n v="9461"/>
    <s v="CA-2015-101833"/>
    <x v="664"/>
    <d v="2015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x v="799"/>
  </r>
  <r>
    <n v="9462"/>
    <s v="CA-2015-100867"/>
    <x v="538"/>
    <d v="2015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x v="5618"/>
  </r>
  <r>
    <n v="9463"/>
    <s v="US-2018-109610"/>
    <x v="920"/>
    <d v="2018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x v="4233"/>
  </r>
  <r>
    <n v="9464"/>
    <s v="CA-2015-156545"/>
    <x v="1219"/>
    <d v="2015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x v="526"/>
  </r>
  <r>
    <n v="9465"/>
    <s v="CA-2015-109127"/>
    <x v="1059"/>
    <d v="2015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x v="1300"/>
  </r>
  <r>
    <n v="9466"/>
    <s v="CA-2017-126858"/>
    <x v="258"/>
    <d v="2017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x v="5504"/>
  </r>
  <r>
    <n v="9467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x v="5619"/>
  </r>
  <r>
    <n v="9468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x v="4207"/>
  </r>
  <r>
    <n v="9469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x v="91"/>
  </r>
  <r>
    <n v="9470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x v="168"/>
  </r>
  <r>
    <n v="9471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x v="2564"/>
  </r>
  <r>
    <n v="9472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x v="5574"/>
  </r>
  <r>
    <n v="9473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x v="5620"/>
  </r>
  <r>
    <n v="9474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x v="5621"/>
  </r>
  <r>
    <n v="9475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x v="2144"/>
  </r>
  <r>
    <n v="9476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x v="4107"/>
  </r>
  <r>
    <n v="9477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x v="5622"/>
  </r>
  <r>
    <n v="9478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x v="2940"/>
  </r>
  <r>
    <n v="9479"/>
    <s v="CA-2015-126193"/>
    <x v="557"/>
    <d v="2015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x v="5623"/>
  </r>
  <r>
    <n v="9480"/>
    <s v="CA-2015-126193"/>
    <x v="557"/>
    <d v="2015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x v="5624"/>
  </r>
  <r>
    <n v="9481"/>
    <s v="CA-2015-126193"/>
    <x v="557"/>
    <d v="2015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x v="5625"/>
  </r>
  <r>
    <n v="9482"/>
    <s v="CA-2018-150504"/>
    <x v="44"/>
    <d v="2018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x v="1318"/>
  </r>
  <r>
    <n v="9483"/>
    <s v="CA-2016-158351"/>
    <x v="782"/>
    <d v="2016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x v="4398"/>
  </r>
  <r>
    <n v="9484"/>
    <s v="CA-2015-122679"/>
    <x v="192"/>
    <d v="2015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x v="1195"/>
  </r>
  <r>
    <n v="9485"/>
    <s v="CA-2017-164770"/>
    <x v="499"/>
    <d v="2017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x v="5626"/>
  </r>
  <r>
    <n v="9486"/>
    <s v="CA-2017-164770"/>
    <x v="499"/>
    <d v="2017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x v="2723"/>
  </r>
  <r>
    <n v="9487"/>
    <s v="CA-2018-130505"/>
    <x v="386"/>
    <d v="2018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x v="5627"/>
  </r>
  <r>
    <n v="9488"/>
    <s v="US-2018-125213"/>
    <x v="157"/>
    <d v="2018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x v="2571"/>
  </r>
  <r>
    <n v="9489"/>
    <s v="CA-2016-156566"/>
    <x v="486"/>
    <d v="2016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x v="5628"/>
  </r>
  <r>
    <n v="9490"/>
    <s v="US-2017-102232"/>
    <x v="1220"/>
    <d v="2017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x v="5629"/>
  </r>
  <r>
    <n v="9491"/>
    <s v="CA-2018-111738"/>
    <x v="1032"/>
    <d v="2018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x v="5630"/>
  </r>
  <r>
    <n v="9492"/>
    <s v="CA-2018-111738"/>
    <x v="1032"/>
    <d v="2018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x v="5631"/>
  </r>
  <r>
    <n v="9493"/>
    <s v="CA-2018-163188"/>
    <x v="659"/>
    <d v="2018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x v="5632"/>
  </r>
  <r>
    <n v="9494"/>
    <s v="CA-2017-105207"/>
    <x v="835"/>
    <d v="2017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x v="5633"/>
  </r>
  <r>
    <n v="9495"/>
    <s v="CA-2017-105207"/>
    <x v="835"/>
    <d v="2017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x v="5264"/>
  </r>
  <r>
    <n v="9496"/>
    <s v="US-2017-123610"/>
    <x v="536"/>
    <d v="2017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x v="5028"/>
  </r>
  <r>
    <n v="9497"/>
    <s v="US-2017-123610"/>
    <x v="536"/>
    <d v="2017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x v="1298"/>
  </r>
  <r>
    <n v="9498"/>
    <s v="CA-2018-118213"/>
    <x v="60"/>
    <d v="2018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x v="5634"/>
  </r>
  <r>
    <n v="9499"/>
    <s v="CA-2018-118213"/>
    <x v="60"/>
    <d v="2018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x v="3730"/>
  </r>
  <r>
    <n v="9500"/>
    <s v="CA-2018-118213"/>
    <x v="60"/>
    <d v="2018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x v="760"/>
  </r>
  <r>
    <n v="9501"/>
    <s v="CA-2017-149237"/>
    <x v="439"/>
    <d v="2017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x v="5635"/>
  </r>
  <r>
    <n v="9502"/>
    <s v="US-2016-158589"/>
    <x v="312"/>
    <d v="2016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x v="4492"/>
  </r>
  <r>
    <n v="9503"/>
    <s v="CA-2017-101329"/>
    <x v="183"/>
    <d v="2017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x v="5636"/>
  </r>
  <r>
    <n v="9504"/>
    <s v="CA-2017-101329"/>
    <x v="183"/>
    <d v="2017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x v="704"/>
  </r>
  <r>
    <n v="9505"/>
    <s v="CA-2017-113607"/>
    <x v="500"/>
    <d v="2017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x v="5637"/>
  </r>
  <r>
    <n v="9506"/>
    <s v="CA-2017-113607"/>
    <x v="500"/>
    <d v="2017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x v="1359"/>
  </r>
  <r>
    <n v="9507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x v="4170"/>
  </r>
  <r>
    <n v="9508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x v="452"/>
  </r>
  <r>
    <n v="9509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x v="4614"/>
  </r>
  <r>
    <n v="9510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x v="5638"/>
  </r>
  <r>
    <n v="9511"/>
    <s v="CA-2017-105263"/>
    <x v="876"/>
    <d v="2017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x v="3631"/>
  </r>
  <r>
    <n v="9512"/>
    <s v="CA-2015-130575"/>
    <x v="637"/>
    <d v="2015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x v="1814"/>
  </r>
  <r>
    <n v="9513"/>
    <s v="CA-2018-142461"/>
    <x v="1109"/>
    <d v="2018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x v="5639"/>
  </r>
  <r>
    <n v="9514"/>
    <s v="CA-2017-125220"/>
    <x v="500"/>
    <d v="2017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x v="5640"/>
  </r>
  <r>
    <n v="9515"/>
    <s v="CA-2015-100293"/>
    <x v="619"/>
    <d v="2015-03-18T00:00:00"/>
    <s v="Standard Class"/>
    <s v="NF-18475"/>
    <s v="Neil FranzÃ¶sisch"/>
    <s v="Home Office"/>
    <s v="United States"/>
    <s v="Jacksonville"/>
    <s v="Florida"/>
    <n v="32216"/>
    <s v="South"/>
    <s v="OFF-PA-10000176"/>
    <s v="Office Supplies"/>
    <s v="Paper"/>
    <s v="Xerox 1887"/>
    <x v="5641"/>
  </r>
  <r>
    <n v="9516"/>
    <s v="CA-2015-154165"/>
    <x v="1221"/>
    <d v="2015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x v="5642"/>
  </r>
  <r>
    <n v="9517"/>
    <s v="CA-2016-123939"/>
    <x v="252"/>
    <d v="2016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x v="5643"/>
  </r>
  <r>
    <n v="9518"/>
    <s v="CA-2016-123939"/>
    <x v="252"/>
    <d v="2016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x v="2721"/>
  </r>
  <r>
    <n v="9519"/>
    <s v="CA-2016-123939"/>
    <x v="252"/>
    <d v="2016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x v="2708"/>
  </r>
  <r>
    <n v="9520"/>
    <s v="US-2018-104451"/>
    <x v="540"/>
    <d v="2018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x v="5644"/>
  </r>
  <r>
    <n v="9521"/>
    <s v="CA-2017-101189"/>
    <x v="1084"/>
    <d v="2017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x v="5645"/>
  </r>
  <r>
    <n v="9522"/>
    <s v="CA-2015-169446"/>
    <x v="174"/>
    <d v="2015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x v="824"/>
  </r>
  <r>
    <n v="9523"/>
    <s v="CA-2015-169446"/>
    <x v="174"/>
    <d v="2015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x v="12"/>
  </r>
  <r>
    <n v="9524"/>
    <s v="CA-2015-169446"/>
    <x v="174"/>
    <d v="2015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x v="5646"/>
  </r>
  <r>
    <n v="9525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x v="202"/>
  </r>
  <r>
    <n v="9526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x v="3255"/>
  </r>
  <r>
    <n v="9527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x v="5009"/>
  </r>
  <r>
    <n v="9528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x v="5647"/>
  </r>
  <r>
    <n v="9529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x v="3299"/>
  </r>
  <r>
    <n v="9530"/>
    <s v="CA-2018-101637"/>
    <x v="668"/>
    <d v="2018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x v="2543"/>
  </r>
  <r>
    <n v="9531"/>
    <s v="CA-2018-111759"/>
    <x v="141"/>
    <d v="2018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x v="4780"/>
  </r>
  <r>
    <n v="9532"/>
    <s v="CA-2018-102729"/>
    <x v="40"/>
    <d v="2018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x v="5648"/>
  </r>
  <r>
    <n v="9533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x v="5649"/>
  </r>
  <r>
    <n v="9534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x v="5650"/>
  </r>
  <r>
    <n v="9535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x v="3347"/>
  </r>
  <r>
    <n v="9536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x v="1261"/>
  </r>
  <r>
    <n v="9537"/>
    <s v="CA-2018-124191"/>
    <x v="492"/>
    <d v="2018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x v="3096"/>
  </r>
  <r>
    <n v="9538"/>
    <s v="CA-2017-148747"/>
    <x v="477"/>
    <d v="2017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x v="5651"/>
  </r>
  <r>
    <n v="9539"/>
    <s v="US-2018-169488"/>
    <x v="210"/>
    <d v="2018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x v="2877"/>
  </r>
  <r>
    <n v="9540"/>
    <s v="US-2018-169488"/>
    <x v="210"/>
    <d v="2018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x v="786"/>
  </r>
  <r>
    <n v="9541"/>
    <s v="CA-2016-135727"/>
    <x v="1222"/>
    <d v="2016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x v="2950"/>
  </r>
  <r>
    <n v="9542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x v="5652"/>
  </r>
  <r>
    <n v="9543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x v="5653"/>
  </r>
  <r>
    <n v="9544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x v="3849"/>
  </r>
  <r>
    <n v="9545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x v="5654"/>
  </r>
  <r>
    <n v="9546"/>
    <s v="CA-2015-166590"/>
    <x v="194"/>
    <d v="2015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x v="5013"/>
  </r>
  <r>
    <n v="9547"/>
    <s v="CA-2015-166590"/>
    <x v="194"/>
    <d v="2015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x v="69"/>
  </r>
  <r>
    <n v="9548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x v="1297"/>
  </r>
  <r>
    <n v="9549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x v="5655"/>
  </r>
  <r>
    <n v="9550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x v="5656"/>
  </r>
  <r>
    <n v="9551"/>
    <s v="CA-2016-160864"/>
    <x v="910"/>
    <d v="2016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x v="5657"/>
  </r>
  <r>
    <n v="9552"/>
    <s v="CA-2016-147690"/>
    <x v="113"/>
    <d v="2016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x v="5658"/>
  </r>
  <r>
    <n v="9553"/>
    <s v="CA-2016-163923"/>
    <x v="1051"/>
    <d v="2016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Â SecureÂ DriveÂ + Hardware Encrypted USBÂ flash driveÂ - 16 GB"/>
    <x v="2946"/>
  </r>
  <r>
    <n v="9554"/>
    <s v="CA-2017-125724"/>
    <x v="897"/>
    <d v="2017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x v="5659"/>
  </r>
  <r>
    <n v="9555"/>
    <s v="CA-2016-111612"/>
    <x v="109"/>
    <d v="2016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x v="4042"/>
  </r>
  <r>
    <n v="9556"/>
    <s v="CA-2016-111612"/>
    <x v="109"/>
    <d v="2016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x v="4917"/>
  </r>
  <r>
    <n v="9557"/>
    <s v="CA-2016-156853"/>
    <x v="155"/>
    <d v="2016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x v="2337"/>
  </r>
  <r>
    <n v="9558"/>
    <s v="CA-2015-103086"/>
    <x v="1136"/>
    <d v="2015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x v="5660"/>
  </r>
  <r>
    <n v="9559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Â 16GB Mini TravelDrive USB 2.0Â Flash Drive"/>
    <x v="608"/>
  </r>
  <r>
    <n v="9560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x v="3483"/>
  </r>
  <r>
    <n v="9561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x v="3417"/>
  </r>
  <r>
    <n v="9562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Â VX Revolution Cordless Laser Mouse for Notebooks (Black)"/>
    <x v="2087"/>
  </r>
  <r>
    <n v="9563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x v="5661"/>
  </r>
  <r>
    <n v="9564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x v="1603"/>
  </r>
  <r>
    <n v="9565"/>
    <s v="CA-2016-161242"/>
    <x v="932"/>
    <d v="2016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x v="2660"/>
  </r>
  <r>
    <n v="9566"/>
    <s v="CA-2015-130428"/>
    <x v="691"/>
    <d v="2015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x v="5662"/>
  </r>
  <r>
    <n v="9567"/>
    <s v="CA-2015-130428"/>
    <x v="691"/>
    <d v="2015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x v="5663"/>
  </r>
  <r>
    <n v="9568"/>
    <s v="CA-2015-130428"/>
    <x v="691"/>
    <d v="2015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x v="5664"/>
  </r>
  <r>
    <n v="9569"/>
    <s v="CA-2018-104388"/>
    <x v="957"/>
    <d v="2018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x v="1095"/>
  </r>
  <r>
    <n v="9570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x v="5665"/>
  </r>
  <r>
    <n v="9571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x v="2939"/>
  </r>
  <r>
    <n v="9572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x v="3329"/>
  </r>
  <r>
    <n v="9573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x v="4362"/>
  </r>
  <r>
    <n v="9574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x v="854"/>
  </r>
  <r>
    <n v="9575"/>
    <s v="CA-2016-148495"/>
    <x v="863"/>
    <d v="2016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x v="610"/>
  </r>
  <r>
    <n v="9576"/>
    <s v="CA-2016-143147"/>
    <x v="989"/>
    <d v="2016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x v="5666"/>
  </r>
  <r>
    <n v="9577"/>
    <s v="CA-2016-143147"/>
    <x v="989"/>
    <d v="2016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x v="1448"/>
  </r>
  <r>
    <n v="9578"/>
    <s v="CA-2016-143147"/>
    <x v="989"/>
    <d v="2016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x v="5667"/>
  </r>
  <r>
    <n v="9579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x v="5668"/>
  </r>
  <r>
    <n v="9580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x v="554"/>
  </r>
  <r>
    <n v="9581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x v="5453"/>
  </r>
  <r>
    <n v="9582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x v="4302"/>
  </r>
  <r>
    <n v="9583"/>
    <s v="CA-2017-107475"/>
    <x v="843"/>
    <d v="2017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x v="2081"/>
  </r>
  <r>
    <n v="9584"/>
    <s v="CA-2018-116127"/>
    <x v="643"/>
    <d v="2018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x v="5669"/>
  </r>
  <r>
    <n v="9585"/>
    <s v="CA-2018-132584"/>
    <x v="775"/>
    <d v="2018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x v="2062"/>
  </r>
  <r>
    <n v="9586"/>
    <s v="CA-2017-160598"/>
    <x v="370"/>
    <d v="2017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x v="5670"/>
  </r>
  <r>
    <n v="9587"/>
    <s v="CA-2017-108630"/>
    <x v="741"/>
    <d v="2017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x v="2139"/>
  </r>
  <r>
    <n v="9588"/>
    <s v="US-2018-129203"/>
    <x v="827"/>
    <d v="2018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x v="2417"/>
  </r>
  <r>
    <n v="9589"/>
    <s v="CA-2018-110940"/>
    <x v="283"/>
    <d v="2018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x v="5671"/>
  </r>
  <r>
    <n v="9590"/>
    <s v="CA-2015-119172"/>
    <x v="218"/>
    <d v="2015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x v="1121"/>
  </r>
  <r>
    <n v="9591"/>
    <s v="CA-2015-119172"/>
    <x v="218"/>
    <d v="2015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x v="4028"/>
  </r>
  <r>
    <n v="9592"/>
    <s v="US-2017-105452"/>
    <x v="1062"/>
    <d v="2017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x v="3137"/>
  </r>
  <r>
    <n v="9593"/>
    <s v="US-2017-105452"/>
    <x v="1062"/>
    <d v="2017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x v="5672"/>
  </r>
  <r>
    <n v="9594"/>
    <s v="CA-2018-108931"/>
    <x v="32"/>
    <d v="2018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x v="18"/>
  </r>
  <r>
    <n v="9595"/>
    <s v="CA-2018-108931"/>
    <x v="32"/>
    <d v="2018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x v="1049"/>
  </r>
  <r>
    <n v="9596"/>
    <s v="CA-2018-104619"/>
    <x v="714"/>
    <d v="2018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x v="3039"/>
  </r>
  <r>
    <n v="9597"/>
    <s v="CA-2018-104619"/>
    <x v="714"/>
    <d v="2018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x v="4604"/>
  </r>
  <r>
    <n v="9598"/>
    <s v="CA-2018-104619"/>
    <x v="714"/>
    <d v="2018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Â speaker phone"/>
    <x v="3342"/>
  </r>
  <r>
    <n v="9599"/>
    <s v="CA-2016-149517"/>
    <x v="444"/>
    <d v="2016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x v="3909"/>
  </r>
  <r>
    <n v="9600"/>
    <s v="CA-2016-116841"/>
    <x v="1223"/>
    <d v="2016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x v="5673"/>
  </r>
  <r>
    <n v="9601"/>
    <s v="CA-2018-107797"/>
    <x v="540"/>
    <d v="2018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x v="753"/>
  </r>
  <r>
    <n v="9602"/>
    <s v="CA-2017-117604"/>
    <x v="913"/>
    <d v="2017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x v="5674"/>
  </r>
  <r>
    <n v="9603"/>
    <s v="CA-2015-130155"/>
    <x v="946"/>
    <d v="2015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x v="5675"/>
  </r>
  <r>
    <n v="9604"/>
    <s v="CA-2017-129861"/>
    <x v="26"/>
    <d v="2017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x v="5676"/>
  </r>
  <r>
    <n v="9605"/>
    <s v="CA-2016-138625"/>
    <x v="121"/>
    <d v="2016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x v="5677"/>
  </r>
  <r>
    <n v="9606"/>
    <s v="US-2018-122672"/>
    <x v="259"/>
    <d v="2018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x v="5678"/>
  </r>
  <r>
    <n v="9607"/>
    <s v="US-2018-122672"/>
    <x v="259"/>
    <d v="2018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x v="4732"/>
  </r>
  <r>
    <n v="9608"/>
    <s v="CA-2018-117128"/>
    <x v="256"/>
    <d v="2018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x v="5679"/>
  </r>
  <r>
    <n v="9609"/>
    <s v="CA-2018-117128"/>
    <x v="256"/>
    <d v="2018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x v="466"/>
  </r>
  <r>
    <n v="9610"/>
    <s v="CA-2017-130638"/>
    <x v="458"/>
    <d v="2017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x v="5680"/>
  </r>
  <r>
    <n v="9611"/>
    <s v="CA-2017-130638"/>
    <x v="458"/>
    <d v="2017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x v="1777"/>
  </r>
  <r>
    <n v="9612"/>
    <s v="CA-2018-144365"/>
    <x v="1200"/>
    <d v="2018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x v="2582"/>
  </r>
  <r>
    <n v="9613"/>
    <s v="CA-2017-110086"/>
    <x v="31"/>
    <d v="2017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x v="2507"/>
  </r>
  <r>
    <n v="9614"/>
    <s v="CA-2015-128524"/>
    <x v="7"/>
    <d v="2015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x v="5681"/>
  </r>
  <r>
    <n v="9615"/>
    <s v="CA-2015-128524"/>
    <x v="7"/>
    <d v="2015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x v="5682"/>
  </r>
  <r>
    <n v="9616"/>
    <s v="CA-2015-128524"/>
    <x v="7"/>
    <d v="2015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x v="5683"/>
  </r>
  <r>
    <n v="9617"/>
    <s v="CA-2017-140256"/>
    <x v="250"/>
    <d v="2017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x v="1755"/>
  </r>
  <r>
    <n v="9618"/>
    <s v="CA-2018-160633"/>
    <x v="673"/>
    <d v="2018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x v="5684"/>
  </r>
  <r>
    <n v="9619"/>
    <s v="CA-2018-160633"/>
    <x v="673"/>
    <d v="2018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x v="1134"/>
  </r>
  <r>
    <n v="9620"/>
    <s v="CA-2018-160633"/>
    <x v="673"/>
    <d v="2018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x v="3943"/>
  </r>
  <r>
    <n v="9621"/>
    <s v="CA-2015-115133"/>
    <x v="467"/>
    <d v="2015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x v="5685"/>
  </r>
  <r>
    <n v="9622"/>
    <s v="CA-2015-115133"/>
    <x v="467"/>
    <d v="2015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x v="5686"/>
  </r>
  <r>
    <n v="9623"/>
    <s v="CA-2015-115133"/>
    <x v="467"/>
    <d v="2015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x v="2668"/>
  </r>
  <r>
    <n v="9624"/>
    <s v="CA-2018-137449"/>
    <x v="222"/>
    <d v="2018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x v="5687"/>
  </r>
  <r>
    <n v="9625"/>
    <s v="CA-2018-137449"/>
    <x v="222"/>
    <d v="2018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x v="5688"/>
  </r>
  <r>
    <n v="9626"/>
    <s v="CA-2018-137449"/>
    <x v="222"/>
    <d v="2018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x v="5689"/>
  </r>
  <r>
    <n v="9627"/>
    <s v="CA-2018-103520"/>
    <x v="397"/>
    <d v="2018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x v="4579"/>
  </r>
  <r>
    <n v="9628"/>
    <s v="CA-2015-139283"/>
    <x v="533"/>
    <d v="2015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x v="1835"/>
  </r>
  <r>
    <n v="9629"/>
    <s v="CA-2015-118192"/>
    <x v="286"/>
    <d v="2015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x v="5317"/>
  </r>
  <r>
    <n v="9630"/>
    <s v="CA-2015-118192"/>
    <x v="286"/>
    <d v="2015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x v="5690"/>
  </r>
  <r>
    <n v="9631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x v="485"/>
  </r>
  <r>
    <n v="9632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x v="5691"/>
  </r>
  <r>
    <n v="9633"/>
    <s v="CA-2018-154809"/>
    <x v="778"/>
    <d v="2018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x v="5692"/>
  </r>
  <r>
    <n v="9634"/>
    <s v="CA-2015-151330"/>
    <x v="1005"/>
    <d v="2015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x v="1307"/>
  </r>
  <r>
    <n v="9635"/>
    <s v="CA-2015-151330"/>
    <x v="1005"/>
    <d v="2015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x v="5693"/>
  </r>
  <r>
    <n v="9636"/>
    <s v="CA-2015-151330"/>
    <x v="1005"/>
    <d v="2015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x v="2312"/>
  </r>
  <r>
    <n v="9637"/>
    <s v="CA-2015-124702"/>
    <x v="728"/>
    <d v="2015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x v="5694"/>
  </r>
  <r>
    <n v="9638"/>
    <s v="CA-2015-124702"/>
    <x v="728"/>
    <d v="2015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x v="5695"/>
  </r>
  <r>
    <n v="9639"/>
    <s v="US-2018-125808"/>
    <x v="105"/>
    <d v="2018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x v="1049"/>
  </r>
  <r>
    <n v="9640"/>
    <s v="CA-2016-116638"/>
    <x v="1224"/>
    <d v="2016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x v="5696"/>
  </r>
  <r>
    <n v="9641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x v="2740"/>
  </r>
  <r>
    <n v="9642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x v="5697"/>
  </r>
  <r>
    <n v="9643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x v="5163"/>
  </r>
  <r>
    <n v="9644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x v="5698"/>
  </r>
  <r>
    <n v="9645"/>
    <s v="US-2018-107979"/>
    <x v="110"/>
    <d v="2018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x v="5699"/>
  </r>
  <r>
    <n v="9646"/>
    <s v="US-2018-107979"/>
    <x v="110"/>
    <d v="2018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x v="200"/>
  </r>
  <r>
    <n v="9647"/>
    <s v="US-2018-107979"/>
    <x v="110"/>
    <d v="2018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x v="1255"/>
  </r>
  <r>
    <n v="9648"/>
    <s v="CA-2015-150518"/>
    <x v="84"/>
    <d v="2015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x v="3449"/>
  </r>
  <r>
    <n v="9649"/>
    <s v="CA-2015-150518"/>
    <x v="84"/>
    <d v="2015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x v="1666"/>
  </r>
  <r>
    <n v="9650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x v="5700"/>
  </r>
  <r>
    <n v="9651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x v="5148"/>
  </r>
  <r>
    <n v="9652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x v="643"/>
  </r>
  <r>
    <n v="9653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x v="1899"/>
  </r>
  <r>
    <n v="9654"/>
    <s v="CA-2018-161893"/>
    <x v="205"/>
    <d v="2018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x v="909"/>
  </r>
  <r>
    <n v="9655"/>
    <s v="CA-2018-161893"/>
    <x v="205"/>
    <d v="2018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x v="5701"/>
  </r>
  <r>
    <n v="9656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x v="5702"/>
  </r>
  <r>
    <n v="9657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x v="2176"/>
  </r>
  <r>
    <n v="9658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x v="3754"/>
  </r>
  <r>
    <n v="9659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x v="5703"/>
  </r>
  <r>
    <n v="9660"/>
    <s v="CA-2015-100860"/>
    <x v="959"/>
    <d v="2015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x v="2022"/>
  </r>
  <r>
    <n v="9661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x v="5704"/>
  </r>
  <r>
    <n v="9662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x v="1153"/>
  </r>
  <r>
    <n v="9663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x v="5705"/>
  </r>
  <r>
    <n v="9664"/>
    <s v="CA-2018-132619"/>
    <x v="515"/>
    <d v="2018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x v="2652"/>
  </r>
  <r>
    <n v="9665"/>
    <s v="US-2016-120957"/>
    <x v="214"/>
    <d v="2016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x v="91"/>
  </r>
  <r>
    <n v="9666"/>
    <s v="CA-2018-157448"/>
    <x v="673"/>
    <d v="2018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x v="580"/>
  </r>
  <r>
    <n v="9667"/>
    <s v="CA-2018-157448"/>
    <x v="673"/>
    <d v="2018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x v="2122"/>
  </r>
  <r>
    <n v="9668"/>
    <s v="CA-2017-126270"/>
    <x v="131"/>
    <d v="2017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x v="2270"/>
  </r>
  <r>
    <n v="9669"/>
    <s v="CA-2017-126270"/>
    <x v="131"/>
    <d v="2017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x v="2866"/>
  </r>
  <r>
    <n v="9670"/>
    <s v="CA-2018-145275"/>
    <x v="459"/>
    <d v="2018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x v="1801"/>
  </r>
  <r>
    <n v="9671"/>
    <s v="CA-2016-133396"/>
    <x v="863"/>
    <d v="2016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x v="5706"/>
  </r>
  <r>
    <n v="9672"/>
    <s v="US-2018-140312"/>
    <x v="38"/>
    <d v="2018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x v="1103"/>
  </r>
  <r>
    <n v="9673"/>
    <s v="CA-2017-114867"/>
    <x v="443"/>
    <d v="2017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x v="885"/>
  </r>
  <r>
    <n v="9674"/>
    <s v="CA-2017-114867"/>
    <x v="443"/>
    <d v="2017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x v="5707"/>
  </r>
  <r>
    <n v="9675"/>
    <s v="US-2015-164644"/>
    <x v="192"/>
    <d v="2015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x v="5708"/>
  </r>
  <r>
    <n v="9676"/>
    <s v="CA-2017-137393"/>
    <x v="715"/>
    <d v="2017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x v="2368"/>
  </r>
  <r>
    <n v="9677"/>
    <s v="US-2015-120175"/>
    <x v="683"/>
    <d v="2015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x v="5709"/>
  </r>
  <r>
    <n v="9678"/>
    <s v="CA-2017-144785"/>
    <x v="724"/>
    <d v="2017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x v="4391"/>
  </r>
  <r>
    <n v="9679"/>
    <s v="CA-2017-144785"/>
    <x v="724"/>
    <d v="2017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x v="5710"/>
  </r>
  <r>
    <n v="9680"/>
    <s v="CA-2016-130113"/>
    <x v="17"/>
    <d v="2016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x v="2105"/>
  </r>
  <r>
    <n v="9681"/>
    <s v="CA-2016-130113"/>
    <x v="17"/>
    <d v="2016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x v="5711"/>
  </r>
  <r>
    <n v="9682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x v="874"/>
  </r>
  <r>
    <n v="9683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x v="783"/>
  </r>
  <r>
    <n v="9684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x v="5712"/>
  </r>
  <r>
    <n v="9685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x v="91"/>
  </r>
  <r>
    <n v="9686"/>
    <s v="CA-2018-118668"/>
    <x v="460"/>
    <d v="2018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x v="5713"/>
  </r>
  <r>
    <n v="9687"/>
    <s v="CA-2018-116498"/>
    <x v="1109"/>
    <d v="2018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x v="1833"/>
  </r>
  <r>
    <n v="9688"/>
    <s v="US-2018-130603"/>
    <x v="1033"/>
    <d v="2018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x v="5714"/>
  </r>
  <r>
    <n v="9689"/>
    <s v="US-2018-135986"/>
    <x v="308"/>
    <d v="2018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x v="56"/>
  </r>
  <r>
    <n v="9690"/>
    <s v="US-2018-135986"/>
    <x v="308"/>
    <d v="2018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x v="178"/>
  </r>
  <r>
    <n v="9691"/>
    <s v="CA-2018-140536"/>
    <x v="1095"/>
    <d v="2018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x v="983"/>
  </r>
  <r>
    <n v="9692"/>
    <s v="CA-2016-130183"/>
    <x v="50"/>
    <d v="2016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x v="5715"/>
  </r>
  <r>
    <n v="9693"/>
    <s v="CA-2016-107902"/>
    <x v="834"/>
    <d v="2016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x v="5716"/>
  </r>
  <r>
    <n v="9694"/>
    <s v="CA-2018-130148"/>
    <x v="241"/>
    <d v="2018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x v="4560"/>
  </r>
  <r>
    <n v="9695"/>
    <s v="CA-2018-130148"/>
    <x v="241"/>
    <d v="2018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x v="545"/>
  </r>
  <r>
    <n v="9696"/>
    <s v="US-2017-151260"/>
    <x v="25"/>
    <d v="2017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x v="5717"/>
  </r>
  <r>
    <n v="9697"/>
    <s v="CA-2015-144281"/>
    <x v="1225"/>
    <d v="2015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x v="4526"/>
  </r>
  <r>
    <n v="9698"/>
    <s v="CA-2017-122511"/>
    <x v="21"/>
    <d v="2017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x v="5238"/>
  </r>
  <r>
    <n v="9699"/>
    <s v="CA-2018-154116"/>
    <x v="934"/>
    <d v="2018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x v="4663"/>
  </r>
  <r>
    <n v="9700"/>
    <s v="CA-2018-154116"/>
    <x v="934"/>
    <d v="2018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x v="3196"/>
  </r>
  <r>
    <n v="9701"/>
    <s v="CA-2018-154116"/>
    <x v="934"/>
    <d v="2018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x v="2066"/>
  </r>
  <r>
    <n v="9702"/>
    <s v="CA-2017-105291"/>
    <x v="859"/>
    <d v="2017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x v="3543"/>
  </r>
  <r>
    <n v="9703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x v="1034"/>
  </r>
  <r>
    <n v="9704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x v="5718"/>
  </r>
  <r>
    <n v="9705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x v="5719"/>
  </r>
  <r>
    <n v="9706"/>
    <s v="CA-2018-125990"/>
    <x v="15"/>
    <d v="2018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x v="5272"/>
  </r>
  <r>
    <n v="9707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x v="5720"/>
  </r>
  <r>
    <n v="9708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x v="708"/>
  </r>
  <r>
    <n v="9709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x v="2923"/>
  </r>
  <r>
    <n v="9710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x v="445"/>
  </r>
  <r>
    <n v="9711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x v="5721"/>
  </r>
  <r>
    <n v="9712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x v="5722"/>
  </r>
  <r>
    <n v="9713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x v="5723"/>
  </r>
  <r>
    <n v="9714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x v="5622"/>
  </r>
  <r>
    <n v="9715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x v="2788"/>
  </r>
  <r>
    <n v="9716"/>
    <s v="CA-2017-116379"/>
    <x v="77"/>
    <d v="2017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x v="379"/>
  </r>
  <r>
    <n v="9717"/>
    <s v="US-2017-144477"/>
    <x v="399"/>
    <d v="2017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x v="5724"/>
  </r>
  <r>
    <n v="9718"/>
    <s v="CA-2017-108210"/>
    <x v="198"/>
    <d v="2017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x v="1095"/>
  </r>
  <r>
    <n v="9719"/>
    <s v="CA-2017-108210"/>
    <x v="198"/>
    <d v="2017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x v="1891"/>
  </r>
  <r>
    <n v="9720"/>
    <s v="CA-2018-166835"/>
    <x v="105"/>
    <d v="2018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x v="3084"/>
  </r>
  <r>
    <n v="9721"/>
    <s v="CA-2017-119641"/>
    <x v="897"/>
    <d v="2017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x v="1623"/>
  </r>
  <r>
    <n v="9722"/>
    <s v="CA-2017-105781"/>
    <x v="595"/>
    <d v="2017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x v="5725"/>
  </r>
  <r>
    <n v="9723"/>
    <s v="CA-2017-105781"/>
    <x v="595"/>
    <d v="2017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x v="1309"/>
  </r>
  <r>
    <n v="9724"/>
    <s v="CA-2015-101364"/>
    <x v="1091"/>
    <d v="2015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x v="5726"/>
  </r>
  <r>
    <n v="9725"/>
    <s v="CA-2016-117898"/>
    <x v="901"/>
    <d v="2016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x v="2059"/>
  </r>
  <r>
    <n v="9726"/>
    <s v="CA-2018-142293"/>
    <x v="697"/>
    <d v="2018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x v="1309"/>
  </r>
  <r>
    <n v="9727"/>
    <s v="CA-2018-167395"/>
    <x v="574"/>
    <d v="2018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x v="5727"/>
  </r>
  <r>
    <n v="9728"/>
    <s v="CA-2018-167395"/>
    <x v="574"/>
    <d v="2018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x v="504"/>
  </r>
  <r>
    <n v="9729"/>
    <s v="CA-2018-167395"/>
    <x v="574"/>
    <d v="2018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x v="1001"/>
  </r>
  <r>
    <n v="9730"/>
    <s v="CA-2015-111962"/>
    <x v="411"/>
    <d v="2015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x v="3651"/>
  </r>
  <r>
    <n v="9731"/>
    <s v="CA-2015-111962"/>
    <x v="411"/>
    <d v="2015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x v="5728"/>
  </r>
  <r>
    <n v="9732"/>
    <s v="CA-2018-124261"/>
    <x v="237"/>
    <d v="2018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x v="1353"/>
  </r>
  <r>
    <n v="9733"/>
    <s v="CA-2015-114321"/>
    <x v="1071"/>
    <d v="2015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x v="5729"/>
  </r>
  <r>
    <n v="9734"/>
    <s v="CA-2015-114321"/>
    <x v="1071"/>
    <d v="2015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x v="5730"/>
  </r>
  <r>
    <n v="9735"/>
    <s v="CA-2015-114321"/>
    <x v="1071"/>
    <d v="2015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x v="2605"/>
  </r>
  <r>
    <n v="9736"/>
    <s v="CA-2015-128062"/>
    <x v="84"/>
    <d v="2015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x v="486"/>
  </r>
  <r>
    <n v="9737"/>
    <s v="US-2016-100069"/>
    <x v="685"/>
    <d v="2016-07-03T00:00:00"/>
    <s v="Standard Class"/>
    <s v="NF-18475"/>
    <s v="Neil FranzÃ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x v="3323"/>
  </r>
  <r>
    <n v="9738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x v="2340"/>
  </r>
  <r>
    <n v="9739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x v="5731"/>
  </r>
  <r>
    <n v="9740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x v="1195"/>
  </r>
  <r>
    <n v="9741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x v="5732"/>
  </r>
  <r>
    <n v="9742"/>
    <s v="CA-2016-117086"/>
    <x v="627"/>
    <d v="2016-11-12T00:00:00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x v="5733"/>
  </r>
  <r>
    <n v="9743"/>
    <s v="CA-2018-131303"/>
    <x v="354"/>
    <d v="2018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x v="449"/>
  </r>
  <r>
    <n v="9744"/>
    <s v="CA-2017-137127"/>
    <x v="950"/>
    <d v="2017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x v="1227"/>
  </r>
  <r>
    <n v="9745"/>
    <s v="CA-2018-141782"/>
    <x v="276"/>
    <d v="2018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x v="5734"/>
  </r>
  <r>
    <n v="9746"/>
    <s v="CA-2018-137505"/>
    <x v="221"/>
    <d v="2018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x v="5735"/>
  </r>
  <r>
    <n v="9747"/>
    <s v="CA-2018-137505"/>
    <x v="221"/>
    <d v="2018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x v="3939"/>
  </r>
  <r>
    <n v="9748"/>
    <s v="US-2015-140914"/>
    <x v="7"/>
    <d v="2015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x v="5736"/>
  </r>
  <r>
    <n v="9749"/>
    <s v="US-2015-140914"/>
    <x v="7"/>
    <d v="2015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x v="834"/>
  </r>
  <r>
    <n v="9750"/>
    <s v="CA-2017-158358"/>
    <x v="758"/>
    <d v="2017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x v="457"/>
  </r>
  <r>
    <n v="9751"/>
    <s v="CA-2017-113390"/>
    <x v="1226"/>
    <d v="2017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x v="752"/>
  </r>
  <r>
    <n v="9752"/>
    <s v="CA-2017-113390"/>
    <x v="1226"/>
    <d v="2017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x v="1777"/>
  </r>
  <r>
    <n v="9753"/>
    <s v="US-2017-158680"/>
    <x v="949"/>
    <d v="2017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x v="5737"/>
  </r>
  <r>
    <n v="9754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x v="338"/>
  </r>
  <r>
    <n v="9755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x v="2720"/>
  </r>
  <r>
    <n v="9756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x v="737"/>
  </r>
  <r>
    <n v="9757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x v="4696"/>
  </r>
  <r>
    <n v="9758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x v="5738"/>
  </r>
  <r>
    <n v="9759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x v="4459"/>
  </r>
  <r>
    <n v="9760"/>
    <s v="CA-2017-146913"/>
    <x v="731"/>
    <d v="2017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x v="4523"/>
  </r>
  <r>
    <n v="9761"/>
    <s v="CA-2018-159135"/>
    <x v="259"/>
    <d v="2018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x v="5739"/>
  </r>
  <r>
    <n v="9762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x v="758"/>
  </r>
  <r>
    <n v="9763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x v="3314"/>
  </r>
  <r>
    <n v="9764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x v="3999"/>
  </r>
  <r>
    <n v="9765"/>
    <s v="CA-2015-123855"/>
    <x v="1227"/>
    <d v="2015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Â Phone HeadsetÂ with In-line Volume - M214C"/>
    <x v="5740"/>
  </r>
  <r>
    <n v="9766"/>
    <s v="CA-2018-101959"/>
    <x v="1228"/>
    <d v="2018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x v="294"/>
  </r>
  <r>
    <n v="9767"/>
    <s v="CA-2018-101959"/>
    <x v="1228"/>
    <d v="2018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Ã©sumÃ© Paper, 24lb."/>
    <x v="3890"/>
  </r>
  <r>
    <n v="9768"/>
    <s v="CA-2018-102659"/>
    <x v="34"/>
    <d v="2018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x v="2735"/>
  </r>
  <r>
    <n v="9769"/>
    <s v="CA-2018-142328"/>
    <x v="226"/>
    <d v="2018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x v="5741"/>
  </r>
  <r>
    <n v="9770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x v="5742"/>
  </r>
  <r>
    <n v="9771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x v="3235"/>
  </r>
  <r>
    <n v="9772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x v="5743"/>
  </r>
  <r>
    <n v="9773"/>
    <s v="CA-2017-104983"/>
    <x v="894"/>
    <d v="2017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x v="1832"/>
  </r>
  <r>
    <n v="9774"/>
    <s v="CA-2017-160234"/>
    <x v="190"/>
    <d v="2017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Â PhoneÂ 7961G VoIPÂ phoneÂ - Dark gray"/>
    <x v="5744"/>
  </r>
  <r>
    <n v="9775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x v="5745"/>
  </r>
  <r>
    <n v="9776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x v="3652"/>
  </r>
  <r>
    <n v="9777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x v="1316"/>
  </r>
  <r>
    <n v="9778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x v="5746"/>
  </r>
  <r>
    <n v="9779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x v="5747"/>
  </r>
  <r>
    <n v="9780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x v="5748"/>
  </r>
  <r>
    <n v="9781"/>
    <s v="CA-2017-153178"/>
    <x v="749"/>
    <d v="2017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x v="1876"/>
  </r>
  <r>
    <n v="9782"/>
    <s v="CA-2017-153178"/>
    <x v="749"/>
    <d v="2017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x v="1860"/>
  </r>
  <r>
    <n v="9783"/>
    <s v="CA-2016-149748"/>
    <x v="70"/>
    <d v="2016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x v="4155"/>
  </r>
  <r>
    <n v="9784"/>
    <s v="CA-2016-149748"/>
    <x v="70"/>
    <d v="2016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x v="1020"/>
  </r>
  <r>
    <n v="9785"/>
    <s v="CA-2016-149748"/>
    <x v="70"/>
    <d v="2016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x v="5482"/>
  </r>
  <r>
    <n v="9786"/>
    <s v="CA-2016-155635"/>
    <x v="1229"/>
    <d v="2016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x v="5749"/>
  </r>
  <r>
    <n v="9787"/>
    <s v="US-2015-114377"/>
    <x v="1127"/>
    <d v="2015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x v="5750"/>
  </r>
  <r>
    <n v="9788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x v="5751"/>
  </r>
  <r>
    <n v="9789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x v="121"/>
  </r>
  <r>
    <n v="9790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x v="3067"/>
  </r>
  <r>
    <n v="9791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x v="5752"/>
  </r>
  <r>
    <n v="9792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x v="3835"/>
  </r>
  <r>
    <n v="9793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x v="953"/>
  </r>
  <r>
    <n v="9794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â€ x 11â€"/>
    <x v="5753"/>
  </r>
  <r>
    <n v="9795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x v="2556"/>
  </r>
  <r>
    <n v="9796"/>
    <s v="CA-2017-125920"/>
    <x v="206"/>
    <d v="2017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x v="3497"/>
  </r>
  <r>
    <n v="9797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x v="559"/>
  </r>
  <r>
    <n v="9798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x v="5754"/>
  </r>
  <r>
    <n v="9799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x v="5755"/>
  </r>
  <r>
    <n v="9800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x v="57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s v="Henderson"/>
    <s v="Kentucky"/>
    <n v="42420"/>
    <s v="South"/>
    <s v="FUR-BO-10001798"/>
    <x v="0"/>
    <x v="0"/>
    <s v="Bush Somerset Collection Bookcase"/>
    <n v="261.95999999999998"/>
  </r>
  <r>
    <s v="Henderson"/>
    <s v="Kentucky"/>
    <n v="42420"/>
    <s v="South"/>
    <s v="FUR-CH-10000454"/>
    <x v="0"/>
    <x v="1"/>
    <s v="Hon Deluxe Fabric Upholstered Stacking Chairs, Rounded Back"/>
    <n v="731.94"/>
  </r>
  <r>
    <s v="Los Angeles"/>
    <s v="California"/>
    <n v="90036"/>
    <s v="West"/>
    <s v="OFF-LA-10000240"/>
    <x v="1"/>
    <x v="2"/>
    <s v="Self-Adhesive Address Labels for Typewriters by Universal"/>
    <n v="14.62"/>
  </r>
  <r>
    <s v="Fort Lauderdale"/>
    <s v="Florida"/>
    <n v="33311"/>
    <s v="South"/>
    <s v="FUR-TA-10000577"/>
    <x v="0"/>
    <x v="3"/>
    <s v="Bretford CR4500 Series Slim Rectangular Table"/>
    <n v="957.57749999999999"/>
  </r>
  <r>
    <s v="Fort Lauderdale"/>
    <s v="Florida"/>
    <n v="33311"/>
    <s v="South"/>
    <s v="OFF-ST-10000760"/>
    <x v="1"/>
    <x v="4"/>
    <s v="Eldon Fold 'N Roll Cart System"/>
    <n v="22.367999999999999"/>
  </r>
  <r>
    <s v="Los Angeles"/>
    <s v="California"/>
    <n v="90032"/>
    <s v="West"/>
    <s v="FUR-FU-10001487"/>
    <x v="0"/>
    <x v="5"/>
    <s v="Eldon Expressions Wood and Plastic Desk Accessories, Cherry Wood"/>
    <n v="48.86"/>
  </r>
  <r>
    <s v="Los Angeles"/>
    <s v="California"/>
    <n v="90032"/>
    <s v="West"/>
    <s v="OFF-AR-10002833"/>
    <x v="1"/>
    <x v="6"/>
    <s v="Newell 322"/>
    <n v="7.28"/>
  </r>
  <r>
    <s v="Los Angeles"/>
    <s v="California"/>
    <n v="90032"/>
    <s v="West"/>
    <s v="TEC-PH-10002275"/>
    <x v="2"/>
    <x v="7"/>
    <s v="Mitel 5320 IP Phone VoIP phone"/>
    <n v="907.15200000000004"/>
  </r>
  <r>
    <s v="Los Angeles"/>
    <s v="California"/>
    <n v="90032"/>
    <s v="West"/>
    <s v="OFF-BI-10003910"/>
    <x v="1"/>
    <x v="8"/>
    <s v="DXL Angle-View Binders with Locking Rings by Samsill"/>
    <n v="18.504000000000001"/>
  </r>
  <r>
    <s v="Los Angeles"/>
    <s v="California"/>
    <n v="90032"/>
    <s v="West"/>
    <s v="OFF-AP-10002892"/>
    <x v="1"/>
    <x v="9"/>
    <s v="Belkin F5C206VTEL 6 Outlet Surge"/>
    <n v="114.9"/>
  </r>
  <r>
    <s v="Los Angeles"/>
    <s v="California"/>
    <n v="90032"/>
    <s v="West"/>
    <s v="FUR-TA-10001539"/>
    <x v="0"/>
    <x v="3"/>
    <s v="Chromcraft Rectangular Conference Tables"/>
    <n v="1706.184"/>
  </r>
  <r>
    <s v="Los Angeles"/>
    <s v="California"/>
    <n v="90032"/>
    <s v="West"/>
    <s v="TEC-PH-10002033"/>
    <x v="2"/>
    <x v="7"/>
    <s v="Konftel 250 ConferenceÂ phoneÂ - Charcoal black"/>
    <n v="911.42399999999998"/>
  </r>
  <r>
    <s v="Concord"/>
    <s v="North Carolina"/>
    <n v="28027"/>
    <s v="South"/>
    <s v="OFF-PA-10002365"/>
    <x v="1"/>
    <x v="10"/>
    <s v="Xerox 1967"/>
    <n v="15.552"/>
  </r>
  <r>
    <s v="Seattle"/>
    <s v="Washington"/>
    <n v="98103"/>
    <s v="West"/>
    <s v="OFF-BI-10003656"/>
    <x v="1"/>
    <x v="8"/>
    <s v="Fellowes PB200 Plastic Comb Binding Machine"/>
    <n v="407.976"/>
  </r>
  <r>
    <s v="Fort Worth"/>
    <s v="Texas"/>
    <n v="76106"/>
    <s v="Central"/>
    <s v="OFF-AP-10002311"/>
    <x v="1"/>
    <x v="9"/>
    <s v="Holmes Replacement Filter for HEPA Air Cleaner, Very Large Room, HEPA Filter"/>
    <n v="68.81"/>
  </r>
  <r>
    <s v="Fort Worth"/>
    <s v="Texas"/>
    <n v="76106"/>
    <s v="Central"/>
    <s v="OFF-BI-10000756"/>
    <x v="1"/>
    <x v="8"/>
    <s v="Storex DuraTech Recycled Plastic Frosted Binders"/>
    <n v="2.544"/>
  </r>
  <r>
    <s v="Madison"/>
    <s v="Wisconsin"/>
    <n v="53711"/>
    <s v="Central"/>
    <s v="OFF-ST-10004186"/>
    <x v="1"/>
    <x v="4"/>
    <s v="Stur-D-Stor Shelving, Vertical 5-Shelf: 72&quot;H x 36&quot;W x 18 1/2&quot;D"/>
    <n v="665.88"/>
  </r>
  <r>
    <s v="West Jordan"/>
    <s v="Utah"/>
    <n v="84084"/>
    <s v="West"/>
    <s v="OFF-ST-10000107"/>
    <x v="1"/>
    <x v="4"/>
    <s v="Fellowes Super Stor/Drawer"/>
    <n v="55.5"/>
  </r>
  <r>
    <s v="San Francisco"/>
    <s v="California"/>
    <n v="94109"/>
    <s v="West"/>
    <s v="OFF-AR-10003056"/>
    <x v="1"/>
    <x v="6"/>
    <s v="Newell 341"/>
    <n v="8.56"/>
  </r>
  <r>
    <s v="San Francisco"/>
    <s v="California"/>
    <n v="94109"/>
    <s v="West"/>
    <s v="TEC-PH-10001949"/>
    <x v="2"/>
    <x v="7"/>
    <s v="Cisco SPA 501G IP Phone"/>
    <n v="213.48"/>
  </r>
  <r>
    <s v="San Francisco"/>
    <s v="California"/>
    <n v="94109"/>
    <s v="West"/>
    <s v="OFF-BI-10002215"/>
    <x v="1"/>
    <x v="8"/>
    <s v="Wilson Jones Hanging View Binder, White, 1&quot;"/>
    <n v="22.72"/>
  </r>
  <r>
    <s v="Fremont"/>
    <s v="Nebraska"/>
    <n v="68025"/>
    <s v="Central"/>
    <s v="OFF-AR-10000246"/>
    <x v="1"/>
    <x v="6"/>
    <s v="Newell 318"/>
    <n v="19.46"/>
  </r>
  <r>
    <s v="Fremont"/>
    <s v="Nebraska"/>
    <n v="68025"/>
    <s v="Central"/>
    <s v="OFF-AP-10001492"/>
    <x v="1"/>
    <x v="9"/>
    <s v="Acco Six-Outlet Power Strip, 4' Cord Length"/>
    <n v="60.34"/>
  </r>
  <r>
    <s v="Philadelphia"/>
    <s v="Pennsylvania"/>
    <n v="19140"/>
    <s v="East"/>
    <s v="FUR-CH-10002774"/>
    <x v="0"/>
    <x v="1"/>
    <s v="Global Deluxe Stacking Chair, Gray"/>
    <n v="71.372"/>
  </r>
  <r>
    <s v="Orem"/>
    <s v="Utah"/>
    <n v="84057"/>
    <s v="West"/>
    <s v="FUR-TA-10000577"/>
    <x v="0"/>
    <x v="3"/>
    <s v="Bretford CR4500 Series Slim Rectangular Table"/>
    <n v="1044.6300000000001"/>
  </r>
  <r>
    <s v="Los Angeles"/>
    <s v="California"/>
    <n v="90049"/>
    <s v="West"/>
    <s v="OFF-BI-10001634"/>
    <x v="1"/>
    <x v="8"/>
    <s v="Wilson Jones Active Use Binders"/>
    <n v="11.648"/>
  </r>
  <r>
    <s v="Los Angeles"/>
    <s v="California"/>
    <n v="90049"/>
    <s v="West"/>
    <s v="TEC-AC-10003027"/>
    <x v="2"/>
    <x v="11"/>
    <s v="ImationÂ 8GB Mini TravelDrive USB 2.0Â Flash Drive"/>
    <n v="90.57"/>
  </r>
  <r>
    <s v="Philadelphia"/>
    <s v="Pennsylvania"/>
    <n v="19140"/>
    <s v="East"/>
    <s v="FUR-BO-10004834"/>
    <x v="0"/>
    <x v="0"/>
    <s v="Riverside Palais Royal Lawyers Bookcase, Royale Cherry Finish"/>
    <n v="3083.43"/>
  </r>
  <r>
    <s v="Philadelphia"/>
    <s v="Pennsylvania"/>
    <n v="19140"/>
    <s v="East"/>
    <s v="OFF-BI-10000474"/>
    <x v="1"/>
    <x v="8"/>
    <s v="Avery Recycled Flexi-View Covers for Binding Systems"/>
    <n v="9.6180000000000003"/>
  </r>
  <r>
    <s v="Philadelphia"/>
    <s v="Pennsylvania"/>
    <n v="19140"/>
    <s v="East"/>
    <s v="FUR-FU-10004848"/>
    <x v="0"/>
    <x v="5"/>
    <s v="Howard Miller 13-3/4&quot; Diameter Brushed Chrome Round Wall Clock"/>
    <n v="124.2"/>
  </r>
  <r>
    <s v="Philadelphia"/>
    <s v="Pennsylvania"/>
    <n v="19140"/>
    <s v="East"/>
    <s v="OFF-EN-10001509"/>
    <x v="1"/>
    <x v="12"/>
    <s v="Poly String Tie Envelopes"/>
    <n v="3.2639999999999998"/>
  </r>
  <r>
    <s v="Philadelphia"/>
    <s v="Pennsylvania"/>
    <n v="19140"/>
    <s v="East"/>
    <s v="OFF-AR-10004042"/>
    <x v="1"/>
    <x v="6"/>
    <s v="BOSTON Model 1800 Electric Pencil Sharpeners, Putty/Woodgrain"/>
    <n v="86.304000000000002"/>
  </r>
  <r>
    <s v="Philadelphia"/>
    <s v="Pennsylvania"/>
    <n v="19140"/>
    <s v="East"/>
    <s v="OFF-BI-10001525"/>
    <x v="1"/>
    <x v="8"/>
    <s v="Acco Pressboard Covers with Storage Hooks, 14 7/8&quot; x 11&quot;, Executive Red"/>
    <n v="6.8579999999999997"/>
  </r>
  <r>
    <s v="Philadelphia"/>
    <s v="Pennsylvania"/>
    <n v="19140"/>
    <s v="East"/>
    <s v="OFF-AR-10001683"/>
    <x v="1"/>
    <x v="6"/>
    <s v="Lumber Crayons"/>
    <n v="15.76"/>
  </r>
  <r>
    <s v="Houston"/>
    <s v="Texas"/>
    <n v="77095"/>
    <s v="Central"/>
    <s v="OFF-PA-10000249"/>
    <x v="1"/>
    <x v="10"/>
    <s v="Easy-staple paper"/>
    <n v="29.472000000000001"/>
  </r>
  <r>
    <s v="Richardson"/>
    <s v="Texas"/>
    <n v="75080"/>
    <s v="Central"/>
    <s v="TEC-PH-10004977"/>
    <x v="2"/>
    <x v="7"/>
    <s v="GE 30524EE4"/>
    <n v="1097.5440000000001"/>
  </r>
  <r>
    <s v="Richardson"/>
    <s v="Texas"/>
    <n v="75080"/>
    <s v="Central"/>
    <s v="FUR-FU-10003664"/>
    <x v="0"/>
    <x v="5"/>
    <s v="Electrix Architect's Clamp-On Swing Arm Lamp, Black"/>
    <n v="190.92"/>
  </r>
  <r>
    <s v="Houston"/>
    <s v="Texas"/>
    <n v="77041"/>
    <s v="Central"/>
    <s v="OFF-EN-10002986"/>
    <x v="1"/>
    <x v="12"/>
    <s v="#10-4 1/8&quot; x 9 1/2&quot; Premium Diagonal Seam Envelopes"/>
    <n v="113.328"/>
  </r>
  <r>
    <s v="Houston"/>
    <s v="Texas"/>
    <n v="77041"/>
    <s v="Central"/>
    <s v="FUR-BO-10002545"/>
    <x v="0"/>
    <x v="0"/>
    <s v="Atlantic Metals Mobile 3-Shelf Bookcases, Custom Colors"/>
    <n v="532.39919999999995"/>
  </r>
  <r>
    <s v="Houston"/>
    <s v="Texas"/>
    <n v="77041"/>
    <s v="Central"/>
    <s v="FUR-CH-10004218"/>
    <x v="0"/>
    <x v="1"/>
    <s v="Global Fabric Manager's Chair, Dark Gray"/>
    <n v="212.05799999999999"/>
  </r>
  <r>
    <s v="Houston"/>
    <s v="Texas"/>
    <n v="77041"/>
    <s v="Central"/>
    <s v="TEC-PH-10000486"/>
    <x v="2"/>
    <x v="7"/>
    <s v="Plantronics HL10 Handset Lifter"/>
    <n v="371.16800000000001"/>
  </r>
  <r>
    <s v="Naperville"/>
    <s v="Illinois"/>
    <n v="60540"/>
    <s v="Central"/>
    <s v="TEC-PH-10004093"/>
    <x v="2"/>
    <x v="7"/>
    <s v="Panasonic Kx-TS550"/>
    <n v="147.16800000000001"/>
  </r>
  <r>
    <s v="Los Angeles"/>
    <s v="California"/>
    <n v="90049"/>
    <s v="West"/>
    <s v="OFF-ST-10003479"/>
    <x v="1"/>
    <x v="4"/>
    <s v="Eldon Base for stackable storage shelf, platinum"/>
    <n v="77.88"/>
  </r>
  <r>
    <s v="Melbourne"/>
    <s v="Florida"/>
    <n v="32935"/>
    <s v="South"/>
    <s v="OFF-ST-10003282"/>
    <x v="1"/>
    <x v="4"/>
    <s v="Advantus 10-Drawer Portable Organizer, Chrome Metal Frame, Smoke Drawers"/>
    <n v="95.616"/>
  </r>
  <r>
    <s v="Eagan"/>
    <s v="Minnesota"/>
    <n v="55122"/>
    <s v="Central"/>
    <s v="TEC-AC-10000171"/>
    <x v="2"/>
    <x v="11"/>
    <s v="Verbatim 25 GB 6x Blu-ray Single Layer Recordable Disc, 25/Pack"/>
    <n v="45.98"/>
  </r>
  <r>
    <s v="Eagan"/>
    <s v="Minnesota"/>
    <n v="55122"/>
    <s v="Central"/>
    <s v="OFF-BI-10003291"/>
    <x v="1"/>
    <x v="8"/>
    <s v="Wilson Jones Leather-Like Binders with DublLock Round Rings"/>
    <n v="17.46"/>
  </r>
  <r>
    <s v="Westland"/>
    <s v="Michigan"/>
    <n v="48185"/>
    <s v="Central"/>
    <s v="OFF-ST-10001713"/>
    <x v="1"/>
    <x v="4"/>
    <s v="Gould Plastics 9-Pocket Panel Bin, 18-3/8w x 5-1/4d x 20-1/2h, Black"/>
    <n v="211.96"/>
  </r>
  <r>
    <s v="Dover"/>
    <s v="Delaware"/>
    <n v="19901"/>
    <s v="East"/>
    <s v="TEC-AC-10002167"/>
    <x v="2"/>
    <x v="11"/>
    <s v="ImationÂ 8gb Micro Traveldrive Usb 2.0Â Flash Drive"/>
    <n v="45"/>
  </r>
  <r>
    <s v="Dover"/>
    <s v="Delaware"/>
    <n v="19901"/>
    <s v="East"/>
    <s v="TEC-PH-10003988"/>
    <x v="2"/>
    <x v="7"/>
    <s v="LF Elite 3D Dazzle Designer Hard Case Cover, Lf Stylus Pen and Wiper For Apple Iphone 5c Mini Lite"/>
    <n v="21.8"/>
  </r>
  <r>
    <s v="New Albany"/>
    <s v="Indiana"/>
    <n v="47150"/>
    <s v="Central"/>
    <s v="OFF-BI-10004410"/>
    <x v="1"/>
    <x v="8"/>
    <s v="C-Line Peel &amp; Stick Add-On Filing Pockets, 8-3/4 x 5-1/8, 10/Pack"/>
    <n v="38.22"/>
  </r>
  <r>
    <s v="New Albany"/>
    <s v="Indiana"/>
    <n v="47150"/>
    <s v="Central"/>
    <s v="OFF-LA-10002762"/>
    <x v="1"/>
    <x v="2"/>
    <s v="Avery 485"/>
    <n v="75.180000000000007"/>
  </r>
  <r>
    <s v="New Albany"/>
    <s v="Indiana"/>
    <n v="47150"/>
    <s v="Central"/>
    <s v="FUR-FU-10001706"/>
    <x v="0"/>
    <x v="5"/>
    <s v="Longer-Life Soft White Bulbs"/>
    <n v="6.16"/>
  </r>
  <r>
    <s v="New Albany"/>
    <s v="Indiana"/>
    <n v="47150"/>
    <s v="Central"/>
    <s v="FUR-CH-10003061"/>
    <x v="0"/>
    <x v="1"/>
    <s v="Global Leather Task Chair, Black"/>
    <n v="89.99"/>
  </r>
  <r>
    <s v="New York City"/>
    <s v="New York"/>
    <n v="10024"/>
    <s v="East"/>
    <s v="OFF-FA-10000304"/>
    <x v="1"/>
    <x v="13"/>
    <s v="Advantus Push Pins"/>
    <n v="15.26"/>
  </r>
  <r>
    <s v="New York City"/>
    <s v="New York"/>
    <n v="10024"/>
    <s v="East"/>
    <s v="TEC-PH-10002447"/>
    <x v="2"/>
    <x v="7"/>
    <s v="AT&amp;T CL83451 4-Handset Telephone"/>
    <n v="1029.95"/>
  </r>
  <r>
    <s v="Troy"/>
    <s v="New York"/>
    <n v="12180"/>
    <s v="East"/>
    <s v="OFF-ST-10000604"/>
    <x v="1"/>
    <x v="4"/>
    <s v="Home/Office Personal File Carts"/>
    <n v="208.56"/>
  </r>
  <r>
    <s v="Troy"/>
    <s v="New York"/>
    <n v="12180"/>
    <s v="East"/>
    <s v="OFF-PA-10001569"/>
    <x v="1"/>
    <x v="10"/>
    <s v="Xerox 232"/>
    <n v="32.4"/>
  </r>
  <r>
    <s v="Troy"/>
    <s v="New York"/>
    <n v="12180"/>
    <s v="East"/>
    <s v="FUR-CH-10003968"/>
    <x v="0"/>
    <x v="1"/>
    <s v="Novimex Turbo Task Chair"/>
    <n v="319.41000000000003"/>
  </r>
  <r>
    <s v="Troy"/>
    <s v="New York"/>
    <n v="12180"/>
    <s v="East"/>
    <s v="OFF-PA-10000587"/>
    <x v="1"/>
    <x v="10"/>
    <s v="Array Parchment Paper, Assorted Colors"/>
    <n v="14.56"/>
  </r>
  <r>
    <s v="Troy"/>
    <s v="New York"/>
    <n v="12180"/>
    <s v="East"/>
    <s v="TEC-AC-10002167"/>
    <x v="2"/>
    <x v="11"/>
    <s v="ImationÂ 8gb Micro Traveldrive Usb 2.0Â Flash Drive"/>
    <n v="30"/>
  </r>
  <r>
    <s v="Troy"/>
    <s v="New York"/>
    <n v="12180"/>
    <s v="East"/>
    <s v="OFF-BI-10001460"/>
    <x v="1"/>
    <x v="8"/>
    <s v="Plastic Binding Combs"/>
    <n v="48.48"/>
  </r>
  <r>
    <s v="Troy"/>
    <s v="New York"/>
    <n v="12180"/>
    <s v="East"/>
    <s v="OFF-AR-10001868"/>
    <x v="1"/>
    <x v="6"/>
    <s v="Prang Dustless Chalk Sticks"/>
    <n v="1.68"/>
  </r>
  <r>
    <s v="Los Angeles"/>
    <s v="California"/>
    <n v="90004"/>
    <s v="West"/>
    <s v="TEC-AC-10004633"/>
    <x v="2"/>
    <x v="11"/>
    <s v="Verbatim 25 GB 6x Blu-ray Single Layer Recordable Disc, 3/Pack"/>
    <n v="13.98"/>
  </r>
  <r>
    <s v="Los Angeles"/>
    <s v="California"/>
    <n v="90004"/>
    <s v="West"/>
    <s v="OFF-BI-10001078"/>
    <x v="1"/>
    <x v="8"/>
    <s v="Acco PRESSTEX Data Binder with Storage Hooks, Dark Blue, 14 7/8&quot; X 11&quot;"/>
    <n v="25.824000000000002"/>
  </r>
  <r>
    <s v="Los Angeles"/>
    <s v="California"/>
    <n v="90004"/>
    <s v="West"/>
    <s v="OFF-PA-10003892"/>
    <x v="1"/>
    <x v="10"/>
    <s v="Xerox 1943"/>
    <n v="146.72999999999999"/>
  </r>
  <r>
    <s v="Los Angeles"/>
    <s v="California"/>
    <n v="90004"/>
    <s v="West"/>
    <s v="FUR-FU-10000397"/>
    <x v="0"/>
    <x v="5"/>
    <s v="Luxo Economy Swing Arm Lamp"/>
    <n v="79.760000000000005"/>
  </r>
  <r>
    <s v="Chicago"/>
    <s v="Illinois"/>
    <n v="60610"/>
    <s v="Central"/>
    <s v="FUR-CH-10001146"/>
    <x v="0"/>
    <x v="1"/>
    <s v="Global Value Mid-Back Manager's Chair, Gray"/>
    <n v="213.11500000000001"/>
  </r>
  <r>
    <s v="Gilbert"/>
    <s v="Arizona"/>
    <n v="85234"/>
    <s v="West"/>
    <s v="OFF-AR-10002671"/>
    <x v="1"/>
    <x v="6"/>
    <s v="Hunt BOSTON Model 1606 High-Volume Electric Pencil Sharpener, Beige"/>
    <n v="1113.0239999999999"/>
  </r>
  <r>
    <s v="Gilbert"/>
    <s v="Arizona"/>
    <n v="85234"/>
    <s v="West"/>
    <s v="TEC-PH-10002726"/>
    <x v="2"/>
    <x v="7"/>
    <s v="netTALK DUO VoIP Telephone Service"/>
    <n v="167.96799999999999"/>
  </r>
  <r>
    <s v="Springfield"/>
    <s v="Virginia"/>
    <n v="22153"/>
    <s v="South"/>
    <s v="OFF-PA-10000482"/>
    <x v="1"/>
    <x v="10"/>
    <s v="Snap-A-Way Black Print Carbonless Ruled Speed Letter, Triplicate"/>
    <n v="75.88"/>
  </r>
  <r>
    <s v="New York City"/>
    <s v="New York"/>
    <n v="10009"/>
    <s v="East"/>
    <s v="OFF-BI-10004654"/>
    <x v="1"/>
    <x v="8"/>
    <s v="Avery Binding System Hidden Tab Executive Style Index Sets"/>
    <n v="4.6159999999999997"/>
  </r>
  <r>
    <s v="Jackson"/>
    <s v="Michigan"/>
    <n v="49201"/>
    <s v="Central"/>
    <s v="OFF-PA-10004675"/>
    <x v="1"/>
    <x v="10"/>
    <s v="Telephone Message Books with Fax/Mobile Section, 5 1/2&quot; x 3 3/16&quot;"/>
    <n v="19.05"/>
  </r>
  <r>
    <s v="Memphis"/>
    <s v="Tennessee"/>
    <n v="38109"/>
    <s v="South"/>
    <s v="FUR-CH-10000513"/>
    <x v="0"/>
    <x v="1"/>
    <s v="High-Back Leather Manager's Chair"/>
    <n v="831.93600000000004"/>
  </r>
  <r>
    <s v="Memphis"/>
    <s v="Tennessee"/>
    <n v="38109"/>
    <s v="South"/>
    <s v="FUR-FU-10003708"/>
    <x v="0"/>
    <x v="5"/>
    <s v="Tenex Traditional Chairmats for Medium Pile Carpet, Standard Lip, 36&quot; x 48&quot;"/>
    <n v="97.04"/>
  </r>
  <r>
    <s v="Memphis"/>
    <s v="Tennessee"/>
    <n v="38109"/>
    <s v="South"/>
    <s v="OFF-ST-10004123"/>
    <x v="1"/>
    <x v="4"/>
    <s v="Safco Industrial Wire Shelving System"/>
    <n v="72.784000000000006"/>
  </r>
  <r>
    <s v="Houston"/>
    <s v="Texas"/>
    <n v="77041"/>
    <s v="Central"/>
    <s v="OFF-BI-10004182"/>
    <x v="1"/>
    <x v="8"/>
    <s v="Economy Binders"/>
    <n v="1.248"/>
  </r>
  <r>
    <s v="Houston"/>
    <s v="Texas"/>
    <n v="77041"/>
    <s v="Central"/>
    <s v="FUR-FU-10000260"/>
    <x v="0"/>
    <x v="5"/>
    <s v="6&quot; Cubicle Wall Clock, Black"/>
    <n v="9.7080000000000002"/>
  </r>
  <r>
    <s v="Houston"/>
    <s v="Texas"/>
    <n v="77041"/>
    <s v="Central"/>
    <s v="OFF-ST-10000615"/>
    <x v="1"/>
    <x v="4"/>
    <s v="SimpliFile Personal File, Black Granite, 15w x 6-15/16d x 11-1/4h"/>
    <n v="27.24"/>
  </r>
  <r>
    <s v="Houston"/>
    <s v="Texas"/>
    <n v="77070"/>
    <s v="Central"/>
    <s v="FUR-FU-10003194"/>
    <x v="0"/>
    <x v="5"/>
    <s v="Eldon Expressions Desk Accessory, Wood Pencil Holder, Oak"/>
    <n v="19.3"/>
  </r>
  <r>
    <s v="Decatur"/>
    <s v="Alabama"/>
    <n v="35601"/>
    <s v="South"/>
    <s v="OFF-AP-10002118"/>
    <x v="1"/>
    <x v="9"/>
    <s v="1.7 Cubic Foot Compact &quot;Cube&quot; Office Refrigerators"/>
    <n v="208.16"/>
  </r>
  <r>
    <s v="Decatur"/>
    <s v="Alabama"/>
    <n v="35601"/>
    <s v="South"/>
    <s v="OFF-BI-10002309"/>
    <x v="1"/>
    <x v="8"/>
    <s v="Avery Heavy-Duty EZD  Binder With Locking Rings"/>
    <n v="16.739999999999998"/>
  </r>
  <r>
    <s v="San Francisco"/>
    <s v="California"/>
    <n v="94122"/>
    <s v="West"/>
    <s v="OFF-AR-10002053"/>
    <x v="1"/>
    <x v="6"/>
    <s v="Premium Writing Pencils, Soft, #2 by Central Association for the Blind"/>
    <n v="14.9"/>
  </r>
  <r>
    <s v="San Francisco"/>
    <s v="California"/>
    <n v="94122"/>
    <s v="West"/>
    <s v="OFF-ST-10002370"/>
    <x v="1"/>
    <x v="4"/>
    <s v="Sortfiler Multipurpose Personal File Organizer, Black"/>
    <n v="21.39"/>
  </r>
  <r>
    <s v="Durham"/>
    <s v="North Carolina"/>
    <n v="27707"/>
    <s v="South"/>
    <s v="OFF-EN-10000927"/>
    <x v="1"/>
    <x v="12"/>
    <s v="Jet-Pak Recycled Peel 'N' Seal Padded Mailers"/>
    <n v="200.98400000000001"/>
  </r>
  <r>
    <s v="Chicago"/>
    <s v="Illinois"/>
    <n v="60623"/>
    <s v="Central"/>
    <s v="OFF-ST-10003656"/>
    <x v="1"/>
    <x v="4"/>
    <s v="Safco Industrial Wire Shelving"/>
    <n v="230.376"/>
  </r>
  <r>
    <s v="Columbia"/>
    <s v="South Carolina"/>
    <n v="29203"/>
    <s v="South"/>
    <s v="FUR-CH-10000863"/>
    <x v="0"/>
    <x v="1"/>
    <s v="Novimex Swivel Fabric Task Chair"/>
    <n v="301.95999999999998"/>
  </r>
  <r>
    <s v="Rochester"/>
    <s v="Minnesota"/>
    <n v="55901"/>
    <s v="Central"/>
    <s v="TEC-AC-10001998"/>
    <x v="2"/>
    <x v="11"/>
    <s v="LogitechÂ LS21 Speaker System - PC Multimedia - 2.1-CH - Wired"/>
    <n v="19.989999999999998"/>
  </r>
  <r>
    <s v="Rochester"/>
    <s v="Minnesota"/>
    <n v="55901"/>
    <s v="Central"/>
    <s v="OFF-LA-10000134"/>
    <x v="1"/>
    <x v="2"/>
    <s v="Avery 511"/>
    <n v="6.16"/>
  </r>
  <r>
    <s v="Houston"/>
    <s v="Texas"/>
    <n v="77095"/>
    <s v="Central"/>
    <s v="OFF-ST-10003442"/>
    <x v="1"/>
    <x v="4"/>
    <s v="Eldon Portable Mobile Manager"/>
    <n v="158.36799999999999"/>
  </r>
  <r>
    <s v="Los Angeles"/>
    <s v="California"/>
    <n v="90036"/>
    <s v="West"/>
    <s v="OFF-AR-10004930"/>
    <x v="1"/>
    <x v="6"/>
    <s v="Turquoise Lead Holder with Pocket Clip"/>
    <n v="20.100000000000001"/>
  </r>
  <r>
    <s v="Los Angeles"/>
    <s v="California"/>
    <n v="90036"/>
    <s v="West"/>
    <s v="TEC-PH-10004093"/>
    <x v="2"/>
    <x v="7"/>
    <s v="Panasonic Kx-TS550"/>
    <n v="73.584000000000003"/>
  </r>
  <r>
    <s v="Los Angeles"/>
    <s v="California"/>
    <n v="90036"/>
    <s v="West"/>
    <s v="OFF-PA-10000304"/>
    <x v="1"/>
    <x v="10"/>
    <s v="Xerox 1995"/>
    <n v="6.48"/>
  </r>
  <r>
    <s v="Minneapolis"/>
    <s v="Minnesota"/>
    <n v="55407"/>
    <s v="Central"/>
    <s v="OFF-PA-10003177"/>
    <x v="1"/>
    <x v="10"/>
    <s v="Xerox 1999"/>
    <n v="12.96"/>
  </r>
  <r>
    <s v="Minneapolis"/>
    <s v="Minnesota"/>
    <n v="55407"/>
    <s v="Central"/>
    <s v="FUR-FU-10003799"/>
    <x v="0"/>
    <x v="5"/>
    <s v="Seth Thomas 13 1/2&quot; Wall Clock"/>
    <n v="53.34"/>
  </r>
  <r>
    <s v="Minneapolis"/>
    <s v="Minnesota"/>
    <n v="55407"/>
    <s v="Central"/>
    <s v="OFF-BI-10002852"/>
    <x v="1"/>
    <x v="8"/>
    <s v="Ibico Standard Transparent Covers"/>
    <n v="32.96"/>
  </r>
  <r>
    <s v="Portland"/>
    <s v="Oregon"/>
    <n v="97206"/>
    <s v="West"/>
    <s v="OFF-BI-10004738"/>
    <x v="1"/>
    <x v="8"/>
    <s v="Flexible Leather- Look Classic Collection Ring Binder"/>
    <n v="5.6820000000000004"/>
  </r>
  <r>
    <s v="New York City"/>
    <s v="New York"/>
    <n v="10009"/>
    <s v="East"/>
    <s v="FUR-FU-10000629"/>
    <x v="0"/>
    <x v="5"/>
    <s v="9-3/4 Diameter Round Wall Clock"/>
    <n v="96.53"/>
  </r>
  <r>
    <s v="San Francisco"/>
    <s v="California"/>
    <n v="94122"/>
    <s v="West"/>
    <s v="OFF-BI-10001721"/>
    <x v="1"/>
    <x v="8"/>
    <s v="Trimflex Flexible Post Binders"/>
    <n v="51.311999999999998"/>
  </r>
  <r>
    <s v="Saint Paul"/>
    <s v="Minnesota"/>
    <n v="55106"/>
    <s v="Central"/>
    <s v="OFF-AP-10000358"/>
    <x v="1"/>
    <x v="9"/>
    <s v="Fellowes Basic Home/Office Series Surge Protectors"/>
    <n v="77.88"/>
  </r>
  <r>
    <s v="Chicago"/>
    <s v="Illinois"/>
    <n v="60610"/>
    <s v="Central"/>
    <s v="OFF-PA-10003256"/>
    <x v="1"/>
    <x v="10"/>
    <s v="Avery Personal Creations Heavyweight Cards"/>
    <n v="64.623999999999995"/>
  </r>
  <r>
    <s v="Chicago"/>
    <s v="Illinois"/>
    <n v="60610"/>
    <s v="Central"/>
    <s v="TEC-AC-10001767"/>
    <x v="2"/>
    <x v="11"/>
    <s v="SanDisk Ultra 64 GB MicroSDHC Class 10 Memory Card"/>
    <n v="95.975999999999999"/>
  </r>
  <r>
    <s v="Chicago"/>
    <s v="Illinois"/>
    <n v="60610"/>
    <s v="Central"/>
    <s v="OFF-BI-10002609"/>
    <x v="1"/>
    <x v="8"/>
    <s v="Avery Hidden Tab Dividers for Binding Systems"/>
    <n v="1.788"/>
  </r>
  <r>
    <s v="Rochester"/>
    <s v="Minnesota"/>
    <n v="55901"/>
    <s v="Central"/>
    <s v="OFF-PA-10004040"/>
    <x v="1"/>
    <x v="10"/>
    <s v="Universal Premium White Copier/Laser Paper (20Lb. and 87 Bright)"/>
    <n v="23.92"/>
  </r>
  <r>
    <s v="Aurora"/>
    <s v="Colorado"/>
    <n v="80013"/>
    <s v="West"/>
    <s v="TEC-AC-10001552"/>
    <x v="2"/>
    <x v="11"/>
    <s v="Logitech K350 2.4Ghz Wireless Keyboard"/>
    <n v="238.89599999999999"/>
  </r>
  <r>
    <s v="Aurora"/>
    <s v="Colorado"/>
    <n v="80013"/>
    <s v="West"/>
    <s v="FUR-FU-10004006"/>
    <x v="0"/>
    <x v="5"/>
    <s v="Deflect-o DuraMat Lighweight, Studded, Beveled Mat for Low Pile Carpeting"/>
    <n v="102.36"/>
  </r>
  <r>
    <s v="Aurora"/>
    <s v="Colorado"/>
    <n v="80013"/>
    <s v="West"/>
    <s v="OFF-BI-10002794"/>
    <x v="1"/>
    <x v="8"/>
    <s v="Avery Trapezoid Ring Binder, 3&quot; Capacity, Black, 1040 sheets"/>
    <n v="36.881999999999998"/>
  </r>
  <r>
    <s v="Charlotte"/>
    <s v="North Carolina"/>
    <n v="28205"/>
    <s v="South"/>
    <s v="TEC-AC-10003499"/>
    <x v="2"/>
    <x v="11"/>
    <s v="Memorex Mini Travel Drive 8 GB USB 2.0 Flash Drive"/>
    <n v="74.111999999999995"/>
  </r>
  <r>
    <s v="Charlotte"/>
    <s v="North Carolina"/>
    <n v="28205"/>
    <s v="South"/>
    <s v="TEC-PH-10002844"/>
    <x v="2"/>
    <x v="7"/>
    <s v="Speck Products Candyshell Flip Case"/>
    <n v="27.992000000000001"/>
  </r>
  <r>
    <s v="Charlotte"/>
    <s v="North Carolina"/>
    <n v="28205"/>
    <s v="South"/>
    <s v="OFF-AR-10000390"/>
    <x v="1"/>
    <x v="6"/>
    <s v="Newell Chalk Holder"/>
    <n v="3.3039999999999998"/>
  </r>
  <r>
    <s v="Orland Park"/>
    <s v="Illinois"/>
    <n v="60462"/>
    <s v="Central"/>
    <s v="TEC-AC-10000844"/>
    <x v="2"/>
    <x v="11"/>
    <s v="LogitechÂ Gaming G510s - Keyboard"/>
    <n v="339.96"/>
  </r>
  <r>
    <s v="New York City"/>
    <s v="New York"/>
    <n v="10035"/>
    <s v="East"/>
    <s v="FUR-FU-10001934"/>
    <x v="0"/>
    <x v="5"/>
    <s v="Magnifier Swing Arm Lamp"/>
    <n v="41.96"/>
  </r>
  <r>
    <s v="Urbandale"/>
    <s v="Iowa"/>
    <n v="50322"/>
    <s v="Central"/>
    <s v="OFF-AR-10000380"/>
    <x v="1"/>
    <x v="6"/>
    <s v="Hunt PowerHouse Electric Pencil Sharpener, Blue"/>
    <n v="75.959999999999994"/>
  </r>
  <r>
    <s v="Urbandale"/>
    <s v="Iowa"/>
    <n v="50322"/>
    <s v="Central"/>
    <s v="OFF-BI-10003981"/>
    <x v="1"/>
    <x v="8"/>
    <s v="Avery Durable Plastic 1&quot; Binders"/>
    <n v="27.24"/>
  </r>
  <r>
    <s v="Columbus"/>
    <s v="Ohio"/>
    <n v="43229"/>
    <s v="East"/>
    <s v="OFF-FA-10000621"/>
    <x v="1"/>
    <x v="13"/>
    <s v="OIC Colored Binder Clips, Assorted Sizes"/>
    <n v="40.095999999999997"/>
  </r>
  <r>
    <s v="Columbus"/>
    <s v="Ohio"/>
    <n v="43229"/>
    <s v="East"/>
    <s v="OFF-EN-10002600"/>
    <x v="1"/>
    <x v="12"/>
    <s v="Redi-Strip #10 Envelopes, 4 1/8 x 9 1/2"/>
    <n v="4.72"/>
  </r>
  <r>
    <s v="Columbus"/>
    <s v="Ohio"/>
    <n v="43229"/>
    <s v="East"/>
    <s v="OFF-PA-10004965"/>
    <x v="1"/>
    <x v="10"/>
    <s v="Xerox 1921"/>
    <n v="23.975999999999999"/>
  </r>
  <r>
    <s v="Columbus"/>
    <s v="Ohio"/>
    <n v="43229"/>
    <s v="East"/>
    <s v="OFF-EN-10002504"/>
    <x v="1"/>
    <x v="12"/>
    <s v="Tyvek  Top-Opening Peel &amp; Seel Envelopes, Plain White"/>
    <n v="130.464"/>
  </r>
  <r>
    <s v="Seattle"/>
    <s v="Washington"/>
    <n v="98103"/>
    <s v="West"/>
    <s v="FUR-TA-10001768"/>
    <x v="0"/>
    <x v="3"/>
    <s v="Hon Racetrack Conference Tables"/>
    <n v="787.53"/>
  </r>
  <r>
    <s v="Bristol"/>
    <s v="Tennessee"/>
    <n v="37620"/>
    <s v="South"/>
    <s v="OFF-BI-10003650"/>
    <x v="1"/>
    <x v="8"/>
    <s v="GBC DocuBind 300 Electric Binding Machine"/>
    <n v="157.79400000000001"/>
  </r>
  <r>
    <s v="Wilmington"/>
    <s v="Delaware"/>
    <n v="19805"/>
    <s v="East"/>
    <s v="FUR-FU-10002157"/>
    <x v="0"/>
    <x v="5"/>
    <s v="Artistic Insta-Plaque"/>
    <n v="47.04"/>
  </r>
  <r>
    <s v="Wilmington"/>
    <s v="Delaware"/>
    <n v="19805"/>
    <s v="East"/>
    <s v="OFF-BI-10003910"/>
    <x v="1"/>
    <x v="8"/>
    <s v="DXL Angle-View Binders with Locking Rings by Samsill"/>
    <n v="30.84"/>
  </r>
  <r>
    <s v="Wilmington"/>
    <s v="Delaware"/>
    <n v="19805"/>
    <s v="East"/>
    <s v="OFF-ST-10000777"/>
    <x v="1"/>
    <x v="4"/>
    <s v="Companion Letter/Legal File, Black"/>
    <n v="226.56"/>
  </r>
  <r>
    <s v="Wilmington"/>
    <s v="Delaware"/>
    <n v="19805"/>
    <s v="East"/>
    <s v="OFF-EN-10002500"/>
    <x v="1"/>
    <x v="12"/>
    <s v="Globe Weis Peel &amp; Seel First Class Envelopes"/>
    <n v="115.02"/>
  </r>
  <r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</r>
  <r>
    <s v="Houston"/>
    <s v="Texas"/>
    <n v="77041"/>
    <s v="Central"/>
    <s v="FUR-CH-10004063"/>
    <x v="0"/>
    <x v="1"/>
    <s v="Global Deluxe High-Back Manager's Chair"/>
    <n v="600.55799999999999"/>
  </r>
  <r>
    <s v="Bloomington"/>
    <s v="Illinois"/>
    <n v="61701"/>
    <s v="Central"/>
    <s v="FUR-TA-10004534"/>
    <x v="0"/>
    <x v="3"/>
    <s v="Bevis 44 x 96 Conference Tables"/>
    <n v="617.70000000000005"/>
  </r>
  <r>
    <s v="Phoenix"/>
    <s v="Arizona"/>
    <n v="85023"/>
    <s v="West"/>
    <s v="OFF-BI-10003274"/>
    <x v="1"/>
    <x v="8"/>
    <s v="Avery Durable Slant Ring Binders, No Labels"/>
    <n v="2.3879999999999999"/>
  </r>
  <r>
    <s v="Phoenix"/>
    <s v="Arizona"/>
    <n v="85023"/>
    <s v="West"/>
    <s v="OFF-ST-10002974"/>
    <x v="1"/>
    <x v="4"/>
    <s v="Trav-L-File Heavy-Duty Shuttle II, Black"/>
    <n v="243.99199999999999"/>
  </r>
  <r>
    <s v="Los Angeles"/>
    <s v="California"/>
    <n v="90004"/>
    <s v="West"/>
    <s v="FUR-CH-10001146"/>
    <x v="0"/>
    <x v="1"/>
    <s v="Global Task Chair, Black"/>
    <n v="81.424000000000007"/>
  </r>
  <r>
    <s v="Los Angeles"/>
    <s v="California"/>
    <n v="90004"/>
    <s v="West"/>
    <s v="FUR-FU-10003773"/>
    <x v="0"/>
    <x v="5"/>
    <s v="Eldon Cleatmat Plus Chair Mats for High Pile Carpets"/>
    <n v="238.56"/>
  </r>
  <r>
    <s v="Columbus"/>
    <s v="Ohio"/>
    <n v="43229"/>
    <s v="East"/>
    <s v="TEC-PH-10002293"/>
    <x v="2"/>
    <x v="7"/>
    <s v="Anker 36W 4-Port USB Wall Charger Travel Power Adapter for iPhone 5s 5c 5"/>
    <n v="59.97"/>
  </r>
  <r>
    <s v="Columbus"/>
    <s v="Ohio"/>
    <n v="43229"/>
    <s v="East"/>
    <s v="OFF-PA-10002377"/>
    <x v="1"/>
    <x v="10"/>
    <s v="Xerox 1916"/>
    <n v="78.304000000000002"/>
  </r>
  <r>
    <s v="Columbus"/>
    <s v="Ohio"/>
    <n v="43229"/>
    <s v="East"/>
    <s v="OFF-FA-10002780"/>
    <x v="1"/>
    <x v="13"/>
    <s v="Staples"/>
    <n v="21.456"/>
  </r>
  <r>
    <s v="Roseville"/>
    <s v="California"/>
    <n v="95661"/>
    <s v="West"/>
    <s v="OFF-PA-10001804"/>
    <x v="1"/>
    <x v="10"/>
    <s v="Xerox 195"/>
    <n v="20.04"/>
  </r>
  <r>
    <s v="Roseville"/>
    <s v="California"/>
    <n v="95661"/>
    <s v="West"/>
    <s v="OFF-PA-10001736"/>
    <x v="1"/>
    <x v="10"/>
    <s v="Xerox 1880"/>
    <n v="35.44"/>
  </r>
  <r>
    <s v="Roseville"/>
    <s v="California"/>
    <n v="95661"/>
    <s v="West"/>
    <s v="OFF-AR-10001149"/>
    <x v="1"/>
    <x v="6"/>
    <s v="Sanford Colorific Colored Pencils, 12/Box"/>
    <n v="11.52"/>
  </r>
  <r>
    <s v="Roseville"/>
    <s v="California"/>
    <n v="95661"/>
    <s v="West"/>
    <s v="OFF-FA-10002988"/>
    <x v="1"/>
    <x v="13"/>
    <s v="Ideal Clamps"/>
    <n v="4.0199999999999996"/>
  </r>
  <r>
    <s v="Roseville"/>
    <s v="California"/>
    <n v="95661"/>
    <s v="West"/>
    <s v="OFF-BI-10004781"/>
    <x v="1"/>
    <x v="8"/>
    <s v="GBC Wire Binding Strips"/>
    <n v="76.176000000000002"/>
  </r>
  <r>
    <s v="Roseville"/>
    <s v="California"/>
    <n v="95661"/>
    <s v="West"/>
    <s v="OFF-SU-10001218"/>
    <x v="1"/>
    <x v="14"/>
    <s v="Fiskars Softgrip Scissors"/>
    <n v="65.88"/>
  </r>
  <r>
    <s v="Roseville"/>
    <s v="California"/>
    <n v="95661"/>
    <s v="West"/>
    <s v="FUR-FU-10001706"/>
    <x v="0"/>
    <x v="5"/>
    <s v="Longer-Life Soft White Bulbs"/>
    <n v="43.12"/>
  </r>
  <r>
    <s v="Philadelphia"/>
    <s v="Pennsylvania"/>
    <n v="19140"/>
    <s v="East"/>
    <s v="FUR-FU-10004848"/>
    <x v="0"/>
    <x v="5"/>
    <s v="Howard Miller 13-3/4&quot; Diameter Brushed Chrome Round Wall Clock"/>
    <n v="82.8"/>
  </r>
  <r>
    <s v="San Francisco"/>
    <s v="California"/>
    <n v="94122"/>
    <s v="West"/>
    <s v="OFF-AR-10000940"/>
    <x v="1"/>
    <x v="6"/>
    <s v="Newell 343"/>
    <n v="8.82"/>
  </r>
  <r>
    <s v="San Francisco"/>
    <s v="California"/>
    <n v="94122"/>
    <s v="West"/>
    <s v="OFF-EN-10004030"/>
    <x v="1"/>
    <x v="12"/>
    <s v="Convenience Packs of Business Envelopes"/>
    <n v="10.86"/>
  </r>
  <r>
    <s v="San Francisco"/>
    <s v="California"/>
    <n v="94122"/>
    <s v="West"/>
    <s v="OFF-PA-10004327"/>
    <x v="1"/>
    <x v="10"/>
    <s v="Xerox 1911"/>
    <n v="143.69999999999999"/>
  </r>
  <r>
    <s v="Independence"/>
    <s v="Missouri"/>
    <n v="64055"/>
    <s v="Central"/>
    <s v="OFF-AP-10001058"/>
    <x v="1"/>
    <x v="9"/>
    <s v="Sanyo 2.5 Cubic Foot Mid-Size Office Refrigerators"/>
    <n v="839.43"/>
  </r>
  <r>
    <s v="Pasadena"/>
    <s v="California"/>
    <n v="91104"/>
    <s v="West"/>
    <s v="OFF-ST-10003656"/>
    <x v="1"/>
    <x v="4"/>
    <s v="Safco Industrial Wire Shelving"/>
    <n v="671.93"/>
  </r>
  <r>
    <s v="Newark"/>
    <s v="Ohio"/>
    <n v="43055"/>
    <s v="East"/>
    <s v="FUR-FU-10000521"/>
    <x v="0"/>
    <x v="5"/>
    <s v="Seth Thomas 14&quot; Putty-Colored Wall Clock"/>
    <n v="93.888000000000005"/>
  </r>
  <r>
    <s v="Franklin"/>
    <s v="Wisconsin"/>
    <n v="53132"/>
    <s v="Central"/>
    <s v="TEC-PH-10000215"/>
    <x v="2"/>
    <x v="7"/>
    <s v="Plantronics CordlessÂ Phone HeadsetÂ with In-line Volume - M214C"/>
    <n v="384.45"/>
  </r>
  <r>
    <s v="Franklin"/>
    <s v="Wisconsin"/>
    <n v="53132"/>
    <s v="Central"/>
    <s v="TEC-PH-10001448"/>
    <x v="2"/>
    <x v="7"/>
    <s v="Anker Astro 15000mAh USB Portable Charger"/>
    <n v="149.97"/>
  </r>
  <r>
    <s v="Franklin"/>
    <s v="Wisconsin"/>
    <n v="53132"/>
    <s v="Central"/>
    <s v="FUR-CH-10000454"/>
    <x v="0"/>
    <x v="1"/>
    <s v="Hon Deluxe Fabric Upholstered Stacking Chairs, Rounded Back"/>
    <n v="1951.84"/>
  </r>
  <r>
    <s v="Franklin"/>
    <s v="Wisconsin"/>
    <n v="53132"/>
    <s v="Central"/>
    <s v="OFF-BI-10002735"/>
    <x v="1"/>
    <x v="8"/>
    <s v="GBC Prestige Therm-A-Bind Covers"/>
    <n v="171.55"/>
  </r>
  <r>
    <s v="Scottsdale"/>
    <s v="Arizona"/>
    <n v="85254"/>
    <s v="West"/>
    <s v="OFF-AP-10000326"/>
    <x v="1"/>
    <x v="9"/>
    <s v="Belkin 7 Outlet SurgeMaster Surge Protector with Phone Protection"/>
    <n v="157.91999999999999"/>
  </r>
  <r>
    <s v="Scottsdale"/>
    <s v="Arizona"/>
    <n v="85254"/>
    <s v="West"/>
    <s v="TEC-PH-10001254"/>
    <x v="2"/>
    <x v="7"/>
    <s v="Jabra BIZ 2300 Duo QD Duo CordedÂ Headset"/>
    <n v="203.184"/>
  </r>
  <r>
    <s v="San Jose"/>
    <s v="California"/>
    <n v="95123"/>
    <s v="West"/>
    <s v="OFF-PA-10001950"/>
    <x v="1"/>
    <x v="10"/>
    <s v="Southworth 25% Cotton Antique Laid Paper &amp; Envelopes"/>
    <n v="58.38"/>
  </r>
  <r>
    <s v="San Jose"/>
    <s v="California"/>
    <n v="95123"/>
    <s v="West"/>
    <s v="OFF-PA-10002254"/>
    <x v="1"/>
    <x v="10"/>
    <s v="Xerox 1883"/>
    <n v="105.52"/>
  </r>
  <r>
    <s v="San Jose"/>
    <s v="California"/>
    <n v="95123"/>
    <s v="West"/>
    <s v="OFF-ST-10001590"/>
    <x v="1"/>
    <x v="4"/>
    <s v="Tenex Personal Project File with Scoop Front Design, Black"/>
    <n v="80.88"/>
  </r>
  <r>
    <s v="Seattle"/>
    <s v="Washington"/>
    <n v="98105"/>
    <s v="West"/>
    <s v="OFF-AR-10001547"/>
    <x v="1"/>
    <x v="6"/>
    <s v="Newell 311"/>
    <n v="6.63"/>
  </r>
  <r>
    <s v="Seattle"/>
    <s v="Washington"/>
    <n v="98115"/>
    <s v="West"/>
    <s v="FUR-CH-10004063"/>
    <x v="0"/>
    <x v="1"/>
    <s v="Global Deluxe High-Back Manager's Chair"/>
    <n v="457.56799999999998"/>
  </r>
  <r>
    <s v="Edmond"/>
    <s v="Oklahoma"/>
    <n v="73034"/>
    <s v="Central"/>
    <s v="OFF-LA-10002475"/>
    <x v="1"/>
    <x v="2"/>
    <s v="Avery 519"/>
    <n v="14.62"/>
  </r>
  <r>
    <s v="Edmond"/>
    <s v="Oklahoma"/>
    <n v="73034"/>
    <s v="Central"/>
    <s v="TEC-PH-10004536"/>
    <x v="2"/>
    <x v="7"/>
    <s v="Avaya 5420 Digital phone"/>
    <n v="944.93"/>
  </r>
  <r>
    <s v="Los Angeles"/>
    <s v="California"/>
    <n v="90045"/>
    <s v="West"/>
    <s v="OFF-PA-10002751"/>
    <x v="1"/>
    <x v="10"/>
    <s v="Xerox 1920"/>
    <n v="5.98"/>
  </r>
  <r>
    <s v="Philadelphia"/>
    <s v="Pennsylvania"/>
    <n v="19134"/>
    <s v="East"/>
    <s v="TEC-AC-10003657"/>
    <x v="2"/>
    <x v="11"/>
    <s v="Lenovo 17-Key USB Numeric Keypad"/>
    <n v="54.384"/>
  </r>
  <r>
    <s v="Carlsbad"/>
    <s v="New Mexico"/>
    <n v="88220"/>
    <s v="West"/>
    <s v="OFF-EN-10001990"/>
    <x v="1"/>
    <x v="12"/>
    <s v="Staple envelope"/>
    <n v="28.4"/>
  </r>
  <r>
    <s v="Seattle"/>
    <s v="Washington"/>
    <n v="98115"/>
    <s v="West"/>
    <s v="OFF-BI-10004002"/>
    <x v="1"/>
    <x v="8"/>
    <s v="Wilson Jones International Size A4 Ring Binders"/>
    <n v="27.68"/>
  </r>
  <r>
    <s v="San Antonio"/>
    <s v="Texas"/>
    <n v="78207"/>
    <s v="Central"/>
    <s v="OFF-AR-10004441"/>
    <x v="1"/>
    <x v="6"/>
    <s v="BIC Brite Liner Highlighters"/>
    <n v="9.9359999999999999"/>
  </r>
  <r>
    <s v="San Antonio"/>
    <s v="Texas"/>
    <n v="78207"/>
    <s v="Central"/>
    <s v="TEC-MA-10000822"/>
    <x v="2"/>
    <x v="15"/>
    <s v="Lexmark MX611dhe Monochrome Laser Printer"/>
    <n v="8159.9520000000002"/>
  </r>
  <r>
    <s v="San Antonio"/>
    <s v="Texas"/>
    <n v="78207"/>
    <s v="Central"/>
    <s v="OFF-ST-10000991"/>
    <x v="1"/>
    <x v="4"/>
    <s v="Space Solutions HD Industrial Steel Shelving."/>
    <n v="275.928"/>
  </r>
  <r>
    <s v="San Antonio"/>
    <s v="Texas"/>
    <n v="78207"/>
    <s v="Central"/>
    <s v="FUR-CH-10004287"/>
    <x v="0"/>
    <x v="1"/>
    <s v="SAFCO Arco Folding Chair"/>
    <n v="1740.06"/>
  </r>
  <r>
    <s v="San Antonio"/>
    <s v="Texas"/>
    <n v="78207"/>
    <s v="Central"/>
    <s v="OFF-AR-10002656"/>
    <x v="1"/>
    <x v="6"/>
    <s v="Sanford Liquid Accent Highlighters"/>
    <n v="32.064"/>
  </r>
  <r>
    <s v="San Antonio"/>
    <s v="Texas"/>
    <n v="78207"/>
    <s v="Central"/>
    <s v="OFF-AP-10002518"/>
    <x v="1"/>
    <x v="9"/>
    <s v="Kensington 7 Outlet MasterPiece Power Center"/>
    <n v="177.98"/>
  </r>
  <r>
    <s v="San Antonio"/>
    <s v="Texas"/>
    <n v="78207"/>
    <s v="Central"/>
    <s v="TEC-PH-10003931"/>
    <x v="2"/>
    <x v="7"/>
    <s v="JBL Micro Wireless Portable Bluetooth Speaker"/>
    <n v="143.976"/>
  </r>
  <r>
    <s v="Los Angeles"/>
    <s v="California"/>
    <n v="90004"/>
    <s v="West"/>
    <s v="OFF-PA-10000659"/>
    <x v="1"/>
    <x v="10"/>
    <s v="Adams Phone Message Book, Professional, 400 Message Capacity, 5 3/6â€ x 11â€"/>
    <n v="20.94"/>
  </r>
  <r>
    <s v="Los Angeles"/>
    <s v="California"/>
    <n v="90004"/>
    <s v="West"/>
    <s v="OFF-PA-10001144"/>
    <x v="1"/>
    <x v="10"/>
    <s v="Xerox 1913"/>
    <n v="110.96"/>
  </r>
  <r>
    <s v="Los Angeles"/>
    <s v="California"/>
    <n v="90004"/>
    <s v="West"/>
    <s v="FUR-CH-10003817"/>
    <x v="0"/>
    <x v="1"/>
    <s v="Global Value Steno Chair, Gray"/>
    <n v="340.14400000000001"/>
  </r>
  <r>
    <s v="Chicago"/>
    <s v="Illinois"/>
    <n v="60623"/>
    <s v="Central"/>
    <s v="OFF-AP-10000891"/>
    <x v="1"/>
    <x v="9"/>
    <s v="Kensington 7 Outlet MasterPiece HOMEOFFICE Power Control Center"/>
    <n v="52.448"/>
  </r>
  <r>
    <s v="Chicago"/>
    <s v="Illinois"/>
    <n v="60623"/>
    <s v="Central"/>
    <s v="OFF-LA-10003148"/>
    <x v="1"/>
    <x v="2"/>
    <s v="Avery 51"/>
    <n v="20.16"/>
  </r>
  <r>
    <s v="Houston"/>
    <s v="Texas"/>
    <n v="77036"/>
    <s v="Central"/>
    <s v="OFF-AP-10002684"/>
    <x v="1"/>
    <x v="9"/>
    <s v="Acco 7-Outlet Masterpiece Power Center, Wihtout Fax/Phone Line Protection"/>
    <n v="97.263999999999996"/>
  </r>
  <r>
    <s v="Newark"/>
    <s v="Ohio"/>
    <n v="43055"/>
    <s v="East"/>
    <s v="FUR-CH-10004698"/>
    <x v="0"/>
    <x v="1"/>
    <s v="Padded Folding Chairs, Black, 4/Carton"/>
    <n v="396.80200000000002"/>
  </r>
  <r>
    <s v="Newark"/>
    <s v="Ohio"/>
    <n v="43055"/>
    <s v="East"/>
    <s v="OFF-SU-10002189"/>
    <x v="1"/>
    <x v="14"/>
    <s v="Acme Rosewood Handle Letter Opener"/>
    <n v="15.88"/>
  </r>
  <r>
    <s v="New York City"/>
    <s v="New York"/>
    <n v="10009"/>
    <s v="East"/>
    <s v="OFF-AR-10001940"/>
    <x v="1"/>
    <x v="6"/>
    <s v="Sanford Colorific Eraseable Coloring Pencils, 12 Count"/>
    <n v="3.28"/>
  </r>
  <r>
    <s v="Decatur"/>
    <s v="Illinois"/>
    <n v="62521"/>
    <s v="Central"/>
    <s v="OFF-ST-10003455"/>
    <x v="1"/>
    <x v="4"/>
    <s v="Tenex File Box, Personal Filing Tote with Lid, Black"/>
    <n v="24.815999999999999"/>
  </r>
  <r>
    <s v="Decatur"/>
    <s v="Illinois"/>
    <n v="62521"/>
    <s v="Central"/>
    <s v="TEC-AC-10004659"/>
    <x v="2"/>
    <x v="11"/>
    <s v="ImationÂ Secure+ Hardware Encrypted USB 2.0Â Flash Drive; 16GB"/>
    <n v="408.74400000000003"/>
  </r>
  <r>
    <s v="Monroe"/>
    <s v="Louisiana"/>
    <n v="71203"/>
    <s v="South"/>
    <s v="TEC-PH-10003273"/>
    <x v="2"/>
    <x v="7"/>
    <s v="AT&amp;T TR1909W"/>
    <n v="503.96"/>
  </r>
  <r>
    <s v="Monroe"/>
    <s v="Louisiana"/>
    <n v="71203"/>
    <s v="South"/>
    <s v="TEC-PH-10004896"/>
    <x v="2"/>
    <x v="7"/>
    <s v="Nokia Lumia 521 (T-Mobile)"/>
    <n v="149.94999999999999"/>
  </r>
  <r>
    <s v="Monroe"/>
    <s v="Louisiana"/>
    <n v="71203"/>
    <s v="South"/>
    <s v="TEC-AC-10002345"/>
    <x v="2"/>
    <x v="11"/>
    <s v="HP Standard 104 key PS/2 Keyboard"/>
    <n v="29"/>
  </r>
  <r>
    <s v="Fairfield"/>
    <s v="Connecticut"/>
    <n v="6824"/>
    <s v="East"/>
    <s v="OFF-BI-10001890"/>
    <x v="1"/>
    <x v="8"/>
    <s v="Avery Poly Binder Pockets"/>
    <n v="7.16"/>
  </r>
  <r>
    <s v="Los Angeles"/>
    <s v="California"/>
    <n v="90032"/>
    <s v="West"/>
    <s v="TEC-AC-10002323"/>
    <x v="2"/>
    <x v="11"/>
    <s v="SanDisk Ultra 32 GB MicroSDHC Class 10 Memory Card"/>
    <n v="176.8"/>
  </r>
  <r>
    <s v="Grand Prairie"/>
    <s v="Texas"/>
    <n v="75051"/>
    <s v="Central"/>
    <s v="OFF-ST-10001328"/>
    <x v="1"/>
    <x v="4"/>
    <s v="Personal Filing Tote with Lid, Black/Gray"/>
    <n v="37.223999999999997"/>
  </r>
  <r>
    <s v="Grand Prairie"/>
    <s v="Texas"/>
    <n v="75051"/>
    <s v="Central"/>
    <s v="OFF-PA-10001950"/>
    <x v="1"/>
    <x v="10"/>
    <s v="Southworth 25% Cotton Antique Laid Paper &amp; Envelopes"/>
    <n v="20.015999999999998"/>
  </r>
  <r>
    <s v="New York City"/>
    <s v="New York"/>
    <n v="10035"/>
    <s v="East"/>
    <s v="FUR-BO-10002613"/>
    <x v="0"/>
    <x v="0"/>
    <s v="Atlantic Metals Mobile 4-Shelf Bookcases, Custom Colors"/>
    <n v="899.13599999999997"/>
  </r>
  <r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</r>
  <r>
    <s v="New York City"/>
    <s v="New York"/>
    <n v="10035"/>
    <s v="East"/>
    <s v="OFF-PA-10000061"/>
    <x v="1"/>
    <x v="10"/>
    <s v="Xerox 205"/>
    <n v="51.84"/>
  </r>
  <r>
    <s v="New York City"/>
    <s v="New York"/>
    <n v="10035"/>
    <s v="East"/>
    <s v="FUR-BO-10002545"/>
    <x v="0"/>
    <x v="0"/>
    <s v="Atlantic Metals Mobile 3-Shelf Bookcases, Custom Colors"/>
    <n v="626.35199999999998"/>
  </r>
  <r>
    <s v="New York City"/>
    <s v="New York"/>
    <n v="10035"/>
    <s v="East"/>
    <s v="OFF-AR-10003514"/>
    <x v="1"/>
    <x v="6"/>
    <s v="4009 Highlighters by Sanford"/>
    <n v="19.899999999999999"/>
  </r>
  <r>
    <s v="Redlands"/>
    <s v="California"/>
    <n v="92374"/>
    <s v="West"/>
    <s v="OFF-EN-10001509"/>
    <x v="1"/>
    <x v="12"/>
    <s v="Poly String Tie Envelopes"/>
    <n v="14.28"/>
  </r>
  <r>
    <s v="Hamilton"/>
    <s v="Ohio"/>
    <n v="45011"/>
    <s v="East"/>
    <s v="OFF-AR-10004685"/>
    <x v="1"/>
    <x v="6"/>
    <s v="Binney &amp; Smith Crayola Metallic Colored Pencils, 8-Color Set"/>
    <n v="7.4080000000000004"/>
  </r>
  <r>
    <s v="Hamilton"/>
    <s v="Ohio"/>
    <n v="45011"/>
    <s v="East"/>
    <s v="OFF-AR-10004027"/>
    <x v="1"/>
    <x v="6"/>
    <s v="Binney &amp; Smith inkTank Erasable Desk Highlighter, Chisel Tip, Yellow, 12/Box"/>
    <n v="6.048"/>
  </r>
  <r>
    <s v="Westfield"/>
    <s v="New Jersey"/>
    <n v="7090"/>
    <s v="East"/>
    <s v="OFF-ST-10001414"/>
    <x v="1"/>
    <x v="4"/>
    <s v="Decoflex Hanging Personal Folder File"/>
    <n v="46.26"/>
  </r>
  <r>
    <s v="Philadelphia"/>
    <s v="Pennsylvania"/>
    <n v="19120"/>
    <s v="East"/>
    <s v="OFF-BI-10000343"/>
    <x v="1"/>
    <x v="8"/>
    <s v="Pressboard Covers with Storage Hooks, 9 1/2&quot; x 11&quot;, Light Blue"/>
    <n v="2.9460000000000002"/>
  </r>
  <r>
    <s v="Philadelphia"/>
    <s v="Pennsylvania"/>
    <n v="19120"/>
    <s v="East"/>
    <s v="OFF-PA-10002749"/>
    <x v="1"/>
    <x v="10"/>
    <s v="Wirebound Message Books, 5-1/2 x 4 Forms, 2 or 4 Forms per Page"/>
    <n v="16.056000000000001"/>
  </r>
  <r>
    <s v="Akron"/>
    <s v="Ohio"/>
    <n v="44312"/>
    <s v="East"/>
    <s v="OFF-PA-10002666"/>
    <x v="1"/>
    <x v="10"/>
    <s v="Southworth 25% Cotton Linen-Finish Paper &amp; Envelopes"/>
    <n v="21.744"/>
  </r>
  <r>
    <s v="Denver"/>
    <s v="Colorado"/>
    <n v="80219"/>
    <s v="West"/>
    <s v="FUR-TA-10004289"/>
    <x v="0"/>
    <x v="3"/>
    <s v="BoxOffice By Design Rectangular and Half-Moon Meeting Room Tables"/>
    <n v="218.75"/>
  </r>
  <r>
    <s v="Denver"/>
    <s v="Colorado"/>
    <n v="80219"/>
    <s v="West"/>
    <s v="OFF-AP-10003622"/>
    <x v="1"/>
    <x v="9"/>
    <s v="Bravo II Megaboss 12-Amp Hard Body Upright, Replacement Belts, 2 Belts per Pack"/>
    <n v="2.6"/>
  </r>
  <r>
    <s v="Dallas"/>
    <s v="Texas"/>
    <n v="75220"/>
    <s v="Central"/>
    <s v="OFF-AP-10003217"/>
    <x v="1"/>
    <x v="9"/>
    <s v="Eureka Sanitaire  Commercial Upright"/>
    <n v="66.284000000000006"/>
  </r>
  <r>
    <s v="Franklin"/>
    <s v="Tennessee"/>
    <n v="37064"/>
    <s v="South"/>
    <s v="FUR-FU-10002960"/>
    <x v="0"/>
    <x v="5"/>
    <s v="Eldon 200 Class Desk Accessories, Burgundy"/>
    <n v="35.167999999999999"/>
  </r>
  <r>
    <s v="Whittier"/>
    <s v="California"/>
    <n v="90604"/>
    <s v="West"/>
    <s v="TEC-PH-10001918"/>
    <x v="2"/>
    <x v="7"/>
    <s v="Nortel Business Series Terminal T7208 Digital phone"/>
    <n v="444.76799999999997"/>
  </r>
  <r>
    <s v="Saginaw"/>
    <s v="Michigan"/>
    <n v="48601"/>
    <s v="Central"/>
    <s v="OFF-ST-10000642"/>
    <x v="1"/>
    <x v="4"/>
    <s v="Tennsco Lockers, Gray"/>
    <n v="83.92"/>
  </r>
  <r>
    <s v="Saginaw"/>
    <s v="Michigan"/>
    <n v="48601"/>
    <s v="Central"/>
    <s v="TEC-PH-10001700"/>
    <x v="2"/>
    <x v="7"/>
    <s v="Panasonic KX-TG6844B Expandable Digital Cordless Telephone"/>
    <n v="131.97999999999999"/>
  </r>
  <r>
    <s v="Saginaw"/>
    <s v="Michigan"/>
    <n v="48601"/>
    <s v="Central"/>
    <s v="OFF-BI-10003274"/>
    <x v="1"/>
    <x v="8"/>
    <s v="Avery Durable Slant Ring Binders, No Labels"/>
    <n v="15.92"/>
  </r>
  <r>
    <s v="Saginaw"/>
    <s v="Michigan"/>
    <n v="48601"/>
    <s v="Central"/>
    <s v="OFF-FA-10000134"/>
    <x v="1"/>
    <x v="13"/>
    <s v="Advantus Push Pins, Aluminum Head"/>
    <n v="52.29"/>
  </r>
  <r>
    <s v="Saginaw"/>
    <s v="Michigan"/>
    <n v="48601"/>
    <s v="Central"/>
    <s v="OFF-ST-10001522"/>
    <x v="1"/>
    <x v="4"/>
    <s v="Gould Plastics 18-Pocket Panel Bin, 34w x 5-1/4d x 20-1/2h"/>
    <n v="91.99"/>
  </r>
  <r>
    <s v="Dallas"/>
    <s v="Texas"/>
    <n v="75220"/>
    <s v="Central"/>
    <s v="TEC-AC-10001266"/>
    <x v="2"/>
    <x v="11"/>
    <s v="Memorex Micro Travel Drive 8 GB"/>
    <n v="20.8"/>
  </r>
  <r>
    <s v="Medina"/>
    <s v="Ohio"/>
    <n v="44256"/>
    <s v="East"/>
    <s v="OFF-LA-10004544"/>
    <x v="1"/>
    <x v="2"/>
    <s v="Avery 505"/>
    <n v="23.68"/>
  </r>
  <r>
    <s v="Medina"/>
    <s v="Ohio"/>
    <n v="44256"/>
    <s v="East"/>
    <s v="FUR-BO-10004695"/>
    <x v="0"/>
    <x v="0"/>
    <s v="O'Sullivan 2-Door Barrister Bookcase in Odessa Pine"/>
    <n v="452.45"/>
  </r>
  <r>
    <s v="Medina"/>
    <s v="Ohio"/>
    <n v="44256"/>
    <s v="East"/>
    <s v="TEC-PH-10002844"/>
    <x v="2"/>
    <x v="7"/>
    <s v="Speck Products Candyshell Flip Case"/>
    <n v="62.981999999999999"/>
  </r>
  <r>
    <s v="Medina"/>
    <s v="Ohio"/>
    <n v="44256"/>
    <s v="East"/>
    <s v="TEC-MA-10000864"/>
    <x v="2"/>
    <x v="15"/>
    <s v="Cisco 9971 IP Video Phone Charcoal"/>
    <n v="1188"/>
  </r>
  <r>
    <s v="Medina"/>
    <s v="Ohio"/>
    <n v="44256"/>
    <s v="East"/>
    <s v="TEC-AC-10000109"/>
    <x v="2"/>
    <x v="11"/>
    <s v="Sony Micro Vault Click 16 GB USB 2.0 Flash Drive"/>
    <n v="89.584000000000003"/>
  </r>
  <r>
    <s v="Los Angeles"/>
    <s v="California"/>
    <n v="90032"/>
    <s v="West"/>
    <s v="OFF-ST-10001328"/>
    <x v="1"/>
    <x v="4"/>
    <s v="Personal Filing Tote with Lid, Black/Gray"/>
    <n v="93.06"/>
  </r>
  <r>
    <s v="Los Angeles"/>
    <s v="California"/>
    <n v="90032"/>
    <s v="West"/>
    <s v="TEC-PH-10002563"/>
    <x v="2"/>
    <x v="7"/>
    <s v="Adtran 1202752G1"/>
    <n v="302.37599999999998"/>
  </r>
  <r>
    <s v="Dublin"/>
    <s v="Ohio"/>
    <n v="43017"/>
    <s v="East"/>
    <s v="OFF-FA-10000585"/>
    <x v="1"/>
    <x v="13"/>
    <s v="OIC Bulk Pack Metal Binder Clips"/>
    <n v="5.5839999999999996"/>
  </r>
  <r>
    <s v="Dublin"/>
    <s v="Ohio"/>
    <n v="43017"/>
    <s v="East"/>
    <s v="OFF-PA-10004000"/>
    <x v="1"/>
    <x v="10"/>
    <s v="While You Were Out Pads, 50 per Pad, 4 x 5 1/4, Green Cycle"/>
    <n v="22.704000000000001"/>
  </r>
  <r>
    <s v="Dublin"/>
    <s v="Ohio"/>
    <n v="43017"/>
    <s v="East"/>
    <s v="OFF-BI-10002852"/>
    <x v="1"/>
    <x v="8"/>
    <s v="Ibico Standard Transparent Covers"/>
    <n v="19.776"/>
  </r>
  <r>
    <s v="Dublin"/>
    <s v="Ohio"/>
    <n v="43017"/>
    <s v="East"/>
    <s v="FUR-FU-10000087"/>
    <x v="0"/>
    <x v="5"/>
    <s v="Executive Impressions 14&quot; Two-Color Numerals Wall Clock"/>
    <n v="72.703999999999994"/>
  </r>
  <r>
    <s v="Dublin"/>
    <s v="Ohio"/>
    <n v="43017"/>
    <s v="East"/>
    <s v="TEC-MA-10001148"/>
    <x v="2"/>
    <x v="15"/>
    <s v="Swingline SM12-08 MicroCut Jam Free Shredder"/>
    <n v="479.988"/>
  </r>
  <r>
    <s v="Dublin"/>
    <s v="Ohio"/>
    <n v="43017"/>
    <s v="East"/>
    <s v="OFF-AR-10001958"/>
    <x v="1"/>
    <x v="6"/>
    <s v="Stanley Bostitch Contemporary Electric Pencil Sharpeners"/>
    <n v="27.167999999999999"/>
  </r>
  <r>
    <s v="Detroit"/>
    <s v="Michigan"/>
    <n v="48227"/>
    <s v="Central"/>
    <s v="OFF-AR-10001026"/>
    <x v="1"/>
    <x v="6"/>
    <s v="Sanford Uni-Blazer View Highlighters, Chisel Tip, Yellow"/>
    <n v="2.2000000000000002"/>
  </r>
  <r>
    <s v="Detroit"/>
    <s v="Michigan"/>
    <n v="48227"/>
    <s v="Central"/>
    <s v="FUR-TA-10003748"/>
    <x v="0"/>
    <x v="3"/>
    <s v="Bevis 36 x 72 Conference Tables"/>
    <n v="622.45000000000005"/>
  </r>
  <r>
    <s v="Detroit"/>
    <s v="Michigan"/>
    <n v="48227"/>
    <s v="Central"/>
    <s v="OFF-ST-10002485"/>
    <x v="1"/>
    <x v="4"/>
    <s v="Rogers Deluxe File Chest"/>
    <n v="21.98"/>
  </r>
  <r>
    <s v="Columbia"/>
    <s v="Tennessee"/>
    <n v="38401"/>
    <s v="South"/>
    <s v="FUR-CH-10004860"/>
    <x v="0"/>
    <x v="1"/>
    <s v="Global Low Back Tilter Chair"/>
    <n v="161.56800000000001"/>
  </r>
  <r>
    <s v="Columbia"/>
    <s v="Tennessee"/>
    <n v="38401"/>
    <s v="South"/>
    <s v="FUR-CH-10004477"/>
    <x v="0"/>
    <x v="1"/>
    <s v="Global Push Button Manager's Chair, Indigo"/>
    <n v="389.69600000000003"/>
  </r>
  <r>
    <s v="Charlotte"/>
    <s v="North Carolina"/>
    <n v="28205"/>
    <s v="South"/>
    <s v="OFF-BI-10001679"/>
    <x v="1"/>
    <x v="8"/>
    <s v="GBC Instant Index System for Binding Systems"/>
    <n v="18.648"/>
  </r>
  <r>
    <s v="Tampa"/>
    <s v="Florida"/>
    <n v="33614"/>
    <s v="South"/>
    <s v="FUR-TA-10001705"/>
    <x v="0"/>
    <x v="3"/>
    <s v="Bush Advantage Collection Round Conference Table"/>
    <n v="233.86"/>
  </r>
  <r>
    <s v="Tampa"/>
    <s v="Florida"/>
    <n v="33614"/>
    <s v="South"/>
    <s v="FUR-TA-10003473"/>
    <x v="0"/>
    <x v="3"/>
    <s v="Bretford Rectangular Conference Table Tops"/>
    <n v="620.61450000000002"/>
  </r>
  <r>
    <s v="Tampa"/>
    <s v="Florida"/>
    <n v="33614"/>
    <s v="South"/>
    <s v="OFF-BI-10001679"/>
    <x v="1"/>
    <x v="8"/>
    <s v="GBC Instant Index System for Binding Systems"/>
    <n v="5.3280000000000003"/>
  </r>
  <r>
    <s v="Tampa"/>
    <s v="Florida"/>
    <n v="33614"/>
    <s v="South"/>
    <s v="FUR-FU-10004017"/>
    <x v="0"/>
    <x v="5"/>
    <s v="Tenex Contemporary Contur Chairmats for Low and Medium Pile Carpet, Computer, 39&quot; x 49&quot;"/>
    <n v="258.072"/>
  </r>
  <r>
    <s v="Tampa"/>
    <s v="Florida"/>
    <n v="33614"/>
    <s v="South"/>
    <s v="TEC-AC-10003832"/>
    <x v="2"/>
    <x v="11"/>
    <s v="LogitechÂ P710e Mobile Speakerphone"/>
    <n v="617.976"/>
  </r>
  <r>
    <s v="Santa Clara"/>
    <s v="California"/>
    <n v="95051"/>
    <s v="West"/>
    <s v="OFF-PA-10002479"/>
    <x v="1"/>
    <x v="10"/>
    <s v="Xerox 4200 Series MultiUse Premium Copy Paper (20Lb. and 84 Bright)"/>
    <n v="10.56"/>
  </r>
  <r>
    <s v="Chicago"/>
    <s v="Illinois"/>
    <n v="60610"/>
    <s v="Central"/>
    <s v="OFF-PA-10003349"/>
    <x v="1"/>
    <x v="10"/>
    <s v="Xerox 1957"/>
    <n v="25.92"/>
  </r>
  <r>
    <s v="Chicago"/>
    <s v="Illinois"/>
    <n v="60610"/>
    <s v="Central"/>
    <s v="FUR-FU-10000576"/>
    <x v="0"/>
    <x v="5"/>
    <s v="Luxo Professional Fluorescent Magnifier Lamp with Clamp-Mount Base"/>
    <n v="419.68"/>
  </r>
  <r>
    <s v="Chicago"/>
    <s v="Illinois"/>
    <n v="60610"/>
    <s v="Central"/>
    <s v="FUR-FU-10004351"/>
    <x v="0"/>
    <x v="5"/>
    <s v="Staple-based wall hangings"/>
    <n v="11.688000000000001"/>
  </r>
  <r>
    <s v="Chicago"/>
    <s v="Illinois"/>
    <n v="60610"/>
    <s v="Central"/>
    <s v="TEC-PH-10000011"/>
    <x v="2"/>
    <x v="7"/>
    <s v="PureGear Roll-On Screen Protector"/>
    <n v="31.984000000000002"/>
  </r>
  <r>
    <s v="Chicago"/>
    <s v="Illinois"/>
    <n v="60610"/>
    <s v="Central"/>
    <s v="FUR-TA-10002607"/>
    <x v="0"/>
    <x v="3"/>
    <s v="KI Conference Tables"/>
    <n v="177.22499999999999"/>
  </r>
  <r>
    <s v="Chicago"/>
    <s v="Illinois"/>
    <n v="60610"/>
    <s v="Central"/>
    <s v="FUR-FU-10002505"/>
    <x v="0"/>
    <x v="5"/>
    <s v="Eldon 100 Class Desk Accessories"/>
    <n v="4.0439999999999996"/>
  </r>
  <r>
    <s v="Chicago"/>
    <s v="Illinois"/>
    <n v="60610"/>
    <s v="Central"/>
    <s v="OFF-AR-10004685"/>
    <x v="1"/>
    <x v="6"/>
    <s v="Binney &amp; Smith Crayola Metallic Colored Pencils, 8-Color Set"/>
    <n v="7.4080000000000004"/>
  </r>
  <r>
    <s v="Lakeville"/>
    <s v="Minnesota"/>
    <n v="55044"/>
    <s v="Central"/>
    <s v="FUR-CH-10004063"/>
    <x v="0"/>
    <x v="1"/>
    <s v="Global Deluxe High-Back Manager's Chair"/>
    <n v="2001.86"/>
  </r>
  <r>
    <s v="Lakeville"/>
    <s v="Minnesota"/>
    <n v="55044"/>
    <s v="Central"/>
    <s v="OFF-ST-10002276"/>
    <x v="1"/>
    <x v="4"/>
    <s v="Safco Steel Mobile File Cart"/>
    <n v="166.72"/>
  </r>
  <r>
    <s v="Lakeville"/>
    <s v="Minnesota"/>
    <n v="55044"/>
    <s v="Central"/>
    <s v="OFF-PA-10004082"/>
    <x v="1"/>
    <x v="10"/>
    <s v="Adams Telephone Message Book w/Frequently-Called Numbers Space, 400 Messages per Book"/>
    <n v="47.88"/>
  </r>
  <r>
    <s v="Lakeville"/>
    <s v="Minnesota"/>
    <n v="55044"/>
    <s v="Central"/>
    <s v="OFF-AP-10002945"/>
    <x v="1"/>
    <x v="9"/>
    <s v="Honeywell Enviracaire Portable HEPA Air Cleaner for 17' x 22' Room"/>
    <n v="1503.25"/>
  </r>
  <r>
    <s v="Lakeville"/>
    <s v="Minnesota"/>
    <n v="55044"/>
    <s v="Central"/>
    <s v="OFF-PA-10000061"/>
    <x v="1"/>
    <x v="10"/>
    <s v="Xerox 205"/>
    <n v="25.92"/>
  </r>
  <r>
    <s v="San Francisco"/>
    <s v="California"/>
    <n v="94109"/>
    <s v="West"/>
    <s v="FUR-CH-10002965"/>
    <x v="0"/>
    <x v="1"/>
    <s v="Global Leather Highback Executive Chair with Pneumatic Height Adjustment, Black"/>
    <n v="321.56799999999998"/>
  </r>
  <r>
    <s v="San Diego"/>
    <s v="California"/>
    <n v="92037"/>
    <s v="West"/>
    <s v="OFF-PA-10004569"/>
    <x v="1"/>
    <x v="10"/>
    <s v="Wirebound Message Books, Two 4 1/4&quot; x 5&quot; Forms per Page"/>
    <n v="7.61"/>
  </r>
  <r>
    <s v="San Diego"/>
    <s v="California"/>
    <n v="92037"/>
    <s v="West"/>
    <s v="TEC-AC-10003832"/>
    <x v="2"/>
    <x v="11"/>
    <s v="LogitechÂ P710e Mobile Speakerphone"/>
    <n v="3347.37"/>
  </r>
  <r>
    <s v="New York City"/>
    <s v="New York"/>
    <n v="10024"/>
    <s v="East"/>
    <s v="OFF-ST-10001228"/>
    <x v="1"/>
    <x v="4"/>
    <s v="Fellowes Personal Hanging Folder Files, Navy"/>
    <n v="80.58"/>
  </r>
  <r>
    <s v="New York City"/>
    <s v="New York"/>
    <n v="10024"/>
    <s v="East"/>
    <s v="OFF-EN-10003296"/>
    <x v="1"/>
    <x v="12"/>
    <s v="Tyvek Side-Opening Peel &amp; Seel Expanding Envelopes"/>
    <n v="361.92"/>
  </r>
  <r>
    <s v="Chicago"/>
    <s v="Illinois"/>
    <n v="60623"/>
    <s v="Central"/>
    <s v="FUR-FU-10002505"/>
    <x v="0"/>
    <x v="5"/>
    <s v="Eldon 100 Class Desk Accessories"/>
    <n v="12.132"/>
  </r>
  <r>
    <s v="Chicago"/>
    <s v="Illinois"/>
    <n v="60623"/>
    <s v="Central"/>
    <s v="OFF-ST-10004804"/>
    <x v="1"/>
    <x v="4"/>
    <s v="Belkin 19&quot; Vented Equipment Shelf, Black"/>
    <n v="82.367999999999995"/>
  </r>
  <r>
    <s v="Chicago"/>
    <s v="Illinois"/>
    <n v="60623"/>
    <s v="Central"/>
    <s v="OFF-ST-10001590"/>
    <x v="1"/>
    <x v="4"/>
    <s v="Tenex Personal Project File with Scoop Front Design, Black"/>
    <n v="53.92"/>
  </r>
  <r>
    <s v="Chicago"/>
    <s v="Illinois"/>
    <n v="60623"/>
    <s v="Central"/>
    <s v="TEC-PH-10001580"/>
    <x v="2"/>
    <x v="7"/>
    <s v="Logitech Mobile Speakerphone P710e -Â speaker phone"/>
    <n v="647.904"/>
  </r>
  <r>
    <s v="New York City"/>
    <s v="New York"/>
    <n v="10009"/>
    <s v="East"/>
    <s v="TEC-AC-10000290"/>
    <x v="2"/>
    <x v="11"/>
    <s v="Sabrent 4-Port USB 2.0 Hub"/>
    <n v="20.37"/>
  </r>
  <r>
    <s v="New York City"/>
    <s v="New York"/>
    <n v="10009"/>
    <s v="East"/>
    <s v="OFF-ST-10002790"/>
    <x v="1"/>
    <x v="4"/>
    <s v="Safco Industrial Shelving"/>
    <n v="221.55"/>
  </r>
  <r>
    <s v="New York City"/>
    <s v="New York"/>
    <n v="10009"/>
    <s v="East"/>
    <s v="OFF-BI-10003460"/>
    <x v="1"/>
    <x v="8"/>
    <s v="Acco 3-Hole Punch"/>
    <n v="17.52"/>
  </r>
  <r>
    <s v="Pasadena"/>
    <s v="Texas"/>
    <n v="77506"/>
    <s v="Central"/>
    <s v="OFF-AP-10002203"/>
    <x v="1"/>
    <x v="9"/>
    <s v="Eureka Disposable Bags for Sanitaire Vibra Groomer I Upright Vac"/>
    <n v="1.6240000000000001"/>
  </r>
  <r>
    <s v="Houston"/>
    <s v="Texas"/>
    <n v="77036"/>
    <s v="Central"/>
    <s v="TEC-MA-10000822"/>
    <x v="2"/>
    <x v="15"/>
    <s v="Lexmark MX611dhe Monochrome Laser Printer"/>
    <n v="3059.982"/>
  </r>
  <r>
    <s v="Houston"/>
    <s v="Texas"/>
    <n v="77036"/>
    <s v="Central"/>
    <s v="TEC-MA-10003353"/>
    <x v="2"/>
    <x v="15"/>
    <s v="Xerox WorkCentre 6505DN Laser Multifunction Printer"/>
    <n v="2519.9580000000001"/>
  </r>
  <r>
    <s v="Chicago"/>
    <s v="Illinois"/>
    <n v="60610"/>
    <s v="Central"/>
    <s v="TEC-PH-10001433"/>
    <x v="2"/>
    <x v="7"/>
    <s v="Cisco Small Business SPA 502G VoIP phone"/>
    <n v="328.22399999999999"/>
  </r>
  <r>
    <s v="Brentwood"/>
    <s v="California"/>
    <n v="94513"/>
    <s v="West"/>
    <s v="TEC-AC-10004469"/>
    <x v="2"/>
    <x v="11"/>
    <s v="Microsoft Sculpt Comfort Mouse"/>
    <n v="79.900000000000006"/>
  </r>
  <r>
    <s v="Chapel Hill"/>
    <s v="North Carolina"/>
    <n v="27514"/>
    <s v="South"/>
    <s v="OFF-AR-10003602"/>
    <x v="1"/>
    <x v="6"/>
    <s v="Quartet Omega Colored Chalk, 12/Pack"/>
    <n v="14.016"/>
  </r>
  <r>
    <s v="Morristown"/>
    <s v="New Jersey"/>
    <n v="7960"/>
    <s v="East"/>
    <s v="OFF-FA-10003472"/>
    <x v="1"/>
    <x v="13"/>
    <s v="Bagged Rubber Bands"/>
    <n v="7.56"/>
  </r>
  <r>
    <s v="Cincinnati"/>
    <s v="Ohio"/>
    <n v="45231"/>
    <s v="East"/>
    <s v="OFF-ST-10004180"/>
    <x v="1"/>
    <x v="4"/>
    <s v="Safco Commercial Shelving"/>
    <n v="37.207999999999998"/>
  </r>
  <r>
    <s v="Cincinnati"/>
    <s v="Ohio"/>
    <n v="45231"/>
    <s v="East"/>
    <s v="OFF-EN-10004386"/>
    <x v="1"/>
    <x v="12"/>
    <s v="Recycled Interoffice Envelopes with String and Button Closure, 10 x 13"/>
    <n v="57.576000000000001"/>
  </r>
  <r>
    <s v="San Francisco"/>
    <s v="California"/>
    <n v="94110"/>
    <s v="West"/>
    <s v="OFF-ST-10003208"/>
    <x v="1"/>
    <x v="4"/>
    <s v="Adjustable Depth Letter/Legal Cart"/>
    <n v="725.84"/>
  </r>
  <r>
    <s v="San Francisco"/>
    <s v="California"/>
    <n v="94109"/>
    <s v="West"/>
    <s v="TEC-AC-10003628"/>
    <x v="2"/>
    <x v="11"/>
    <s v="Logitech 910-002974 M325 Wireless Mouse for Web Scrolling"/>
    <n v="209.93"/>
  </r>
  <r>
    <s v="San Francisco"/>
    <s v="California"/>
    <n v="94109"/>
    <s v="West"/>
    <s v="FUR-FU-10003274"/>
    <x v="0"/>
    <x v="5"/>
    <s v="Regeneration Desk Collection"/>
    <n v="5.28"/>
  </r>
  <r>
    <s v="San Francisco"/>
    <s v="California"/>
    <n v="94109"/>
    <s v="West"/>
    <s v="OFF-BI-10002557"/>
    <x v="1"/>
    <x v="8"/>
    <s v="Presstex Flexible Ring Binders"/>
    <n v="10.92"/>
  </r>
  <r>
    <s v="Inglewood"/>
    <s v="California"/>
    <n v="90301"/>
    <s v="West"/>
    <s v="OFF-PA-10002615"/>
    <x v="1"/>
    <x v="10"/>
    <s v="Ampad Gold Fibre Wirebound Steno Books, 6&quot; x 9&quot;, Gregg Ruled"/>
    <n v="8.82"/>
  </r>
  <r>
    <s v="Inglewood"/>
    <s v="California"/>
    <n v="90301"/>
    <s v="West"/>
    <s v="OFF-AR-10001427"/>
    <x v="1"/>
    <x v="6"/>
    <s v="Newell 330"/>
    <n v="5.98"/>
  </r>
  <r>
    <s v="Philadelphia"/>
    <s v="Pennsylvania"/>
    <n v="19140"/>
    <s v="East"/>
    <s v="OFF-PA-10000673"/>
    <x v="1"/>
    <x v="10"/>
    <s v="Post-it â€œImportant Messageâ€ Note Pad, Neon Colors, 50 Sheets/Pad"/>
    <n v="11.648"/>
  </r>
  <r>
    <s v="Philadelphia"/>
    <s v="Pennsylvania"/>
    <n v="19140"/>
    <s v="East"/>
    <s v="OFF-PA-10004470"/>
    <x v="1"/>
    <x v="10"/>
    <s v="Adams Write n' Stick Phone Message Book, 11&quot; X 5 1/4&quot;, 200 Messages"/>
    <n v="18.175999999999998"/>
  </r>
  <r>
    <s v="Philadelphia"/>
    <s v="Pennsylvania"/>
    <n v="19140"/>
    <s v="East"/>
    <s v="OFF-ST-10000876"/>
    <x v="1"/>
    <x v="4"/>
    <s v="Eldon Simplefile Box Office"/>
    <n v="59.712000000000003"/>
  </r>
  <r>
    <s v="Philadelphia"/>
    <s v="Pennsylvania"/>
    <n v="19140"/>
    <s v="East"/>
    <s v="OFF-LA-10002043"/>
    <x v="1"/>
    <x v="2"/>
    <s v="Avery 489"/>
    <n v="24.84"/>
  </r>
  <r>
    <s v="Houston"/>
    <s v="Texas"/>
    <n v="77070"/>
    <s v="Central"/>
    <s v="OFF-BI-10004967"/>
    <x v="1"/>
    <x v="8"/>
    <s v="Round Ring Binders"/>
    <n v="2.08"/>
  </r>
  <r>
    <s v="Houston"/>
    <s v="Texas"/>
    <n v="77070"/>
    <s v="Central"/>
    <s v="TEC-PH-10001760"/>
    <x v="2"/>
    <x v="7"/>
    <s v="Bose SoundLink Bluetooth Speaker"/>
    <n v="1114.4000000000001"/>
  </r>
  <r>
    <s v="Los Angeles"/>
    <s v="California"/>
    <n v="90004"/>
    <s v="West"/>
    <s v="FUR-TA-10002903"/>
    <x v="0"/>
    <x v="3"/>
    <s v="Bevis Round Bullnose 29&quot; High Table Top"/>
    <n v="1038.8399999999999"/>
  </r>
  <r>
    <s v="Portland"/>
    <s v="Oregon"/>
    <n v="97206"/>
    <s v="West"/>
    <s v="OFF-PA-10000474"/>
    <x v="1"/>
    <x v="10"/>
    <s v="Easy-staple paper"/>
    <n v="141.76"/>
  </r>
  <r>
    <s v="Portland"/>
    <s v="Oregon"/>
    <n v="97206"/>
    <s v="West"/>
    <s v="TEC-AC-10001956"/>
    <x v="2"/>
    <x v="11"/>
    <s v="Microsoft Arc Touch Mouse"/>
    <n v="239.8"/>
  </r>
  <r>
    <s v="Portland"/>
    <s v="Oregon"/>
    <n v="97206"/>
    <s v="West"/>
    <s v="OFF-PA-10004100"/>
    <x v="1"/>
    <x v="10"/>
    <s v="Xerox 216"/>
    <n v="31.103999999999999"/>
  </r>
  <r>
    <s v="Tamarac"/>
    <s v="Florida"/>
    <n v="33319"/>
    <s v="South"/>
    <s v="OFF-BI-10000778"/>
    <x v="1"/>
    <x v="8"/>
    <s v="GBC VeloBinder Electric Binding Machine"/>
    <n v="254.05799999999999"/>
  </r>
  <r>
    <s v="Tamarac"/>
    <s v="Florida"/>
    <n v="33319"/>
    <s v="South"/>
    <s v="OFF-AP-10002684"/>
    <x v="1"/>
    <x v="9"/>
    <s v="Acco 7-Outlet Masterpiece Power Center, Wihtout Fax/Phone Line Protection"/>
    <n v="194.52799999999999"/>
  </r>
  <r>
    <s v="Tamarac"/>
    <s v="Florida"/>
    <n v="33319"/>
    <s v="South"/>
    <s v="OFF-SU-10000646"/>
    <x v="1"/>
    <x v="14"/>
    <s v="Premier Automatic Letter Opener"/>
    <n v="961.48"/>
  </r>
  <r>
    <s v="Columbus"/>
    <s v="Ohio"/>
    <n v="43229"/>
    <s v="East"/>
    <s v="OFF-FA-10002983"/>
    <x v="1"/>
    <x v="13"/>
    <s v="Advantus SlideClip Paper Clips"/>
    <n v="19.096"/>
  </r>
  <r>
    <s v="Columbus"/>
    <s v="Ohio"/>
    <n v="43229"/>
    <s v="East"/>
    <s v="OFF-LA-10004689"/>
    <x v="1"/>
    <x v="2"/>
    <s v="Avery 512"/>
    <n v="18.495999999999999"/>
  </r>
  <r>
    <s v="Columbus"/>
    <s v="Ohio"/>
    <n v="43229"/>
    <s v="East"/>
    <s v="TEC-AC-10002001"/>
    <x v="2"/>
    <x v="11"/>
    <s v="Logitech Wireless Gaming Headset G930"/>
    <n v="255.98400000000001"/>
  </r>
  <r>
    <s v="Columbus"/>
    <s v="Ohio"/>
    <n v="43229"/>
    <s v="East"/>
    <s v="FUR-BO-10004709"/>
    <x v="0"/>
    <x v="0"/>
    <s v="Bush Westfield Collection Bookcases, Medium Cherry Finish"/>
    <n v="86.97"/>
  </r>
  <r>
    <s v="Colorado Springs"/>
    <s v="Colorado"/>
    <n v="80906"/>
    <s v="West"/>
    <s v="FUR-FU-10004091"/>
    <x v="0"/>
    <x v="5"/>
    <s v="Howard Miller 13&quot; Diameter Goldtone Round Wall Clock"/>
    <n v="300.416"/>
  </r>
  <r>
    <s v="Colorado Springs"/>
    <s v="Colorado"/>
    <n v="80906"/>
    <s v="West"/>
    <s v="FUR-CH-10001891"/>
    <x v="0"/>
    <x v="1"/>
    <s v="Global Deluxe Office Fabric Chairs"/>
    <n v="230.352"/>
  </r>
  <r>
    <s v="Colorado Springs"/>
    <s v="Colorado"/>
    <n v="80906"/>
    <s v="West"/>
    <s v="FUR-FU-10002918"/>
    <x v="0"/>
    <x v="5"/>
    <s v="Eldon ClusterMat Chair Mat with Cordless Antistatic Protection"/>
    <n v="218.352"/>
  </r>
  <r>
    <s v="Colorado Springs"/>
    <s v="Colorado"/>
    <n v="80906"/>
    <s v="West"/>
    <s v="OFF-BI-10004593"/>
    <x v="1"/>
    <x v="8"/>
    <s v="Ibico Laser Imprintable Binding System Covers"/>
    <n v="78.599999999999994"/>
  </r>
  <r>
    <s v="Colorado Springs"/>
    <s v="Colorado"/>
    <n v="80906"/>
    <s v="West"/>
    <s v="OFF-FA-10004854"/>
    <x v="1"/>
    <x v="13"/>
    <s v="Vinyl Coated Wire Paper Clips in Organizer Box, 800/Box"/>
    <n v="27.552"/>
  </r>
  <r>
    <s v="Belleville"/>
    <s v="New Jersey"/>
    <n v="7109"/>
    <s v="East"/>
    <s v="OFF-PA-10002105"/>
    <x v="1"/>
    <x v="10"/>
    <s v="Xerox 223"/>
    <n v="32.4"/>
  </r>
  <r>
    <s v="Belleville"/>
    <s v="New Jersey"/>
    <n v="7109"/>
    <s v="East"/>
    <s v="OFF-ST-10002756"/>
    <x v="1"/>
    <x v="4"/>
    <s v="Tennsco Stur-D-Stor Boltless Shelving, 5 Shelves, 24&quot; Deep, Sand"/>
    <n v="1082.48"/>
  </r>
  <r>
    <s v="Belleville"/>
    <s v="New Jersey"/>
    <n v="7109"/>
    <s v="East"/>
    <s v="OFF-PA-10004243"/>
    <x v="1"/>
    <x v="10"/>
    <s v="Xerox 1939"/>
    <n v="56.91"/>
  </r>
  <r>
    <s v="Belleville"/>
    <s v="New Jersey"/>
    <n v="7109"/>
    <s v="East"/>
    <s v="FUR-FU-10001861"/>
    <x v="0"/>
    <x v="5"/>
    <s v="Floodlight Indoor Halogen Bulbs, 1 Bulb per Pack, 60 Watts"/>
    <n v="77.599999999999994"/>
  </r>
  <r>
    <s v="Belleville"/>
    <s v="New Jersey"/>
    <n v="7109"/>
    <s v="East"/>
    <s v="OFF-BI-10002706"/>
    <x v="1"/>
    <x v="8"/>
    <s v="Avery Premier Heavy-Duty Binder with Round Locking Rings"/>
    <n v="14.28"/>
  </r>
  <r>
    <s v="Chicago"/>
    <s v="Illinois"/>
    <n v="60623"/>
    <s v="Central"/>
    <s v="FUR-TA-10002533"/>
    <x v="0"/>
    <x v="3"/>
    <s v="BPI Conference Tables"/>
    <n v="219.07499999999999"/>
  </r>
  <r>
    <s v="New York City"/>
    <s v="New York"/>
    <n v="10024"/>
    <s v="East"/>
    <s v="FUR-FU-10002671"/>
    <x v="0"/>
    <x v="5"/>
    <s v="Electrix 20W Halogen Replacement Bulb for Zoom-In Desk Lamp"/>
    <n v="26.8"/>
  </r>
  <r>
    <s v="Taylor"/>
    <s v="Michigan"/>
    <n v="48180"/>
    <s v="Central"/>
    <s v="OFF-AR-10003651"/>
    <x v="1"/>
    <x v="6"/>
    <s v="Newell 350"/>
    <n v="9.84"/>
  </r>
  <r>
    <s v="Lakewood"/>
    <s v="New Jersey"/>
    <n v="8701"/>
    <s v="East"/>
    <s v="OFF-BI-10001072"/>
    <x v="1"/>
    <x v="8"/>
    <s v="GBC Clear Cover, 8-1/2 x 11, unpunched, 25 covers per pack"/>
    <n v="45.48"/>
  </r>
  <r>
    <s v="Lakewood"/>
    <s v="New Jersey"/>
    <n v="8701"/>
    <s v="East"/>
    <s v="OFF-AR-10002135"/>
    <x v="1"/>
    <x v="6"/>
    <s v="Boston Heavy-Duty Trimline Electric Pencil Sharpeners"/>
    <n v="289.2"/>
  </r>
  <r>
    <s v="Arlington"/>
    <s v="Virginia"/>
    <n v="22204"/>
    <s v="South"/>
    <s v="OFF-AR-10002804"/>
    <x v="1"/>
    <x v="6"/>
    <s v="Faber Castell Col-Erase Pencils"/>
    <n v="4.8899999999999997"/>
  </r>
  <r>
    <s v="Arvada"/>
    <s v="Colorado"/>
    <n v="80004"/>
    <s v="West"/>
    <s v="FUR-FU-10001918"/>
    <x v="0"/>
    <x v="5"/>
    <s v="C-Line Cubicle Keepers Polyproplyene Holder With Velcro Backings"/>
    <n v="15.135999999999999"/>
  </r>
  <r>
    <s v="Arvada"/>
    <s v="Colorado"/>
    <n v="80004"/>
    <s v="West"/>
    <s v="FUR-CH-10004086"/>
    <x v="0"/>
    <x v="1"/>
    <s v="Hon 4070 Series Pagoda Armless Upholstered Stacking Chairs"/>
    <n v="466.76799999999997"/>
  </r>
  <r>
    <s v="Arvada"/>
    <s v="Colorado"/>
    <n v="80004"/>
    <s v="West"/>
    <s v="FUR-FU-10001756"/>
    <x v="0"/>
    <x v="5"/>
    <s v="Eldon Expressions Desk Accessory, Wood Photo Frame, Mahogany"/>
    <n v="15.231999999999999"/>
  </r>
  <r>
    <s v="Arvada"/>
    <s v="Colorado"/>
    <n v="80004"/>
    <s v="West"/>
    <s v="OFF-LA-10000634"/>
    <x v="1"/>
    <x v="2"/>
    <s v="Avery 509"/>
    <n v="6.2640000000000002"/>
  </r>
  <r>
    <s v="Hackensack"/>
    <s v="New Jersey"/>
    <n v="7601"/>
    <s v="East"/>
    <s v="FUR-FU-10001588"/>
    <x v="0"/>
    <x v="5"/>
    <s v="Deflect-o SuperTray Unbreakable Stackable Tray, Letter, Black"/>
    <n v="87.54"/>
  </r>
  <r>
    <s v="Saint Petersburg"/>
    <s v="Florida"/>
    <n v="33710"/>
    <s v="South"/>
    <s v="TEC-PH-10002398"/>
    <x v="2"/>
    <x v="7"/>
    <s v="AT&amp;T 1070 Corded Phone"/>
    <n v="178.38399999999999"/>
  </r>
  <r>
    <s v="Saint Petersburg"/>
    <s v="Florida"/>
    <n v="33710"/>
    <s v="South"/>
    <s v="OFF-PA-10001937"/>
    <x v="1"/>
    <x v="10"/>
    <s v="Xerox 21"/>
    <n v="15.552"/>
  </r>
  <r>
    <s v="Philadelphia"/>
    <s v="Pennsylvania"/>
    <n v="19143"/>
    <s v="East"/>
    <s v="OFF-AR-10003373"/>
    <x v="1"/>
    <x v="6"/>
    <s v="Boston School Pro Electric Pencil Sharpener, 1670"/>
    <n v="99.135999999999996"/>
  </r>
  <r>
    <s v="New York City"/>
    <s v="New York"/>
    <n v="10024"/>
    <s v="East"/>
    <s v="FUR-CH-10002602"/>
    <x v="0"/>
    <x v="1"/>
    <s v="DMI Arturo Collection Mission-style Design Wood Chair"/>
    <n v="135.88200000000001"/>
  </r>
  <r>
    <s v="New York City"/>
    <s v="New York"/>
    <n v="10024"/>
    <s v="East"/>
    <s v="TEC-MA-10002927"/>
    <x v="2"/>
    <x v="15"/>
    <s v="Canon imageCLASS MF7460 Monochrome Digital Laser Multifunction Copier"/>
    <n v="3991.98"/>
  </r>
  <r>
    <s v="New York City"/>
    <s v="New York"/>
    <n v="10024"/>
    <s v="East"/>
    <s v="TEC-PH-10004093"/>
    <x v="2"/>
    <x v="7"/>
    <s v="Panasonic Kx-TS550"/>
    <n v="275.94"/>
  </r>
  <r>
    <s v="New York City"/>
    <s v="New York"/>
    <n v="10024"/>
    <s v="East"/>
    <s v="TEC-AC-10000892"/>
    <x v="2"/>
    <x v="11"/>
    <s v="NETGEAR N750 Dual Band Wi-Fi Gigabit Router"/>
    <n v="360"/>
  </r>
  <r>
    <s v="New York City"/>
    <s v="New York"/>
    <n v="10024"/>
    <s v="East"/>
    <s v="OFF-ST-10002974"/>
    <x v="1"/>
    <x v="4"/>
    <s v="Trav-L-File Heavy-Duty Shuttle II, Black"/>
    <n v="43.57"/>
  </r>
  <r>
    <s v="Long Beach"/>
    <s v="California"/>
    <n v="90805"/>
    <s v="West"/>
    <s v="OFF-FA-10000624"/>
    <x v="1"/>
    <x v="13"/>
    <s v="OIC Binder Clips"/>
    <n v="7.16"/>
  </r>
  <r>
    <s v="Hesperia"/>
    <s v="California"/>
    <n v="92345"/>
    <s v="West"/>
    <s v="OFF-BI-10004593"/>
    <x v="1"/>
    <x v="8"/>
    <s v="Ibico Laser Imprintable Binding System Covers"/>
    <n v="251.52"/>
  </r>
  <r>
    <s v="Hesperia"/>
    <s v="California"/>
    <n v="92345"/>
    <s v="West"/>
    <s v="TEC-AC-10001908"/>
    <x v="2"/>
    <x v="11"/>
    <s v="Logitech Wireless Headset h800"/>
    <n v="99.99"/>
  </r>
  <r>
    <s v="Murfreesboro"/>
    <s v="Tennessee"/>
    <n v="37130"/>
    <s v="South"/>
    <s v="FUR-FU-10001967"/>
    <x v="0"/>
    <x v="5"/>
    <s v="Telescoping Adjustable Floor Lamp"/>
    <n v="15.992000000000001"/>
  </r>
  <r>
    <s v="Philadelphia"/>
    <s v="Pennsylvania"/>
    <n v="19143"/>
    <s v="East"/>
    <s v="TEC-PH-10003645"/>
    <x v="2"/>
    <x v="7"/>
    <s v="Aastra 57i VoIP phone"/>
    <n v="290.89800000000002"/>
  </r>
  <r>
    <s v="Philadelphia"/>
    <s v="Pennsylvania"/>
    <n v="19143"/>
    <s v="East"/>
    <s v="OFF-ST-10000675"/>
    <x v="1"/>
    <x v="4"/>
    <s v="File Shuttle II and Handi-File, Black"/>
    <n v="54.223999999999997"/>
  </r>
  <r>
    <s v="Philadelphia"/>
    <s v="Pennsylvania"/>
    <n v="19143"/>
    <s v="East"/>
    <s v="FUR-CH-10003312"/>
    <x v="0"/>
    <x v="1"/>
    <s v="Hon 2090 â€œPillow Softâ€ Series Mid Back Swivel/Tilt Chairs"/>
    <n v="786.74400000000003"/>
  </r>
  <r>
    <s v="Philadelphia"/>
    <s v="Pennsylvania"/>
    <n v="19143"/>
    <s v="East"/>
    <s v="OFF-LA-10001074"/>
    <x v="1"/>
    <x v="2"/>
    <s v="Round Specialty Laser Printer Labels"/>
    <n v="100.24"/>
  </r>
  <r>
    <s v="Philadelphia"/>
    <s v="Pennsylvania"/>
    <n v="19143"/>
    <s v="East"/>
    <s v="OFF-BI-10001524"/>
    <x v="1"/>
    <x v="8"/>
    <s v="GBC Premium Transparent Covers with Diagonal Lined Pattern"/>
    <n v="37.764000000000003"/>
  </r>
  <r>
    <s v="Philadelphia"/>
    <s v="Pennsylvania"/>
    <n v="19134"/>
    <s v="East"/>
    <s v="TEC-PH-10004614"/>
    <x v="2"/>
    <x v="7"/>
    <s v="AT&amp;T 841000 Phone"/>
    <n v="82.8"/>
  </r>
  <r>
    <s v="Philadelphia"/>
    <s v="Pennsylvania"/>
    <n v="19134"/>
    <s v="East"/>
    <s v="OFF-BI-10001153"/>
    <x v="1"/>
    <x v="8"/>
    <s v="Ibico Recycled Grain-Textured Covers"/>
    <n v="20.724"/>
  </r>
  <r>
    <s v="Philadelphia"/>
    <s v="Pennsylvania"/>
    <n v="19134"/>
    <s v="East"/>
    <s v="OFF-BI-10001982"/>
    <x v="1"/>
    <x v="8"/>
    <s v="Wilson Jones Custom Binder Spines &amp; Labels"/>
    <n v="4.8959999999999999"/>
  </r>
  <r>
    <s v="Los Angeles"/>
    <s v="California"/>
    <n v="90045"/>
    <s v="West"/>
    <s v="OFF-BI-10001922"/>
    <x v="1"/>
    <x v="8"/>
    <s v="Storex Dura Pro Binders"/>
    <n v="4.7519999999999998"/>
  </r>
  <r>
    <s v="Los Angeles"/>
    <s v="California"/>
    <n v="90045"/>
    <s v="West"/>
    <s v="TEC-CO-10001449"/>
    <x v="2"/>
    <x v="16"/>
    <s v="Hewlett Packard LaserJet 3310 Copier"/>
    <n v="959.98400000000004"/>
  </r>
  <r>
    <s v="Los Angeles"/>
    <s v="California"/>
    <n v="90045"/>
    <s v="West"/>
    <s v="OFF-BI-10004140"/>
    <x v="1"/>
    <x v="8"/>
    <s v="Avery Non-Stick Binders"/>
    <n v="14.368"/>
  </r>
  <r>
    <s v="San Francisco"/>
    <s v="California"/>
    <n v="94122"/>
    <s v="West"/>
    <s v="OFF-BI-10003314"/>
    <x v="1"/>
    <x v="8"/>
    <s v="Tuff Stuff Recycled Round Ring Binders"/>
    <n v="7.7119999999999997"/>
  </r>
  <r>
    <s v="San Francisco"/>
    <s v="California"/>
    <n v="94122"/>
    <s v="West"/>
    <s v="FUR-TA-10004575"/>
    <x v="0"/>
    <x v="3"/>
    <s v="Hon 5100 Series Wood Tables"/>
    <n v="698.35199999999998"/>
  </r>
  <r>
    <s v="Layton"/>
    <s v="Utah"/>
    <n v="84041"/>
    <s v="West"/>
    <s v="OFF-FA-10000490"/>
    <x v="1"/>
    <x v="13"/>
    <s v="OIC Binder Clips, Mini, 1/4&quot; Capacity, Black"/>
    <n v="4.96"/>
  </r>
  <r>
    <s v="Philadelphia"/>
    <s v="Pennsylvania"/>
    <n v="19140"/>
    <s v="East"/>
    <s v="OFF-AR-10000122"/>
    <x v="1"/>
    <x v="6"/>
    <s v="Newell 314"/>
    <n v="17.856000000000002"/>
  </r>
  <r>
    <s v="Philadelphia"/>
    <s v="Pennsylvania"/>
    <n v="19140"/>
    <s v="East"/>
    <s v="OFF-BI-10003656"/>
    <x v="1"/>
    <x v="8"/>
    <s v="Fellowes PB200 Plastic Comb Binding Machine"/>
    <n v="509.97"/>
  </r>
  <r>
    <s v="Philadelphia"/>
    <s v="Pennsylvania"/>
    <n v="19140"/>
    <s v="East"/>
    <s v="OFF-FA-10002780"/>
    <x v="1"/>
    <x v="13"/>
    <s v="Staples"/>
    <n v="30.992000000000001"/>
  </r>
  <r>
    <s v="Philadelphia"/>
    <s v="Pennsylvania"/>
    <n v="19140"/>
    <s v="East"/>
    <s v="TEC-PH-10000702"/>
    <x v="2"/>
    <x v="7"/>
    <s v="Square Credit Card Reader, 4 1/2&quot; x 4 1/2&quot; x 1&quot;, White"/>
    <n v="71.927999999999997"/>
  </r>
  <r>
    <s v="Austin"/>
    <s v="Texas"/>
    <n v="78745"/>
    <s v="Central"/>
    <s v="OFF-ST-10000107"/>
    <x v="1"/>
    <x v="4"/>
    <s v="Fellowes Super Stor/Drawer"/>
    <n v="88.8"/>
  </r>
  <r>
    <s v="San Francisco"/>
    <s v="California"/>
    <n v="94122"/>
    <s v="West"/>
    <s v="TEC-PH-10002293"/>
    <x v="2"/>
    <x v="7"/>
    <s v="Anker 36W 4-Port USB Wall Charger Travel Power Adapter for iPhone 5s 5c 5"/>
    <n v="47.975999999999999"/>
  </r>
  <r>
    <s v="Lowell"/>
    <s v="Massachusetts"/>
    <n v="1852"/>
    <s v="East"/>
    <s v="OFF-AR-10004027"/>
    <x v="1"/>
    <x v="6"/>
    <s v="Binney &amp; Smith inkTank Erasable Desk Highlighter, Chisel Tip, Yellow, 12/Box"/>
    <n v="7.56"/>
  </r>
  <r>
    <s v="Lowell"/>
    <s v="Massachusetts"/>
    <n v="1852"/>
    <s v="East"/>
    <s v="OFF-PA-10000249"/>
    <x v="1"/>
    <x v="10"/>
    <s v="Easy-staple paper"/>
    <n v="24.56"/>
  </r>
  <r>
    <s v="Lowell"/>
    <s v="Massachusetts"/>
    <n v="1852"/>
    <s v="East"/>
    <s v="OFF-AR-10001374"/>
    <x v="1"/>
    <x v="6"/>
    <s v="BIC Brite Liner Highlighters, Chisel Tip"/>
    <n v="12.96"/>
  </r>
  <r>
    <s v="New York City"/>
    <s v="New York"/>
    <n v="10009"/>
    <s v="East"/>
    <s v="TEC-AC-10000290"/>
    <x v="2"/>
    <x v="11"/>
    <s v="Sabrent 4-Port USB 2.0 Hub"/>
    <n v="6.79"/>
  </r>
  <r>
    <s v="New York City"/>
    <s v="New York"/>
    <n v="10009"/>
    <s v="East"/>
    <s v="OFF-PA-10001970"/>
    <x v="1"/>
    <x v="10"/>
    <s v="Xerox 1881"/>
    <n v="24.56"/>
  </r>
  <r>
    <s v="New York City"/>
    <s v="New York"/>
    <n v="10009"/>
    <s v="East"/>
    <s v="OFF-BI-10002160"/>
    <x v="1"/>
    <x v="8"/>
    <s v="Acco Hanging Data Binders"/>
    <n v="3.048"/>
  </r>
  <r>
    <s v="New York City"/>
    <s v="New York"/>
    <n v="10009"/>
    <s v="East"/>
    <s v="OFF-PA-10001970"/>
    <x v="1"/>
    <x v="10"/>
    <s v="Xerox 1881"/>
    <n v="49.12"/>
  </r>
  <r>
    <s v="New York City"/>
    <s v="New York"/>
    <n v="10009"/>
    <s v="East"/>
    <s v="OFF-BI-10004995"/>
    <x v="1"/>
    <x v="8"/>
    <s v="GBC DocuBind P400 Electric Binding System"/>
    <n v="4355.1679999999997"/>
  </r>
  <r>
    <s v="New York City"/>
    <s v="New York"/>
    <n v="10035"/>
    <s v="East"/>
    <s v="FUR-BO-10002268"/>
    <x v="0"/>
    <x v="0"/>
    <s v="Sauder Barrister Bookcases"/>
    <n v="388.70400000000001"/>
  </r>
  <r>
    <s v="New York City"/>
    <s v="New York"/>
    <n v="10035"/>
    <s v="East"/>
    <s v="OFF-EN-10001137"/>
    <x v="1"/>
    <x v="12"/>
    <s v="#10 Gummed Flap White Envelopes, 100/Box"/>
    <n v="8.26"/>
  </r>
  <r>
    <s v="New York City"/>
    <s v="New York"/>
    <n v="10035"/>
    <s v="East"/>
    <s v="OFF-AR-10002399"/>
    <x v="1"/>
    <x v="6"/>
    <s v="Dixon Prang Watercolor Pencils, 10-Color Set with Brush"/>
    <n v="17.04"/>
  </r>
  <r>
    <s v="New York City"/>
    <s v="New York"/>
    <n v="10035"/>
    <s v="East"/>
    <s v="OFF-PA-10002713"/>
    <x v="1"/>
    <x v="10"/>
    <s v="Adams Phone Message Book, 200 Message Capacity, 8 1/16â€ x 11â€"/>
    <n v="34.4"/>
  </r>
  <r>
    <s v="Charlotte"/>
    <s v="North Carolina"/>
    <n v="28205"/>
    <s v="South"/>
    <s v="OFF-PA-10002666"/>
    <x v="1"/>
    <x v="10"/>
    <s v="Southworth 25% Cotton Linen-Finish Paper &amp; Envelopes"/>
    <n v="36.24"/>
  </r>
  <r>
    <s v="Columbus"/>
    <s v="Georgia"/>
    <n v="31907"/>
    <s v="South"/>
    <s v="OFF-AP-10001124"/>
    <x v="1"/>
    <x v="9"/>
    <s v="Belkin 8 Outlet SurgeMaster II Gold Surge Protector with Phone Protection"/>
    <n v="647.84"/>
  </r>
  <r>
    <s v="Columbus"/>
    <s v="Georgia"/>
    <n v="31907"/>
    <s v="South"/>
    <s v="OFF-LA-10001158"/>
    <x v="1"/>
    <x v="2"/>
    <s v="Avery Address/Shipping Labels for Typewriters, 4&quot; x 2&quot;"/>
    <n v="20.7"/>
  </r>
  <r>
    <s v="New York City"/>
    <s v="New York"/>
    <n v="10009"/>
    <s v="East"/>
    <s v="OFF-LA-10001158"/>
    <x v="1"/>
    <x v="2"/>
    <s v="Avery Address/Shipping Labels for Typewriters, 4&quot; x 2&quot;"/>
    <n v="20.7"/>
  </r>
  <r>
    <s v="New York City"/>
    <s v="New York"/>
    <n v="10009"/>
    <s v="East"/>
    <s v="FUR-CH-10000785"/>
    <x v="0"/>
    <x v="1"/>
    <s v="Global Ergonomic Managers Chair"/>
    <n v="488.64600000000002"/>
  </r>
  <r>
    <s v="New York City"/>
    <s v="New York"/>
    <n v="10009"/>
    <s v="East"/>
    <s v="OFF-AR-10003732"/>
    <x v="1"/>
    <x v="6"/>
    <s v="Newell 333"/>
    <n v="5.56"/>
  </r>
  <r>
    <s v="New York City"/>
    <s v="New York"/>
    <n v="10009"/>
    <s v="East"/>
    <s v="FUR-FU-10000023"/>
    <x v="0"/>
    <x v="5"/>
    <s v="Eldon Wave Desk Accessories"/>
    <n v="47.12"/>
  </r>
  <r>
    <s v="San Francisco"/>
    <s v="California"/>
    <n v="94109"/>
    <s v="West"/>
    <s v="OFF-ST-10001713"/>
    <x v="1"/>
    <x v="4"/>
    <s v="Gould Plastics 9-Pocket Panel Bin, 18-3/8w x 5-1/4d x 20-1/2h, Black"/>
    <n v="211.96"/>
  </r>
  <r>
    <s v="Manchester"/>
    <s v="Connecticut"/>
    <n v="6040"/>
    <s v="East"/>
    <s v="OFF-BI-10002412"/>
    <x v="1"/>
    <x v="8"/>
    <s v="Wilson Jones â€œSnapâ€ Scratch Pad Binder Tool for Ring Binders"/>
    <n v="23.2"/>
  </r>
  <r>
    <s v="Manchester"/>
    <s v="Connecticut"/>
    <n v="6040"/>
    <s v="East"/>
    <s v="OFF-SU-10001225"/>
    <x v="1"/>
    <x v="14"/>
    <s v="Staple remover"/>
    <n v="7.36"/>
  </r>
  <r>
    <s v="Manchester"/>
    <s v="Connecticut"/>
    <n v="6040"/>
    <s v="East"/>
    <s v="OFF-ST-10002406"/>
    <x v="1"/>
    <x v="4"/>
    <s v="Pizazz Global Quick File"/>
    <n v="104.79"/>
  </r>
  <r>
    <s v="Manchester"/>
    <s v="Connecticut"/>
    <n v="6040"/>
    <s v="East"/>
    <s v="FUR-BO-10002545"/>
    <x v="0"/>
    <x v="0"/>
    <s v="Atlantic Metals Mobile 3-Shelf Bookcases, Custom Colors"/>
    <n v="1043.92"/>
  </r>
  <r>
    <s v="Harlingen"/>
    <s v="Texas"/>
    <n v="78550"/>
    <s v="Central"/>
    <s v="OFF-PA-10002036"/>
    <x v="1"/>
    <x v="10"/>
    <s v="Xerox 1930"/>
    <n v="25.92"/>
  </r>
  <r>
    <s v="Harlingen"/>
    <s v="Texas"/>
    <n v="78550"/>
    <s v="Central"/>
    <s v="OFF-ST-10002205"/>
    <x v="1"/>
    <x v="4"/>
    <s v="File Shuttle I and Handi-File"/>
    <n v="53.423999999999999"/>
  </r>
  <r>
    <s v="Tucson"/>
    <s v="Arizona"/>
    <n v="85705"/>
    <s v="West"/>
    <s v="OFF-BI-10001982"/>
    <x v="1"/>
    <x v="8"/>
    <s v="Wilson Jones Custom Binder Spines &amp; Labels"/>
    <n v="8.16"/>
  </r>
  <r>
    <s v="Tucson"/>
    <s v="Arizona"/>
    <n v="85705"/>
    <s v="West"/>
    <s v="TEC-AC-10003911"/>
    <x v="2"/>
    <x v="11"/>
    <s v="NETGEAR AC1750 Dual Band GigabitÂ Smart WiFi Router"/>
    <n v="1023.936"/>
  </r>
  <r>
    <s v="Tucson"/>
    <s v="Arizona"/>
    <n v="85705"/>
    <s v="West"/>
    <s v="OFF-AR-10000658"/>
    <x v="1"/>
    <x v="6"/>
    <s v="Newell 324"/>
    <n v="9.24"/>
  </r>
  <r>
    <s v="Tucson"/>
    <s v="Arizona"/>
    <n v="85705"/>
    <s v="West"/>
    <s v="TEC-AC-10002076"/>
    <x v="2"/>
    <x v="11"/>
    <s v="Microsoft Natural Keyboard Elite"/>
    <n v="479.04"/>
  </r>
  <r>
    <s v="Quincy"/>
    <s v="Illinois"/>
    <n v="62301"/>
    <s v="Central"/>
    <s v="OFF-PA-10003039"/>
    <x v="1"/>
    <x v="10"/>
    <s v="Xerox 1960"/>
    <n v="99.135999999999996"/>
  </r>
  <r>
    <s v="Franklin"/>
    <s v="Massachusetts"/>
    <n v="2038"/>
    <s v="East"/>
    <s v="FUR-TA-10004915"/>
    <x v="0"/>
    <x v="3"/>
    <s v="Office Impressions End Table, 20-1/2&quot;H x 24&quot;W x 20&quot;D"/>
    <n v="1488.424"/>
  </r>
  <r>
    <s v="Houston"/>
    <s v="Texas"/>
    <n v="77095"/>
    <s v="Central"/>
    <s v="OFF-AP-10000696"/>
    <x v="1"/>
    <x v="9"/>
    <s v="Holmes Odor Grabber"/>
    <n v="8.6519999999999992"/>
  </r>
  <r>
    <s v="Houston"/>
    <s v="Texas"/>
    <n v="77095"/>
    <s v="Central"/>
    <s v="OFF-ST-10003327"/>
    <x v="1"/>
    <x v="4"/>
    <s v="Akro-Mils 12-Gallon Tote"/>
    <n v="23.832000000000001"/>
  </r>
  <r>
    <s v="Houston"/>
    <s v="Texas"/>
    <n v="77095"/>
    <s v="Central"/>
    <s v="OFF-BI-10000309"/>
    <x v="1"/>
    <x v="8"/>
    <s v="GBC Twin Loop Wire Binding Elements, 9/16&quot; Spine, Black"/>
    <n v="12.176"/>
  </r>
  <r>
    <s v="San Francisco"/>
    <s v="California"/>
    <n v="94109"/>
    <s v="West"/>
    <s v="OFF-PA-10004734"/>
    <x v="1"/>
    <x v="10"/>
    <s v="Southworth Structures Collection"/>
    <n v="50.96"/>
  </r>
  <r>
    <s v="San Francisco"/>
    <s v="California"/>
    <n v="94109"/>
    <s v="West"/>
    <s v="OFF-BI-10002225"/>
    <x v="1"/>
    <x v="8"/>
    <s v="Square Ring Data Binders, Rigid 75 Pt. Covers, 11&quot; x 14-7/8&quot;"/>
    <n v="49.536000000000001"/>
  </r>
  <r>
    <s v="Taylor"/>
    <s v="Michigan"/>
    <n v="48180"/>
    <s v="Central"/>
    <s v="TEC-AC-10004708"/>
    <x v="2"/>
    <x v="11"/>
    <s v="Sony 32GB Class 10 Micro SDHC R40 Memory Card"/>
    <n v="41.9"/>
  </r>
  <r>
    <s v="Pembroke Pines"/>
    <s v="Florida"/>
    <n v="33024"/>
    <s v="South"/>
    <s v="FUR-TA-10000617"/>
    <x v="0"/>
    <x v="3"/>
    <s v="Hon Practical Foundations 30 x 60 Training Table, Light Gray/Charcoal"/>
    <n v="375.45749999999998"/>
  </r>
  <r>
    <s v="Pembroke Pines"/>
    <s v="Florida"/>
    <n v="33024"/>
    <s v="South"/>
    <s v="TEC-AC-10002335"/>
    <x v="2"/>
    <x v="11"/>
    <s v="Logitech Media Keyboard K200"/>
    <n v="83.975999999999999"/>
  </r>
  <r>
    <s v="Philadelphia"/>
    <s v="Pennsylvania"/>
    <n v="19140"/>
    <s v="East"/>
    <s v="TEC-MA-10001681"/>
    <x v="2"/>
    <x v="15"/>
    <s v="Lexmark MarkNet N8150 Wireless Print Server"/>
    <n v="482.34"/>
  </r>
  <r>
    <s v="Philadelphia"/>
    <s v="Pennsylvania"/>
    <n v="19140"/>
    <s v="East"/>
    <s v="FUR-FU-10001935"/>
    <x v="0"/>
    <x v="5"/>
    <s v="3M Hangers With Command Adhesive"/>
    <n v="2.96"/>
  </r>
  <r>
    <s v="Cincinnati"/>
    <s v="Ohio"/>
    <n v="45231"/>
    <s v="East"/>
    <s v="OFF-AR-10004757"/>
    <x v="1"/>
    <x v="6"/>
    <s v="Crayola Colored Pencils"/>
    <n v="2.6240000000000001"/>
  </r>
  <r>
    <s v="New York City"/>
    <s v="New York"/>
    <n v="10009"/>
    <s v="East"/>
    <s v="OFF-BI-10000050"/>
    <x v="1"/>
    <x v="8"/>
    <s v="Angle-D Binders with Locking Rings, Label Holders"/>
    <n v="23.36"/>
  </r>
  <r>
    <s v="New York City"/>
    <s v="New York"/>
    <n v="10009"/>
    <s v="East"/>
    <s v="TEC-AC-10001998"/>
    <x v="2"/>
    <x v="11"/>
    <s v="LogitechÂ LS21 Speaker System - PC Multimedia - 2.1-CH - Wired"/>
    <n v="39.979999999999997"/>
  </r>
  <r>
    <s v="Des Moines"/>
    <s v="Washington"/>
    <n v="98198"/>
    <s v="West"/>
    <s v="TEC-PH-10003012"/>
    <x v="2"/>
    <x v="7"/>
    <s v="Nortel Meridian M3904 Professional Digital phone"/>
    <n v="246.38399999999999"/>
  </r>
  <r>
    <s v="Des Moines"/>
    <s v="Washington"/>
    <n v="98198"/>
    <s v="West"/>
    <s v="TEC-CO-10002313"/>
    <x v="2"/>
    <x v="16"/>
    <s v="Canon PC1080F Personal Copier"/>
    <n v="1799.97"/>
  </r>
  <r>
    <s v="Peoria"/>
    <s v="Illinois"/>
    <n v="61604"/>
    <s v="Central"/>
    <s v="OFF-BI-10003982"/>
    <x v="1"/>
    <x v="8"/>
    <s v="Wilson Jones Century Plastic Molded Ring Binders"/>
    <n v="12.462"/>
  </r>
  <r>
    <s v="Las Vegas"/>
    <s v="Nevada"/>
    <n v="89115"/>
    <s v="West"/>
    <s v="OFF-BI-10004492"/>
    <x v="1"/>
    <x v="8"/>
    <s v="Tuf-Vin Binders"/>
    <n v="75.792000000000002"/>
  </r>
  <r>
    <s v="Warwick"/>
    <s v="Rhode Island"/>
    <n v="2886"/>
    <s v="East"/>
    <s v="OFF-ST-10000798"/>
    <x v="1"/>
    <x v="4"/>
    <s v="2300 Heavy-Duty Transfer File Systems by Perma"/>
    <n v="49.96"/>
  </r>
  <r>
    <s v="Warwick"/>
    <s v="Rhode Island"/>
    <n v="2886"/>
    <s v="East"/>
    <s v="OFF-PA-10002552"/>
    <x v="1"/>
    <x v="10"/>
    <s v="Xerox 1958"/>
    <n v="12.96"/>
  </r>
  <r>
    <s v="Jackson"/>
    <s v="Michigan"/>
    <n v="49201"/>
    <s v="Central"/>
    <s v="OFF-SU-10002573"/>
    <x v="1"/>
    <x v="14"/>
    <s v="Acme 10&quot; Easy Grip Assistive Scissors"/>
    <n v="70.12"/>
  </r>
  <r>
    <s v="Houston"/>
    <s v="Texas"/>
    <n v="77036"/>
    <s v="Central"/>
    <s v="OFF-ST-10001580"/>
    <x v="1"/>
    <x v="4"/>
    <s v="Super Decoflex Portable Personal File"/>
    <n v="35.951999999999998"/>
  </r>
  <r>
    <s v="Houston"/>
    <s v="Texas"/>
    <n v="77036"/>
    <s v="Central"/>
    <s v="FUR-BO-10004834"/>
    <x v="0"/>
    <x v="0"/>
    <s v="Riverside Palais Royal Lawyers Bookcase, Royale Cherry Finish"/>
    <n v="2396.2656000000002"/>
  </r>
  <r>
    <s v="Houston"/>
    <s v="Texas"/>
    <n v="77036"/>
    <s v="Central"/>
    <s v="OFF-ST-10000934"/>
    <x v="1"/>
    <x v="4"/>
    <s v="Contico 72&quot;H Heavy-Duty Storage System"/>
    <n v="131.136"/>
  </r>
  <r>
    <s v="Houston"/>
    <s v="Texas"/>
    <n v="77036"/>
    <s v="Central"/>
    <s v="TEC-AC-10000158"/>
    <x v="2"/>
    <x v="11"/>
    <s v="Sony 64GB Class 10 Micro SDHC R40 Memory Card"/>
    <n v="57.584000000000003"/>
  </r>
  <r>
    <s v="Miami"/>
    <s v="Florida"/>
    <n v="33180"/>
    <s v="South"/>
    <s v="OFF-PA-10001947"/>
    <x v="1"/>
    <x v="10"/>
    <s v="Xerox 1974"/>
    <n v="9.5679999999999996"/>
  </r>
  <r>
    <s v="Wilmington"/>
    <s v="North Carolina"/>
    <n v="28403"/>
    <s v="South"/>
    <s v="OFF-AR-10003478"/>
    <x v="1"/>
    <x v="6"/>
    <s v="Avery Hi-Liter EverBold Pen Style Fluorescent Highlighters, 4/Pack"/>
    <n v="39.072000000000003"/>
  </r>
  <r>
    <s v="New York City"/>
    <s v="New York"/>
    <n v="10024"/>
    <s v="East"/>
    <s v="OFF-AP-10004249"/>
    <x v="1"/>
    <x v="9"/>
    <s v="Staple holder"/>
    <n v="35.909999999999997"/>
  </r>
  <r>
    <s v="San Francisco"/>
    <s v="California"/>
    <n v="94110"/>
    <s v="West"/>
    <s v="TEC-AC-10000158"/>
    <x v="2"/>
    <x v="11"/>
    <s v="Sony 64GB Class 10 Micro SDHC R40 Memory Card"/>
    <n v="179.95"/>
  </r>
  <r>
    <s v="San Francisco"/>
    <s v="California"/>
    <n v="94110"/>
    <s v="West"/>
    <s v="TEC-CO-10004115"/>
    <x v="2"/>
    <x v="16"/>
    <s v="Sharp AL-1530CS Digital Copier"/>
    <n v="1199.9760000000001"/>
  </r>
  <r>
    <s v="San Francisco"/>
    <s v="California"/>
    <n v="94110"/>
    <s v="West"/>
    <s v="OFF-PA-10003724"/>
    <x v="1"/>
    <x v="10"/>
    <s v="Wirebound Message Book, 4 per Page"/>
    <n v="27.15"/>
  </r>
  <r>
    <s v="San Francisco"/>
    <s v="California"/>
    <n v="94110"/>
    <s v="West"/>
    <s v="FUR-TA-10002041"/>
    <x v="0"/>
    <x v="3"/>
    <s v="Bevis Round Conference Table Top, X-Base"/>
    <n v="1004.024"/>
  </r>
  <r>
    <s v="San Francisco"/>
    <s v="California"/>
    <n v="94110"/>
    <s v="West"/>
    <s v="OFF-PA-10002893"/>
    <x v="1"/>
    <x v="10"/>
    <s v="Wirebound Service Call Books, 5 1/2&quot; x 4&quot;"/>
    <n v="9.68"/>
  </r>
  <r>
    <s v="San Francisco"/>
    <s v="California"/>
    <n v="94110"/>
    <s v="West"/>
    <s v="OFF-LA-10003766"/>
    <x v="1"/>
    <x v="2"/>
    <s v="Self-Adhesive Removable Labels"/>
    <n v="28.35"/>
  </r>
  <r>
    <s v="San Francisco"/>
    <s v="California"/>
    <n v="94110"/>
    <s v="West"/>
    <s v="OFF-PA-10001970"/>
    <x v="1"/>
    <x v="10"/>
    <s v="Xerox 1908"/>
    <n v="55.98"/>
  </r>
  <r>
    <s v="San Francisco"/>
    <s v="California"/>
    <n v="94110"/>
    <s v="West"/>
    <s v="FUR-BO-10001972"/>
    <x v="0"/>
    <x v="0"/>
    <s v="O'Sullivan 4-Shelf Bookcase in Odessa Pine"/>
    <n v="1336.829"/>
  </r>
  <r>
    <s v="San Francisco"/>
    <s v="California"/>
    <n v="94110"/>
    <s v="West"/>
    <s v="FUR-CH-10003956"/>
    <x v="0"/>
    <x v="1"/>
    <s v="Novimex High-Tech Fabric Mesh Task Chair"/>
    <n v="113.568"/>
  </r>
  <r>
    <s v="Seattle"/>
    <s v="Washington"/>
    <n v="98105"/>
    <s v="West"/>
    <s v="OFF-PA-10000157"/>
    <x v="1"/>
    <x v="10"/>
    <s v="Xerox 191"/>
    <n v="139.86000000000001"/>
  </r>
  <r>
    <s v="Seattle"/>
    <s v="Washington"/>
    <n v="98105"/>
    <s v="West"/>
    <s v="FUR-CH-10001891"/>
    <x v="0"/>
    <x v="1"/>
    <s v="Global Deluxe Office Fabric Chairs"/>
    <n v="307.13600000000002"/>
  </r>
  <r>
    <s v="Huntington Beach"/>
    <s v="California"/>
    <n v="92646"/>
    <s v="West"/>
    <s v="OFF-AR-10004344"/>
    <x v="1"/>
    <x v="6"/>
    <s v="Bulldog Vacuum Base Pencil Sharpener"/>
    <n v="95.92"/>
  </r>
  <r>
    <s v="Los Angeles"/>
    <s v="California"/>
    <n v="90004"/>
    <s v="West"/>
    <s v="FUR-CH-10004886"/>
    <x v="0"/>
    <x v="1"/>
    <s v="Bevis Steel Folding Chairs"/>
    <n v="383.8"/>
  </r>
  <r>
    <s v="Richmond"/>
    <s v="Kentucky"/>
    <n v="40475"/>
    <s v="South"/>
    <s v="OFF-PA-10003845"/>
    <x v="1"/>
    <x v="10"/>
    <s v="Xerox 1987"/>
    <n v="5.78"/>
  </r>
  <r>
    <s v="Los Angeles"/>
    <s v="California"/>
    <n v="90045"/>
    <s v="West"/>
    <s v="OFF-AR-10001573"/>
    <x v="1"/>
    <x v="6"/>
    <s v="American Pencil"/>
    <n v="9.32"/>
  </r>
  <r>
    <s v="Los Angeles"/>
    <s v="California"/>
    <n v="90045"/>
    <s v="West"/>
    <s v="OFF-EN-10000483"/>
    <x v="1"/>
    <x v="12"/>
    <s v="White Envelopes, White Envelopes with Clear Poly Window"/>
    <n v="15.25"/>
  </r>
  <r>
    <s v="Louisville"/>
    <s v="Colorado"/>
    <n v="80027"/>
    <s v="West"/>
    <s v="TEC-AC-10004114"/>
    <x v="2"/>
    <x v="11"/>
    <s v="KeyTronicÂ 6101 Series -Â KeyboardÂ - Black"/>
    <n v="196.75200000000001"/>
  </r>
  <r>
    <s v="Lawrence"/>
    <s v="Massachusetts"/>
    <n v="1841"/>
    <s v="East"/>
    <s v="FUR-FU-10004712"/>
    <x v="0"/>
    <x v="5"/>
    <s v="Westinghouse Mesh Shade Clip-On Gooseneck Lamp, Black"/>
    <n v="56.56"/>
  </r>
  <r>
    <s v="Lawrence"/>
    <s v="Massachusetts"/>
    <n v="1841"/>
    <s v="East"/>
    <s v="OFF-ST-10000918"/>
    <x v="1"/>
    <x v="4"/>
    <s v="Crate-A-Files"/>
    <n v="32.700000000000003"/>
  </r>
  <r>
    <s v="Jackson"/>
    <s v="Mississippi"/>
    <n v="39212"/>
    <s v="South"/>
    <s v="FUR-CH-10000015"/>
    <x v="0"/>
    <x v="1"/>
    <s v="Hon Multipurpose Stacking Arm Chairs"/>
    <n v="866.4"/>
  </r>
  <r>
    <s v="Canton"/>
    <s v="Michigan"/>
    <n v="48187"/>
    <s v="Central"/>
    <s v="FUR-FU-10003347"/>
    <x v="0"/>
    <x v="5"/>
    <s v="Coloredge Poster Frame"/>
    <n v="28.4"/>
  </r>
  <r>
    <s v="Canton"/>
    <s v="Michigan"/>
    <n v="48187"/>
    <s v="Central"/>
    <s v="OFF-BI-10001543"/>
    <x v="1"/>
    <x v="8"/>
    <s v="GBC VeloBinder Manual Binding System"/>
    <n v="287.92"/>
  </r>
  <r>
    <s v="New Rochelle"/>
    <s v="New York"/>
    <n v="10801"/>
    <s v="East"/>
    <s v="TEC-MA-10000029"/>
    <x v="2"/>
    <x v="15"/>
    <s v="Epson WorkForce WF-2530 All-in-One Printer, Copier Scanner"/>
    <n v="69.989999999999995"/>
  </r>
  <r>
    <s v="San Antonio"/>
    <s v="Texas"/>
    <n v="78207"/>
    <s v="Central"/>
    <s v="OFF-AR-10000369"/>
    <x v="1"/>
    <x v="6"/>
    <s v="Design Ebony Sketching Pencil"/>
    <n v="6.6719999999999997"/>
  </r>
  <r>
    <s v="Gastonia"/>
    <s v="North Carolina"/>
    <n v="28052"/>
    <s v="South"/>
    <s v="OFF-BI-10004584"/>
    <x v="1"/>
    <x v="8"/>
    <s v="GBC ProClick 150 Presentation Binding System"/>
    <n v="189.58799999999999"/>
  </r>
  <r>
    <s v="Gastonia"/>
    <s v="North Carolina"/>
    <n v="28052"/>
    <s v="South"/>
    <s v="TEC-AC-10004659"/>
    <x v="2"/>
    <x v="11"/>
    <s v="ImationÂ Secure+ Hardware Encrypted USB 2.0Â Flash Drive; 16GB"/>
    <n v="408.74400000000003"/>
  </r>
  <r>
    <s v="Gastonia"/>
    <s v="North Carolina"/>
    <n v="28052"/>
    <s v="South"/>
    <s v="TEC-AC-10004659"/>
    <x v="2"/>
    <x v="11"/>
    <s v="ImationÂ Secure+ Hardware Encrypted USB 2.0Â Flash Drive; 16GB"/>
    <n v="291.95999999999998"/>
  </r>
  <r>
    <s v="Gastonia"/>
    <s v="North Carolina"/>
    <n v="28052"/>
    <s v="South"/>
    <s v="OFF-ST-10000617"/>
    <x v="1"/>
    <x v="4"/>
    <s v="Woodgrain Magazine Files by Perma"/>
    <n v="4.7679999999999998"/>
  </r>
  <r>
    <s v="Lowell"/>
    <s v="Massachusetts"/>
    <n v="1852"/>
    <s v="East"/>
    <s v="OFF-ST-10003306"/>
    <x v="1"/>
    <x v="4"/>
    <s v="Letter Size Cart"/>
    <n v="714.3"/>
  </r>
  <r>
    <s v="Jacksonville"/>
    <s v="Florida"/>
    <n v="32216"/>
    <s v="South"/>
    <s v="OFF-BI-10000773"/>
    <x v="1"/>
    <x v="8"/>
    <s v="Insertable Tab Post Binder Dividers"/>
    <n v="4.8120000000000003"/>
  </r>
  <r>
    <s v="Jacksonville"/>
    <s v="Florida"/>
    <n v="32216"/>
    <s v="South"/>
    <s v="TEC-AC-10002600"/>
    <x v="2"/>
    <x v="11"/>
    <s v="Belkin QODE FastFit Bluetooth Keyboard"/>
    <n v="247.8"/>
  </r>
  <r>
    <s v="Chicago"/>
    <s v="Illinois"/>
    <n v="60623"/>
    <s v="Central"/>
    <s v="TEC-MA-10002937"/>
    <x v="2"/>
    <x v="15"/>
    <s v="Canon Color ImageCLASS MF8580Cdw Wireless Laser All-In-One Printer, Copier, Scanner"/>
    <n v="1007.979"/>
  </r>
  <r>
    <s v="Chicago"/>
    <s v="Illinois"/>
    <n v="60623"/>
    <s v="Central"/>
    <s v="OFF-PA-10001970"/>
    <x v="1"/>
    <x v="10"/>
    <s v="Xerox 1908"/>
    <n v="313.488"/>
  </r>
  <r>
    <s v="Houston"/>
    <s v="Texas"/>
    <n v="77070"/>
    <s v="Central"/>
    <s v="OFF-PA-10002230"/>
    <x v="1"/>
    <x v="10"/>
    <s v="Xerox 1897"/>
    <n v="31.872"/>
  </r>
  <r>
    <s v="New York City"/>
    <s v="New York"/>
    <n v="10024"/>
    <s v="East"/>
    <s v="FUR-CH-10003396"/>
    <x v="0"/>
    <x v="1"/>
    <s v="Global Deluxe Steno Chair"/>
    <n v="207.846"/>
  </r>
  <r>
    <s v="Detroit"/>
    <s v="Michigan"/>
    <n v="48227"/>
    <s v="Central"/>
    <s v="FUR-FU-10000246"/>
    <x v="0"/>
    <x v="5"/>
    <s v="Aluminum Document Frame"/>
    <n v="12.22"/>
  </r>
  <r>
    <s v="Detroit"/>
    <s v="Michigan"/>
    <n v="48227"/>
    <s v="Central"/>
    <s v="OFF-ST-10000060"/>
    <x v="1"/>
    <x v="4"/>
    <s v="Fellowes Bankers Box Staxonsteel Drawer File/Stacking System"/>
    <n v="194.94"/>
  </r>
  <r>
    <s v="Detroit"/>
    <s v="Michigan"/>
    <n v="48227"/>
    <s v="Central"/>
    <s v="OFF-ST-10003058"/>
    <x v="1"/>
    <x v="4"/>
    <s v="Eldon Mobile Mega Data Cart  Mega Stackable  Add-On Trays"/>
    <n v="70.95"/>
  </r>
  <r>
    <s v="Detroit"/>
    <s v="Michigan"/>
    <n v="48227"/>
    <s v="Central"/>
    <s v="OFF-PA-10002222"/>
    <x v="1"/>
    <x v="10"/>
    <s v="Xerox Color Copier Paper, 11&quot; x 17&quot;, Ream"/>
    <n v="91.36"/>
  </r>
  <r>
    <s v="Detroit"/>
    <s v="Michigan"/>
    <n v="48227"/>
    <s v="Central"/>
    <s v="FUR-CH-10002372"/>
    <x v="0"/>
    <x v="1"/>
    <s v="Office Star - Ergonomically Designed Knee Chair"/>
    <n v="242.94"/>
  </r>
  <r>
    <s v="Detroit"/>
    <s v="Michigan"/>
    <n v="48227"/>
    <s v="Central"/>
    <s v="OFF-LA-10001317"/>
    <x v="1"/>
    <x v="2"/>
    <s v="Avery 520"/>
    <n v="22.05"/>
  </r>
  <r>
    <s v="Columbus"/>
    <s v="Indiana"/>
    <n v="47201"/>
    <s v="Central"/>
    <s v="FUR-FU-10000206"/>
    <x v="0"/>
    <x v="5"/>
    <s v="GE General Purpose, Extra Long Life, Showcase &amp; Floodlight Incandescent Bulbs"/>
    <n v="2.91"/>
  </r>
  <r>
    <s v="Auburn"/>
    <s v="New York"/>
    <n v="13021"/>
    <s v="East"/>
    <s v="OFF-AR-10000588"/>
    <x v="1"/>
    <x v="6"/>
    <s v="Newell 345"/>
    <n v="59.52"/>
  </r>
  <r>
    <s v="Auburn"/>
    <s v="New York"/>
    <n v="13021"/>
    <s v="East"/>
    <s v="OFF-ST-10001469"/>
    <x v="1"/>
    <x v="4"/>
    <s v="Fellowes Bankers Box Recycled Super Stor/Drawer"/>
    <n v="161.94"/>
  </r>
  <r>
    <s v="Auburn"/>
    <s v="New York"/>
    <n v="13021"/>
    <s v="East"/>
    <s v="OFF-AR-10001953"/>
    <x v="1"/>
    <x v="6"/>
    <s v="Boston 1645 Deluxe Heavier-Duty Electric Pencil Sharpener"/>
    <n v="263.88"/>
  </r>
  <r>
    <s v="Auburn"/>
    <s v="New York"/>
    <n v="13021"/>
    <s v="East"/>
    <s v="OFF-AR-10003156"/>
    <x v="1"/>
    <x v="6"/>
    <s v="50 Colored Long Pencils"/>
    <n v="30.48"/>
  </r>
  <r>
    <s v="Auburn"/>
    <s v="New York"/>
    <n v="13021"/>
    <s v="East"/>
    <s v="OFF-AR-10004974"/>
    <x v="1"/>
    <x v="6"/>
    <s v="Newell 342"/>
    <n v="9.84"/>
  </r>
  <r>
    <s v="Auburn"/>
    <s v="New York"/>
    <n v="13021"/>
    <s v="East"/>
    <s v="TEC-PH-10002365"/>
    <x v="2"/>
    <x v="7"/>
    <s v="Belkin Grip Candy Sheer Case / Cover for iPhone 5 and 5S"/>
    <n v="35.119999999999997"/>
  </r>
  <r>
    <s v="Akron"/>
    <s v="Ohio"/>
    <n v="44312"/>
    <s v="East"/>
    <s v="FUR-TA-10001539"/>
    <x v="0"/>
    <x v="3"/>
    <s v="Chromcraft Rectangular Conference Tables"/>
    <n v="284.36399999999998"/>
  </r>
  <r>
    <s v="Akron"/>
    <s v="Ohio"/>
    <n v="44312"/>
    <s v="East"/>
    <s v="OFF-ST-10000142"/>
    <x v="1"/>
    <x v="4"/>
    <s v="Deluxe Rollaway Locking File with Drawer"/>
    <n v="665.40800000000002"/>
  </r>
  <r>
    <s v="Norman"/>
    <s v="Oklahoma"/>
    <n v="73071"/>
    <s v="Central"/>
    <s v="TEC-AC-10001772"/>
    <x v="2"/>
    <x v="11"/>
    <s v="Memorex Mini Travel Drive 16 GB USB 2.0 Flash Drive"/>
    <n v="63.88"/>
  </r>
  <r>
    <s v="Concord"/>
    <s v="California"/>
    <n v="94521"/>
    <s v="West"/>
    <s v="FUR-CH-10000225"/>
    <x v="0"/>
    <x v="1"/>
    <s v="Global Geo Office Task Chair, Gray"/>
    <n v="129.56800000000001"/>
  </r>
  <r>
    <s v="Decatur"/>
    <s v="Illinois"/>
    <n v="62521"/>
    <s v="Central"/>
    <s v="FUR-CH-10002331"/>
    <x v="0"/>
    <x v="1"/>
    <s v="Hon 4700 Series Mobuis Mid-Back Task Chairs with Adjustable Arms"/>
    <n v="747.55799999999999"/>
  </r>
  <r>
    <s v="Decatur"/>
    <s v="Illinois"/>
    <n v="62521"/>
    <s v="Central"/>
    <s v="OFF-EN-10001415"/>
    <x v="1"/>
    <x v="12"/>
    <s v="Staple envelope"/>
    <n v="8.9280000000000008"/>
  </r>
  <r>
    <s v="Seattle"/>
    <s v="Washington"/>
    <n v="98115"/>
    <s v="West"/>
    <s v="OFF-AP-10002472"/>
    <x v="1"/>
    <x v="9"/>
    <s v="3M Office Air Cleaner"/>
    <n v="103.92"/>
  </r>
  <r>
    <s v="Seattle"/>
    <s v="Washington"/>
    <n v="98115"/>
    <s v="West"/>
    <s v="TEC-AC-10004571"/>
    <x v="2"/>
    <x v="11"/>
    <s v="Logitech G700s Rechargeable Gaming Mouse"/>
    <n v="899.91"/>
  </r>
  <r>
    <s v="Seattle"/>
    <s v="Washington"/>
    <n v="98115"/>
    <s v="West"/>
    <s v="OFF-BI-10001098"/>
    <x v="1"/>
    <x v="8"/>
    <s v="Acco D-Ring Binder w/DublLock"/>
    <n v="51.311999999999998"/>
  </r>
  <r>
    <s v="Phoenix"/>
    <s v="Arizona"/>
    <n v="85023"/>
    <s v="West"/>
    <s v="FUR-FU-10000023"/>
    <x v="0"/>
    <x v="5"/>
    <s v="Eldon Wave Desk Accessories"/>
    <n v="23.56"/>
  </r>
  <r>
    <s v="Phoenix"/>
    <s v="Arizona"/>
    <n v="85023"/>
    <s v="West"/>
    <s v="FUR-TA-10001889"/>
    <x v="0"/>
    <x v="3"/>
    <s v="Bush Advantage Collection Racetrack Conference Table"/>
    <n v="1272.6300000000001"/>
  </r>
  <r>
    <s v="Phoenix"/>
    <s v="Arizona"/>
    <n v="85023"/>
    <s v="West"/>
    <s v="OFF-BI-10000315"/>
    <x v="1"/>
    <x v="8"/>
    <s v="Poly Designer Cover &amp; Back"/>
    <n v="28.484999999999999"/>
  </r>
  <r>
    <s v="Phoenix"/>
    <s v="Arizona"/>
    <n v="85023"/>
    <s v="West"/>
    <s v="OFF-SU-10003505"/>
    <x v="1"/>
    <x v="14"/>
    <s v="Premier Electric Letter Opener"/>
    <n v="185.376"/>
  </r>
  <r>
    <s v="Phoenix"/>
    <s v="Arizona"/>
    <n v="85023"/>
    <s v="West"/>
    <s v="OFF-AP-10002578"/>
    <x v="1"/>
    <x v="9"/>
    <s v="Fellowes Premier Superior Surge Suppressor, 10-Outlet, With Phone and Remote"/>
    <n v="78.272000000000006"/>
  </r>
  <r>
    <s v="Park Ridge"/>
    <s v="Illinois"/>
    <n v="60068"/>
    <s v="Central"/>
    <s v="FUR-FU-10002918"/>
    <x v="0"/>
    <x v="5"/>
    <s v="Eldon ClusterMat Chair Mat with Cordless Antistatic Protection"/>
    <n v="254.744"/>
  </r>
  <r>
    <s v="Amarillo"/>
    <s v="Texas"/>
    <n v="79109"/>
    <s v="Central"/>
    <s v="FUR-BO-10002824"/>
    <x v="0"/>
    <x v="0"/>
    <s v="Bush Mission Pointe Library"/>
    <n v="205.33279999999999"/>
  </r>
  <r>
    <s v="Chicago"/>
    <s v="Illinois"/>
    <n v="60610"/>
    <s v="Central"/>
    <s v="OFF-BI-10002194"/>
    <x v="1"/>
    <x v="8"/>
    <s v="Cardinal Hold-It CD Pocket"/>
    <n v="4.7880000000000003"/>
  </r>
  <r>
    <s v="Lindenhurst"/>
    <s v="New York"/>
    <n v="11757"/>
    <s v="East"/>
    <s v="OFF-PA-10004071"/>
    <x v="1"/>
    <x v="10"/>
    <s v="Eaton Premium Continuous-Feed Paper, 25% Cotton, Letter Size, White, 1000 Shts/Box"/>
    <n v="55.48"/>
  </r>
  <r>
    <s v="San Francisco"/>
    <s v="California"/>
    <n v="94110"/>
    <s v="West"/>
    <s v="OFF-ST-10002743"/>
    <x v="1"/>
    <x v="4"/>
    <s v="SAFCO Boltless Steel Shelving"/>
    <n v="340.92"/>
  </r>
  <r>
    <s v="San Francisco"/>
    <s v="California"/>
    <n v="94110"/>
    <s v="West"/>
    <s v="FUR-BO-10001601"/>
    <x v="0"/>
    <x v="0"/>
    <s v="Sauder Mission Library with Doors, Fruitwood Finish"/>
    <n v="222.666"/>
  </r>
  <r>
    <s v="San Francisco"/>
    <s v="California"/>
    <n v="94110"/>
    <s v="West"/>
    <s v="TEC-PH-10002680"/>
    <x v="2"/>
    <x v="7"/>
    <s v="Samsung Galaxy Note 3"/>
    <n v="703.96799999999996"/>
  </r>
  <r>
    <s v="San Francisco"/>
    <s v="California"/>
    <n v="94110"/>
    <s v="West"/>
    <s v="OFF-ST-10001321"/>
    <x v="1"/>
    <x v="4"/>
    <s v="Decoflex Hanging Personal Folder File, Blue"/>
    <n v="92.52"/>
  </r>
  <r>
    <s v="San Francisco"/>
    <s v="California"/>
    <n v="94110"/>
    <s v="West"/>
    <s v="OFF-PA-10001509"/>
    <x v="1"/>
    <x v="10"/>
    <s v="Recycled Desk Saver Line &quot;While You Were Out&quot; Book, 5 1/2&quot; X 4&quot;"/>
    <n v="62.65"/>
  </r>
  <r>
    <s v="San Francisco"/>
    <s v="California"/>
    <n v="94110"/>
    <s v="West"/>
    <s v="OFF-PA-10003465"/>
    <x v="1"/>
    <x v="10"/>
    <s v="Xerox 1912"/>
    <n v="94.85"/>
  </r>
  <r>
    <s v="Los Angeles"/>
    <s v="California"/>
    <n v="90008"/>
    <s v="West"/>
    <s v="TEC-PH-10000149"/>
    <x v="2"/>
    <x v="7"/>
    <s v="Cisco SPA525G2 IP Phone - Wireless"/>
    <n v="95.76"/>
  </r>
  <r>
    <s v="Troy"/>
    <s v="New York"/>
    <n v="12180"/>
    <s v="East"/>
    <s v="FUR-FU-10002671"/>
    <x v="0"/>
    <x v="5"/>
    <s v="Electrix 20W Halogen Replacement Bulb for Zoom-In Desk Lamp"/>
    <n v="40.200000000000003"/>
  </r>
  <r>
    <s v="New York City"/>
    <s v="New York"/>
    <n v="10024"/>
    <s v="East"/>
    <s v="OFF-AR-10003045"/>
    <x v="1"/>
    <x v="6"/>
    <s v="Prang Colored Pencils"/>
    <n v="14.7"/>
  </r>
  <r>
    <s v="New York City"/>
    <s v="New York"/>
    <n v="10024"/>
    <s v="East"/>
    <s v="OFF-ST-10000689"/>
    <x v="1"/>
    <x v="4"/>
    <s v="Fellowes Strictly Business Drawer File, Letter/Legal Size"/>
    <n v="704.25"/>
  </r>
  <r>
    <s v="San Diego"/>
    <s v="California"/>
    <n v="92024"/>
    <s v="West"/>
    <s v="TEC-AC-10001445"/>
    <x v="2"/>
    <x v="11"/>
    <s v="ImationÂ USB 2.0 SwivelÂ Flash DriveÂ USBÂ flash driveÂ - 4 GB - Pink"/>
    <n v="9.09"/>
  </r>
  <r>
    <s v="New York City"/>
    <s v="New York"/>
    <n v="10024"/>
    <s v="East"/>
    <s v="OFF-AR-10002053"/>
    <x v="1"/>
    <x v="6"/>
    <s v="Premium Writing Pencils, Soft, #2 by Central Association for the Blind"/>
    <n v="5.96"/>
  </r>
  <r>
    <s v="New York City"/>
    <s v="New York"/>
    <n v="10024"/>
    <s v="East"/>
    <s v="TEC-AC-10002567"/>
    <x v="2"/>
    <x v="11"/>
    <s v="Logitech G602 Wireless Gaming Mouse"/>
    <n v="159.97999999999999"/>
  </r>
  <r>
    <s v="Los Angeles"/>
    <s v="California"/>
    <n v="90045"/>
    <s v="West"/>
    <s v="OFF-LA-10003923"/>
    <x v="1"/>
    <x v="2"/>
    <s v="Alphabetical Labels for Top Tab Filing"/>
    <n v="29.6"/>
  </r>
  <r>
    <s v="Los Angeles"/>
    <s v="California"/>
    <n v="90045"/>
    <s v="West"/>
    <s v="FUR-BO-10001337"/>
    <x v="0"/>
    <x v="0"/>
    <s v="O'Sullivan Living Dimensions 2-Shelf Bookcases"/>
    <n v="514.16499999999996"/>
  </r>
  <r>
    <s v="Los Angeles"/>
    <s v="California"/>
    <n v="90045"/>
    <s v="West"/>
    <s v="TEC-PH-10001924"/>
    <x v="2"/>
    <x v="7"/>
    <s v="iHome FM Clock Radio with Lightning Dock"/>
    <n v="279.95999999999998"/>
  </r>
  <r>
    <s v="Chicago"/>
    <s v="Illinois"/>
    <n v="60610"/>
    <s v="Central"/>
    <s v="TEC-PH-10001363"/>
    <x v="2"/>
    <x v="7"/>
    <s v="Apple iPhone 5S"/>
    <n v="2735.9520000000002"/>
  </r>
  <r>
    <s v="Huntsville"/>
    <s v="Texas"/>
    <n v="77340"/>
    <s v="Central"/>
    <s v="TEC-PH-10000376"/>
    <x v="2"/>
    <x v="7"/>
    <s v="Square Credit Card Reader"/>
    <n v="7.992"/>
  </r>
  <r>
    <s v="Huntsville"/>
    <s v="Texas"/>
    <n v="77340"/>
    <s v="Central"/>
    <s v="TEC-AC-10000303"/>
    <x v="2"/>
    <x v="11"/>
    <s v="Logitech M510 Wireless Mouse"/>
    <n v="63.984000000000002"/>
  </r>
  <r>
    <s v="Huntsville"/>
    <s v="Texas"/>
    <n v="77340"/>
    <s v="Central"/>
    <s v="OFF-AR-10001953"/>
    <x v="1"/>
    <x v="6"/>
    <s v="Boston 1645 Deluxe Heavier-Duty Electric Pencil Sharpener"/>
    <n v="70.367999999999995"/>
  </r>
  <r>
    <s v="Rochester"/>
    <s v="New York"/>
    <n v="14609"/>
    <s v="East"/>
    <s v="OFF-ST-10001809"/>
    <x v="1"/>
    <x v="4"/>
    <s v="Fellowes Officeware Wire Shelving"/>
    <n v="449.15"/>
  </r>
  <r>
    <s v="Rochester"/>
    <s v="New York"/>
    <n v="14609"/>
    <s v="East"/>
    <s v="OFF-EN-10003845"/>
    <x v="1"/>
    <x v="12"/>
    <s v="Colored Envelopes"/>
    <n v="11.07"/>
  </r>
  <r>
    <s v="Seattle"/>
    <s v="Washington"/>
    <n v="98115"/>
    <s v="West"/>
    <s v="TEC-AC-10000991"/>
    <x v="2"/>
    <x v="11"/>
    <s v="Sony Micro Vault Click 8 GB USB 2.0 Flash Drive"/>
    <n v="93.98"/>
  </r>
  <r>
    <s v="Memphis"/>
    <s v="Tennessee"/>
    <n v="38109"/>
    <s v="South"/>
    <s v="FUR-TA-10001857"/>
    <x v="0"/>
    <x v="3"/>
    <s v="Balt Solid Wood Rectangular Table"/>
    <n v="189.88200000000001"/>
  </r>
  <r>
    <s v="Fayetteville"/>
    <s v="Arkansas"/>
    <n v="72701"/>
    <s v="South"/>
    <s v="OFF-EN-10001434"/>
    <x v="1"/>
    <x v="12"/>
    <s v="Strathmore #10 Envelopes, Ultimate White"/>
    <n v="105.42"/>
  </r>
  <r>
    <s v="Costa Mesa"/>
    <s v="California"/>
    <n v="92627"/>
    <s v="West"/>
    <s v="OFF-BI-10002498"/>
    <x v="1"/>
    <x v="8"/>
    <s v="Clear Mylar Reinforcing Strips"/>
    <n v="119.616"/>
  </r>
  <r>
    <s v="Costa Mesa"/>
    <s v="California"/>
    <n v="92627"/>
    <s v="West"/>
    <s v="FUR-FU-10004864"/>
    <x v="0"/>
    <x v="5"/>
    <s v="Howard Miller 14-1/2&quot; Diameter Chrome Round Wall Clock"/>
    <n v="255.76"/>
  </r>
  <r>
    <s v="Costa Mesa"/>
    <s v="California"/>
    <n v="92627"/>
    <s v="West"/>
    <s v="FUR-CH-10002602"/>
    <x v="0"/>
    <x v="1"/>
    <s v="DMI Arturo Collection Mission-style Design Wood Chair"/>
    <n v="241.56800000000001"/>
  </r>
  <r>
    <s v="Costa Mesa"/>
    <s v="California"/>
    <n v="92627"/>
    <s v="West"/>
    <s v="FUR-FU-10000073"/>
    <x v="0"/>
    <x v="5"/>
    <s v="Deflect-O Glasstique Clear Desk Accessories"/>
    <n v="69.3"/>
  </r>
  <r>
    <s v="Parker"/>
    <s v="Colorado"/>
    <n v="80134"/>
    <s v="West"/>
    <s v="OFF-BI-10001670"/>
    <x v="1"/>
    <x v="8"/>
    <s v="Vinyl Sectional Post Binders"/>
    <n v="22.62"/>
  </r>
  <r>
    <s v="Parker"/>
    <s v="Colorado"/>
    <n v="80134"/>
    <s v="West"/>
    <s v="OFF-BI-10001658"/>
    <x v="1"/>
    <x v="8"/>
    <s v="GBC Standard Therm-A-Bind Covers"/>
    <n v="14.952"/>
  </r>
  <r>
    <s v="Parker"/>
    <s v="Colorado"/>
    <n v="80134"/>
    <s v="West"/>
    <s v="FUR-CH-10001215"/>
    <x v="0"/>
    <x v="1"/>
    <s v="Global Troy Executive Leather Low-Back Tilter"/>
    <n v="801.56799999999998"/>
  </r>
  <r>
    <s v="Parker"/>
    <s v="Colorado"/>
    <n v="80134"/>
    <s v="West"/>
    <s v="OFF-BI-10000831"/>
    <x v="1"/>
    <x v="8"/>
    <s v="Storex Flexible Poly Binders with Double Pockets"/>
    <n v="2.3759999999999999"/>
  </r>
  <r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</r>
  <r>
    <s v="New York City"/>
    <s v="New York"/>
    <n v="10024"/>
    <s v="East"/>
    <s v="OFF-BI-10003274"/>
    <x v="1"/>
    <x v="8"/>
    <s v="Avery Durable Slant Ring Binders, No Labels"/>
    <n v="15.92"/>
  </r>
  <r>
    <s v="Atlanta"/>
    <s v="Georgia"/>
    <n v="30318"/>
    <s v="South"/>
    <s v="OFF-AR-10001662"/>
    <x v="1"/>
    <x v="6"/>
    <s v="Rogers Handheld Barrel Pencil Sharpener"/>
    <n v="2.74"/>
  </r>
  <r>
    <s v="Atlanta"/>
    <s v="Georgia"/>
    <n v="30318"/>
    <s v="South"/>
    <s v="OFF-AR-10003856"/>
    <x v="1"/>
    <x v="6"/>
    <s v="Newell 344"/>
    <n v="8.34"/>
  </r>
  <r>
    <s v="Atlanta"/>
    <s v="Georgia"/>
    <n v="30318"/>
    <s v="South"/>
    <s v="OFF-ST-10001228"/>
    <x v="1"/>
    <x v="4"/>
    <s v="Personal File Boxes with Fold-Down Carry Handle"/>
    <n v="46.74"/>
  </r>
  <r>
    <s v="Atlanta"/>
    <s v="Georgia"/>
    <n v="30318"/>
    <s v="South"/>
    <s v="OFF-BI-10003527"/>
    <x v="1"/>
    <x v="8"/>
    <s v="Fellowes PB500 Electric Punch Plastic Comb Binding Machine with Manual Bind"/>
    <n v="6354.95"/>
  </r>
  <r>
    <s v="Gladstone"/>
    <s v="Missouri"/>
    <n v="64118"/>
    <s v="Central"/>
    <s v="FUR-FU-10001290"/>
    <x v="0"/>
    <x v="5"/>
    <s v="Executive Impressions Supervisor Wall Clock"/>
    <n v="126.3"/>
  </r>
  <r>
    <s v="Gladstone"/>
    <s v="Missouri"/>
    <n v="64118"/>
    <s v="Central"/>
    <s v="TEC-AC-10002399"/>
    <x v="2"/>
    <x v="11"/>
    <s v="SanDisk Cruzer 32 GB USB Flash Drive"/>
    <n v="38.04"/>
  </r>
  <r>
    <s v="Newark"/>
    <s v="Ohio"/>
    <n v="43055"/>
    <s v="East"/>
    <s v="OFF-AR-10002053"/>
    <x v="1"/>
    <x v="6"/>
    <s v="Premium Writing Pencils, Soft, #2 by Central Association for the Blind"/>
    <n v="7.1520000000000001"/>
  </r>
  <r>
    <s v="Los Angeles"/>
    <s v="California"/>
    <n v="90049"/>
    <s v="West"/>
    <s v="OFF-AR-10003811"/>
    <x v="1"/>
    <x v="6"/>
    <s v="Newell 327"/>
    <n v="6.63"/>
  </r>
  <r>
    <s v="Los Angeles"/>
    <s v="California"/>
    <n v="90049"/>
    <s v="West"/>
    <s v="OFF-AR-10001246"/>
    <x v="1"/>
    <x v="6"/>
    <s v="Newell 317"/>
    <n v="5.88"/>
  </r>
  <r>
    <s v="Great Falls"/>
    <s v="Montana"/>
    <n v="59405"/>
    <s v="West"/>
    <s v="TEC-CO-10003236"/>
    <x v="2"/>
    <x v="16"/>
    <s v="Canon Image Class D660 Copier"/>
    <n v="2999.95"/>
  </r>
  <r>
    <s v="Great Falls"/>
    <s v="Montana"/>
    <n v="59405"/>
    <s v="West"/>
    <s v="OFF-ST-10004507"/>
    <x v="1"/>
    <x v="4"/>
    <s v="Advantus Rolling Storage Box"/>
    <n v="51.45"/>
  </r>
  <r>
    <s v="Great Falls"/>
    <s v="Montana"/>
    <n v="59405"/>
    <s v="West"/>
    <s v="OFF-PA-10001667"/>
    <x v="1"/>
    <x v="10"/>
    <s v="Great White Multi-Use Recycled Paper (20Lb. and 84 Bright)"/>
    <n v="11.96"/>
  </r>
  <r>
    <s v="Great Falls"/>
    <s v="Montana"/>
    <n v="59405"/>
    <s v="West"/>
    <s v="OFF-ST-10004459"/>
    <x v="1"/>
    <x v="4"/>
    <s v="Tennsco Single-Tier Lockers"/>
    <n v="1126.02"/>
  </r>
  <r>
    <s v="Houston"/>
    <s v="Texas"/>
    <n v="77041"/>
    <s v="Central"/>
    <s v="TEC-AC-10000171"/>
    <x v="2"/>
    <x v="11"/>
    <s v="Verbatim 25 GB 6x Blu-ray Single Layer Recordable Disc, 25/Pack"/>
    <n v="18.391999999999999"/>
  </r>
  <r>
    <s v="Houston"/>
    <s v="Texas"/>
    <n v="77041"/>
    <s v="Central"/>
    <s v="OFF-ST-10000736"/>
    <x v="1"/>
    <x v="4"/>
    <s v="Carina Double Wide Media Storage Towers in Natural &amp; Black"/>
    <n v="129.56800000000001"/>
  </r>
  <r>
    <s v="Houston"/>
    <s v="Texas"/>
    <n v="77041"/>
    <s v="Central"/>
    <s v="OFF-BI-10000285"/>
    <x v="1"/>
    <x v="8"/>
    <s v="XtraLife ClearVue Slant-D Ring Binders by Cardinal"/>
    <n v="14.112"/>
  </r>
  <r>
    <s v="Detroit"/>
    <s v="Michigan"/>
    <n v="48234"/>
    <s v="Central"/>
    <s v="FUR-TA-10001857"/>
    <x v="0"/>
    <x v="3"/>
    <s v="Balt Solid Wood Rectangular Table"/>
    <n v="210.98"/>
  </r>
  <r>
    <s v="Los Angeles"/>
    <s v="California"/>
    <n v="90032"/>
    <s v="West"/>
    <s v="TEC-PH-10003555"/>
    <x v="2"/>
    <x v="7"/>
    <s v="Motorola HK250 Universal Bluetooth Headset"/>
    <n v="55.176000000000002"/>
  </r>
  <r>
    <s v="Los Angeles"/>
    <s v="California"/>
    <n v="90032"/>
    <s v="West"/>
    <s v="TEC-AC-10003832"/>
    <x v="2"/>
    <x v="11"/>
    <s v="ImationÂ 16GB Mini TravelDrive USB 2.0Â Flash Drive"/>
    <n v="66.260000000000005"/>
  </r>
  <r>
    <s v="Lawrence"/>
    <s v="Massachusetts"/>
    <n v="1841"/>
    <s v="East"/>
    <s v="OFF-FA-10002815"/>
    <x v="1"/>
    <x v="13"/>
    <s v="Staples"/>
    <n v="22.2"/>
  </r>
  <r>
    <s v="Lakeland"/>
    <s v="Florida"/>
    <n v="33801"/>
    <s v="South"/>
    <s v="FUR-CH-10003379"/>
    <x v="0"/>
    <x v="1"/>
    <s v="Global Commerce Series High-Back Swivel/Tilt Chairs"/>
    <n v="683.952"/>
  </r>
  <r>
    <s v="Lakeland"/>
    <s v="Florida"/>
    <n v="33801"/>
    <s v="South"/>
    <s v="FUR-FU-10001756"/>
    <x v="0"/>
    <x v="5"/>
    <s v="Eldon Expressions Desk Accessory, Wood Photo Frame, Mahogany"/>
    <n v="45.695999999999998"/>
  </r>
  <r>
    <s v="Philadelphia"/>
    <s v="Pennsylvania"/>
    <n v="19134"/>
    <s v="East"/>
    <s v="OFF-ST-10004963"/>
    <x v="1"/>
    <x v="4"/>
    <s v="Eldon Gobal File Keepers"/>
    <n v="36.335999999999999"/>
  </r>
  <r>
    <s v="Philadelphia"/>
    <s v="Pennsylvania"/>
    <n v="19134"/>
    <s v="East"/>
    <s v="OFF-SU-10002881"/>
    <x v="1"/>
    <x v="14"/>
    <s v="Martin Yale Chadless Opener Electric Letter Opener"/>
    <n v="666.24800000000005"/>
  </r>
  <r>
    <s v="Philadelphia"/>
    <s v="Pennsylvania"/>
    <n v="19134"/>
    <s v="East"/>
    <s v="OFF-EN-10001335"/>
    <x v="1"/>
    <x v="12"/>
    <s v="White Business Envelopes with Contemporary Seam, Recycled White Business Envelopes"/>
    <n v="52.512"/>
  </r>
  <r>
    <s v="Los Angeles"/>
    <s v="California"/>
    <n v="90036"/>
    <s v="West"/>
    <s v="FUR-CH-10000595"/>
    <x v="0"/>
    <x v="1"/>
    <s v="Safco Contoured Stacking Chairs"/>
    <n v="190.72"/>
  </r>
  <r>
    <s v="Los Angeles"/>
    <s v="California"/>
    <n v="90032"/>
    <s v="West"/>
    <s v="FUR-FU-10000448"/>
    <x v="0"/>
    <x v="5"/>
    <s v="Tenex Chairmats For Use With Carpeted Floors"/>
    <n v="47.94"/>
  </r>
  <r>
    <s v="Montgomery"/>
    <s v="Alabama"/>
    <n v="36116"/>
    <s v="South"/>
    <s v="TEC-PH-10000984"/>
    <x v="2"/>
    <x v="7"/>
    <s v="Panasonic KX-TG9471B"/>
    <n v="979.95"/>
  </r>
  <r>
    <s v="Montgomery"/>
    <s v="Alabama"/>
    <n v="36116"/>
    <s v="South"/>
    <s v="OFF-BI-10002557"/>
    <x v="1"/>
    <x v="8"/>
    <s v="Presstex Flexible Ring Binders"/>
    <n v="22.75"/>
  </r>
  <r>
    <s v="Mesa"/>
    <s v="Arizona"/>
    <n v="85204"/>
    <s v="West"/>
    <s v="OFF-ST-10001325"/>
    <x v="1"/>
    <x v="4"/>
    <s v="Sterilite Officeware Hinged File Box"/>
    <n v="16.768000000000001"/>
  </r>
  <r>
    <s v="Chicago"/>
    <s v="Illinois"/>
    <n v="60653"/>
    <s v="Central"/>
    <s v="OFF-BI-10002429"/>
    <x v="1"/>
    <x v="8"/>
    <s v="Premier Elliptical Ring Binder, Black"/>
    <n v="42.616"/>
  </r>
  <r>
    <s v="New York City"/>
    <s v="New York"/>
    <n v="10009"/>
    <s v="East"/>
    <s v="OFF-BI-10004528"/>
    <x v="1"/>
    <x v="8"/>
    <s v="Cardinal Poly Pocket Divider Pockets for Ring Binders"/>
    <n v="10.752000000000001"/>
  </r>
  <r>
    <s v="Henderson"/>
    <s v="Kentucky"/>
    <n v="42420"/>
    <s v="South"/>
    <s v="OFF-AP-10001271"/>
    <x v="1"/>
    <x v="9"/>
    <s v="Eureka The Boss Cordless Rechargeable Stick Vac"/>
    <n v="152.94"/>
  </r>
  <r>
    <s v="Henderson"/>
    <s v="Kentucky"/>
    <n v="42420"/>
    <s v="South"/>
    <s v="FUR-CH-10002647"/>
    <x v="0"/>
    <x v="1"/>
    <s v="Situations Contoured Folding Chairs, 4/Set"/>
    <n v="283.92"/>
  </r>
  <r>
    <s v="Green Bay"/>
    <s v="Wisconsin"/>
    <n v="54302"/>
    <s v="Central"/>
    <s v="TEC-AC-10001432"/>
    <x v="2"/>
    <x v="11"/>
    <s v="Enermax Aurora Lite Keyboard"/>
    <n v="468.9"/>
  </r>
  <r>
    <s v="Tucson"/>
    <s v="Arizona"/>
    <n v="85705"/>
    <s v="West"/>
    <s v="TEC-PH-10002262"/>
    <x v="2"/>
    <x v="7"/>
    <s v="LG Electronics Tone+ HBS-730 Bluetooth Headset"/>
    <n v="380.86399999999998"/>
  </r>
  <r>
    <s v="Springfield"/>
    <s v="Ohio"/>
    <n v="45503"/>
    <s v="East"/>
    <s v="OFF-ST-10001809"/>
    <x v="1"/>
    <x v="4"/>
    <s v="Fellowes Officeware Wire Shelving"/>
    <n v="646.77599999999995"/>
  </r>
  <r>
    <s v="Fort Worth"/>
    <s v="Texas"/>
    <n v="76106"/>
    <s v="Central"/>
    <s v="TEC-AC-10001465"/>
    <x v="2"/>
    <x v="11"/>
    <s v="SanDisk Cruzer 64 GB USB Flash Drive"/>
    <n v="58.112000000000002"/>
  </r>
  <r>
    <s v="Fort Worth"/>
    <s v="Texas"/>
    <n v="76106"/>
    <s v="Central"/>
    <s v="TEC-PH-10002597"/>
    <x v="2"/>
    <x v="7"/>
    <s v="Xblue XB-1670-86 X16 SmallÂ Office TelephoneÂ - Titanium"/>
    <n v="100.792"/>
  </r>
  <r>
    <s v="Fort Worth"/>
    <s v="Texas"/>
    <n v="76106"/>
    <s v="Central"/>
    <s v="FUR-FU-10000723"/>
    <x v="0"/>
    <x v="5"/>
    <s v="Deflect-o EconoMat Studded, No Bevel Mat for Low Pile Carpeting"/>
    <n v="66.111999999999995"/>
  </r>
  <r>
    <s v="New York City"/>
    <s v="New York"/>
    <n v="10035"/>
    <s v="East"/>
    <s v="OFF-BI-10000404"/>
    <x v="1"/>
    <x v="8"/>
    <s v="Avery Printable Repositionable Plastic Tabs"/>
    <n v="41.28"/>
  </r>
  <r>
    <s v="New York City"/>
    <s v="New York"/>
    <n v="10035"/>
    <s v="East"/>
    <s v="OFF-PA-10002986"/>
    <x v="1"/>
    <x v="10"/>
    <s v="Xerox 1898"/>
    <n v="13.36"/>
  </r>
  <r>
    <s v="Chicago"/>
    <s v="Illinois"/>
    <n v="60653"/>
    <s v="Central"/>
    <s v="OFF-ST-10000604"/>
    <x v="1"/>
    <x v="4"/>
    <s v="Home/Office Personal File Carts"/>
    <n v="250.27199999999999"/>
  </r>
  <r>
    <s v="Chicago"/>
    <s v="Illinois"/>
    <n v="60653"/>
    <s v="Central"/>
    <s v="OFF-BI-10004738"/>
    <x v="1"/>
    <x v="8"/>
    <s v="Flexible Leather- Look Classic Collection Ring Binder"/>
    <n v="11.364000000000001"/>
  </r>
  <r>
    <s v="Chicago"/>
    <s v="Illinois"/>
    <n v="60653"/>
    <s v="Central"/>
    <s v="OFF-SU-10001935"/>
    <x v="1"/>
    <x v="14"/>
    <s v="Staple remover"/>
    <n v="8.7200000000000006"/>
  </r>
  <r>
    <s v="San Francisco"/>
    <s v="California"/>
    <n v="94110"/>
    <s v="West"/>
    <s v="FUR-CH-10002024"/>
    <x v="0"/>
    <x v="1"/>
    <s v="HON 5400 Series Task Chairs for Big and Tall"/>
    <n v="1121.568"/>
  </r>
  <r>
    <s v="Jacksonville"/>
    <s v="Florida"/>
    <n v="32216"/>
    <s v="South"/>
    <s v="FUR-FU-10003039"/>
    <x v="0"/>
    <x v="5"/>
    <s v="Howard Miller 11-1/2&quot; Diameter Grantwood Wall Clock"/>
    <n v="34.503999999999998"/>
  </r>
  <r>
    <s v="Houston"/>
    <s v="Texas"/>
    <n v="77070"/>
    <s v="Central"/>
    <s v="OFF-FA-10004248"/>
    <x v="1"/>
    <x v="13"/>
    <s v="Advantus T-Pin Paper Clips"/>
    <n v="10.824"/>
  </r>
  <r>
    <s v="Anaheim"/>
    <s v="California"/>
    <n v="92804"/>
    <s v="West"/>
    <s v="OFF-ST-10001780"/>
    <x v="1"/>
    <x v="4"/>
    <s v="Tennsco 16-Compartment Lockers with Coat Rack"/>
    <n v="1295.78"/>
  </r>
  <r>
    <s v="Wilmington"/>
    <s v="North Carolina"/>
    <n v="28403"/>
    <s v="South"/>
    <s v="OFF-AR-10003560"/>
    <x v="1"/>
    <x v="6"/>
    <s v="Zebra Zazzle Fluorescent Highlighters"/>
    <n v="19.456"/>
  </r>
  <r>
    <s v="Los Angeles"/>
    <s v="California"/>
    <n v="90045"/>
    <s v="West"/>
    <s v="OFF-LA-10001297"/>
    <x v="1"/>
    <x v="2"/>
    <s v="Avery 473"/>
    <n v="20.7"/>
  </r>
  <r>
    <s v="Los Angeles"/>
    <s v="California"/>
    <n v="90045"/>
    <s v="West"/>
    <s v="FUR-TA-10004256"/>
    <x v="0"/>
    <x v="3"/>
    <s v="Bretford â€œJust In Timeâ€ Height-Adjustable Multi-Task Work Tables"/>
    <n v="1335.68"/>
  </r>
  <r>
    <s v="Los Angeles"/>
    <s v="California"/>
    <n v="90045"/>
    <s v="West"/>
    <s v="OFF-PA-10003441"/>
    <x v="1"/>
    <x v="10"/>
    <s v="Xerox 226"/>
    <n v="32.4"/>
  </r>
  <r>
    <s v="San Francisco"/>
    <s v="California"/>
    <n v="94110"/>
    <s v="West"/>
    <s v="FUR-FU-10003347"/>
    <x v="0"/>
    <x v="5"/>
    <s v="Coloredge Poster Frame"/>
    <n v="42.6"/>
  </r>
  <r>
    <s v="San Francisco"/>
    <s v="California"/>
    <n v="94110"/>
    <s v="West"/>
    <s v="OFF-BI-10000069"/>
    <x v="1"/>
    <x v="8"/>
    <s v="GBC Prepunched Paper, 19-Hole, for Binding Systems, 24-lb"/>
    <n v="84.055999999999997"/>
  </r>
  <r>
    <s v="Tampa"/>
    <s v="Florida"/>
    <n v="33614"/>
    <s v="South"/>
    <s v="OFF-AP-10003914"/>
    <x v="1"/>
    <x v="9"/>
    <s v="Sanitaire Vibra Groomer IR Commercial Upright Vacuum, Replacement Belts"/>
    <n v="13"/>
  </r>
  <r>
    <s v="Tampa"/>
    <s v="Florida"/>
    <n v="33614"/>
    <s v="South"/>
    <s v="FUR-FU-10004020"/>
    <x v="0"/>
    <x v="5"/>
    <s v="Advantus Panel Wall Acrylic Frame"/>
    <n v="13.128"/>
  </r>
  <r>
    <s v="Seattle"/>
    <s v="Washington"/>
    <n v="98105"/>
    <s v="West"/>
    <s v="OFF-FA-10003467"/>
    <x v="1"/>
    <x v="13"/>
    <s v="Alliance Big Bands Rubber Bands, 12/Pack"/>
    <n v="3.96"/>
  </r>
  <r>
    <s v="Seattle"/>
    <s v="Washington"/>
    <n v="98105"/>
    <s v="West"/>
    <s v="OFF-LA-10000634"/>
    <x v="1"/>
    <x v="2"/>
    <s v="Avery 509"/>
    <n v="2.61"/>
  </r>
  <r>
    <s v="Los Angeles"/>
    <s v="California"/>
    <n v="90008"/>
    <s v="West"/>
    <s v="TEC-PH-10002496"/>
    <x v="2"/>
    <x v="7"/>
    <s v="Cisco SPA301"/>
    <n v="374.37599999999998"/>
  </r>
  <r>
    <s v="Seattle"/>
    <s v="Washington"/>
    <n v="98105"/>
    <s v="West"/>
    <s v="OFF-PA-10004530"/>
    <x v="1"/>
    <x v="10"/>
    <s v="Personal Creations Ink Jet Cards and Labels"/>
    <n v="91.84"/>
  </r>
  <r>
    <s v="Seattle"/>
    <s v="Washington"/>
    <n v="98105"/>
    <s v="West"/>
    <s v="OFF-BI-10001107"/>
    <x v="1"/>
    <x v="8"/>
    <s v="GBC White Gloss Covers, Plain Front"/>
    <n v="81.087999999999994"/>
  </r>
  <r>
    <s v="Seattle"/>
    <s v="Washington"/>
    <n v="98105"/>
    <s v="West"/>
    <s v="OFF-PA-10004451"/>
    <x v="1"/>
    <x v="10"/>
    <s v="Xerox 222"/>
    <n v="19.440000000000001"/>
  </r>
  <r>
    <s v="Seattle"/>
    <s v="Washington"/>
    <n v="98105"/>
    <s v="West"/>
    <s v="FUR-CH-10004997"/>
    <x v="0"/>
    <x v="1"/>
    <s v="Hon Every-Day Series Multi-Task Chairs"/>
    <n v="451.15199999999999"/>
  </r>
  <r>
    <s v="New York City"/>
    <s v="New York"/>
    <n v="10024"/>
    <s v="East"/>
    <s v="OFF-LA-10001297"/>
    <x v="1"/>
    <x v="2"/>
    <s v="Avery 473"/>
    <n v="72.45"/>
  </r>
  <r>
    <s v="New York City"/>
    <s v="New York"/>
    <n v="10024"/>
    <s v="East"/>
    <s v="OFF-FA-10000585"/>
    <x v="1"/>
    <x v="13"/>
    <s v="OIC Bulk Pack Metal Binder Clips"/>
    <n v="13.96"/>
  </r>
  <r>
    <s v="New York City"/>
    <s v="New York"/>
    <n v="10024"/>
    <s v="East"/>
    <s v="OFF-BI-10001922"/>
    <x v="1"/>
    <x v="8"/>
    <s v="Storex Dura Pro Binders"/>
    <n v="33.264000000000003"/>
  </r>
  <r>
    <s v="New York City"/>
    <s v="New York"/>
    <n v="10024"/>
    <s v="East"/>
    <s v="TEC-PH-10000347"/>
    <x v="2"/>
    <x v="7"/>
    <s v="Cush Cases Heavy Duty Rugged Cover Case for Samsung Galaxy S5 - Purple"/>
    <n v="14.85"/>
  </r>
  <r>
    <s v="Marysville"/>
    <s v="Washington"/>
    <n v="98270"/>
    <s v="West"/>
    <s v="OFF-AR-10003394"/>
    <x v="1"/>
    <x v="6"/>
    <s v="Newell 332"/>
    <n v="8.82"/>
  </r>
  <r>
    <s v="Long Beach"/>
    <s v="California"/>
    <n v="90805"/>
    <s v="West"/>
    <s v="OFF-PA-10004530"/>
    <x v="1"/>
    <x v="10"/>
    <s v="Personal Creations Ink Jet Cards and Labels"/>
    <n v="160.72"/>
  </r>
  <r>
    <s v="Long Beach"/>
    <s v="California"/>
    <n v="90805"/>
    <s v="West"/>
    <s v="OFF-PA-10001450"/>
    <x v="1"/>
    <x v="10"/>
    <s v="Rediform S.O.S. Phone Message Books"/>
    <n v="19.920000000000002"/>
  </r>
  <r>
    <s v="Long Beach"/>
    <s v="California"/>
    <n v="90805"/>
    <s v="West"/>
    <s v="OFF-SU-10001574"/>
    <x v="1"/>
    <x v="14"/>
    <s v="Acme Value Line Scissors"/>
    <n v="7.3"/>
  </r>
  <r>
    <s v="Chicago"/>
    <s v="Illinois"/>
    <n v="60610"/>
    <s v="Central"/>
    <s v="OFF-ST-10002974"/>
    <x v="1"/>
    <x v="4"/>
    <s v="Trav-L-File Heavy-Duty Shuttle II, Black"/>
    <n v="69.712000000000003"/>
  </r>
  <r>
    <s v="Chicago"/>
    <s v="Illinois"/>
    <n v="60610"/>
    <s v="Central"/>
    <s v="FUR-FU-10001475"/>
    <x v="0"/>
    <x v="5"/>
    <s v="Contract Clock, 14&quot;, Brown"/>
    <n v="8.7919999999999998"/>
  </r>
  <r>
    <s v="Los Angeles"/>
    <s v="California"/>
    <n v="90004"/>
    <s v="West"/>
    <s v="OFF-SU-10004498"/>
    <x v="1"/>
    <x v="14"/>
    <s v="Martin-Yale Premier Letter Opener"/>
    <n v="51.52"/>
  </r>
  <r>
    <s v="Denver"/>
    <s v="Colorado"/>
    <n v="80219"/>
    <s v="West"/>
    <s v="TEC-PH-10004977"/>
    <x v="2"/>
    <x v="7"/>
    <s v="GE 30524EE4"/>
    <n v="470.37599999999998"/>
  </r>
  <r>
    <s v="Denver"/>
    <s v="Colorado"/>
    <n v="80219"/>
    <s v="West"/>
    <s v="TEC-PH-10000586"/>
    <x v="2"/>
    <x v="7"/>
    <s v="AT&amp;T SB67148 SynJ"/>
    <n v="105.584"/>
  </r>
  <r>
    <s v="Denver"/>
    <s v="Colorado"/>
    <n v="80219"/>
    <s v="West"/>
    <s v="OFF-AP-10000358"/>
    <x v="1"/>
    <x v="9"/>
    <s v="Fellowes Basic Home/Office Series Surge Protectors"/>
    <n v="31.152000000000001"/>
  </r>
  <r>
    <s v="Denver"/>
    <s v="Colorado"/>
    <n v="80219"/>
    <s v="West"/>
    <s v="OFF-BI-10002764"/>
    <x v="1"/>
    <x v="8"/>
    <s v="Recycled Pressboard Report Cover with Reinforced Top Hinge"/>
    <n v="6.7830000000000004"/>
  </r>
  <r>
    <s v="Denver"/>
    <s v="Colorado"/>
    <n v="80219"/>
    <s v="West"/>
    <s v="TEC-PH-10001254"/>
    <x v="2"/>
    <x v="7"/>
    <s v="Jabra BIZ 2300 Duo QD Duo CordedÂ Headset"/>
    <n v="406.36799999999999"/>
  </r>
  <r>
    <s v="Richmond"/>
    <s v="Kentucky"/>
    <n v="40475"/>
    <s v="South"/>
    <s v="FUR-CH-10003956"/>
    <x v="0"/>
    <x v="1"/>
    <s v="Novimex High-Tech Fabric Mesh Task Chair"/>
    <n v="70.98"/>
  </r>
  <r>
    <s v="Richmond"/>
    <s v="Kentucky"/>
    <n v="40475"/>
    <s v="South"/>
    <s v="OFF-LA-10003930"/>
    <x v="1"/>
    <x v="2"/>
    <s v="Dot Matrix Printer Tape Reel Labels, White, 5000/Box"/>
    <n v="294.93"/>
  </r>
  <r>
    <s v="Salem"/>
    <s v="Oregon"/>
    <n v="97301"/>
    <s v="West"/>
    <s v="TEC-PH-10003800"/>
    <x v="2"/>
    <x v="7"/>
    <s v="i.Sound Portable Power - 8000 mAh"/>
    <n v="84.784000000000006"/>
  </r>
  <r>
    <s v="Salem"/>
    <s v="Oregon"/>
    <n v="97301"/>
    <s v="West"/>
    <s v="OFF-PA-10002005"/>
    <x v="1"/>
    <x v="10"/>
    <s v="Xerox 225"/>
    <n v="20.736000000000001"/>
  </r>
  <r>
    <s v="Salem"/>
    <s v="Oregon"/>
    <n v="97301"/>
    <s v="West"/>
    <s v="OFF-BI-10002498"/>
    <x v="1"/>
    <x v="8"/>
    <s v="Clear Mylar Reinforcing Strips"/>
    <n v="16.821000000000002"/>
  </r>
  <r>
    <s v="Salem"/>
    <s v="Oregon"/>
    <n v="97301"/>
    <s v="West"/>
    <s v="OFF-PA-10004101"/>
    <x v="1"/>
    <x v="10"/>
    <s v="Xerox 1894"/>
    <n v="10.368"/>
  </r>
  <r>
    <s v="Laredo"/>
    <s v="Texas"/>
    <n v="78041"/>
    <s v="Central"/>
    <s v="OFF-AR-10004078"/>
    <x v="1"/>
    <x v="6"/>
    <s v="Newell 312"/>
    <n v="9.3439999999999994"/>
  </r>
  <r>
    <s v="Laredo"/>
    <s v="Texas"/>
    <n v="78041"/>
    <s v="Central"/>
    <s v="TEC-AC-10001266"/>
    <x v="2"/>
    <x v="11"/>
    <s v="Memorex Micro Travel Drive 8 GB"/>
    <n v="31.2"/>
  </r>
  <r>
    <s v="San Diego"/>
    <s v="California"/>
    <n v="92024"/>
    <s v="West"/>
    <s v="OFF-AP-10004708"/>
    <x v="1"/>
    <x v="9"/>
    <s v="Fellowes Superior 10 Outlet Split Surge Protector"/>
    <n v="76.12"/>
  </r>
  <r>
    <s v="San Diego"/>
    <s v="California"/>
    <n v="92024"/>
    <s v="West"/>
    <s v="TEC-CO-10004115"/>
    <x v="2"/>
    <x v="16"/>
    <s v="Sharp AL-1530CS Digital Copier"/>
    <n v="1199.9760000000001"/>
  </r>
  <r>
    <s v="San Diego"/>
    <s v="California"/>
    <n v="92024"/>
    <s v="West"/>
    <s v="TEC-PH-10002398"/>
    <x v="2"/>
    <x v="7"/>
    <s v="AT&amp;T 1070 Corded Phone"/>
    <n v="445.96"/>
  </r>
  <r>
    <s v="San Diego"/>
    <s v="California"/>
    <n v="92024"/>
    <s v="West"/>
    <s v="FUR-FU-10001979"/>
    <x v="0"/>
    <x v="5"/>
    <s v="Dana Halogen Swing-Arm Architect Lamp"/>
    <n v="327.76"/>
  </r>
  <r>
    <s v="Philadelphia"/>
    <s v="Pennsylvania"/>
    <n v="19134"/>
    <s v="East"/>
    <s v="OFF-SU-10004115"/>
    <x v="1"/>
    <x v="14"/>
    <s v="Acme Stainless Steel Office Snips"/>
    <n v="11.632"/>
  </r>
  <r>
    <s v="Philadelphia"/>
    <s v="Pennsylvania"/>
    <n v="19120"/>
    <s v="East"/>
    <s v="TEC-PH-10001425"/>
    <x v="2"/>
    <x v="7"/>
    <s v="Mophie Juice Pack Helium for iPhone"/>
    <n v="143.982"/>
  </r>
  <r>
    <s v="Philadelphia"/>
    <s v="Pennsylvania"/>
    <n v="19120"/>
    <s v="East"/>
    <s v="TEC-PH-10003963"/>
    <x v="2"/>
    <x v="7"/>
    <s v="GE 2-Jack Phone Line Splitter"/>
    <n v="494.37599999999998"/>
  </r>
  <r>
    <s v="Philadelphia"/>
    <s v="Pennsylvania"/>
    <n v="19120"/>
    <s v="East"/>
    <s v="OFF-SU-10001574"/>
    <x v="1"/>
    <x v="14"/>
    <s v="Acme Value Line Scissors"/>
    <n v="5.84"/>
  </r>
  <r>
    <s v="Tampa"/>
    <s v="Florida"/>
    <n v="33614"/>
    <s v="South"/>
    <s v="OFF-ST-10001490"/>
    <x v="1"/>
    <x v="4"/>
    <s v="Hot File 7-Pocket, Floor Stand"/>
    <n v="142.77600000000001"/>
  </r>
  <r>
    <s v="Tampa"/>
    <s v="Florida"/>
    <n v="33614"/>
    <s v="South"/>
    <s v="FUR-FU-10001756"/>
    <x v="0"/>
    <x v="5"/>
    <s v="Eldon Expressions Desk Accessory, Wood Photo Frame, Mahogany"/>
    <n v="45.695999999999998"/>
  </r>
  <r>
    <s v="Tampa"/>
    <s v="Florida"/>
    <n v="33614"/>
    <s v="South"/>
    <s v="OFF-BI-10000773"/>
    <x v="1"/>
    <x v="8"/>
    <s v="Insertable Tab Post Binder Dividers"/>
    <n v="7.218"/>
  </r>
  <r>
    <s v="Tampa"/>
    <s v="Florida"/>
    <n v="33614"/>
    <s v="South"/>
    <s v="OFF-BI-10001543"/>
    <x v="1"/>
    <x v="8"/>
    <s v="GBC VeloBinder Manual Binding System"/>
    <n v="43.188000000000002"/>
  </r>
  <r>
    <s v="Tampa"/>
    <s v="Florida"/>
    <n v="33614"/>
    <s v="South"/>
    <s v="OFF-PA-10002120"/>
    <x v="1"/>
    <x v="10"/>
    <s v="Xerox 1889"/>
    <n v="131.904"/>
  </r>
  <r>
    <s v="Philadelphia"/>
    <s v="Pennsylvania"/>
    <n v="19134"/>
    <s v="East"/>
    <s v="OFF-BI-10000848"/>
    <x v="1"/>
    <x v="8"/>
    <s v="Angle-D Ring Binders"/>
    <n v="3.282"/>
  </r>
  <r>
    <s v="Philadelphia"/>
    <s v="Pennsylvania"/>
    <n v="19134"/>
    <s v="East"/>
    <s v="OFF-AR-10001246"/>
    <x v="1"/>
    <x v="6"/>
    <s v="Newell 317"/>
    <n v="21.167999999999999"/>
  </r>
  <r>
    <s v="Philadelphia"/>
    <s v="Pennsylvania"/>
    <n v="19134"/>
    <s v="East"/>
    <s v="TEC-PH-10003092"/>
    <x v="2"/>
    <x v="7"/>
    <s v="Motorola L804"/>
    <n v="55.188000000000002"/>
  </r>
  <r>
    <s v="Dallas"/>
    <s v="Texas"/>
    <n v="75217"/>
    <s v="Central"/>
    <s v="TEC-PH-10003012"/>
    <x v="2"/>
    <x v="7"/>
    <s v="Nortel Meridian M3904 Professional Digital phone"/>
    <n v="369.57600000000002"/>
  </r>
  <r>
    <s v="Dallas"/>
    <s v="Texas"/>
    <n v="75217"/>
    <s v="Central"/>
    <s v="OFF-LA-10004345"/>
    <x v="1"/>
    <x v="2"/>
    <s v="Avery 493"/>
    <n v="15.712"/>
  </r>
  <r>
    <s v="Philadelphia"/>
    <s v="Pennsylvania"/>
    <n v="19143"/>
    <s v="East"/>
    <s v="OFF-PA-10001204"/>
    <x v="1"/>
    <x v="10"/>
    <s v="Xerox 1972"/>
    <n v="8.4480000000000004"/>
  </r>
  <r>
    <s v="Philadelphia"/>
    <s v="Pennsylvania"/>
    <n v="19143"/>
    <s v="East"/>
    <s v="TEC-PH-10004667"/>
    <x v="2"/>
    <x v="7"/>
    <s v="Cisco 8x8 Inc. 6753i IP Business Phone System"/>
    <n v="728.94600000000003"/>
  </r>
  <r>
    <s v="Grove City"/>
    <s v="Ohio"/>
    <n v="43123"/>
    <s v="East"/>
    <s v="TEC-PH-10000011"/>
    <x v="2"/>
    <x v="7"/>
    <s v="PureGear Roll-On Screen Protector"/>
    <n v="119.94"/>
  </r>
  <r>
    <s v="Grove City"/>
    <s v="Ohio"/>
    <n v="43123"/>
    <s v="East"/>
    <s v="OFF-BI-10002949"/>
    <x v="1"/>
    <x v="8"/>
    <s v="Prestige Round Ring Binders"/>
    <n v="3.6480000000000001"/>
  </r>
  <r>
    <s v="New York City"/>
    <s v="New York"/>
    <n v="10011"/>
    <s v="East"/>
    <s v="FUR-FU-10003849"/>
    <x v="0"/>
    <x v="5"/>
    <s v="DAX Metal Frame, Desktop, Stepped-Edge"/>
    <n v="40.479999999999997"/>
  </r>
  <r>
    <s v="New York City"/>
    <s v="New York"/>
    <n v="10011"/>
    <s v="East"/>
    <s v="FUR-FU-10000010"/>
    <x v="0"/>
    <x v="5"/>
    <s v="DAX Value U-Channel Document Frames, Easel Back"/>
    <n v="9.94"/>
  </r>
  <r>
    <s v="New York City"/>
    <s v="New York"/>
    <n v="10011"/>
    <s v="East"/>
    <s v="OFF-BI-10002824"/>
    <x v="1"/>
    <x v="8"/>
    <s v="Recycled Easel Ring Binders"/>
    <n v="107.42400000000001"/>
  </r>
  <r>
    <s v="New York City"/>
    <s v="New York"/>
    <n v="10011"/>
    <s v="East"/>
    <s v="TEC-PH-10002538"/>
    <x v="2"/>
    <x v="7"/>
    <s v="Grandstream GXP1160 VoIP phone"/>
    <n v="37.909999999999997"/>
  </r>
  <r>
    <s v="New York City"/>
    <s v="New York"/>
    <n v="10011"/>
    <s v="East"/>
    <s v="FUR-FU-10000521"/>
    <x v="0"/>
    <x v="5"/>
    <s v="Seth Thomas 14&quot; Putty-Colored Wall Clock"/>
    <n v="88.02"/>
  </r>
  <r>
    <s v="Chicago"/>
    <s v="Illinois"/>
    <n v="60610"/>
    <s v="Central"/>
    <s v="OFF-BI-10002103"/>
    <x v="1"/>
    <x v="8"/>
    <s v="Cardinal Slant-D Ring Binder, Heavy Gauge Vinyl"/>
    <n v="8.69"/>
  </r>
  <r>
    <s v="Dearborn"/>
    <s v="Michigan"/>
    <n v="48126"/>
    <s v="Central"/>
    <s v="FUR-CH-10004853"/>
    <x v="0"/>
    <x v="1"/>
    <s v="Global Manager's Adjustable Task Chair, Storm"/>
    <n v="301.95999999999998"/>
  </r>
  <r>
    <s v="Dearborn"/>
    <s v="Michigan"/>
    <n v="48126"/>
    <s v="Central"/>
    <s v="OFF-AP-10000179"/>
    <x v="1"/>
    <x v="9"/>
    <s v="Honeywell Enviracaire Portable HEPA Air Cleaner for up to 10 x 16 Room"/>
    <n v="555.21"/>
  </r>
  <r>
    <s v="Dearborn"/>
    <s v="Michigan"/>
    <n v="48126"/>
    <s v="Central"/>
    <s v="OFF-ST-10001272"/>
    <x v="1"/>
    <x v="4"/>
    <s v="Mini 13-1/2 Capacity Data Binder Rack, Pearl"/>
    <n v="523.48"/>
  </r>
  <r>
    <s v="Dearborn"/>
    <s v="Michigan"/>
    <n v="48126"/>
    <s v="Central"/>
    <s v="OFF-AR-10004042"/>
    <x v="1"/>
    <x v="6"/>
    <s v="BOSTON Model 1800 Electric Pencil Sharpeners, Putty/Woodgrain"/>
    <n v="161.82"/>
  </r>
  <r>
    <s v="New York City"/>
    <s v="New York"/>
    <n v="10009"/>
    <s v="East"/>
    <s v="FUR-FU-10000221"/>
    <x v="0"/>
    <x v="5"/>
    <s v="Master Caster Door Stop, Brown"/>
    <n v="35.56"/>
  </r>
  <r>
    <s v="Seattle"/>
    <s v="Washington"/>
    <n v="98115"/>
    <s v="West"/>
    <s v="OFF-AP-10001563"/>
    <x v="1"/>
    <x v="9"/>
    <s v="Belkin Premiere Surge Master II 8-outlet surge protector"/>
    <n v="97.16"/>
  </r>
  <r>
    <s v="San Francisco"/>
    <s v="California"/>
    <n v="94122"/>
    <s v="West"/>
    <s v="OFF-BI-10000605"/>
    <x v="1"/>
    <x v="8"/>
    <s v="Acco Pressboard Covers with Storage Hooks, 9 1/2&quot; x 11&quot;, Executive Red"/>
    <n v="15.24"/>
  </r>
  <r>
    <s v="San Francisco"/>
    <s v="California"/>
    <n v="94122"/>
    <s v="West"/>
    <s v="OFF-PA-10002615"/>
    <x v="1"/>
    <x v="10"/>
    <s v="Ampad Gold Fibre Wirebound Steno Books, 6&quot; x 9&quot;, Gregg Ruled"/>
    <n v="13.23"/>
  </r>
  <r>
    <s v="Aurora"/>
    <s v="Colorado"/>
    <n v="80013"/>
    <s v="West"/>
    <s v="OFF-ST-10001963"/>
    <x v="1"/>
    <x v="4"/>
    <s v="Tennsco Regal Shelving Units"/>
    <n v="243.38399999999999"/>
  </r>
  <r>
    <s v="Aurora"/>
    <s v="Colorado"/>
    <n v="80013"/>
    <s v="West"/>
    <s v="TEC-AC-10001267"/>
    <x v="2"/>
    <x v="11"/>
    <s v="ImationÂ 32GB Pocket Pro USB 3.0Â Flash DriveÂ - 32 GB - Black - 1 P ..."/>
    <n v="119.8"/>
  </r>
  <r>
    <s v="Aurora"/>
    <s v="Colorado"/>
    <n v="80013"/>
    <s v="West"/>
    <s v="TEC-PH-10002103"/>
    <x v="2"/>
    <x v="7"/>
    <s v="Jabra SPEAK 410"/>
    <n v="300.76799999999997"/>
  </r>
  <r>
    <s v="Miami"/>
    <s v="Florida"/>
    <n v="33180"/>
    <s v="South"/>
    <s v="TEC-AC-10002857"/>
    <x v="2"/>
    <x v="11"/>
    <s v="Verbatim 25 GB 6x Blu-ray Single Layer Recordable Disc, 1/Pack"/>
    <n v="17.88"/>
  </r>
  <r>
    <s v="Miami"/>
    <s v="Florida"/>
    <n v="33180"/>
    <s v="South"/>
    <s v="OFF-LA-10003930"/>
    <x v="1"/>
    <x v="2"/>
    <s v="Dot Matrix Printer Tape Reel Labels, White, 5000/Box"/>
    <n v="235.94399999999999"/>
  </r>
  <r>
    <s v="Warner Robins"/>
    <s v="Georgia"/>
    <n v="31088"/>
    <s v="South"/>
    <s v="FUR-CH-10001482"/>
    <x v="0"/>
    <x v="1"/>
    <s v="Office Star - Mesh Screen back chair with Vinyl seat"/>
    <n v="392.94"/>
  </r>
  <r>
    <s v="Aurora"/>
    <s v="Colorado"/>
    <n v="80013"/>
    <s v="West"/>
    <s v="OFF-BI-10001989"/>
    <x v="1"/>
    <x v="8"/>
    <s v="Premium Transparent Presentation Covers by GBC"/>
    <n v="18.882000000000001"/>
  </r>
  <r>
    <s v="Aurora"/>
    <s v="Colorado"/>
    <n v="80013"/>
    <s v="West"/>
    <s v="OFF-AP-10003287"/>
    <x v="1"/>
    <x v="9"/>
    <s v="Tripp Lite TLP810NET Broadband Surge for Modem/Fax"/>
    <n v="122.328"/>
  </r>
  <r>
    <s v="Vallejo"/>
    <s v="California"/>
    <n v="94591"/>
    <s v="West"/>
    <s v="FUR-FU-10000576"/>
    <x v="0"/>
    <x v="5"/>
    <s v="Luxo Professional Fluorescent Magnifier Lamp with Clamp-Mount Base"/>
    <n v="1049.2"/>
  </r>
  <r>
    <s v="Vallejo"/>
    <s v="California"/>
    <n v="94591"/>
    <s v="West"/>
    <s v="OFF-BI-10004728"/>
    <x v="1"/>
    <x v="8"/>
    <s v="Wilson Jones Turn Tabs Binder Tool for Ring Binders"/>
    <n v="15.423999999999999"/>
  </r>
  <r>
    <s v="Minneapolis"/>
    <s v="Minnesota"/>
    <n v="55407"/>
    <s v="Central"/>
    <s v="FUR-FU-10000732"/>
    <x v="0"/>
    <x v="5"/>
    <s v="Eldon 200 Class Desk Accessories"/>
    <n v="18.84"/>
  </r>
  <r>
    <s v="Mission Viejo"/>
    <s v="California"/>
    <n v="92691"/>
    <s v="West"/>
    <s v="OFF-ST-10000585"/>
    <x v="1"/>
    <x v="4"/>
    <s v="Economy Rollaway Files"/>
    <n v="330.4"/>
  </r>
  <r>
    <s v="Mission Viejo"/>
    <s v="California"/>
    <n v="92691"/>
    <s v="West"/>
    <s v="OFF-LA-10002787"/>
    <x v="1"/>
    <x v="2"/>
    <s v="Avery 480"/>
    <n v="26.25"/>
  </r>
  <r>
    <s v="Rochester Hills"/>
    <s v="Michigan"/>
    <n v="48307"/>
    <s v="Central"/>
    <s v="TEC-AC-10003832"/>
    <x v="2"/>
    <x v="11"/>
    <s v="ImationÂ 16GB Mini TravelDrive USB 2.0Â Flash Drive"/>
    <n v="132.52000000000001"/>
  </r>
  <r>
    <s v="Plainfield"/>
    <s v="New Jersey"/>
    <n v="7060"/>
    <s v="East"/>
    <s v="OFF-PA-10001934"/>
    <x v="1"/>
    <x v="10"/>
    <s v="Xerox 1993"/>
    <n v="6.48"/>
  </r>
  <r>
    <s v="Columbus"/>
    <s v="Indiana"/>
    <n v="47201"/>
    <s v="Central"/>
    <s v="OFF-AP-10002457"/>
    <x v="1"/>
    <x v="9"/>
    <s v="Eureka The Boss Plus 12-Amp Hard Box Upright Vacuum, Red"/>
    <n v="209.3"/>
  </r>
  <r>
    <s v="Sierra Vista"/>
    <s v="Arizona"/>
    <n v="85635"/>
    <s v="West"/>
    <s v="OFF-FA-10003112"/>
    <x v="1"/>
    <x v="13"/>
    <s v="Staples"/>
    <n v="31.56"/>
  </r>
  <r>
    <s v="Sierra Vista"/>
    <s v="Arizona"/>
    <n v="85635"/>
    <s v="West"/>
    <s v="OFF-AP-10002350"/>
    <x v="1"/>
    <x v="9"/>
    <s v="Belkin F9H710-06 7 Outlet SurgeMaster Surge Protector"/>
    <n v="30.143999999999998"/>
  </r>
  <r>
    <s v="Vancouver"/>
    <s v="Washington"/>
    <n v="98661"/>
    <s v="West"/>
    <s v="FUR-FU-10001935"/>
    <x v="0"/>
    <x v="5"/>
    <s v="3M Hangers With Command Adhesive"/>
    <n v="14.8"/>
  </r>
  <r>
    <s v="Vancouver"/>
    <s v="Washington"/>
    <n v="98661"/>
    <s v="West"/>
    <s v="TEC-PH-10003273"/>
    <x v="2"/>
    <x v="7"/>
    <s v="AT&amp;T TR1909W"/>
    <n v="302.37599999999998"/>
  </r>
  <r>
    <s v="Vancouver"/>
    <s v="Washington"/>
    <n v="98661"/>
    <s v="West"/>
    <s v="TEC-AC-10001142"/>
    <x v="2"/>
    <x v="11"/>
    <s v="First Data FD10 PIN Pad"/>
    <n v="316"/>
  </r>
  <r>
    <s v="New York City"/>
    <s v="New York"/>
    <n v="10024"/>
    <s v="East"/>
    <s v="OFF-PA-10000482"/>
    <x v="1"/>
    <x v="10"/>
    <s v="Snap-A-Way Black Print Carbonless Ruled Speed Letter, Triplicate"/>
    <n v="379.4"/>
  </r>
  <r>
    <s v="New York City"/>
    <s v="New York"/>
    <n v="10035"/>
    <s v="East"/>
    <s v="OFF-PA-10003892"/>
    <x v="1"/>
    <x v="10"/>
    <s v="Xerox 1943"/>
    <n v="97.82"/>
  </r>
  <r>
    <s v="New York City"/>
    <s v="New York"/>
    <n v="10035"/>
    <s v="East"/>
    <s v="TEC-AC-10001101"/>
    <x v="2"/>
    <x v="11"/>
    <s v="Sony 16GB Class 10 Micro SDHC R40 Memory Card"/>
    <n v="103.12"/>
  </r>
  <r>
    <s v="Columbus"/>
    <s v="Ohio"/>
    <n v="43229"/>
    <s v="East"/>
    <s v="OFF-AP-10002439"/>
    <x v="1"/>
    <x v="9"/>
    <s v="Tripp Lite Isotel 8 Ultra 8 Outlet Metal Surge"/>
    <n v="113.55200000000001"/>
  </r>
  <r>
    <s v="Columbus"/>
    <s v="Ohio"/>
    <n v="43229"/>
    <s v="East"/>
    <s v="OFF-BI-10002827"/>
    <x v="1"/>
    <x v="8"/>
    <s v="Avery Durable Poly Binders"/>
    <n v="3.3180000000000001"/>
  </r>
  <r>
    <s v="Columbus"/>
    <s v="Ohio"/>
    <n v="43229"/>
    <s v="East"/>
    <s v="OFF-EN-10002230"/>
    <x v="1"/>
    <x v="12"/>
    <s v="Airmail Envelopes"/>
    <n v="134.28800000000001"/>
  </r>
  <r>
    <s v="Aurora"/>
    <s v="Illinois"/>
    <n v="60505"/>
    <s v="Central"/>
    <s v="FUR-CH-10001215"/>
    <x v="0"/>
    <x v="1"/>
    <s v="Global Troy Executive Leather Low-Back Tilter"/>
    <n v="701.37199999999996"/>
  </r>
  <r>
    <s v="Aurora"/>
    <s v="Illinois"/>
    <n v="60505"/>
    <s v="Central"/>
    <s v="OFF-BI-10004654"/>
    <x v="1"/>
    <x v="8"/>
    <s v="Avery Binding System Hidden Tab Executive Style Index Sets"/>
    <n v="2.3079999999999998"/>
  </r>
  <r>
    <s v="Arlington"/>
    <s v="Texas"/>
    <n v="76017"/>
    <s v="Central"/>
    <s v="OFF-ST-10001490"/>
    <x v="1"/>
    <x v="4"/>
    <s v="Hot File 7-Pocket, Floor Stand"/>
    <n v="999.43200000000002"/>
  </r>
  <r>
    <s v="Arlington"/>
    <s v="Texas"/>
    <n v="76017"/>
    <s v="Central"/>
    <s v="OFF-ST-10001511"/>
    <x v="1"/>
    <x v="4"/>
    <s v="Space Solutions Commercial Steel Shelving"/>
    <n v="724.08"/>
  </r>
  <r>
    <s v="Arlington"/>
    <s v="Texas"/>
    <n v="76017"/>
    <s v="Central"/>
    <s v="FUR-TA-10001768"/>
    <x v="0"/>
    <x v="3"/>
    <s v="Hon Racetrack Conference Tables"/>
    <n v="918.78499999999997"/>
  </r>
  <r>
    <s v="Arlington"/>
    <s v="Texas"/>
    <n v="76017"/>
    <s v="Central"/>
    <s v="OFF-BI-10003981"/>
    <x v="1"/>
    <x v="8"/>
    <s v="Avery Durable Plastic 1&quot; Binders"/>
    <n v="2.7240000000000002"/>
  </r>
  <r>
    <s v="New York City"/>
    <s v="New York"/>
    <n v="10011"/>
    <s v="East"/>
    <s v="OFF-ST-10001522"/>
    <x v="1"/>
    <x v="4"/>
    <s v="Gould Plastics 18-Pocket Panel Bin, 34w x 5-1/4d x 20-1/2h"/>
    <n v="459.95"/>
  </r>
  <r>
    <s v="Louisville"/>
    <s v="Kentucky"/>
    <n v="40214"/>
    <s v="South"/>
    <s v="OFF-FA-10000621"/>
    <x v="1"/>
    <x v="13"/>
    <s v="OIC Colored Binder Clips, Assorted Sizes"/>
    <n v="10.74"/>
  </r>
  <r>
    <s v="Dallas"/>
    <s v="Texas"/>
    <n v="75081"/>
    <s v="Central"/>
    <s v="OFF-SU-10004231"/>
    <x v="1"/>
    <x v="14"/>
    <s v="Acme Tagit Stainless Steel Antibacterial Scissors"/>
    <n v="23.76"/>
  </r>
  <r>
    <s v="Dallas"/>
    <s v="Texas"/>
    <n v="75081"/>
    <s v="Central"/>
    <s v="OFF-PA-10000474"/>
    <x v="1"/>
    <x v="10"/>
    <s v="Easy-staple paper"/>
    <n v="85.055999999999997"/>
  </r>
  <r>
    <s v="Dallas"/>
    <s v="Texas"/>
    <n v="75081"/>
    <s v="Central"/>
    <s v="TEC-PH-10004042"/>
    <x v="2"/>
    <x v="7"/>
    <s v="ClearOne Communications CHAT 70 OCÂ Speaker Phone"/>
    <n v="381.57600000000002"/>
  </r>
  <r>
    <s v="Cleveland"/>
    <s v="Ohio"/>
    <n v="44105"/>
    <s v="East"/>
    <s v="FUR-FU-10003096"/>
    <x v="0"/>
    <x v="5"/>
    <s v="Master Giant Foot Doorstop, Safety Yellow"/>
    <n v="30.36"/>
  </r>
  <r>
    <s v="Chicago"/>
    <s v="Illinois"/>
    <n v="60653"/>
    <s v="Central"/>
    <s v="FUR-FU-10002759"/>
    <x v="0"/>
    <x v="5"/>
    <s v="12-1/2 Diameter Round Wall Clock"/>
    <n v="23.975999999999999"/>
  </r>
  <r>
    <s v="Chicago"/>
    <s v="Illinois"/>
    <n v="60653"/>
    <s v="Central"/>
    <s v="FUR-TA-10000688"/>
    <x v="0"/>
    <x v="3"/>
    <s v="Chromcraft Bull-Nose Wood Round Conference Table Top, Wood Base"/>
    <n v="108.925"/>
  </r>
  <r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</r>
  <r>
    <s v="Quincy"/>
    <s v="Illinois"/>
    <n v="62301"/>
    <s v="Central"/>
    <s v="OFF-AR-10001954"/>
    <x v="1"/>
    <x v="6"/>
    <s v="Newell 331"/>
    <n v="19.559999999999999"/>
  </r>
  <r>
    <s v="Columbus"/>
    <s v="Indiana"/>
    <n v="47201"/>
    <s v="Central"/>
    <s v="OFF-AP-10004532"/>
    <x v="1"/>
    <x v="9"/>
    <s v="Kensington 6 Outlet Guardian Standard Surge Protector"/>
    <n v="61.44"/>
  </r>
  <r>
    <s v="Columbus"/>
    <s v="Indiana"/>
    <n v="47201"/>
    <s v="Central"/>
    <s v="OFF-PA-10002137"/>
    <x v="1"/>
    <x v="10"/>
    <s v="Southworth 100% RÃ©sumÃ© Paper, 24lb."/>
    <n v="38.9"/>
  </r>
  <r>
    <s v="Columbus"/>
    <s v="Indiana"/>
    <n v="47201"/>
    <s v="Central"/>
    <s v="TEC-AC-10003832"/>
    <x v="2"/>
    <x v="11"/>
    <s v="ImationÂ 16GB Mini TravelDrive USB 2.0Â Flash Drive"/>
    <n v="99.39"/>
  </r>
  <r>
    <s v="Tyler"/>
    <s v="Texas"/>
    <n v="75701"/>
    <s v="Central"/>
    <s v="OFF-AP-10000804"/>
    <x v="1"/>
    <x v="9"/>
    <s v="Hoover Portapower Portable Vacuum"/>
    <n v="2.6880000000000002"/>
  </r>
  <r>
    <s v="Tyler"/>
    <s v="Texas"/>
    <n v="75701"/>
    <s v="Central"/>
    <s v="TEC-AC-10003614"/>
    <x v="2"/>
    <x v="11"/>
    <s v="Verbatim 25 GB 6x Blu-ray Single Layer Recordable Disc, 10/Pack"/>
    <n v="27.815999999999999"/>
  </r>
  <r>
    <s v="Tyler"/>
    <s v="Texas"/>
    <n v="75701"/>
    <s v="Central"/>
    <s v="FUR-FU-10003553"/>
    <x v="0"/>
    <x v="5"/>
    <s v="Howard Miller 13-1/2&quot; Diameter Rosebrook Wall Clock"/>
    <n v="82.524000000000001"/>
  </r>
  <r>
    <s v="Tyler"/>
    <s v="Texas"/>
    <n v="75701"/>
    <s v="Central"/>
    <s v="OFF-BI-10004632"/>
    <x v="1"/>
    <x v="8"/>
    <s v="Ibico Hi-Tech Manual Binding System"/>
    <n v="182.994"/>
  </r>
  <r>
    <s v="New York City"/>
    <s v="New York"/>
    <n v="10024"/>
    <s v="East"/>
    <s v="OFF-BI-10003305"/>
    <x v="1"/>
    <x v="8"/>
    <s v="Avery Hanging File Binders"/>
    <n v="14.352"/>
  </r>
  <r>
    <s v="New York City"/>
    <s v="New York"/>
    <n v="10024"/>
    <s v="East"/>
    <s v="OFF-ST-10002583"/>
    <x v="1"/>
    <x v="4"/>
    <s v="Fellowes Neat Ideas Storage Cubes"/>
    <n v="64.959999999999994"/>
  </r>
  <r>
    <s v="New York City"/>
    <s v="New York"/>
    <n v="10024"/>
    <s v="East"/>
    <s v="OFF-ST-10004507"/>
    <x v="1"/>
    <x v="4"/>
    <s v="Advantus Rolling Storage Box"/>
    <n v="68.599999999999994"/>
  </r>
  <r>
    <s v="Burlington"/>
    <s v="North Carolina"/>
    <n v="27217"/>
    <s v="South"/>
    <s v="TEC-MA-10004125"/>
    <x v="2"/>
    <x v="15"/>
    <s v="Cubify CubeX 3D Printer Triple Head Print"/>
    <n v="7999.98"/>
  </r>
  <r>
    <s v="Burlington"/>
    <s v="North Carolina"/>
    <n v="27217"/>
    <s v="South"/>
    <s v="OFF-AP-10002457"/>
    <x v="1"/>
    <x v="9"/>
    <s v="Eureka The Boss Plus 12-Amp Hard Box Upright Vacuum, Red"/>
    <n v="167.44"/>
  </r>
  <r>
    <s v="Jackson"/>
    <s v="Mississippi"/>
    <n v="39212"/>
    <s v="South"/>
    <s v="TEC-AC-10003911"/>
    <x v="2"/>
    <x v="11"/>
    <s v="NETGEAR AC1750 Dual Band GigabitÂ Smart WiFi Router"/>
    <n v="479.97"/>
  </r>
  <r>
    <s v="Jackson"/>
    <s v="Mississippi"/>
    <n v="39212"/>
    <s v="South"/>
    <s v="OFF-LA-10001934"/>
    <x v="1"/>
    <x v="2"/>
    <s v="Avery 516"/>
    <n v="14.62"/>
  </r>
  <r>
    <s v="Jackson"/>
    <s v="Mississippi"/>
    <n v="39212"/>
    <s v="South"/>
    <s v="OFF-PA-10000304"/>
    <x v="1"/>
    <x v="10"/>
    <s v="Xerox 1995"/>
    <n v="19.440000000000001"/>
  </r>
  <r>
    <s v="New York City"/>
    <s v="New York"/>
    <n v="10035"/>
    <s v="East"/>
    <s v="FUR-BO-10004015"/>
    <x v="0"/>
    <x v="0"/>
    <s v="Bush Andora Bookcase, Maple/Graphite Gray Finish"/>
    <n v="191.98400000000001"/>
  </r>
  <r>
    <s v="Waynesboro"/>
    <s v="Virginia"/>
    <n v="22980"/>
    <s v="South"/>
    <s v="FUR-FU-10004071"/>
    <x v="0"/>
    <x v="5"/>
    <s v="Luxo Professional Magnifying Clamp-On Fluorescent Lamps"/>
    <n v="104.01"/>
  </r>
  <r>
    <s v="Waynesboro"/>
    <s v="Virginia"/>
    <n v="22980"/>
    <s v="South"/>
    <s v="TEC-PH-10002033"/>
    <x v="2"/>
    <x v="7"/>
    <s v="Konftel 250 ConferenceÂ phoneÂ - Charcoal black"/>
    <n v="284.82"/>
  </r>
  <r>
    <s v="Waynesboro"/>
    <s v="Virginia"/>
    <n v="22980"/>
    <s v="South"/>
    <s v="OFF-ST-10002444"/>
    <x v="1"/>
    <x v="4"/>
    <s v="Recycled Eldon Regeneration Jumbo File"/>
    <n v="36.840000000000003"/>
  </r>
  <r>
    <s v="Los Angeles"/>
    <s v="California"/>
    <n v="90036"/>
    <s v="West"/>
    <s v="TEC-AC-10002253"/>
    <x v="2"/>
    <x v="11"/>
    <s v="Imation Bio 8GB USBÂ Flash Drive ImationÂ Corp"/>
    <n v="166.24"/>
  </r>
  <r>
    <s v="Los Angeles"/>
    <s v="California"/>
    <n v="90036"/>
    <s v="West"/>
    <s v="OFF-PA-10000743"/>
    <x v="1"/>
    <x v="10"/>
    <s v="Xerox 1977"/>
    <n v="33.4"/>
  </r>
  <r>
    <s v="Chester"/>
    <s v="Pennsylvania"/>
    <n v="19013"/>
    <s v="East"/>
    <s v="OFF-AR-10003373"/>
    <x v="1"/>
    <x v="6"/>
    <s v="Boston School Pro Electric Pencil Sharpener, 1670"/>
    <n v="198.27199999999999"/>
  </r>
  <r>
    <s v="Chester"/>
    <s v="Pennsylvania"/>
    <n v="19013"/>
    <s v="East"/>
    <s v="OFF-LA-10002312"/>
    <x v="1"/>
    <x v="2"/>
    <s v="Avery 490"/>
    <n v="47.36"/>
  </r>
  <r>
    <s v="Chester"/>
    <s v="Pennsylvania"/>
    <n v="19013"/>
    <s v="East"/>
    <s v="OFF-EN-10000927"/>
    <x v="1"/>
    <x v="12"/>
    <s v="Jet-Pak Recycled Peel 'N' Seal Padded Mailers"/>
    <n v="200.98400000000001"/>
  </r>
  <r>
    <s v="Chester"/>
    <s v="Pennsylvania"/>
    <n v="19013"/>
    <s v="East"/>
    <s v="OFF-LA-10003510"/>
    <x v="1"/>
    <x v="2"/>
    <s v="Avery 4027 File Folder Labels for Dot Matrix Printers, 5000 Labels per Box, White"/>
    <n v="97.695999999999998"/>
  </r>
  <r>
    <s v="Chester"/>
    <s v="Pennsylvania"/>
    <n v="19013"/>
    <s v="East"/>
    <s v="OFF-AR-10001118"/>
    <x v="1"/>
    <x v="6"/>
    <s v="Binney &amp; Smith Crayola Metallic Crayons, 16-Color Pack"/>
    <n v="2.6960000000000002"/>
  </r>
  <r>
    <s v="Chester"/>
    <s v="Pennsylvania"/>
    <n v="19013"/>
    <s v="East"/>
    <s v="OFF-BI-10001575"/>
    <x v="1"/>
    <x v="8"/>
    <s v="GBC Linen Binding Covers"/>
    <n v="18.588000000000001"/>
  </r>
  <r>
    <s v="Chester"/>
    <s v="Pennsylvania"/>
    <n v="19013"/>
    <s v="East"/>
    <s v="OFF-BI-10001982"/>
    <x v="1"/>
    <x v="8"/>
    <s v="Wilson Jones Custom Binder Spines &amp; Labels"/>
    <n v="4.8959999999999999"/>
  </r>
  <r>
    <s v="Cleveland"/>
    <s v="Ohio"/>
    <n v="44105"/>
    <s v="East"/>
    <s v="FUR-FU-10002960"/>
    <x v="0"/>
    <x v="5"/>
    <s v="Eldon 200 Class Desk Accessories, Burgundy"/>
    <n v="15.071999999999999"/>
  </r>
  <r>
    <s v="Seattle"/>
    <s v="Washington"/>
    <n v="98103"/>
    <s v="West"/>
    <s v="FUR-FU-10003394"/>
    <x v="0"/>
    <x v="5"/>
    <s v="Tenex &quot;The Solids&quot; Textured Chair Mats"/>
    <n v="209.88"/>
  </r>
  <r>
    <s v="Long Beach"/>
    <s v="California"/>
    <n v="90805"/>
    <s v="West"/>
    <s v="FUR-TA-10002774"/>
    <x v="0"/>
    <x v="3"/>
    <s v="Laminate Occasional Tables"/>
    <n v="369.91199999999998"/>
  </r>
  <r>
    <s v="Cary"/>
    <s v="North Carolina"/>
    <n v="27511"/>
    <s v="South"/>
    <s v="OFF-PA-10001800"/>
    <x v="1"/>
    <x v="10"/>
    <s v="Xerox 220"/>
    <n v="10.368"/>
  </r>
  <r>
    <s v="Cary"/>
    <s v="North Carolina"/>
    <n v="27511"/>
    <s v="South"/>
    <s v="OFF-AP-10001469"/>
    <x v="1"/>
    <x v="9"/>
    <s v="Fellowes 8 Outlet Superior Workstation Surge Protector"/>
    <n v="166.84"/>
  </r>
  <r>
    <s v="Cary"/>
    <s v="North Carolina"/>
    <n v="27511"/>
    <s v="South"/>
    <s v="TEC-AC-10002399"/>
    <x v="2"/>
    <x v="11"/>
    <s v="SanDisk Cruzer 32 GB USB Flash Drive"/>
    <n v="15.215999999999999"/>
  </r>
  <r>
    <s v="New York City"/>
    <s v="New York"/>
    <n v="10035"/>
    <s v="East"/>
    <s v="TEC-AC-10003628"/>
    <x v="2"/>
    <x v="11"/>
    <s v="Logitech 910-002974 M325 Wireless Mouse for Web Scrolling"/>
    <n v="119.96"/>
  </r>
  <r>
    <s v="New York City"/>
    <s v="New York"/>
    <n v="10035"/>
    <s v="East"/>
    <s v="FUR-BO-10003272"/>
    <x v="0"/>
    <x v="0"/>
    <s v="O'Sullivan Living Dimensions 5-Shelf Bookcases"/>
    <n v="883.92"/>
  </r>
  <r>
    <s v="New York City"/>
    <s v="New York"/>
    <n v="10035"/>
    <s v="East"/>
    <s v="OFF-BI-10000050"/>
    <x v="1"/>
    <x v="8"/>
    <s v="Angle-D Binders with Locking Rings, Label Holders"/>
    <n v="46.72"/>
  </r>
  <r>
    <s v="New York City"/>
    <s v="New York"/>
    <n v="10035"/>
    <s v="East"/>
    <s v="OFF-PA-10004071"/>
    <x v="1"/>
    <x v="10"/>
    <s v="Eaton Premium Continuous-Feed Paper, 25% Cotton, Letter Size, White, 1000 Shts/Box"/>
    <n v="55.48"/>
  </r>
  <r>
    <s v="Palm Coast"/>
    <s v="Florida"/>
    <n v="32137"/>
    <s v="South"/>
    <s v="OFF-EN-10001219"/>
    <x v="1"/>
    <x v="12"/>
    <s v="#10- 4 1/8&quot; x 9 1/2&quot; Security-Tint Envelopes"/>
    <n v="24.448"/>
  </r>
  <r>
    <s v="Mount Vernon"/>
    <s v="New York"/>
    <n v="10550"/>
    <s v="East"/>
    <s v="OFF-AP-10001154"/>
    <x v="1"/>
    <x v="9"/>
    <s v="Bionaire Personal Warm Mist Humidifier/Vaporizer"/>
    <n v="281.33999999999997"/>
  </r>
  <r>
    <s v="Mount Vernon"/>
    <s v="New York"/>
    <n v="10550"/>
    <s v="East"/>
    <s v="TEC-PH-10003012"/>
    <x v="2"/>
    <x v="7"/>
    <s v="Nortel Meridian M3904 Professional Digital phone"/>
    <n v="307.98"/>
  </r>
  <r>
    <s v="Mount Vernon"/>
    <s v="New York"/>
    <n v="10550"/>
    <s v="East"/>
    <s v="TEC-AC-10001606"/>
    <x v="2"/>
    <x v="11"/>
    <s v="Logitech Wireless Performance Mouse MX for PC and Mac"/>
    <n v="299.97000000000003"/>
  </r>
  <r>
    <s v="Seattle"/>
    <s v="Washington"/>
    <n v="98105"/>
    <s v="West"/>
    <s v="OFF-BI-10003355"/>
    <x v="1"/>
    <x v="8"/>
    <s v="Cardinal Holdit Business Card Pockets"/>
    <n v="19.920000000000002"/>
  </r>
  <r>
    <s v="Dover"/>
    <s v="Delaware"/>
    <n v="19901"/>
    <s v="East"/>
    <s v="FUR-FU-10000010"/>
    <x v="0"/>
    <x v="5"/>
    <s v="DAX Value U-Channel Document Frames, Easel Back"/>
    <n v="9.94"/>
  </r>
  <r>
    <s v="Newark"/>
    <s v="Ohio"/>
    <n v="43055"/>
    <s v="East"/>
    <s v="FUR-FU-10002253"/>
    <x v="0"/>
    <x v="5"/>
    <s v="Howard Miller 13&quot; Diameter Pewter Finish Round Wall Clock"/>
    <n v="103.056"/>
  </r>
  <r>
    <s v="Orem"/>
    <s v="Utah"/>
    <n v="84057"/>
    <s v="West"/>
    <s v="OFF-BI-10001658"/>
    <x v="1"/>
    <x v="8"/>
    <s v="GBC Standard Therm-A-Bind Covers"/>
    <n v="59.808"/>
  </r>
  <r>
    <s v="Orem"/>
    <s v="Utah"/>
    <n v="84057"/>
    <s v="West"/>
    <s v="FUR-FU-10000246"/>
    <x v="0"/>
    <x v="5"/>
    <s v="Aluminum Document Frame"/>
    <n v="73.319999999999993"/>
  </r>
  <r>
    <s v="Los Angeles"/>
    <s v="California"/>
    <n v="90045"/>
    <s v="West"/>
    <s v="OFF-PA-10004092"/>
    <x v="1"/>
    <x v="10"/>
    <s v="Tops Green Bar Computer Printout Paper"/>
    <n v="146.82"/>
  </r>
  <r>
    <s v="Detroit"/>
    <s v="Michigan"/>
    <n v="48205"/>
    <s v="Central"/>
    <s v="FUR-TA-10000198"/>
    <x v="0"/>
    <x v="3"/>
    <s v="Chromcraft Bull-Nose Wood Oval Conference Tables &amp; Bases"/>
    <n v="1652.94"/>
  </r>
  <r>
    <s v="Detroit"/>
    <s v="Michigan"/>
    <n v="48205"/>
    <s v="Central"/>
    <s v="OFF-ST-10000036"/>
    <x v="1"/>
    <x v="4"/>
    <s v="Recycled Data-Pak for Archival Bound Computer Printouts, 12-1/2 x 12-1/2 x 16"/>
    <n v="296.37"/>
  </r>
  <r>
    <s v="Philadelphia"/>
    <s v="Pennsylvania"/>
    <n v="19140"/>
    <s v="East"/>
    <s v="FUR-FU-10000222"/>
    <x v="0"/>
    <x v="5"/>
    <s v="Seth Thomas 16&quot; Steel Case Clock"/>
    <n v="129.91999999999999"/>
  </r>
  <r>
    <s v="Hialeah"/>
    <s v="Florida"/>
    <n v="33012"/>
    <s v="South"/>
    <s v="OFF-SU-10004664"/>
    <x v="1"/>
    <x v="14"/>
    <s v="Acme Softgrip Scissors"/>
    <n v="45.584000000000003"/>
  </r>
  <r>
    <s v="Austin"/>
    <s v="Texas"/>
    <n v="78745"/>
    <s v="Central"/>
    <s v="OFF-EN-10001141"/>
    <x v="1"/>
    <x v="12"/>
    <s v="Manila Recycled Extra-Heavyweight Clasp Envelopes, 6&quot; x 9&quot;"/>
    <n v="17.568000000000001"/>
  </r>
  <r>
    <s v="Austin"/>
    <s v="Texas"/>
    <n v="78745"/>
    <s v="Central"/>
    <s v="TEC-PH-10002170"/>
    <x v="2"/>
    <x v="7"/>
    <s v="ClearSounds CSC500 Amplified Spirit Phone Corded phone"/>
    <n v="55.991999999999997"/>
  </r>
  <r>
    <s v="Oceanside"/>
    <s v="New York"/>
    <n v="11572"/>
    <s v="East"/>
    <s v="OFF-PA-10001954"/>
    <x v="1"/>
    <x v="10"/>
    <s v="Xerox 1964"/>
    <n v="182.72"/>
  </r>
  <r>
    <s v="Oceanside"/>
    <s v="New York"/>
    <n v="11572"/>
    <s v="East"/>
    <s v="FUR-TA-10002228"/>
    <x v="0"/>
    <x v="3"/>
    <s v="Bevis Traditional Conference Table Top, Plinth Base"/>
    <n v="400.03199999999998"/>
  </r>
  <r>
    <s v="Oceanside"/>
    <s v="New York"/>
    <n v="11572"/>
    <s v="East"/>
    <s v="OFF-ST-10004634"/>
    <x v="1"/>
    <x v="4"/>
    <s v="Personal Folder Holder, Ebony"/>
    <n v="33.630000000000003"/>
  </r>
  <r>
    <s v="Oceanside"/>
    <s v="New York"/>
    <n v="11572"/>
    <s v="East"/>
    <s v="FUR-CH-10002965"/>
    <x v="0"/>
    <x v="1"/>
    <s v="Global Leather Highback Executive Chair with Pneumatic Height Adjustment, Black"/>
    <n v="542.64599999999996"/>
  </r>
  <r>
    <s v="Oceanside"/>
    <s v="New York"/>
    <n v="11572"/>
    <s v="East"/>
    <s v="OFF-LA-10001317"/>
    <x v="1"/>
    <x v="2"/>
    <s v="Avery 520"/>
    <n v="6.3"/>
  </r>
  <r>
    <s v="Seattle"/>
    <s v="Washington"/>
    <n v="98115"/>
    <s v="West"/>
    <s v="OFF-ST-10000736"/>
    <x v="1"/>
    <x v="4"/>
    <s v="Carina Double Wide Media Storage Towers in Natural &amp; Black"/>
    <n v="242.94"/>
  </r>
  <r>
    <s v="Seattle"/>
    <s v="Washington"/>
    <n v="98115"/>
    <s v="West"/>
    <s v="TEC-AC-10003610"/>
    <x v="2"/>
    <x v="11"/>
    <s v="LogitechÂ Illuminated - Keyboard"/>
    <n v="179.97"/>
  </r>
  <r>
    <s v="Seattle"/>
    <s v="Washington"/>
    <n v="98115"/>
    <s v="West"/>
    <s v="OFF-BI-10003982"/>
    <x v="1"/>
    <x v="8"/>
    <s v="Wilson Jones Century Plastic Molded Ring Binders"/>
    <n v="99.695999999999998"/>
  </r>
  <r>
    <s v="Seattle"/>
    <s v="Washington"/>
    <n v="98115"/>
    <s v="West"/>
    <s v="OFF-BI-10003291"/>
    <x v="1"/>
    <x v="8"/>
    <s v="Wilson Jones Leather-Like Binders with DublLock Round Rings"/>
    <n v="27.936"/>
  </r>
  <r>
    <s v="Seattle"/>
    <s v="Washington"/>
    <n v="98115"/>
    <s v="West"/>
    <s v="FUR-BO-10001619"/>
    <x v="0"/>
    <x v="0"/>
    <s v="O'Sullivan Cherrywood Estates Traditional Bookcase"/>
    <n v="84.98"/>
  </r>
  <r>
    <s v="Seattle"/>
    <s v="Washington"/>
    <n v="98115"/>
    <s v="West"/>
    <s v="OFF-BI-10000138"/>
    <x v="1"/>
    <x v="8"/>
    <s v="Acco Translucent Poly Ring Binders"/>
    <n v="18.72"/>
  </r>
  <r>
    <s v="San Francisco"/>
    <s v="California"/>
    <n v="94110"/>
    <s v="West"/>
    <s v="TEC-AC-10001383"/>
    <x v="2"/>
    <x v="11"/>
    <s v="Logitech Wireless Touch Keyboard K400"/>
    <n v="49.98"/>
  </r>
  <r>
    <s v="Naperville"/>
    <s v="Illinois"/>
    <n v="60540"/>
    <s v="Central"/>
    <s v="OFF-LA-10003223"/>
    <x v="1"/>
    <x v="2"/>
    <s v="Avery 508"/>
    <n v="11.784000000000001"/>
  </r>
  <r>
    <s v="Naperville"/>
    <s v="Illinois"/>
    <n v="60540"/>
    <s v="Central"/>
    <s v="OFF-ST-10002743"/>
    <x v="1"/>
    <x v="4"/>
    <s v="SAFCO Boltless Steel Shelving"/>
    <n v="272.73599999999999"/>
  </r>
  <r>
    <s v="Naperville"/>
    <s v="Illinois"/>
    <n v="60540"/>
    <s v="Central"/>
    <s v="OFF-BI-10004094"/>
    <x v="1"/>
    <x v="8"/>
    <s v="GBC Standard Plastic Binding Systems Combs"/>
    <n v="3.54"/>
  </r>
  <r>
    <s v="Dallas"/>
    <s v="Texas"/>
    <n v="75220"/>
    <s v="Central"/>
    <s v="OFF-SU-10004498"/>
    <x v="1"/>
    <x v="14"/>
    <s v="Martin-Yale Premier Letter Opener"/>
    <n v="51.52"/>
  </r>
  <r>
    <s v="Dallas"/>
    <s v="Texas"/>
    <n v="75220"/>
    <s v="Central"/>
    <s v="OFF-PA-10002615"/>
    <x v="1"/>
    <x v="10"/>
    <s v="Ampad Gold Fibre Wirebound Steno Books, 6&quot; x 9&quot;, Gregg Ruled"/>
    <n v="3.528"/>
  </r>
  <r>
    <s v="Dallas"/>
    <s v="Texas"/>
    <n v="75220"/>
    <s v="Central"/>
    <s v="OFF-PA-10004971"/>
    <x v="1"/>
    <x v="10"/>
    <s v="Xerox 196"/>
    <n v="4.6239999999999997"/>
  </r>
  <r>
    <s v="Dallas"/>
    <s v="Texas"/>
    <n v="75220"/>
    <s v="Central"/>
    <s v="OFF-SU-10004261"/>
    <x v="1"/>
    <x v="14"/>
    <s v="Fiskars 8&quot; Scissors, 2/Pack"/>
    <n v="55.167999999999999"/>
  </r>
  <r>
    <s v="San Diego"/>
    <s v="California"/>
    <n v="92105"/>
    <s v="West"/>
    <s v="FUR-TA-10002607"/>
    <x v="0"/>
    <x v="3"/>
    <s v="KI Conference Tables"/>
    <n v="567.12"/>
  </r>
  <r>
    <s v="San Diego"/>
    <s v="California"/>
    <n v="92105"/>
    <s v="West"/>
    <s v="OFF-ST-10001809"/>
    <x v="1"/>
    <x v="4"/>
    <s v="Fellowes Officeware Wire Shelving"/>
    <n v="359.32"/>
  </r>
  <r>
    <s v="Evanston"/>
    <s v="Illinois"/>
    <n v="60201"/>
    <s v="Central"/>
    <s v="TEC-PH-10000004"/>
    <x v="2"/>
    <x v="7"/>
    <s v="Belkin iPhone and iPad Lightning Cable"/>
    <n v="11.992000000000001"/>
  </r>
  <r>
    <s v="Trenton"/>
    <s v="Michigan"/>
    <n v="48183"/>
    <s v="Central"/>
    <s v="OFF-BI-10003638"/>
    <x v="1"/>
    <x v="8"/>
    <s v="GBC Durable Plastic Covers"/>
    <n v="58.05"/>
  </r>
  <r>
    <s v="Trenton"/>
    <s v="Michigan"/>
    <n v="48183"/>
    <s v="Central"/>
    <s v="FUR-FU-10003577"/>
    <x v="0"/>
    <x v="5"/>
    <s v="Nu-Dell Leatherette Frames"/>
    <n v="157.74"/>
  </r>
  <r>
    <s v="Trenton"/>
    <s v="Michigan"/>
    <n v="48183"/>
    <s v="Central"/>
    <s v="OFF-AR-10003478"/>
    <x v="1"/>
    <x v="6"/>
    <s v="Avery Hi-Liter EverBold Pen Style Fluorescent Highlighters, 4/Pack"/>
    <n v="56.98"/>
  </r>
  <r>
    <s v="Trenton"/>
    <s v="Michigan"/>
    <n v="48183"/>
    <s v="Central"/>
    <s v="OFF-BI-10000546"/>
    <x v="1"/>
    <x v="8"/>
    <s v="Avery Durable Binders"/>
    <n v="2.88"/>
  </r>
  <r>
    <s v="San Francisco"/>
    <s v="California"/>
    <n v="94110"/>
    <s v="West"/>
    <s v="TEC-CO-10002095"/>
    <x v="2"/>
    <x v="16"/>
    <s v="Hewlett Packard 610 Color Digital Copier / Printer"/>
    <n v="1199.9760000000001"/>
  </r>
  <r>
    <s v="Los Angeles"/>
    <s v="California"/>
    <n v="90036"/>
    <s v="West"/>
    <s v="FUR-FU-10002759"/>
    <x v="0"/>
    <x v="5"/>
    <s v="12-1/2 Diameter Round Wall Clock"/>
    <n v="79.92"/>
  </r>
  <r>
    <s v="Jacksonville"/>
    <s v="Florida"/>
    <n v="32216"/>
    <s v="South"/>
    <s v="FUR-TA-10001095"/>
    <x v="0"/>
    <x v="3"/>
    <s v="Chromcraft Round Conference Tables"/>
    <n v="383.43799999999999"/>
  </r>
  <r>
    <s v="Cottage Grove"/>
    <s v="Minnesota"/>
    <n v="55016"/>
    <s v="Central"/>
    <s v="OFF-ST-10002444"/>
    <x v="1"/>
    <x v="4"/>
    <s v="Recycled Eldon Regeneration Jumbo File"/>
    <n v="24.56"/>
  </r>
  <r>
    <s v="Cottage Grove"/>
    <s v="Minnesota"/>
    <n v="55016"/>
    <s v="Central"/>
    <s v="TEC-AC-10001267"/>
    <x v="2"/>
    <x v="11"/>
    <s v="ImationÂ 32GB Pocket Pro USB 3.0Â Flash DriveÂ - 32 GB - Black - 1 P ..."/>
    <n v="119.8"/>
  </r>
  <r>
    <s v="New York City"/>
    <s v="New York"/>
    <n v="10009"/>
    <s v="East"/>
    <s v="OFF-BI-10000848"/>
    <x v="1"/>
    <x v="8"/>
    <s v="Angle-D Ring Binders"/>
    <n v="13.128"/>
  </r>
  <r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</r>
  <r>
    <s v="Los Angeles"/>
    <s v="California"/>
    <n v="90004"/>
    <s v="West"/>
    <s v="OFF-PA-10003441"/>
    <x v="1"/>
    <x v="10"/>
    <s v="Xerox 226"/>
    <n v="58.32"/>
  </r>
  <r>
    <s v="Atlanta"/>
    <s v="Georgia"/>
    <n v="30318"/>
    <s v="South"/>
    <s v="OFF-LA-10004484"/>
    <x v="1"/>
    <x v="2"/>
    <s v="Avery 476"/>
    <n v="12.39"/>
  </r>
  <r>
    <s v="Columbus"/>
    <s v="Ohio"/>
    <n v="43229"/>
    <s v="East"/>
    <s v="TEC-PH-10003931"/>
    <x v="2"/>
    <x v="7"/>
    <s v="JBL Micro Wireless Portable Bluetooth Speaker"/>
    <n v="107.982"/>
  </r>
  <r>
    <s v="Bossier City"/>
    <s v="Louisiana"/>
    <n v="71111"/>
    <s v="South"/>
    <s v="OFF-EN-10001990"/>
    <x v="1"/>
    <x v="12"/>
    <s v="Staple envelope"/>
    <n v="11.36"/>
  </r>
  <r>
    <s v="Bossier City"/>
    <s v="Louisiana"/>
    <n v="71111"/>
    <s v="South"/>
    <s v="OFF-EN-10001532"/>
    <x v="1"/>
    <x v="12"/>
    <s v="Brown Kraft Recycled Envelopes"/>
    <n v="50.94"/>
  </r>
  <r>
    <s v="Bossier City"/>
    <s v="Louisiana"/>
    <n v="71111"/>
    <s v="South"/>
    <s v="TEC-AC-10003174"/>
    <x v="2"/>
    <x v="11"/>
    <s v="Plantronics S12 Corded Telephone Headset System"/>
    <n v="646.74"/>
  </r>
  <r>
    <s v="Bossier City"/>
    <s v="Louisiana"/>
    <n v="71111"/>
    <s v="South"/>
    <s v="OFF-BI-10004187"/>
    <x v="1"/>
    <x v="8"/>
    <s v="3-ring staple pack"/>
    <n v="5.64"/>
  </r>
  <r>
    <s v="Bossier City"/>
    <s v="Louisiana"/>
    <n v="71111"/>
    <s v="South"/>
    <s v="OFF-ST-10000025"/>
    <x v="1"/>
    <x v="4"/>
    <s v="Fellowes Stor/Drawer Steel Plus Storage Drawers"/>
    <n v="572.58000000000004"/>
  </r>
  <r>
    <s v="Saint Petersburg"/>
    <s v="Florida"/>
    <n v="33710"/>
    <s v="South"/>
    <s v="FUR-FU-10004306"/>
    <x v="0"/>
    <x v="5"/>
    <s v="Electrix Halogen Magnifier Lamp"/>
    <n v="310.88"/>
  </r>
  <r>
    <s v="Arlington"/>
    <s v="Virginia"/>
    <n v="22204"/>
    <s v="South"/>
    <s v="FUR-CH-10003746"/>
    <x v="0"/>
    <x v="1"/>
    <s v="Hon 4070 Series Pagoda Round Back Stacking Chairs"/>
    <n v="641.96"/>
  </r>
  <r>
    <s v="Des Moines"/>
    <s v="Iowa"/>
    <n v="50315"/>
    <s v="Central"/>
    <s v="OFF-BI-10001036"/>
    <x v="1"/>
    <x v="8"/>
    <s v="Cardinal EasyOpen D-Ring Binders"/>
    <n v="18.28"/>
  </r>
  <r>
    <s v="Des Moines"/>
    <s v="Iowa"/>
    <n v="50315"/>
    <s v="Central"/>
    <s v="TEC-PH-10004614"/>
    <x v="2"/>
    <x v="7"/>
    <s v="AT&amp;T 841000 Phone"/>
    <n v="207"/>
  </r>
  <r>
    <s v="Des Moines"/>
    <s v="Iowa"/>
    <n v="50315"/>
    <s v="Central"/>
    <s v="OFF-BI-10000301"/>
    <x v="1"/>
    <x v="8"/>
    <s v="GBC Instant Report Kit"/>
    <n v="32.35"/>
  </r>
  <r>
    <s v="Des Moines"/>
    <s v="Iowa"/>
    <n v="50315"/>
    <s v="Central"/>
    <s v="OFF-BI-10003910"/>
    <x v="1"/>
    <x v="8"/>
    <s v="DXL Angle-View Binders with Locking Rings by Samsill"/>
    <n v="7.71"/>
  </r>
  <r>
    <s v="Des Moines"/>
    <s v="Iowa"/>
    <n v="50315"/>
    <s v="Central"/>
    <s v="OFF-AR-10004648"/>
    <x v="1"/>
    <x v="6"/>
    <s v="Boston 19500 Mighty Mite Electric Pencil Sharpener"/>
    <n v="40.299999999999997"/>
  </r>
  <r>
    <s v="Des Moines"/>
    <s v="Iowa"/>
    <n v="50315"/>
    <s v="Central"/>
    <s v="FUR-FU-10002597"/>
    <x v="0"/>
    <x v="5"/>
    <s v="C-Line Magnetic Cubicle Keepers, Clear Polypropylene"/>
    <n v="34.58"/>
  </r>
  <r>
    <s v="Cincinnati"/>
    <s v="Ohio"/>
    <n v="45231"/>
    <s v="East"/>
    <s v="OFF-AR-10003405"/>
    <x v="1"/>
    <x v="6"/>
    <s v="Dixon My First Ticonderoga Pencil, #2"/>
    <n v="32.76"/>
  </r>
  <r>
    <s v="San Francisco"/>
    <s v="California"/>
    <n v="94110"/>
    <s v="West"/>
    <s v="FUR-CH-10002335"/>
    <x v="0"/>
    <x v="1"/>
    <s v="Hon GuestStacker Chair"/>
    <n v="544.00800000000004"/>
  </r>
  <r>
    <s v="San Francisco"/>
    <s v="California"/>
    <n v="94110"/>
    <s v="West"/>
    <s v="OFF-PA-10000157"/>
    <x v="1"/>
    <x v="10"/>
    <s v="Xerox 191"/>
    <n v="59.94"/>
  </r>
  <r>
    <s v="San Francisco"/>
    <s v="California"/>
    <n v="94110"/>
    <s v="West"/>
    <s v="OFF-PA-10001947"/>
    <x v="1"/>
    <x v="10"/>
    <s v="Xerox 1974"/>
    <n v="23.92"/>
  </r>
  <r>
    <s v="San Francisco"/>
    <s v="California"/>
    <n v="94110"/>
    <s v="West"/>
    <s v="OFF-PA-10003657"/>
    <x v="1"/>
    <x v="10"/>
    <s v="Xerox 1927"/>
    <n v="4.28"/>
  </r>
  <r>
    <s v="Columbus"/>
    <s v="Ohio"/>
    <n v="43229"/>
    <s v="East"/>
    <s v="OFF-BI-10001098"/>
    <x v="1"/>
    <x v="8"/>
    <s v="Acco D-Ring Binder w/DublLock"/>
    <n v="32.07"/>
  </r>
  <r>
    <s v="Columbus"/>
    <s v="Ohio"/>
    <n v="43229"/>
    <s v="East"/>
    <s v="TEC-AC-10002167"/>
    <x v="2"/>
    <x v="11"/>
    <s v="ImationÂ 8gb Micro Traveldrive Usb 2.0Â Flash Drive"/>
    <n v="24"/>
  </r>
  <r>
    <s v="Columbus"/>
    <s v="Ohio"/>
    <n v="43229"/>
    <s v="East"/>
    <s v="FUR-BO-10004409"/>
    <x v="0"/>
    <x v="0"/>
    <s v="Safco Value Mate Series Steel Bookcases, Baked Enamel Finish on Steel, Gray"/>
    <n v="35.49"/>
  </r>
  <r>
    <s v="Columbus"/>
    <s v="Ohio"/>
    <n v="43229"/>
    <s v="East"/>
    <s v="TEC-AC-10000057"/>
    <x v="2"/>
    <x v="11"/>
    <s v="Microsoft Natural Ergonomic Keyboard 4000"/>
    <n v="47.984000000000002"/>
  </r>
  <r>
    <s v="Columbia"/>
    <s v="South Carolina"/>
    <n v="29203"/>
    <s v="South"/>
    <s v="OFF-EN-10000056"/>
    <x v="1"/>
    <x v="12"/>
    <s v="Cameo Buff Policy Envelopes"/>
    <n v="186.69"/>
  </r>
  <r>
    <s v="Lancaster"/>
    <s v="California"/>
    <n v="93534"/>
    <s v="West"/>
    <s v="OFF-BI-10000014"/>
    <x v="1"/>
    <x v="8"/>
    <s v="Heavy-Duty E-Z-D Binders"/>
    <n v="17.456"/>
  </r>
  <r>
    <s v="Lancaster"/>
    <s v="California"/>
    <n v="93534"/>
    <s v="West"/>
    <s v="FUR-CH-10004675"/>
    <x v="0"/>
    <x v="1"/>
    <s v="Lifetime Advantage Folding Chairs, 4/Carton"/>
    <n v="348.928"/>
  </r>
  <r>
    <s v="Richmond"/>
    <s v="Virginia"/>
    <n v="23223"/>
    <s v="South"/>
    <s v="OFF-BI-10001543"/>
    <x v="1"/>
    <x v="8"/>
    <s v="GBC VeloBinder Manual Binding System"/>
    <n v="143.96"/>
  </r>
  <r>
    <s v="Richmond"/>
    <s v="Virginia"/>
    <n v="23223"/>
    <s v="South"/>
    <s v="OFF-ST-10001321"/>
    <x v="1"/>
    <x v="4"/>
    <s v="Decoflex Hanging Personal Folder File, Blue"/>
    <n v="15.42"/>
  </r>
  <r>
    <s v="Richmond"/>
    <s v="Virginia"/>
    <n v="23223"/>
    <s v="South"/>
    <s v="OFF-BI-10001132"/>
    <x v="1"/>
    <x v="8"/>
    <s v="Acco PRESSTEX Data Binder with Storage Hooks, Dark Blue, 9 1/2&quot; X 11&quot;"/>
    <n v="43.04"/>
  </r>
  <r>
    <s v="Richmond"/>
    <s v="Virginia"/>
    <n v="23223"/>
    <s v="South"/>
    <s v="FUR-CH-10003199"/>
    <x v="0"/>
    <x v="1"/>
    <s v="Office Star - Contemporary Task Swivel Chair"/>
    <n v="332.94"/>
  </r>
  <r>
    <s v="Asheville"/>
    <s v="North Carolina"/>
    <n v="28806"/>
    <s v="South"/>
    <s v="TEC-PH-10001530"/>
    <x v="2"/>
    <x v="7"/>
    <s v="Cisco Unified IP Phone 7945G VoIP phone"/>
    <n v="1363.96"/>
  </r>
  <r>
    <s v="San Francisco"/>
    <s v="California"/>
    <n v="94110"/>
    <s v="West"/>
    <s v="OFF-LA-10001569"/>
    <x v="1"/>
    <x v="2"/>
    <s v="Avery 499"/>
    <n v="9.9600000000000009"/>
  </r>
  <r>
    <s v="San Francisco"/>
    <s v="California"/>
    <n v="94110"/>
    <s v="West"/>
    <s v="OFF-PA-10003724"/>
    <x v="1"/>
    <x v="10"/>
    <s v="Wirebound Message Book, 4 per Page"/>
    <n v="21.72"/>
  </r>
  <r>
    <s v="Rochester"/>
    <s v="Minnesota"/>
    <n v="55901"/>
    <s v="Central"/>
    <s v="OFF-BI-10000546"/>
    <x v="1"/>
    <x v="8"/>
    <s v="Avery Durable Binders"/>
    <n v="20.16"/>
  </r>
  <r>
    <s v="Rochester"/>
    <s v="New York"/>
    <n v="14609"/>
    <s v="East"/>
    <s v="OFF-PA-10000176"/>
    <x v="1"/>
    <x v="10"/>
    <s v="Xerox 1887"/>
    <n v="132.79"/>
  </r>
  <r>
    <s v="Rochester"/>
    <s v="New York"/>
    <n v="14609"/>
    <s v="East"/>
    <s v="OFF-PA-10002365"/>
    <x v="1"/>
    <x v="10"/>
    <s v="Xerox 1967"/>
    <n v="12.96"/>
  </r>
  <r>
    <s v="Rochester"/>
    <s v="New York"/>
    <n v="14609"/>
    <s v="East"/>
    <s v="OFF-LA-10002271"/>
    <x v="1"/>
    <x v="2"/>
    <s v="Smead Alpha-Z Color-Coded Second Alphabetical Labels and Starter Set"/>
    <n v="21.56"/>
  </r>
  <r>
    <s v="Lake Elsinore"/>
    <s v="California"/>
    <n v="92530"/>
    <s v="West"/>
    <s v="FUR-CH-10002647"/>
    <x v="0"/>
    <x v="1"/>
    <s v="Situations Contoured Folding Chairs, 4/Set"/>
    <n v="283.92"/>
  </r>
  <r>
    <s v="San Diego"/>
    <s v="California"/>
    <n v="92105"/>
    <s v="West"/>
    <s v="FUR-FU-10004090"/>
    <x v="0"/>
    <x v="5"/>
    <s v="Executive Impressions 14&quot; Contract Wall Clock"/>
    <n v="22.23"/>
  </r>
  <r>
    <s v="San Diego"/>
    <s v="California"/>
    <n v="92105"/>
    <s v="West"/>
    <s v="TEC-PH-10001580"/>
    <x v="2"/>
    <x v="7"/>
    <s v="Logitech Mobile Speakerphone P710e -Â speaker phone"/>
    <n v="215.96799999999999"/>
  </r>
  <r>
    <s v="New York City"/>
    <s v="New York"/>
    <n v="10024"/>
    <s v="East"/>
    <s v="OFF-AP-10000576"/>
    <x v="1"/>
    <x v="9"/>
    <s v="Belkin 7 Outlet SurgeMaster II"/>
    <n v="355.32"/>
  </r>
  <r>
    <s v="Monroe"/>
    <s v="Louisiana"/>
    <n v="71203"/>
    <s v="South"/>
    <s v="OFF-PA-10003953"/>
    <x v="1"/>
    <x v="10"/>
    <s v="Xerox 218"/>
    <n v="12.96"/>
  </r>
  <r>
    <s v="San Francisco"/>
    <s v="California"/>
    <n v="94122"/>
    <s v="West"/>
    <s v="FUR-FU-10000794"/>
    <x v="0"/>
    <x v="5"/>
    <s v="Eldon Stackable Tray, Side-Load, Legal, Smoke"/>
    <n v="18.28"/>
  </r>
  <r>
    <s v="Denver"/>
    <s v="Colorado"/>
    <n v="80219"/>
    <s v="West"/>
    <s v="OFF-AR-10001897"/>
    <x v="1"/>
    <x v="6"/>
    <s v="Model L Table or Wall-Mount Pencil Sharpener"/>
    <n v="43.176000000000002"/>
  </r>
  <r>
    <s v="Denver"/>
    <s v="Colorado"/>
    <n v="80219"/>
    <s v="West"/>
    <s v="TEC-PH-10001795"/>
    <x v="2"/>
    <x v="7"/>
    <s v="ClearOne CHATAttach 160 -Â speaker phone"/>
    <n v="1983.9680000000001"/>
  </r>
  <r>
    <s v="Omaha"/>
    <s v="Nebraska"/>
    <n v="68104"/>
    <s v="Central"/>
    <s v="FUR-FU-10003347"/>
    <x v="0"/>
    <x v="5"/>
    <s v="Coloredge Poster Frame"/>
    <n v="28.4"/>
  </r>
  <r>
    <s v="Omaha"/>
    <s v="Nebraska"/>
    <n v="68104"/>
    <s v="Central"/>
    <s v="TEC-AC-10004901"/>
    <x v="2"/>
    <x v="11"/>
    <s v="Kensington SlimBlade Notebook Wireless Mouse with Nano Receiver"/>
    <n v="149.97"/>
  </r>
  <r>
    <s v="Edmonds"/>
    <s v="Washington"/>
    <n v="98026"/>
    <s v="West"/>
    <s v="OFF-AR-10003190"/>
    <x v="1"/>
    <x v="6"/>
    <s v="Newell 32"/>
    <n v="11.52"/>
  </r>
  <r>
    <s v="Edmonds"/>
    <s v="Washington"/>
    <n v="98026"/>
    <s v="West"/>
    <s v="FUR-TA-10002903"/>
    <x v="0"/>
    <x v="3"/>
    <s v="Bevis Round Bullnose 29&quot; High Table Top"/>
    <n v="1298.55"/>
  </r>
  <r>
    <s v="Edmonds"/>
    <s v="Washington"/>
    <n v="98026"/>
    <s v="West"/>
    <s v="OFF-AP-10000240"/>
    <x v="1"/>
    <x v="9"/>
    <s v="Belkin F9G930V10-GRY 9 Outlet Surge"/>
    <n v="213.92"/>
  </r>
  <r>
    <s v="Edmonds"/>
    <s v="Washington"/>
    <n v="98026"/>
    <s v="West"/>
    <s v="TEC-AC-10001101"/>
    <x v="2"/>
    <x v="11"/>
    <s v="Sony 16GB Class 10 Micro SDHC R40 Memory Card"/>
    <n v="25.78"/>
  </r>
  <r>
    <s v="Santa Ana"/>
    <s v="California"/>
    <n v="92704"/>
    <s v="West"/>
    <s v="FUR-FU-10000794"/>
    <x v="0"/>
    <x v="5"/>
    <s v="Eldon Stackable Tray, Side-Load, Legal, Smoke"/>
    <n v="18.28"/>
  </r>
  <r>
    <s v="Santa Ana"/>
    <s v="California"/>
    <n v="92704"/>
    <s v="West"/>
    <s v="TEC-AC-10001838"/>
    <x v="2"/>
    <x v="11"/>
    <s v="Razer Tiamat Over Ear 7.1 Surround Sound PC Gaming Headset"/>
    <n v="1399.93"/>
  </r>
  <r>
    <s v="Milwaukee"/>
    <s v="Wisconsin"/>
    <n v="53209"/>
    <s v="Central"/>
    <s v="OFF-PA-10000061"/>
    <x v="1"/>
    <x v="10"/>
    <s v="Xerox 205"/>
    <n v="51.84"/>
  </r>
  <r>
    <s v="Philadelphia"/>
    <s v="Pennsylvania"/>
    <n v="19140"/>
    <s v="East"/>
    <s v="OFF-PA-10003651"/>
    <x v="1"/>
    <x v="10"/>
    <s v="Xerox 1968"/>
    <n v="5.3440000000000003"/>
  </r>
  <r>
    <s v="Philadelphia"/>
    <s v="Pennsylvania"/>
    <n v="19140"/>
    <s v="East"/>
    <s v="OFF-PA-10000304"/>
    <x v="1"/>
    <x v="10"/>
    <s v="Xerox 1995"/>
    <n v="41.472000000000001"/>
  </r>
  <r>
    <s v="Philadelphia"/>
    <s v="Pennsylvania"/>
    <n v="19140"/>
    <s v="East"/>
    <s v="OFF-BI-10003094"/>
    <x v="1"/>
    <x v="8"/>
    <s v="Self-Adhesive Ring Binder Labels"/>
    <n v="3.1680000000000001"/>
  </r>
  <r>
    <s v="Philadelphia"/>
    <s v="Pennsylvania"/>
    <n v="19140"/>
    <s v="East"/>
    <s v="FUR-CH-10001394"/>
    <x v="0"/>
    <x v="1"/>
    <s v="Global Leather Executive Chair"/>
    <n v="1228.4649999999999"/>
  </r>
  <r>
    <s v="Philadelphia"/>
    <s v="Pennsylvania"/>
    <n v="19140"/>
    <s v="East"/>
    <s v="OFF-BI-10004230"/>
    <x v="1"/>
    <x v="8"/>
    <s v="GBC Recycled Grain Textured Covers"/>
    <n v="31.085999999999999"/>
  </r>
  <r>
    <s v="Philadelphia"/>
    <s v="Pennsylvania"/>
    <n v="19140"/>
    <s v="East"/>
    <s v="OFF-PA-10003395"/>
    <x v="1"/>
    <x v="10"/>
    <s v="Xerox 1941"/>
    <n v="335.52"/>
  </r>
  <r>
    <s v="Belleville"/>
    <s v="New Jersey"/>
    <n v="7109"/>
    <s v="East"/>
    <s v="TEC-AC-10002402"/>
    <x v="2"/>
    <x v="11"/>
    <s v="Razer Kraken PRO Over Ear PC and Music Headset"/>
    <n v="239.97"/>
  </r>
  <r>
    <s v="Belleville"/>
    <s v="New Jersey"/>
    <n v="7109"/>
    <s v="East"/>
    <s v="OFF-LA-10003223"/>
    <x v="1"/>
    <x v="2"/>
    <s v="Avery 508"/>
    <n v="9.82"/>
  </r>
  <r>
    <s v="San Francisco"/>
    <s v="California"/>
    <n v="94110"/>
    <s v="West"/>
    <s v="TEC-AC-10003441"/>
    <x v="2"/>
    <x v="11"/>
    <s v="Kingston Digital DataTraveler 32GB USB 2.0"/>
    <n v="67.8"/>
  </r>
  <r>
    <s v="San Francisco"/>
    <s v="California"/>
    <n v="94110"/>
    <s v="West"/>
    <s v="TEC-AC-10000109"/>
    <x v="2"/>
    <x v="11"/>
    <s v="Sony Micro Vault Click 16 GB USB 2.0 Flash Drive"/>
    <n v="167.97"/>
  </r>
  <r>
    <s v="Lakeville"/>
    <s v="Minnesota"/>
    <n v="55044"/>
    <s v="Central"/>
    <s v="OFF-FA-10002280"/>
    <x v="1"/>
    <x v="13"/>
    <s v="Advantus Plastic Paper Clips"/>
    <n v="35"/>
  </r>
  <r>
    <s v="Lakeville"/>
    <s v="Minnesota"/>
    <n v="55044"/>
    <s v="Central"/>
    <s v="OFF-SU-10000381"/>
    <x v="1"/>
    <x v="14"/>
    <s v="Acme Forged Steel Scissors with Black Enamel Handles"/>
    <n v="37.24"/>
  </r>
  <r>
    <s v="Lakeville"/>
    <s v="Minnesota"/>
    <n v="55044"/>
    <s v="Central"/>
    <s v="OFF-EN-10004459"/>
    <x v="1"/>
    <x v="12"/>
    <s v="Security-Tint Envelopes"/>
    <n v="15.28"/>
  </r>
  <r>
    <s v="Florence"/>
    <s v="Kentucky"/>
    <n v="41042"/>
    <s v="South"/>
    <s v="FUR-CH-10000665"/>
    <x v="0"/>
    <x v="1"/>
    <s v="Global Airflow Leather Mesh Back Chair, Black"/>
    <n v="301.95999999999998"/>
  </r>
  <r>
    <s v="Florence"/>
    <s v="Kentucky"/>
    <n v="41042"/>
    <s v="South"/>
    <s v="OFF-AP-10003884"/>
    <x v="1"/>
    <x v="9"/>
    <s v="Fellowes Smart Surge Ten-Outlet Protector, Platinum"/>
    <n v="180.66"/>
  </r>
  <r>
    <s v="Florence"/>
    <s v="Kentucky"/>
    <n v="41042"/>
    <s v="South"/>
    <s v="TEC-PH-10001557"/>
    <x v="2"/>
    <x v="7"/>
    <s v="Pyle PMP37LED"/>
    <n v="191.98"/>
  </r>
  <r>
    <s v="Florence"/>
    <s v="Kentucky"/>
    <n v="41042"/>
    <s v="South"/>
    <s v="TEC-PH-10002085"/>
    <x v="2"/>
    <x v="7"/>
    <s v="Clarity 53712"/>
    <n v="65.989999999999995"/>
  </r>
  <r>
    <s v="Tampa"/>
    <s v="Florida"/>
    <n v="33614"/>
    <s v="South"/>
    <s v="OFF-AR-10002956"/>
    <x v="1"/>
    <x v="6"/>
    <s v="Boston 16801 Nautilus Battery Pencil Sharpener"/>
    <n v="35.216000000000001"/>
  </r>
  <r>
    <s v="Tampa"/>
    <s v="Florida"/>
    <n v="33614"/>
    <s v="South"/>
    <s v="OFF-AP-10003266"/>
    <x v="1"/>
    <x v="9"/>
    <s v="Holmes Replacement Filter for HEPA Air Cleaner, Large Room"/>
    <n v="23.696000000000002"/>
  </r>
  <r>
    <s v="Tampa"/>
    <s v="Florida"/>
    <n v="33614"/>
    <s v="South"/>
    <s v="TEC-MA-10004002"/>
    <x v="2"/>
    <x v="15"/>
    <s v="Zebra GX420t Direct Thermal/Thermal Transfer Printer"/>
    <n v="265.47500000000002"/>
  </r>
  <r>
    <s v="Tyler"/>
    <s v="Texas"/>
    <n v="75701"/>
    <s v="Central"/>
    <s v="OFF-BI-10001071"/>
    <x v="1"/>
    <x v="8"/>
    <s v="GBC ProClick Punch Binding System"/>
    <n v="51.183999999999997"/>
  </r>
  <r>
    <s v="Columbia"/>
    <s v="Tennessee"/>
    <n v="38401"/>
    <s v="South"/>
    <s v="OFF-PA-10001560"/>
    <x v="1"/>
    <x v="10"/>
    <s v="Adams Telephone Message Books, 5 1/4â€ x 11â€"/>
    <n v="9.6639999999999997"/>
  </r>
  <r>
    <s v="Fort Worth"/>
    <s v="Texas"/>
    <n v="76106"/>
    <s v="Central"/>
    <s v="TEC-PH-10002365"/>
    <x v="2"/>
    <x v="7"/>
    <s v="Belkin Grip Candy Sheer Case / Cover for iPhone 5 and 5S"/>
    <n v="21.071999999999999"/>
  </r>
  <r>
    <s v="New York City"/>
    <s v="New York"/>
    <n v="10035"/>
    <s v="East"/>
    <s v="OFF-AR-10004648"/>
    <x v="1"/>
    <x v="6"/>
    <s v="Boston 19500 Mighty Mite Electric Pencil Sharpener"/>
    <n v="60.45"/>
  </r>
  <r>
    <s v="New York City"/>
    <s v="New York"/>
    <n v="10035"/>
    <s v="East"/>
    <s v="OFF-AR-10002578"/>
    <x v="1"/>
    <x v="6"/>
    <s v="Newell 335"/>
    <n v="11.52"/>
  </r>
  <r>
    <s v="New York City"/>
    <s v="New York"/>
    <n v="10035"/>
    <s v="East"/>
    <s v="FUR-BO-10001519"/>
    <x v="0"/>
    <x v="0"/>
    <s v="O'Sullivan 3-Shelf Heavy-Duty Bookcases"/>
    <n v="186.048"/>
  </r>
  <r>
    <s v="Los Angeles"/>
    <s v="California"/>
    <n v="90036"/>
    <s v="West"/>
    <s v="OFF-BI-10001294"/>
    <x v="1"/>
    <x v="8"/>
    <s v="Fellowes Binding Cases"/>
    <n v="37.44"/>
  </r>
  <r>
    <s v="Los Angeles"/>
    <s v="California"/>
    <n v="90036"/>
    <s v="West"/>
    <s v="OFF-BI-10001636"/>
    <x v="1"/>
    <x v="8"/>
    <s v="Ibico Plastic and Wire Spiral Binding Combs"/>
    <n v="26.975999999999999"/>
  </r>
  <r>
    <s v="Los Angeles"/>
    <s v="California"/>
    <n v="90036"/>
    <s v="West"/>
    <s v="OFF-SU-10002503"/>
    <x v="1"/>
    <x v="14"/>
    <s v="Acme Preferred Stainless Steel Scissors"/>
    <n v="11.36"/>
  </r>
  <r>
    <s v="Los Angeles"/>
    <s v="California"/>
    <n v="90036"/>
    <s v="West"/>
    <s v="OFF-LA-10004093"/>
    <x v="1"/>
    <x v="2"/>
    <s v="Avery 486"/>
    <n v="14.62"/>
  </r>
  <r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</r>
  <r>
    <s v="Louisville"/>
    <s v="Kentucky"/>
    <n v="40214"/>
    <s v="South"/>
    <s v="FUR-CH-10001891"/>
    <x v="0"/>
    <x v="1"/>
    <s v="Global Deluxe Office Fabric Chairs"/>
    <n v="287.94"/>
  </r>
  <r>
    <s v="Lorain"/>
    <s v="Ohio"/>
    <n v="44052"/>
    <s v="East"/>
    <s v="FUR-FU-10003878"/>
    <x v="0"/>
    <x v="5"/>
    <s v="Linden 10&quot; Round Wall Clock, Black"/>
    <n v="48.896000000000001"/>
  </r>
  <r>
    <s v="Linden"/>
    <s v="New Jersey"/>
    <n v="7036"/>
    <s v="East"/>
    <s v="TEC-AC-10000710"/>
    <x v="2"/>
    <x v="11"/>
    <s v="Maxell DVD-RAM Discs"/>
    <n v="115.36"/>
  </r>
  <r>
    <s v="Salinas"/>
    <s v="California"/>
    <n v="93905"/>
    <s v="West"/>
    <s v="OFF-AR-10002335"/>
    <x v="1"/>
    <x v="6"/>
    <s v="DIXON Oriole Pencils"/>
    <n v="5.16"/>
  </r>
  <r>
    <s v="Salinas"/>
    <s v="California"/>
    <n v="93905"/>
    <s v="West"/>
    <s v="OFF-PA-10001870"/>
    <x v="1"/>
    <x v="10"/>
    <s v="Xerox 202"/>
    <n v="38.880000000000003"/>
  </r>
  <r>
    <s v="Jackson"/>
    <s v="Mississippi"/>
    <n v="39212"/>
    <s v="South"/>
    <s v="OFF-AR-10003373"/>
    <x v="1"/>
    <x v="6"/>
    <s v="Boston School Pro Electric Pencil Sharpener, 1670"/>
    <n v="185.88"/>
  </r>
  <r>
    <s v="New York City"/>
    <s v="New York"/>
    <n v="10035"/>
    <s v="East"/>
    <s v="FUR-FU-10004090"/>
    <x v="0"/>
    <x v="5"/>
    <s v="Executive Impressions 14&quot; Contract Wall Clock"/>
    <n v="44.46"/>
  </r>
  <r>
    <s v="New York City"/>
    <s v="New York"/>
    <n v="10035"/>
    <s v="East"/>
    <s v="OFF-ST-10000736"/>
    <x v="1"/>
    <x v="4"/>
    <s v="Carina Double Wide Media Storage Towers in Natural &amp; Black"/>
    <n v="242.94"/>
  </r>
  <r>
    <s v="New York City"/>
    <s v="New York"/>
    <n v="10035"/>
    <s v="East"/>
    <s v="OFF-PA-10001019"/>
    <x v="1"/>
    <x v="10"/>
    <s v="Xerox 1884"/>
    <n v="39.96"/>
  </r>
  <r>
    <s v="New York City"/>
    <s v="New York"/>
    <n v="10035"/>
    <s v="East"/>
    <s v="OFF-SU-10002537"/>
    <x v="1"/>
    <x v="14"/>
    <s v="Acme Box Cutter Scissors"/>
    <n v="102.3"/>
  </r>
  <r>
    <s v="New York City"/>
    <s v="New York"/>
    <n v="10035"/>
    <s v="East"/>
    <s v="OFF-ST-10003221"/>
    <x v="1"/>
    <x v="4"/>
    <s v="Staple magnet"/>
    <n v="21.36"/>
  </r>
  <r>
    <s v="New Brunswick"/>
    <s v="New Jersey"/>
    <n v="8901"/>
    <s v="East"/>
    <s v="OFF-PA-10004569"/>
    <x v="1"/>
    <x v="10"/>
    <s v="Wirebound Message Books, Two 4 1/4&quot; x 5&quot; Forms per Page"/>
    <n v="7.61"/>
  </r>
  <r>
    <s v="New Brunswick"/>
    <s v="New Jersey"/>
    <n v="8901"/>
    <s v="East"/>
    <s v="OFF-FA-10000624"/>
    <x v="1"/>
    <x v="13"/>
    <s v="OIC Binder Clips"/>
    <n v="7.16"/>
  </r>
  <r>
    <s v="San Francisco"/>
    <s v="California"/>
    <n v="94122"/>
    <s v="West"/>
    <s v="OFF-SU-10001225"/>
    <x v="1"/>
    <x v="14"/>
    <s v="Staple remover"/>
    <n v="7.36"/>
  </r>
  <r>
    <s v="San Francisco"/>
    <s v="California"/>
    <n v="94122"/>
    <s v="West"/>
    <s v="OFF-AR-10003752"/>
    <x v="1"/>
    <x v="6"/>
    <s v="Deluxe Chalkboard Eraser Cleaner"/>
    <n v="23.1"/>
  </r>
  <r>
    <s v="Jacksonville"/>
    <s v="Florida"/>
    <n v="32216"/>
    <s v="South"/>
    <s v="TEC-AC-10001714"/>
    <x v="2"/>
    <x v="11"/>
    <s v="LogitechÂ MX Performance Wireless Mouse"/>
    <n v="191.47200000000001"/>
  </r>
  <r>
    <s v="Jacksonville"/>
    <s v="Florida"/>
    <n v="32216"/>
    <s v="South"/>
    <s v="OFF-AR-10003958"/>
    <x v="1"/>
    <x v="6"/>
    <s v="Newell 337"/>
    <n v="5.2480000000000002"/>
  </r>
  <r>
    <s v="Jacksonville"/>
    <s v="Florida"/>
    <n v="32216"/>
    <s v="South"/>
    <s v="TEC-PH-10002923"/>
    <x v="2"/>
    <x v="7"/>
    <s v="Logitech B530 USBÂ HeadsetÂ -Â headsetÂ - Full size, Binaural"/>
    <n v="59.183999999999997"/>
  </r>
  <r>
    <s v="Springfield"/>
    <s v="Virginia"/>
    <n v="22153"/>
    <s v="South"/>
    <s v="OFF-LA-10004272"/>
    <x v="1"/>
    <x v="2"/>
    <s v="Avery 482"/>
    <n v="2.89"/>
  </r>
  <r>
    <s v="Springfield"/>
    <s v="Virginia"/>
    <n v="22153"/>
    <s v="South"/>
    <s v="FUR-FU-10000965"/>
    <x v="0"/>
    <x v="5"/>
    <s v="Howard Miller 11-1/2&quot; Diameter Ridgewood Wall Clock"/>
    <n v="51.94"/>
  </r>
  <r>
    <s v="Philadelphia"/>
    <s v="Pennsylvania"/>
    <n v="19140"/>
    <s v="East"/>
    <s v="OFF-LA-10004853"/>
    <x v="1"/>
    <x v="2"/>
    <s v="Avery 483"/>
    <n v="15.936"/>
  </r>
  <r>
    <s v="Lancaster"/>
    <s v="Pennsylvania"/>
    <n v="17602"/>
    <s v="East"/>
    <s v="OFF-BI-10003719"/>
    <x v="1"/>
    <x v="8"/>
    <s v="Large Capacity Hanging Post Binders"/>
    <n v="44.91"/>
  </r>
  <r>
    <s v="Philadelphia"/>
    <s v="Pennsylvania"/>
    <n v="19143"/>
    <s v="East"/>
    <s v="OFF-BI-10000545"/>
    <x v="1"/>
    <x v="8"/>
    <s v="GBC Ibimaster 500 Manual ProClick Binding System"/>
    <n v="1141.47"/>
  </r>
  <r>
    <s v="Philadelphia"/>
    <s v="Pennsylvania"/>
    <n v="19143"/>
    <s v="East"/>
    <s v="TEC-PH-10002496"/>
    <x v="2"/>
    <x v="7"/>
    <s v="Cisco SPA301"/>
    <n v="280.78199999999998"/>
  </r>
  <r>
    <s v="Concord"/>
    <s v="New Hampshire"/>
    <n v="3301"/>
    <s v="East"/>
    <s v="OFF-PA-10003591"/>
    <x v="1"/>
    <x v="10"/>
    <s v="Southworth 100% Cotton The Best Paper"/>
    <n v="34.44"/>
  </r>
  <r>
    <s v="New York City"/>
    <s v="New York"/>
    <n v="10009"/>
    <s v="East"/>
    <s v="OFF-PA-10004470"/>
    <x v="1"/>
    <x v="10"/>
    <s v="Adams Write n' Stick Phone Message Book, 11&quot; X 5 1/4&quot;, 200 Messages"/>
    <n v="11.36"/>
  </r>
  <r>
    <s v="New York City"/>
    <s v="New York"/>
    <n v="10009"/>
    <s v="East"/>
    <s v="OFF-BI-10000315"/>
    <x v="1"/>
    <x v="8"/>
    <s v="Poly Designer Cover &amp; Back"/>
    <n v="106.34399999999999"/>
  </r>
  <r>
    <s v="Charlotte"/>
    <s v="North Carolina"/>
    <n v="28205"/>
    <s v="South"/>
    <s v="OFF-PA-10001790"/>
    <x v="1"/>
    <x v="10"/>
    <s v="Xerox 1910"/>
    <n v="192.16"/>
  </r>
  <r>
    <s v="Concord"/>
    <s v="New Hampshire"/>
    <n v="3301"/>
    <s v="East"/>
    <s v="FUR-FU-10004017"/>
    <x v="0"/>
    <x v="5"/>
    <s v="Tenex Contemporary Contur Chairmats for Low and Medium Pile Carpet, Computer, 39&quot; x 49&quot;"/>
    <n v="322.58999999999997"/>
  </r>
  <r>
    <s v="Concord"/>
    <s v="New Hampshire"/>
    <n v="3301"/>
    <s v="East"/>
    <s v="TEC-AC-10003628"/>
    <x v="2"/>
    <x v="11"/>
    <s v="Logitech 910-002974 M325 Wireless Mouse for Web Scrolling"/>
    <n v="29.99"/>
  </r>
  <r>
    <s v="Concord"/>
    <s v="New Hampshire"/>
    <n v="3301"/>
    <s v="East"/>
    <s v="TEC-AC-10002049"/>
    <x v="2"/>
    <x v="11"/>
    <s v="Logitech G19 Programmable Gaming Keyboard"/>
    <n v="371.97"/>
  </r>
  <r>
    <s v="Philadelphia"/>
    <s v="Pennsylvania"/>
    <n v="19120"/>
    <s v="East"/>
    <s v="OFF-BI-10003712"/>
    <x v="1"/>
    <x v="8"/>
    <s v="Acco Pressboard Covers with Storage Hooks, 14 7/8&quot; x 11&quot;, Light Blue"/>
    <n v="5.8920000000000003"/>
  </r>
  <r>
    <s v="New York City"/>
    <s v="New York"/>
    <n v="10024"/>
    <s v="East"/>
    <s v="OFF-BI-10003984"/>
    <x v="1"/>
    <x v="8"/>
    <s v="Lock-Up Easel 'Spel-Binder'"/>
    <n v="68.471999999999994"/>
  </r>
  <r>
    <s v="New York City"/>
    <s v="New York"/>
    <n v="10024"/>
    <s v="East"/>
    <s v="FUR-CH-10004287"/>
    <x v="0"/>
    <x v="1"/>
    <s v="SAFCO Arco Folding Chair"/>
    <n v="1242.9000000000001"/>
  </r>
  <r>
    <s v="Springfield"/>
    <s v="Virginia"/>
    <n v="22153"/>
    <s v="South"/>
    <s v="OFF-ST-10001321"/>
    <x v="1"/>
    <x v="4"/>
    <s v="Decoflex Hanging Personal Folder File, Blue"/>
    <n v="30.84"/>
  </r>
  <r>
    <s v="San Francisco"/>
    <s v="California"/>
    <n v="94109"/>
    <s v="West"/>
    <s v="OFF-AR-10001118"/>
    <x v="1"/>
    <x v="6"/>
    <s v="Binney &amp; Smith Crayola Metallic Crayons, 16-Color Pack"/>
    <n v="13.48"/>
  </r>
  <r>
    <s v="Detroit"/>
    <s v="Michigan"/>
    <n v="48227"/>
    <s v="Central"/>
    <s v="FUR-FU-10000732"/>
    <x v="0"/>
    <x v="5"/>
    <s v="Eldon 200 Class Desk Accessories"/>
    <n v="31.4"/>
  </r>
  <r>
    <s v="Rochester"/>
    <s v="New York"/>
    <n v="14609"/>
    <s v="East"/>
    <s v="FUR-FU-10001424"/>
    <x v="0"/>
    <x v="5"/>
    <s v="Dax Clear Box Frame"/>
    <n v="17.46"/>
  </r>
  <r>
    <s v="Los Angeles"/>
    <s v="California"/>
    <n v="90045"/>
    <s v="West"/>
    <s v="OFF-BI-10002071"/>
    <x v="1"/>
    <x v="8"/>
    <s v="Fellowes Black Plastic Comb Bindings"/>
    <n v="13.944000000000001"/>
  </r>
  <r>
    <s v="San Diego"/>
    <s v="California"/>
    <n v="92105"/>
    <s v="West"/>
    <s v="OFF-ST-10002486"/>
    <x v="1"/>
    <x v="4"/>
    <s v="Eldon Shelf Savers Cubes and Bins"/>
    <n v="83.76"/>
  </r>
  <r>
    <s v="Columbia"/>
    <s v="Maryland"/>
    <n v="21044"/>
    <s v="East"/>
    <s v="OFF-BI-10001078"/>
    <x v="1"/>
    <x v="8"/>
    <s v="Acco PRESSTEX Data Binder with Storage Hooks, Dark Blue, 14 7/8&quot; X 11&quot;"/>
    <n v="37.659999999999997"/>
  </r>
  <r>
    <s v="San Francisco"/>
    <s v="California"/>
    <n v="94122"/>
    <s v="West"/>
    <s v="OFF-PA-10003845"/>
    <x v="1"/>
    <x v="10"/>
    <s v="Xerox 1987"/>
    <n v="34.68"/>
  </r>
  <r>
    <s v="New Rochelle"/>
    <s v="New York"/>
    <n v="10801"/>
    <s v="East"/>
    <s v="TEC-AC-10000927"/>
    <x v="2"/>
    <x v="11"/>
    <s v="Anker Ultrathin Bluetooth Wireless Keyboard Aluminum Cover with Stand"/>
    <n v="149.94999999999999"/>
  </r>
  <r>
    <s v="New Rochelle"/>
    <s v="New York"/>
    <n v="10801"/>
    <s v="East"/>
    <s v="OFF-BI-10001098"/>
    <x v="1"/>
    <x v="8"/>
    <s v="Acco D-Ring Binder w/DublLock"/>
    <n v="51.311999999999998"/>
  </r>
  <r>
    <s v="Detroit"/>
    <s v="Michigan"/>
    <n v="48227"/>
    <s v="Central"/>
    <s v="OFF-PA-10001622"/>
    <x v="1"/>
    <x v="10"/>
    <s v="Ampad Poly Cover Wirebound Steno Book, 6&quot; x 9&quot; Assorted Colors, Gregg Ruled"/>
    <n v="4.54"/>
  </r>
  <r>
    <s v="Detroit"/>
    <s v="Michigan"/>
    <n v="48227"/>
    <s v="Central"/>
    <s v="OFF-AR-10003158"/>
    <x v="1"/>
    <x v="6"/>
    <s v="Fluorescent Highlighters by Dixon"/>
    <n v="15.92"/>
  </r>
  <r>
    <s v="Detroit"/>
    <s v="Michigan"/>
    <n v="48227"/>
    <s v="Central"/>
    <s v="TEC-PH-10002660"/>
    <x v="2"/>
    <x v="7"/>
    <s v="Nortel Networks T7316 E Nt8 B27"/>
    <n v="543.91999999999996"/>
  </r>
  <r>
    <s v="San Francisco"/>
    <s v="California"/>
    <n v="94122"/>
    <s v="West"/>
    <s v="OFF-ST-10002205"/>
    <x v="1"/>
    <x v="4"/>
    <s v="File Shuttle I and Handi-File"/>
    <n v="155.82"/>
  </r>
  <r>
    <s v="San Francisco"/>
    <s v="California"/>
    <n v="94122"/>
    <s v="West"/>
    <s v="OFF-BI-10003364"/>
    <x v="1"/>
    <x v="8"/>
    <s v="Binding Machine Supplies"/>
    <n v="70.007999999999996"/>
  </r>
  <r>
    <s v="Houston"/>
    <s v="Texas"/>
    <n v="77095"/>
    <s v="Central"/>
    <s v="OFF-EN-10001099"/>
    <x v="1"/>
    <x v="12"/>
    <s v="Staple envelope"/>
    <n v="15.648"/>
  </r>
  <r>
    <s v="Detroit"/>
    <s v="Michigan"/>
    <n v="48227"/>
    <s v="Central"/>
    <s v="OFF-LA-10003923"/>
    <x v="1"/>
    <x v="2"/>
    <s v="Alphabetical Labels for Top Tab Filing"/>
    <n v="103.6"/>
  </r>
  <r>
    <s v="Auburn"/>
    <s v="New York"/>
    <n v="13021"/>
    <s v="East"/>
    <s v="OFF-PA-10002250"/>
    <x v="1"/>
    <x v="10"/>
    <s v="Things To Do Today Pad"/>
    <n v="46.96"/>
  </r>
  <r>
    <s v="Springfield"/>
    <s v="Ohio"/>
    <n v="45503"/>
    <s v="East"/>
    <s v="OFF-BI-10004716"/>
    <x v="1"/>
    <x v="8"/>
    <s v="Wilson Jones Hanging Recycled Pressboard Data Binders"/>
    <n v="8.9039999999999999"/>
  </r>
  <r>
    <s v="Garland"/>
    <s v="Texas"/>
    <n v="75043"/>
    <s v="Central"/>
    <s v="OFF-LA-10001045"/>
    <x v="1"/>
    <x v="2"/>
    <s v="Permanent Self-Adhesive File Folder Labels for Typewriters by Universal"/>
    <n v="10.44"/>
  </r>
  <r>
    <s v="Garland"/>
    <s v="Texas"/>
    <n v="75043"/>
    <s v="Central"/>
    <s v="OFF-BI-10001510"/>
    <x v="1"/>
    <x v="8"/>
    <s v="Deluxe Heavy-Duty Vinyl Round Ring Binder"/>
    <n v="18.335999999999999"/>
  </r>
  <r>
    <s v="Chicago"/>
    <s v="Illinois"/>
    <n v="60653"/>
    <s v="Central"/>
    <s v="TEC-PH-10004536"/>
    <x v="2"/>
    <x v="7"/>
    <s v="Avaya 5420 Digital phone"/>
    <n v="323.976"/>
  </r>
  <r>
    <s v="Los Angeles"/>
    <s v="California"/>
    <n v="90032"/>
    <s v="West"/>
    <s v="OFF-PA-10002947"/>
    <x v="1"/>
    <x v="10"/>
    <s v="Xerox 1923"/>
    <n v="20.04"/>
  </r>
  <r>
    <s v="Los Angeles"/>
    <s v="California"/>
    <n v="90032"/>
    <s v="West"/>
    <s v="OFF-ST-10002583"/>
    <x v="1"/>
    <x v="4"/>
    <s v="Fellowes Neat Ideas Storage Cubes"/>
    <n v="64.959999999999994"/>
  </r>
  <r>
    <s v="Los Angeles"/>
    <s v="California"/>
    <n v="90032"/>
    <s v="West"/>
    <s v="OFF-PA-10000019"/>
    <x v="1"/>
    <x v="10"/>
    <s v="Xerox 1931"/>
    <n v="12.96"/>
  </r>
  <r>
    <s v="New York City"/>
    <s v="New York"/>
    <n v="10009"/>
    <s v="East"/>
    <s v="FUR-BO-10003441"/>
    <x v="0"/>
    <x v="0"/>
    <s v="Bush Westfield Collection Bookcases, Fully Assembled"/>
    <n v="323.13600000000002"/>
  </r>
  <r>
    <s v="New York City"/>
    <s v="New York"/>
    <n v="10009"/>
    <s v="East"/>
    <s v="TEC-PH-10004774"/>
    <x v="2"/>
    <x v="7"/>
    <s v="Gear Head AU3700S Headset"/>
    <n v="90.93"/>
  </r>
  <r>
    <s v="New York City"/>
    <s v="New York"/>
    <n v="10009"/>
    <s v="East"/>
    <s v="OFF-BI-10003684"/>
    <x v="1"/>
    <x v="8"/>
    <s v="Wilson Jones Legal Size Ring Binders"/>
    <n v="52.776000000000003"/>
  </r>
  <r>
    <s v="Jackson"/>
    <s v="Michigan"/>
    <n v="49201"/>
    <s v="Central"/>
    <s v="TEC-PH-10001494"/>
    <x v="2"/>
    <x v="7"/>
    <s v="Polycom CX600 IP Phone VoIP phone"/>
    <n v="1199.8"/>
  </r>
  <r>
    <s v="Jackson"/>
    <s v="Michigan"/>
    <n v="49201"/>
    <s v="Central"/>
    <s v="TEC-AC-10004666"/>
    <x v="2"/>
    <x v="11"/>
    <s v="MaxellÂ iVDR EX 500GB Cartridge"/>
    <n v="1928.78"/>
  </r>
  <r>
    <s v="Jackson"/>
    <s v="Michigan"/>
    <n v="49201"/>
    <s v="Central"/>
    <s v="OFF-ST-10003816"/>
    <x v="1"/>
    <x v="4"/>
    <s v="Fellowes High-Stak Drawer Files"/>
    <n v="352.38"/>
  </r>
  <r>
    <s v="Norwich"/>
    <s v="Connecticut"/>
    <n v="6360"/>
    <s v="East"/>
    <s v="FUR-FU-10001935"/>
    <x v="0"/>
    <x v="5"/>
    <s v="3M Hangers With Command Adhesive"/>
    <n v="22.2"/>
  </r>
  <r>
    <s v="Milwaukee"/>
    <s v="Wisconsin"/>
    <n v="53209"/>
    <s v="Central"/>
    <s v="FUR-FU-10004091"/>
    <x v="0"/>
    <x v="5"/>
    <s v="Howard Miller 13&quot; Diameter Goldtone Round Wall Clock"/>
    <n v="46.94"/>
  </r>
  <r>
    <s v="Milwaukee"/>
    <s v="Wisconsin"/>
    <n v="53209"/>
    <s v="Central"/>
    <s v="TEC-AC-10001772"/>
    <x v="2"/>
    <x v="11"/>
    <s v="Memorex Mini Travel Drive 16 GB USB 2.0 Flash Drive"/>
    <n v="143.72999999999999"/>
  </r>
  <r>
    <s v="San Antonio"/>
    <s v="Texas"/>
    <n v="78207"/>
    <s v="Central"/>
    <s v="FUR-TA-10001520"/>
    <x v="0"/>
    <x v="3"/>
    <s v="Lesro Sheffield Collection Coffee Table, End Table, Center Table, Corner Table"/>
    <n v="99.918000000000006"/>
  </r>
  <r>
    <s v="San Antonio"/>
    <s v="Texas"/>
    <n v="78207"/>
    <s v="Central"/>
    <s v="FUR-CH-10003379"/>
    <x v="0"/>
    <x v="1"/>
    <s v="Global Commerce Series High-Back Swivel/Tilt Chairs"/>
    <n v="797.94399999999996"/>
  </r>
  <r>
    <s v="San Antonio"/>
    <s v="Texas"/>
    <n v="78207"/>
    <s v="Central"/>
    <s v="OFF-BI-10002706"/>
    <x v="1"/>
    <x v="8"/>
    <s v="Avery Premier Heavy-Duty Binder with Round Locking Rings"/>
    <n v="8.5679999999999996"/>
  </r>
  <r>
    <s v="Dallas"/>
    <s v="Texas"/>
    <n v="75220"/>
    <s v="Central"/>
    <s v="OFF-EN-10000056"/>
    <x v="1"/>
    <x v="12"/>
    <s v="Cameo Buff Policy Envelopes"/>
    <n v="149.352"/>
  </r>
  <r>
    <s v="Dallas"/>
    <s v="Texas"/>
    <n v="75220"/>
    <s v="Central"/>
    <s v="OFF-ST-10001558"/>
    <x v="1"/>
    <x v="4"/>
    <s v="Acco Perma 4000 Stacking Storage Drawers"/>
    <n v="12.992000000000001"/>
  </r>
  <r>
    <s v="Alexandria"/>
    <s v="Virginia"/>
    <n v="22304"/>
    <s v="South"/>
    <s v="OFF-ST-10002444"/>
    <x v="1"/>
    <x v="4"/>
    <s v="Recycled Eldon Regeneration Jumbo File"/>
    <n v="24.56"/>
  </r>
  <r>
    <s v="New York City"/>
    <s v="New York"/>
    <n v="10009"/>
    <s v="East"/>
    <s v="TEC-AC-10002473"/>
    <x v="2"/>
    <x v="11"/>
    <s v="Maxell 4.7GB DVD-R"/>
    <n v="85.14"/>
  </r>
  <r>
    <s v="New York City"/>
    <s v="New York"/>
    <n v="10009"/>
    <s v="East"/>
    <s v="TEC-PH-10004531"/>
    <x v="2"/>
    <x v="7"/>
    <s v="OtterBox Commuter Series Case - iPhone 5 &amp; 5s"/>
    <n v="21.99"/>
  </r>
  <r>
    <s v="New York City"/>
    <s v="New York"/>
    <n v="10009"/>
    <s v="East"/>
    <s v="OFF-AP-10004487"/>
    <x v="1"/>
    <x v="9"/>
    <s v="Kensington 4 Outlet MasterPiece Compact Power Control Center"/>
    <n v="406.6"/>
  </r>
  <r>
    <s v="New York City"/>
    <s v="New York"/>
    <n v="10011"/>
    <s v="East"/>
    <s v="OFF-BI-10003650"/>
    <x v="1"/>
    <x v="8"/>
    <s v="GBC DocuBind 300 Electric Binding Machine"/>
    <n v="841.56799999999998"/>
  </r>
  <r>
    <s v="Philadelphia"/>
    <s v="Pennsylvania"/>
    <n v="19143"/>
    <s v="East"/>
    <s v="OFF-PA-10003543"/>
    <x v="1"/>
    <x v="10"/>
    <s v="Xerox 1985"/>
    <n v="15.552"/>
  </r>
  <r>
    <s v="Philadelphia"/>
    <s v="Pennsylvania"/>
    <n v="19143"/>
    <s v="East"/>
    <s v="TEC-AC-10004353"/>
    <x v="2"/>
    <x v="11"/>
    <s v="Hypercom P1300 Pinpad"/>
    <n v="252"/>
  </r>
  <r>
    <s v="Springfield"/>
    <s v="Virginia"/>
    <n v="22153"/>
    <s v="South"/>
    <s v="OFF-AR-10000658"/>
    <x v="1"/>
    <x v="6"/>
    <s v="Newell 324"/>
    <n v="46.2"/>
  </r>
  <r>
    <s v="Springfield"/>
    <s v="Virginia"/>
    <n v="22153"/>
    <s v="South"/>
    <s v="OFF-AP-10000696"/>
    <x v="1"/>
    <x v="9"/>
    <s v="Holmes Odor Grabber"/>
    <n v="28.84"/>
  </r>
  <r>
    <s v="Toledo"/>
    <s v="Ohio"/>
    <n v="43615"/>
    <s v="East"/>
    <s v="OFF-AR-10003560"/>
    <x v="1"/>
    <x v="6"/>
    <s v="Zebra Zazzle Fluorescent Highlighters"/>
    <n v="14.592000000000001"/>
  </r>
  <r>
    <s v="Toledo"/>
    <s v="Ohio"/>
    <n v="43615"/>
    <s v="East"/>
    <s v="OFF-AR-10001468"/>
    <x v="1"/>
    <x v="6"/>
    <s v="Sanford Prismacolor Professional Thick Lead Art Pencils, 36-Color Set"/>
    <n v="89.855999999999995"/>
  </r>
  <r>
    <s v="Toledo"/>
    <s v="Ohio"/>
    <n v="43615"/>
    <s v="East"/>
    <s v="OFF-PA-10004971"/>
    <x v="1"/>
    <x v="10"/>
    <s v="Xerox 196"/>
    <n v="13.872"/>
  </r>
  <r>
    <s v="Philadelphia"/>
    <s v="Pennsylvania"/>
    <n v="19140"/>
    <s v="East"/>
    <s v="OFF-PA-10002195"/>
    <x v="1"/>
    <x v="10"/>
    <s v="RSVP Cards &amp; Envelopes, Blank White, 8-1/2&quot; X 11&quot;, 24 Cards/25 Envelopes/Set"/>
    <n v="12.192"/>
  </r>
  <r>
    <s v="Philadelphia"/>
    <s v="Pennsylvania"/>
    <n v="19120"/>
    <s v="East"/>
    <s v="OFF-PA-10001745"/>
    <x v="1"/>
    <x v="10"/>
    <s v="Wirebound Message Books, 2 7/8&quot; x 5&quot;, 3 Forms per Page"/>
    <n v="45.055999999999997"/>
  </r>
  <r>
    <s v="Philadelphia"/>
    <s v="Pennsylvania"/>
    <n v="19120"/>
    <s v="East"/>
    <s v="OFF-BI-10004826"/>
    <x v="1"/>
    <x v="8"/>
    <s v="JM Magazine Binder"/>
    <n v="29.718"/>
  </r>
  <r>
    <s v="Philadelphia"/>
    <s v="Pennsylvania"/>
    <n v="19120"/>
    <s v="East"/>
    <s v="OFF-PA-10001870"/>
    <x v="1"/>
    <x v="10"/>
    <s v="Xerox 202"/>
    <n v="15.552"/>
  </r>
  <r>
    <s v="Philadelphia"/>
    <s v="Pennsylvania"/>
    <n v="19120"/>
    <s v="East"/>
    <s v="OFF-AP-10001058"/>
    <x v="1"/>
    <x v="9"/>
    <s v="Sanyo 2.5 Cubic Foot Mid-Size Office Refrigerators"/>
    <n v="447.69600000000003"/>
  </r>
  <r>
    <s v="Farmington"/>
    <s v="New Mexico"/>
    <n v="87401"/>
    <s v="West"/>
    <s v="TEC-AC-10003911"/>
    <x v="2"/>
    <x v="11"/>
    <s v="NETGEAR AC1750 Dual Band GigabitÂ Smart WiFi Router"/>
    <n v="159.99"/>
  </r>
  <r>
    <s v="Riverside"/>
    <s v="California"/>
    <n v="92503"/>
    <s v="West"/>
    <s v="OFF-PA-10000289"/>
    <x v="1"/>
    <x v="10"/>
    <s v="Xerox 213"/>
    <n v="12.96"/>
  </r>
  <r>
    <s v="Riverside"/>
    <s v="California"/>
    <n v="92503"/>
    <s v="West"/>
    <s v="OFF-AP-10003040"/>
    <x v="1"/>
    <x v="9"/>
    <s v="Fellowes 8 Outlet Superior Workstation Surge Protector w/o Phone/Fax/Modem Protection"/>
    <n v="134.47999999999999"/>
  </r>
  <r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</r>
  <r>
    <s v="Torrance"/>
    <s v="California"/>
    <n v="90503"/>
    <s v="West"/>
    <s v="OFF-BI-10001759"/>
    <x v="1"/>
    <x v="8"/>
    <s v="Acco Pressboard Covers with Storage Hooks, 14 7/8&quot; x 11&quot;, Dark Blue"/>
    <n v="6.0960000000000001"/>
  </r>
  <r>
    <s v="Torrance"/>
    <s v="California"/>
    <n v="90503"/>
    <s v="West"/>
    <s v="FUR-TA-10000577"/>
    <x v="0"/>
    <x v="3"/>
    <s v="Bretford CR4500 Series Slim Rectangular Table"/>
    <n v="1114.2719999999999"/>
  </r>
  <r>
    <s v="Seattle"/>
    <s v="Washington"/>
    <n v="98105"/>
    <s v="West"/>
    <s v="OFF-PA-10004101"/>
    <x v="1"/>
    <x v="10"/>
    <s v="Xerox 1894"/>
    <n v="32.4"/>
  </r>
  <r>
    <s v="Seattle"/>
    <s v="Washington"/>
    <n v="98105"/>
    <s v="West"/>
    <s v="OFF-ST-10001496"/>
    <x v="1"/>
    <x v="4"/>
    <s v="Standard Rollaway File with Lock"/>
    <n v="540.57000000000005"/>
  </r>
  <r>
    <s v="Seattle"/>
    <s v="Washington"/>
    <n v="98105"/>
    <s v="West"/>
    <s v="OFF-BI-10002931"/>
    <x v="1"/>
    <x v="8"/>
    <s v="Avery Trapezoid Extra Heavy Duty 4&quot; Binders"/>
    <n v="167.76"/>
  </r>
  <r>
    <s v="Mesa"/>
    <s v="Arizona"/>
    <n v="85204"/>
    <s v="West"/>
    <s v="FUR-TA-10002356"/>
    <x v="0"/>
    <x v="3"/>
    <s v="Bevis Boat-Shaped Conference Table"/>
    <n v="393.16500000000002"/>
  </r>
  <r>
    <s v="Philadelphia"/>
    <s v="Pennsylvania"/>
    <n v="19120"/>
    <s v="East"/>
    <s v="FUR-FU-10003601"/>
    <x v="0"/>
    <x v="5"/>
    <s v="Deflect-o RollaMat Studded, Beveled Mat for Medium Pile Carpeting"/>
    <n v="516.48800000000006"/>
  </r>
  <r>
    <s v="Philadelphia"/>
    <s v="Pennsylvania"/>
    <n v="19120"/>
    <s v="East"/>
    <s v="FUR-FU-10000576"/>
    <x v="0"/>
    <x v="5"/>
    <s v="Luxo Professional Fluorescent Magnifier Lamp with Clamp-Mount Base"/>
    <n v="1007.232"/>
  </r>
  <r>
    <s v="Philadelphia"/>
    <s v="Pennsylvania"/>
    <n v="19120"/>
    <s v="East"/>
    <s v="FUR-TA-10004154"/>
    <x v="0"/>
    <x v="3"/>
    <s v="Riverside Furniture Oval Coffee Table, Oval End Table, End Table with Drawer"/>
    <n v="2065.3200000000002"/>
  </r>
  <r>
    <s v="Philadelphia"/>
    <s v="Pennsylvania"/>
    <n v="19120"/>
    <s v="East"/>
    <s v="OFF-PA-10000788"/>
    <x v="1"/>
    <x v="10"/>
    <s v="Xerox 210"/>
    <n v="15.552"/>
  </r>
  <r>
    <s v="Philadelphia"/>
    <s v="Pennsylvania"/>
    <n v="19120"/>
    <s v="East"/>
    <s v="OFF-PA-10002479"/>
    <x v="1"/>
    <x v="10"/>
    <s v="Xerox 4200 Series MultiUse Premium Copy Paper (20Lb. and 84 Bright)"/>
    <n v="25.344000000000001"/>
  </r>
  <r>
    <s v="Philadelphia"/>
    <s v="Pennsylvania"/>
    <n v="19143"/>
    <s v="East"/>
    <s v="FUR-FU-10001940"/>
    <x v="0"/>
    <x v="5"/>
    <s v="Staple-based wall hangings"/>
    <n v="25.472000000000001"/>
  </r>
  <r>
    <s v="Round Rock"/>
    <s v="Texas"/>
    <n v="78664"/>
    <s v="Central"/>
    <s v="OFF-AR-10001958"/>
    <x v="1"/>
    <x v="6"/>
    <s v="Stanley Bostitch Contemporary Electric Pencil Sharpeners"/>
    <n v="27.167999999999999"/>
  </r>
  <r>
    <s v="Round Rock"/>
    <s v="Texas"/>
    <n v="78664"/>
    <s v="Central"/>
    <s v="FUR-BO-10004709"/>
    <x v="0"/>
    <x v="0"/>
    <s v="Bush Westfield Collection Bookcases, Medium Cherry Finish"/>
    <n v="78.852800000000002"/>
  </r>
  <r>
    <s v="Jackson"/>
    <s v="Mississippi"/>
    <n v="39212"/>
    <s v="South"/>
    <s v="OFF-ST-10000604"/>
    <x v="1"/>
    <x v="4"/>
    <s v="Home/Office Personal File Carts"/>
    <n v="173.8"/>
  </r>
  <r>
    <s v="Phoenix"/>
    <s v="Arizona"/>
    <n v="85023"/>
    <s v="West"/>
    <s v="TEC-PH-10002923"/>
    <x v="2"/>
    <x v="7"/>
    <s v="Logitech B530 USBÂ HeadsetÂ -Â headsetÂ - Full size, Binaural"/>
    <n v="29.591999999999999"/>
  </r>
  <r>
    <s v="Phoenix"/>
    <s v="Arizona"/>
    <n v="85023"/>
    <s v="West"/>
    <s v="OFF-BI-10004465"/>
    <x v="1"/>
    <x v="8"/>
    <s v="Avery Durable Slant Ring Binders"/>
    <n v="4.7519999999999998"/>
  </r>
  <r>
    <s v="Phoenix"/>
    <s v="Arizona"/>
    <n v="85023"/>
    <s v="West"/>
    <s v="OFF-PA-10002333"/>
    <x v="1"/>
    <x v="10"/>
    <s v="Universal Ultra Bright White Copier/Laser Paper, 8 1/2&quot; x 11&quot;, Ream"/>
    <n v="15.552"/>
  </r>
  <r>
    <s v="Oceanside"/>
    <s v="California"/>
    <n v="92054"/>
    <s v="West"/>
    <s v="FUR-FU-10004188"/>
    <x v="0"/>
    <x v="5"/>
    <s v="Luxo Professional Combination Clamp-On Lamps"/>
    <n v="204.6"/>
  </r>
  <r>
    <s v="San Francisco"/>
    <s v="California"/>
    <n v="94110"/>
    <s v="West"/>
    <s v="FUR-CH-10002965"/>
    <x v="0"/>
    <x v="1"/>
    <s v="Global Leather Highback Executive Chair with Pneumatic Height Adjustment, Black"/>
    <n v="321.56799999999998"/>
  </r>
  <r>
    <s v="Fayetteville"/>
    <s v="Arkansas"/>
    <n v="72701"/>
    <s v="South"/>
    <s v="OFF-BI-10000145"/>
    <x v="1"/>
    <x v="8"/>
    <s v="Zipper Ring Binder Pockets"/>
    <n v="6.24"/>
  </r>
  <r>
    <s v="San Francisco"/>
    <s v="California"/>
    <n v="94110"/>
    <s v="West"/>
    <s v="OFF-EN-10001335"/>
    <x v="1"/>
    <x v="12"/>
    <s v="White Business Envelopes with Contemporary Seam, Recycled White Business Envelopes"/>
    <n v="21.88"/>
  </r>
  <r>
    <s v="Boca Raton"/>
    <s v="Florida"/>
    <n v="33433"/>
    <s v="South"/>
    <s v="OFF-LA-10001613"/>
    <x v="1"/>
    <x v="2"/>
    <s v="Avery File Folder Labels"/>
    <n v="4.6079999999999997"/>
  </r>
  <r>
    <s v="New York City"/>
    <s v="New York"/>
    <n v="10011"/>
    <s v="East"/>
    <s v="OFF-LA-10004055"/>
    <x v="1"/>
    <x v="2"/>
    <s v="Color-Coded Legal Exhibit Labels"/>
    <n v="9.82"/>
  </r>
  <r>
    <s v="New York City"/>
    <s v="New York"/>
    <n v="10011"/>
    <s v="East"/>
    <s v="OFF-AR-10004344"/>
    <x v="1"/>
    <x v="6"/>
    <s v="Bulldog Vacuum Base Pencil Sharpener"/>
    <n v="35.97"/>
  </r>
  <r>
    <s v="New York City"/>
    <s v="New York"/>
    <n v="10011"/>
    <s v="East"/>
    <s v="OFF-PA-10004621"/>
    <x v="1"/>
    <x v="10"/>
    <s v="Xerox 212"/>
    <n v="12.96"/>
  </r>
  <r>
    <s v="New York City"/>
    <s v="New York"/>
    <n v="10011"/>
    <s v="East"/>
    <s v="OFF-PA-10001281"/>
    <x v="1"/>
    <x v="10"/>
    <s v="Computer Printout Paper with Letter-Trim Fine Perforations"/>
    <n v="191.6"/>
  </r>
  <r>
    <s v="New York City"/>
    <s v="New York"/>
    <n v="10011"/>
    <s v="East"/>
    <s v="OFF-LA-10001613"/>
    <x v="1"/>
    <x v="2"/>
    <s v="Avery File Folder Labels"/>
    <n v="8.64"/>
  </r>
  <r>
    <s v="New York City"/>
    <s v="New York"/>
    <n v="10011"/>
    <s v="East"/>
    <s v="OFF-ST-10001097"/>
    <x v="1"/>
    <x v="4"/>
    <s v="Office Impressions Heavy Duty Welded Shelving &amp; Multimedia Storage Drawers"/>
    <n v="501.81"/>
  </r>
  <r>
    <s v="Philadelphia"/>
    <s v="Pennsylvania"/>
    <n v="19134"/>
    <s v="East"/>
    <s v="FUR-FU-10001095"/>
    <x v="0"/>
    <x v="5"/>
    <s v="DAX Black Cherry Wood-Tone Poster Frame"/>
    <n v="127.104"/>
  </r>
  <r>
    <s v="Philadelphia"/>
    <s v="Pennsylvania"/>
    <n v="19134"/>
    <s v="East"/>
    <s v="TEC-PH-10004614"/>
    <x v="2"/>
    <x v="7"/>
    <s v="AT&amp;T 841000 Phone"/>
    <n v="124.2"/>
  </r>
  <r>
    <s v="Philadelphia"/>
    <s v="Pennsylvania"/>
    <n v="19134"/>
    <s v="East"/>
    <s v="OFF-BI-10001575"/>
    <x v="1"/>
    <x v="8"/>
    <s v="GBC Linen Binding Covers"/>
    <n v="18.588000000000001"/>
  </r>
  <r>
    <s v="Philadelphia"/>
    <s v="Pennsylvania"/>
    <n v="19134"/>
    <s v="East"/>
    <s v="OFF-LA-10001074"/>
    <x v="1"/>
    <x v="2"/>
    <s v="Round Specialty Laser Printer Labels"/>
    <n v="30.071999999999999"/>
  </r>
  <r>
    <s v="New York City"/>
    <s v="New York"/>
    <n v="10011"/>
    <s v="East"/>
    <s v="TEC-PH-10003555"/>
    <x v="2"/>
    <x v="7"/>
    <s v="Motorola HK250 Universal Bluetooth Headset"/>
    <n v="160.93"/>
  </r>
  <r>
    <s v="New York City"/>
    <s v="New York"/>
    <n v="10011"/>
    <s v="East"/>
    <s v="OFF-BI-10004492"/>
    <x v="1"/>
    <x v="8"/>
    <s v="Tuf-Vin Binders"/>
    <n v="75.792000000000002"/>
  </r>
  <r>
    <s v="Portland"/>
    <s v="Oregon"/>
    <n v="97206"/>
    <s v="West"/>
    <s v="OFF-BI-10002012"/>
    <x v="1"/>
    <x v="8"/>
    <s v="Wilson Jones Easy Flow II Sheet Lifters"/>
    <n v="1.08"/>
  </r>
  <r>
    <s v="Detroit"/>
    <s v="Michigan"/>
    <n v="48205"/>
    <s v="Central"/>
    <s v="TEC-MA-10000822"/>
    <x v="2"/>
    <x v="15"/>
    <s v="Lexmark MX611dhe Monochrome Laser Printer"/>
    <n v="3059.982"/>
  </r>
  <r>
    <s v="Wilmington"/>
    <s v="North Carolina"/>
    <n v="28403"/>
    <s v="South"/>
    <s v="OFF-BI-10000848"/>
    <x v="1"/>
    <x v="8"/>
    <s v="Angle-D Ring Binders"/>
    <n v="3.282"/>
  </r>
  <r>
    <s v="Columbus"/>
    <s v="Indiana"/>
    <n v="47201"/>
    <s v="Central"/>
    <s v="OFF-PA-10004156"/>
    <x v="1"/>
    <x v="10"/>
    <s v="Xerox 188"/>
    <n v="34.020000000000003"/>
  </r>
  <r>
    <s v="New York City"/>
    <s v="New York"/>
    <n v="10035"/>
    <s v="East"/>
    <s v="FUR-CH-10003199"/>
    <x v="0"/>
    <x v="1"/>
    <s v="Office Star - Contemporary Task Swivel Chair"/>
    <n v="599.29200000000003"/>
  </r>
  <r>
    <s v="Louisville"/>
    <s v="Colorado"/>
    <n v="80027"/>
    <s v="West"/>
    <s v="OFF-AR-10000034"/>
    <x v="1"/>
    <x v="6"/>
    <s v="BIC Brite Liner Grip Highlighters, Assorted, 5/Pack"/>
    <n v="3.3919999999999999"/>
  </r>
  <r>
    <s v="Louisville"/>
    <s v="Colorado"/>
    <n v="80027"/>
    <s v="West"/>
    <s v="TEC-PH-10000560"/>
    <x v="2"/>
    <x v="7"/>
    <s v="Samsung Galaxy S III - 16GB - pebble blue (T-Mobile)"/>
    <n v="559.98400000000004"/>
  </r>
  <r>
    <s v="Louisville"/>
    <s v="Colorado"/>
    <n v="80027"/>
    <s v="West"/>
    <s v="FUR-CH-10000665"/>
    <x v="0"/>
    <x v="1"/>
    <s v="Global Airflow Leather Mesh Back Chair, Black"/>
    <n v="603.91999999999996"/>
  </r>
  <r>
    <s v="Pasadena"/>
    <s v="Texas"/>
    <n v="77506"/>
    <s v="Central"/>
    <s v="OFF-LA-10001569"/>
    <x v="1"/>
    <x v="2"/>
    <s v="Avery 499"/>
    <n v="7.968"/>
  </r>
  <r>
    <s v="Pasadena"/>
    <s v="Texas"/>
    <n v="77506"/>
    <s v="Central"/>
    <s v="OFF-EN-10000461"/>
    <x v="1"/>
    <x v="12"/>
    <s v="#10- 4 1/8&quot; x 9 1/2&quot; Recycled Envelopes"/>
    <n v="27.968"/>
  </r>
  <r>
    <s v="Pasadena"/>
    <s v="Texas"/>
    <n v="77506"/>
    <s v="Central"/>
    <s v="TEC-MA-10003066"/>
    <x v="2"/>
    <x v="15"/>
    <s v="Wasp CCD Handheld Bar Code Reader"/>
    <n v="336.51"/>
  </r>
  <r>
    <s v="Houston"/>
    <s v="Texas"/>
    <n v="77041"/>
    <s v="Central"/>
    <s v="OFF-BI-10004022"/>
    <x v="1"/>
    <x v="8"/>
    <s v="Acco Suede Grain Vinyl Round Ring Binder"/>
    <n v="1.1120000000000001"/>
  </r>
  <r>
    <s v="Auburn"/>
    <s v="New York"/>
    <n v="13021"/>
    <s v="East"/>
    <s v="FUR-FU-10004071"/>
    <x v="0"/>
    <x v="5"/>
    <s v="Luxo Professional Magnifying Clamp-On Fluorescent Lamps"/>
    <n v="520.04999999999995"/>
  </r>
  <r>
    <s v="Auburn"/>
    <s v="New York"/>
    <n v="13021"/>
    <s v="East"/>
    <s v="OFF-AR-10001988"/>
    <x v="1"/>
    <x v="6"/>
    <s v="Bulldog Table or Wall-Mount Pencil Sharpener"/>
    <n v="17.97"/>
  </r>
  <r>
    <s v="Jacksonville"/>
    <s v="Florida"/>
    <n v="32216"/>
    <s v="South"/>
    <s v="FUR-CH-10004086"/>
    <x v="0"/>
    <x v="1"/>
    <s v="Hon 4070 Series Pagoda Armless Upholstered Stacking Chairs"/>
    <n v="1166.92"/>
  </r>
  <r>
    <s v="New York City"/>
    <s v="New York"/>
    <n v="10024"/>
    <s v="East"/>
    <s v="OFF-BI-10001036"/>
    <x v="1"/>
    <x v="8"/>
    <s v="Cardinal EasyOpen D-Ring Binders"/>
    <n v="14.624000000000001"/>
  </r>
  <r>
    <s v="San Jose"/>
    <s v="California"/>
    <n v="95123"/>
    <s v="West"/>
    <s v="OFF-FA-10002983"/>
    <x v="1"/>
    <x v="13"/>
    <s v="Advantus SlideClip Paper Clips"/>
    <n v="10.23"/>
  </r>
  <r>
    <s v="San Jose"/>
    <s v="California"/>
    <n v="95123"/>
    <s v="West"/>
    <s v="OFF-PA-10003625"/>
    <x v="1"/>
    <x v="10"/>
    <s v="Xerox 1979"/>
    <n v="154.9"/>
  </r>
  <r>
    <s v="Virginia Beach"/>
    <s v="Virginia"/>
    <n v="23464"/>
    <s v="South"/>
    <s v="OFF-BI-10003925"/>
    <x v="1"/>
    <x v="8"/>
    <s v="Fellowes PB300 Plastic Comb Binding Machine"/>
    <n v="2715.93"/>
  </r>
  <r>
    <s v="Virginia Beach"/>
    <s v="Virginia"/>
    <n v="23464"/>
    <s v="South"/>
    <s v="TEC-PH-10001530"/>
    <x v="2"/>
    <x v="7"/>
    <s v="Plantronics Voyager Pro Legend"/>
    <n v="617.97"/>
  </r>
  <r>
    <s v="Henderson"/>
    <s v="Kentucky"/>
    <n v="42420"/>
    <s v="South"/>
    <s v="OFF-EN-10003862"/>
    <x v="1"/>
    <x v="12"/>
    <s v="Laser &amp; Ink Jet Business Envelopes"/>
    <n v="10.67"/>
  </r>
  <r>
    <s v="Henderson"/>
    <s v="Kentucky"/>
    <n v="42420"/>
    <s v="South"/>
    <s v="OFF-ST-10004258"/>
    <x v="1"/>
    <x v="4"/>
    <s v="Portable Personal File Box"/>
    <n v="36.630000000000003"/>
  </r>
  <r>
    <s v="Henderson"/>
    <s v="Kentucky"/>
    <n v="42420"/>
    <s v="South"/>
    <s v="FUR-FU-10002885"/>
    <x v="0"/>
    <x v="5"/>
    <s v="Magna Visual Magnetic Picture Hangers"/>
    <n v="24.1"/>
  </r>
  <r>
    <s v="Henderson"/>
    <s v="Kentucky"/>
    <n v="42420"/>
    <s v="South"/>
    <s v="FUR-FU-10001918"/>
    <x v="0"/>
    <x v="5"/>
    <s v="C-Line Cubicle Keepers Polyproplyene Holder With Velcro Backings"/>
    <n v="33.11"/>
  </r>
  <r>
    <s v="Vancouver"/>
    <s v="Washington"/>
    <n v="98661"/>
    <s v="West"/>
    <s v="OFF-AR-10002956"/>
    <x v="1"/>
    <x v="6"/>
    <s v="Boston 16801 Nautilus Battery Pencil Sharpener"/>
    <n v="44.02"/>
  </r>
  <r>
    <s v="New York City"/>
    <s v="New York"/>
    <n v="10024"/>
    <s v="East"/>
    <s v="TEC-AC-10003033"/>
    <x v="2"/>
    <x v="11"/>
    <s v="Plantronics CS510 - Over-the-Head monaural Wireless Headset System"/>
    <n v="2309.65"/>
  </r>
  <r>
    <s v="New York City"/>
    <s v="New York"/>
    <n v="10024"/>
    <s v="East"/>
    <s v="FUR-TA-10002903"/>
    <x v="0"/>
    <x v="3"/>
    <s v="Bevis Round Bullnose 29&quot; High Table Top"/>
    <n v="1090.7819999999999"/>
  </r>
  <r>
    <s v="New York City"/>
    <s v="New York"/>
    <n v="10024"/>
    <s v="East"/>
    <s v="OFF-PA-10004621"/>
    <x v="1"/>
    <x v="10"/>
    <s v="Xerox 212"/>
    <n v="19.440000000000001"/>
  </r>
  <r>
    <s v="Murrieta"/>
    <s v="California"/>
    <n v="92563"/>
    <s v="West"/>
    <s v="OFF-ST-10000046"/>
    <x v="1"/>
    <x v="4"/>
    <s v="Fellowes Super Stor/Drawer Files"/>
    <n v="484.65"/>
  </r>
  <r>
    <s v="Jacksonville"/>
    <s v="North Carolina"/>
    <n v="28540"/>
    <s v="South"/>
    <s v="OFF-PA-10001790"/>
    <x v="1"/>
    <x v="10"/>
    <s v="Xerox 1910"/>
    <n v="115.29600000000001"/>
  </r>
  <r>
    <s v="Scottsdale"/>
    <s v="Arizona"/>
    <n v="85254"/>
    <s v="West"/>
    <s v="OFF-EN-10002600"/>
    <x v="1"/>
    <x v="12"/>
    <s v="Redi-Strip #10 Envelopes, 4 1/8 x 9 1/2"/>
    <n v="7.08"/>
  </r>
  <r>
    <s v="Scottsdale"/>
    <s v="Arizona"/>
    <n v="85254"/>
    <s v="West"/>
    <s v="OFF-BI-10002049"/>
    <x v="1"/>
    <x v="8"/>
    <s v="UniKeep View Case Binders"/>
    <n v="4.4009999999999998"/>
  </r>
  <r>
    <s v="Burlington"/>
    <s v="Iowa"/>
    <n v="52601"/>
    <s v="Central"/>
    <s v="OFF-PA-10001509"/>
    <x v="1"/>
    <x v="10"/>
    <s v="Recycled Desk Saver Line &quot;While You Were Out&quot; Book, 5 1/2&quot; X 4&quot;"/>
    <n v="44.75"/>
  </r>
  <r>
    <s v="Chicago"/>
    <s v="Illinois"/>
    <n v="60653"/>
    <s v="Central"/>
    <s v="TEC-PH-10003931"/>
    <x v="2"/>
    <x v="7"/>
    <s v="JBL Micro Wireless Portable Bluetooth Speaker"/>
    <n v="95.983999999999995"/>
  </r>
  <r>
    <s v="San Diego"/>
    <s v="California"/>
    <n v="92037"/>
    <s v="West"/>
    <s v="FUR-FU-10001602"/>
    <x v="0"/>
    <x v="5"/>
    <s v="Eldon Delta Triangular Chair Mat, 52&quot; x 58&quot;, Clear"/>
    <n v="151.72"/>
  </r>
  <r>
    <s v="Olympia"/>
    <s v="Washington"/>
    <n v="98502"/>
    <s v="West"/>
    <s v="FUR-FU-10004848"/>
    <x v="0"/>
    <x v="5"/>
    <s v="Howard Miller 13-3/4&quot; Diameter Brushed Chrome Round Wall Clock"/>
    <n v="155.25"/>
  </r>
  <r>
    <s v="Olympia"/>
    <s v="Washington"/>
    <n v="98502"/>
    <s v="West"/>
    <s v="OFF-ST-10003722"/>
    <x v="1"/>
    <x v="4"/>
    <s v="Project Tote Personal File"/>
    <n v="14.03"/>
  </r>
  <r>
    <s v="Seattle"/>
    <s v="Washington"/>
    <n v="98103"/>
    <s v="West"/>
    <s v="FUR-TA-10003748"/>
    <x v="0"/>
    <x v="3"/>
    <s v="Bevis 36 x 72 Conference Tables"/>
    <n v="1618.37"/>
  </r>
  <r>
    <s v="Seattle"/>
    <s v="Washington"/>
    <n v="98103"/>
    <s v="West"/>
    <s v="TEC-AC-10003198"/>
    <x v="2"/>
    <x v="11"/>
    <s v="Enermax Acrylux Wireless Keyboard"/>
    <n v="99.6"/>
  </r>
  <r>
    <s v="Los Angeles"/>
    <s v="California"/>
    <n v="90036"/>
    <s v="West"/>
    <s v="OFF-PA-10004100"/>
    <x v="1"/>
    <x v="10"/>
    <s v="Xerox 216"/>
    <n v="32.4"/>
  </r>
  <r>
    <s v="New York City"/>
    <s v="New York"/>
    <n v="10011"/>
    <s v="East"/>
    <s v="FUR-FU-10002191"/>
    <x v="0"/>
    <x v="5"/>
    <s v="G.E. Halogen Desk Lamp Bulbs"/>
    <n v="13.96"/>
  </r>
  <r>
    <s v="New York City"/>
    <s v="New York"/>
    <n v="10011"/>
    <s v="East"/>
    <s v="FUR-FU-10000965"/>
    <x v="0"/>
    <x v="5"/>
    <s v="Howard Miller 11-1/2&quot; Diameter Ridgewood Wall Clock"/>
    <n v="155.82"/>
  </r>
  <r>
    <s v="New York City"/>
    <s v="New York"/>
    <n v="10011"/>
    <s v="East"/>
    <s v="TEC-PH-10004188"/>
    <x v="2"/>
    <x v="7"/>
    <s v="OtterBox Commuter Series Case - Samsung Galaxy S4"/>
    <n v="124.95"/>
  </r>
  <r>
    <s v="New York City"/>
    <s v="New York"/>
    <n v="10011"/>
    <s v="East"/>
    <s v="OFF-ST-10001526"/>
    <x v="1"/>
    <x v="4"/>
    <s v="Iceberg Mobile Mega Data/Printer Cart"/>
    <n v="601.65"/>
  </r>
  <r>
    <s v="Washington"/>
    <s v="District of Columbia"/>
    <n v="20016"/>
    <s v="East"/>
    <s v="OFF-AR-10001166"/>
    <x v="1"/>
    <x v="6"/>
    <s v="Staples in misc. colors"/>
    <n v="22.74"/>
  </r>
  <r>
    <s v="Washington"/>
    <s v="District of Columbia"/>
    <n v="20016"/>
    <s v="East"/>
    <s v="FUR-CH-10000309"/>
    <x v="0"/>
    <x v="1"/>
    <s v="Global Comet Stacking Arm Chair"/>
    <n v="1267.53"/>
  </r>
  <r>
    <s v="Washington"/>
    <s v="District of Columbia"/>
    <n v="20016"/>
    <s v="East"/>
    <s v="TEC-MA-10004212"/>
    <x v="2"/>
    <x v="15"/>
    <s v="Cisco SPA525G2 5-Line IP Phone"/>
    <n v="1379.92"/>
  </r>
  <r>
    <s v="Philadelphia"/>
    <s v="Pennsylvania"/>
    <n v="19134"/>
    <s v="East"/>
    <s v="OFF-EN-10003072"/>
    <x v="1"/>
    <x v="12"/>
    <s v="Peel &amp; Seel Envelopes"/>
    <n v="6.2080000000000002"/>
  </r>
  <r>
    <s v="Los Angeles"/>
    <s v="California"/>
    <n v="90045"/>
    <s v="West"/>
    <s v="OFF-BI-10000320"/>
    <x v="1"/>
    <x v="8"/>
    <s v="GBC Plastic Binding Combs"/>
    <n v="11.808"/>
  </r>
  <r>
    <s v="Springfield"/>
    <s v="Ohio"/>
    <n v="45503"/>
    <s v="East"/>
    <s v="OFF-PA-10001166"/>
    <x v="1"/>
    <x v="10"/>
    <s v="Xerox 2"/>
    <n v="15.552"/>
  </r>
  <r>
    <s v="Springfield"/>
    <s v="Ohio"/>
    <n v="45503"/>
    <s v="East"/>
    <s v="OFF-PA-10003656"/>
    <x v="1"/>
    <x v="10"/>
    <s v="Xerox 1935"/>
    <n v="63.311999999999998"/>
  </r>
  <r>
    <s v="Springfield"/>
    <s v="Ohio"/>
    <n v="45503"/>
    <s v="East"/>
    <s v="TEC-PH-10000148"/>
    <x v="2"/>
    <x v="7"/>
    <s v="Cyber Acoustics AC-202b Speech Recognition Stereo Headset"/>
    <n v="15.587999999999999"/>
  </r>
  <r>
    <s v="Hackensack"/>
    <s v="New Jersey"/>
    <n v="7601"/>
    <s v="East"/>
    <s v="OFF-PA-10000474"/>
    <x v="1"/>
    <x v="10"/>
    <s v="Easy-staple paper"/>
    <n v="177.2"/>
  </r>
  <r>
    <s v="Hackensack"/>
    <s v="New Jersey"/>
    <n v="7601"/>
    <s v="East"/>
    <s v="TEC-PH-10003885"/>
    <x v="2"/>
    <x v="7"/>
    <s v="Cisco SPA508G"/>
    <n v="197.97"/>
  </r>
  <r>
    <s v="Hackensack"/>
    <s v="New Jersey"/>
    <n v="7601"/>
    <s v="East"/>
    <s v="FUR-CH-10003379"/>
    <x v="0"/>
    <x v="1"/>
    <s v="Global Commerce Series High-Back Swivel/Tilt Chairs"/>
    <n v="854.94"/>
  </r>
  <r>
    <s v="Hackensack"/>
    <s v="New Jersey"/>
    <n v="7601"/>
    <s v="East"/>
    <s v="FUR-FU-10000629"/>
    <x v="0"/>
    <x v="5"/>
    <s v="9-3/4 Diameter Round Wall Clock"/>
    <n v="124.11"/>
  </r>
  <r>
    <s v="Hackensack"/>
    <s v="New Jersey"/>
    <n v="7601"/>
    <s v="East"/>
    <s v="OFF-LA-10001175"/>
    <x v="1"/>
    <x v="2"/>
    <s v="Avery 514"/>
    <n v="14.4"/>
  </r>
  <r>
    <s v="Cincinnati"/>
    <s v="Ohio"/>
    <n v="45231"/>
    <s v="East"/>
    <s v="OFF-PA-10000955"/>
    <x v="1"/>
    <x v="10"/>
    <s v="Southworth 25% Cotton Granite Paper &amp; Envelopes"/>
    <n v="15.696"/>
  </r>
  <r>
    <s v="Cincinnati"/>
    <s v="Ohio"/>
    <n v="45231"/>
    <s v="East"/>
    <s v="OFF-BI-10003460"/>
    <x v="1"/>
    <x v="8"/>
    <s v="Acco 3-Hole Punch"/>
    <n v="2.6280000000000001"/>
  </r>
  <r>
    <s v="Cincinnati"/>
    <s v="Ohio"/>
    <n v="45231"/>
    <s v="East"/>
    <s v="OFF-BI-10000474"/>
    <x v="1"/>
    <x v="8"/>
    <s v="Avery Recycled Flexi-View Covers for Binding Systems"/>
    <n v="14.427"/>
  </r>
  <r>
    <s v="Jefferson City"/>
    <s v="Missouri"/>
    <n v="65109"/>
    <s v="Central"/>
    <s v="FUR-FU-10003975"/>
    <x v="0"/>
    <x v="5"/>
    <s v="Eldon Advantage Chair Mats for Low to Medium Pile Carpets"/>
    <n v="86.62"/>
  </r>
  <r>
    <s v="Los Angeles"/>
    <s v="California"/>
    <n v="90004"/>
    <s v="West"/>
    <s v="OFF-BI-10003707"/>
    <x v="1"/>
    <x v="8"/>
    <s v="Aluminum Screw Posts"/>
    <n v="36.624000000000002"/>
  </r>
  <r>
    <s v="Burlington"/>
    <s v="North Carolina"/>
    <n v="27217"/>
    <s v="South"/>
    <s v="OFF-AR-10000203"/>
    <x v="1"/>
    <x v="6"/>
    <s v="Newell 336"/>
    <n v="23.968"/>
  </r>
  <r>
    <s v="Burlington"/>
    <s v="North Carolina"/>
    <n v="27217"/>
    <s v="South"/>
    <s v="OFF-AR-10004790"/>
    <x v="1"/>
    <x v="6"/>
    <s v="Staples in misc. colors"/>
    <n v="28.728000000000002"/>
  </r>
  <r>
    <s v="Saint Peters"/>
    <s v="Missouri"/>
    <n v="63376"/>
    <s v="Central"/>
    <s v="FUR-TA-10001095"/>
    <x v="0"/>
    <x v="3"/>
    <s v="Chromcraft Round Conference Tables"/>
    <n v="697.16"/>
  </r>
  <r>
    <s v="New York City"/>
    <s v="New York"/>
    <n v="10035"/>
    <s v="East"/>
    <s v="TEC-AC-10004761"/>
    <x v="2"/>
    <x v="11"/>
    <s v="Maxell 4.7GB DVD+RW 3/Pack"/>
    <n v="31.86"/>
  </r>
  <r>
    <s v="New York City"/>
    <s v="New York"/>
    <n v="10035"/>
    <s v="East"/>
    <s v="FUR-BO-10001811"/>
    <x v="0"/>
    <x v="0"/>
    <s v="Atlantic Metals Mobile 5-Shelf Bookcases, Custom Colors"/>
    <n v="722.35199999999998"/>
  </r>
  <r>
    <s v="Chicago"/>
    <s v="Illinois"/>
    <n v="60610"/>
    <s v="Central"/>
    <s v="OFF-AR-10001130"/>
    <x v="1"/>
    <x v="6"/>
    <s v="Quartet Alpha White Chalk, 12/Pack"/>
    <n v="8.84"/>
  </r>
  <r>
    <s v="Chicago"/>
    <s v="Illinois"/>
    <n v="60610"/>
    <s v="Central"/>
    <s v="OFF-AP-10000055"/>
    <x v="1"/>
    <x v="9"/>
    <s v="Belkin F9S820V06 8 Outlet Surge"/>
    <n v="58.463999999999999"/>
  </r>
  <r>
    <s v="Rockford"/>
    <s v="Illinois"/>
    <n v="61107"/>
    <s v="Central"/>
    <s v="FUR-CH-10002304"/>
    <x v="0"/>
    <x v="1"/>
    <s v="Global Stack Chair without Arms, Black"/>
    <n v="254.60400000000001"/>
  </r>
  <r>
    <s v="Miami"/>
    <s v="Florida"/>
    <n v="33142"/>
    <s v="South"/>
    <s v="TEC-PH-10001530"/>
    <x v="2"/>
    <x v="7"/>
    <s v="Cisco Unified IP Phone 7945G VoIP phone"/>
    <n v="1363.96"/>
  </r>
  <r>
    <s v="Miami"/>
    <s v="Florida"/>
    <n v="33142"/>
    <s v="South"/>
    <s v="FUR-FU-10004006"/>
    <x v="0"/>
    <x v="5"/>
    <s v="Deflect-o DuraMat Lighweight, Studded, Beveled Mat for Low Pile Carpeting"/>
    <n v="102.36"/>
  </r>
  <r>
    <s v="San Francisco"/>
    <s v="California"/>
    <n v="94109"/>
    <s v="West"/>
    <s v="TEC-PH-10000486"/>
    <x v="2"/>
    <x v="7"/>
    <s v="Plantronics HL10 Handset Lifter"/>
    <n v="1113.5039999999999"/>
  </r>
  <r>
    <s v="San Francisco"/>
    <s v="California"/>
    <n v="94109"/>
    <s v="West"/>
    <s v="TEC-AC-10001606"/>
    <x v="2"/>
    <x v="11"/>
    <s v="Logitech Wireless Performance Mouse MX for PC and Mac"/>
    <n v="99.99"/>
  </r>
  <r>
    <s v="Philadelphia"/>
    <s v="Pennsylvania"/>
    <n v="19134"/>
    <s v="East"/>
    <s v="FUR-FU-10000293"/>
    <x v="0"/>
    <x v="5"/>
    <s v="Eldon Antistatic Chair Mats for Low to Medium Pile Carpets"/>
    <n v="168.464"/>
  </r>
  <r>
    <s v="Philadelphia"/>
    <s v="Pennsylvania"/>
    <n v="19134"/>
    <s v="East"/>
    <s v="OFF-PA-10001307"/>
    <x v="1"/>
    <x v="10"/>
    <s v="Important Message Pads, 50 4-1/4 x 5-1/2 Forms per Pad"/>
    <n v="6.72"/>
  </r>
  <r>
    <s v="Philadelphia"/>
    <s v="Pennsylvania"/>
    <n v="19134"/>
    <s v="East"/>
    <s v="FUR-FU-10004460"/>
    <x v="0"/>
    <x v="5"/>
    <s v="Howard Miller 12&quot; Round Wall Clock"/>
    <n v="282.88799999999998"/>
  </r>
  <r>
    <s v="New York City"/>
    <s v="New York"/>
    <n v="10009"/>
    <s v="East"/>
    <s v="OFF-AR-10000716"/>
    <x v="1"/>
    <x v="6"/>
    <s v="DIXON Ticonderoga Erasable Checking Pencils"/>
    <n v="11.16"/>
  </r>
  <r>
    <s v="New York City"/>
    <s v="New York"/>
    <n v="10009"/>
    <s v="East"/>
    <s v="FUR-FU-10004622"/>
    <x v="0"/>
    <x v="5"/>
    <s v="Eldon Advantage Foldable Chair Mats for Low Pile Carpets"/>
    <n v="108.4"/>
  </r>
  <r>
    <s v="New York City"/>
    <s v="New York"/>
    <n v="10009"/>
    <s v="East"/>
    <s v="OFF-BI-10002735"/>
    <x v="1"/>
    <x v="8"/>
    <s v="GBC Prestige Therm-A-Bind Covers"/>
    <n v="82.343999999999994"/>
  </r>
  <r>
    <s v="New York City"/>
    <s v="New York"/>
    <n v="10009"/>
    <s v="East"/>
    <s v="OFF-BI-10003529"/>
    <x v="1"/>
    <x v="8"/>
    <s v="Avery Round Ring Poly Binders"/>
    <n v="9.0879999999999992"/>
  </r>
  <r>
    <s v="San Diego"/>
    <s v="California"/>
    <n v="92037"/>
    <s v="West"/>
    <s v="OFF-BI-10001097"/>
    <x v="1"/>
    <x v="8"/>
    <s v="Avery Hole Reinforcements"/>
    <n v="19.936"/>
  </r>
  <r>
    <s v="San Diego"/>
    <s v="California"/>
    <n v="92037"/>
    <s v="West"/>
    <s v="OFF-BI-10001597"/>
    <x v="1"/>
    <x v="8"/>
    <s v="Wilson Jones Ledger-Size, Piano-Hinge Binder, 2&quot;, Blue"/>
    <n v="65.567999999999998"/>
  </r>
  <r>
    <s v="Philadelphia"/>
    <s v="Pennsylvania"/>
    <n v="19143"/>
    <s v="East"/>
    <s v="OFF-FA-10001754"/>
    <x v="1"/>
    <x v="13"/>
    <s v="Stockwell Gold Paper Clips"/>
    <n v="4.4160000000000004"/>
  </r>
  <r>
    <s v="Houston"/>
    <s v="Texas"/>
    <n v="77095"/>
    <s v="Central"/>
    <s v="FUR-CH-10003396"/>
    <x v="0"/>
    <x v="1"/>
    <s v="Global Deluxe Steno Chair"/>
    <n v="107.77200000000001"/>
  </r>
  <r>
    <s v="Toledo"/>
    <s v="Ohio"/>
    <n v="43615"/>
    <s v="East"/>
    <s v="OFF-AP-10002350"/>
    <x v="1"/>
    <x v="9"/>
    <s v="Belkin F9H710-06 7 Outlet SurgeMaster Surge Protector"/>
    <n v="45.216000000000001"/>
  </r>
  <r>
    <s v="Toledo"/>
    <s v="Ohio"/>
    <n v="43615"/>
    <s v="East"/>
    <s v="OFF-FA-10004838"/>
    <x v="1"/>
    <x v="13"/>
    <s v="Super Bands, 12/Pack"/>
    <n v="10.416"/>
  </r>
  <r>
    <s v="Toledo"/>
    <s v="Ohio"/>
    <n v="43615"/>
    <s v="East"/>
    <s v="OFF-AR-10004757"/>
    <x v="1"/>
    <x v="6"/>
    <s v="Crayola Colored Pencils"/>
    <n v="7.8719999999999999"/>
  </r>
  <r>
    <s v="Toledo"/>
    <s v="Ohio"/>
    <n v="43615"/>
    <s v="East"/>
    <s v="TEC-PH-10002115"/>
    <x v="2"/>
    <x v="7"/>
    <s v="Plantronics 81402"/>
    <n v="118.782"/>
  </r>
  <r>
    <s v="Toledo"/>
    <s v="Ohio"/>
    <n v="43615"/>
    <s v="East"/>
    <s v="OFF-FA-10003059"/>
    <x v="1"/>
    <x v="13"/>
    <s v="Assorted Color Push Pins"/>
    <n v="1.448"/>
  </r>
  <r>
    <s v="Toledo"/>
    <s v="Ohio"/>
    <n v="43615"/>
    <s v="East"/>
    <s v="OFF-BI-10004330"/>
    <x v="1"/>
    <x v="8"/>
    <s v="GBC Velobind Prepunched Cover Sets, Regency Series"/>
    <n v="55.47"/>
  </r>
  <r>
    <s v="San Francisco"/>
    <s v="California"/>
    <n v="94122"/>
    <s v="West"/>
    <s v="FUR-CH-10001146"/>
    <x v="0"/>
    <x v="1"/>
    <s v="Global Value Mid-Back Manager's Chair, Gray"/>
    <n v="194.84800000000001"/>
  </r>
  <r>
    <s v="Brownsville"/>
    <s v="Texas"/>
    <n v="78521"/>
    <s v="Central"/>
    <s v="OFF-SU-10001935"/>
    <x v="1"/>
    <x v="14"/>
    <s v="Staple remover"/>
    <n v="1.744"/>
  </r>
  <r>
    <s v="Philadelphia"/>
    <s v="Pennsylvania"/>
    <n v="19143"/>
    <s v="East"/>
    <s v="OFF-BI-10001524"/>
    <x v="1"/>
    <x v="8"/>
    <s v="GBC Premium Transparent Covers with Diagonal Lined Pattern"/>
    <n v="25.175999999999998"/>
  </r>
  <r>
    <s v="Los Angeles"/>
    <s v="California"/>
    <n v="90008"/>
    <s v="West"/>
    <s v="OFF-AR-10003732"/>
    <x v="1"/>
    <x v="6"/>
    <s v="Newell 333"/>
    <n v="19.46"/>
  </r>
  <r>
    <s v="Denver"/>
    <s v="Colorado"/>
    <n v="80219"/>
    <s v="West"/>
    <s v="OFF-PA-10001970"/>
    <x v="1"/>
    <x v="10"/>
    <s v="Xerox 1881"/>
    <n v="29.472000000000001"/>
  </r>
  <r>
    <s v="New York City"/>
    <s v="New York"/>
    <n v="10035"/>
    <s v="East"/>
    <s v="OFF-BI-10003669"/>
    <x v="1"/>
    <x v="8"/>
    <s v="3M Organizer Strips"/>
    <n v="8.64"/>
  </r>
  <r>
    <s v="Mesa"/>
    <s v="Arizona"/>
    <n v="85204"/>
    <s v="West"/>
    <s v="OFF-BI-10003727"/>
    <x v="1"/>
    <x v="8"/>
    <s v="Avery Durable Slant Ring Binders With Label Holder"/>
    <n v="6.27"/>
  </r>
  <r>
    <s v="Mesa"/>
    <s v="Arizona"/>
    <n v="85204"/>
    <s v="West"/>
    <s v="OFF-BI-10004967"/>
    <x v="1"/>
    <x v="8"/>
    <s v="Round Ring Binders"/>
    <n v="4.3680000000000003"/>
  </r>
  <r>
    <s v="Mesa"/>
    <s v="Arizona"/>
    <n v="85204"/>
    <s v="West"/>
    <s v="TEC-AC-10003447"/>
    <x v="2"/>
    <x v="11"/>
    <s v="Micropad Numeric Keypads"/>
    <n v="31.984000000000002"/>
  </r>
  <r>
    <s v="Columbus"/>
    <s v="Indiana"/>
    <n v="47201"/>
    <s v="Central"/>
    <s v="OFF-AR-10000255"/>
    <x v="1"/>
    <x v="6"/>
    <s v="Newell 328"/>
    <n v="40.880000000000003"/>
  </r>
  <r>
    <s v="Seattle"/>
    <s v="Washington"/>
    <n v="98105"/>
    <s v="West"/>
    <s v="OFF-AP-10002191"/>
    <x v="1"/>
    <x v="9"/>
    <s v="Belkin 8 Outlet SurgeMaster II Gold Surge Protector"/>
    <n v="119.96"/>
  </r>
  <r>
    <s v="Seattle"/>
    <s v="Washington"/>
    <n v="98105"/>
    <s v="West"/>
    <s v="OFF-ST-10001325"/>
    <x v="1"/>
    <x v="4"/>
    <s v="Sterilite Officeware Hinged File Box"/>
    <n v="31.44"/>
  </r>
  <r>
    <s v="Seattle"/>
    <s v="Washington"/>
    <n v="98105"/>
    <s v="West"/>
    <s v="OFF-BI-10000404"/>
    <x v="1"/>
    <x v="8"/>
    <s v="Avery Printable Repositionable Plastic Tabs"/>
    <n v="6.88"/>
  </r>
  <r>
    <s v="Detroit"/>
    <s v="Michigan"/>
    <n v="48227"/>
    <s v="Central"/>
    <s v="OFF-PA-10000349"/>
    <x v="1"/>
    <x v="10"/>
    <s v="Easy-staple paper"/>
    <n v="19.920000000000002"/>
  </r>
  <r>
    <s v="Detroit"/>
    <s v="Michigan"/>
    <n v="48227"/>
    <s v="Central"/>
    <s v="FUR-CH-10002880"/>
    <x v="0"/>
    <x v="1"/>
    <s v="Global High-Back Leather Tilter, Burgundy"/>
    <n v="1106.9100000000001"/>
  </r>
  <r>
    <s v="Yonkers"/>
    <s v="New York"/>
    <n v="10701"/>
    <s v="East"/>
    <s v="FUR-TA-10001095"/>
    <x v="0"/>
    <x v="3"/>
    <s v="Chromcraft Round Conference Tables"/>
    <n v="836.59199999999998"/>
  </r>
  <r>
    <s v="Yonkers"/>
    <s v="New York"/>
    <n v="10701"/>
    <s v="East"/>
    <s v="OFF-PA-10003127"/>
    <x v="1"/>
    <x v="10"/>
    <s v="Easy-staple paper"/>
    <n v="26.38"/>
  </r>
  <r>
    <s v="Yonkers"/>
    <s v="New York"/>
    <n v="10701"/>
    <s v="East"/>
    <s v="OFF-ST-10003208"/>
    <x v="1"/>
    <x v="4"/>
    <s v="Adjustable Depth Letter/Legal Cart"/>
    <n v="362.92"/>
  </r>
  <r>
    <s v="Yonkers"/>
    <s v="New York"/>
    <n v="10701"/>
    <s v="East"/>
    <s v="TEC-MA-10003979"/>
    <x v="2"/>
    <x v="15"/>
    <s v="Ativa V4110MDD Micro-Cut Shredder"/>
    <n v="4899.93"/>
  </r>
  <r>
    <s v="Des Moines"/>
    <s v="Iowa"/>
    <n v="50315"/>
    <s v="Central"/>
    <s v="OFF-PA-10000029"/>
    <x v="1"/>
    <x v="10"/>
    <s v="Xerox 224"/>
    <n v="6.48"/>
  </r>
  <r>
    <s v="Oakland"/>
    <s v="California"/>
    <n v="94601"/>
    <s v="West"/>
    <s v="TEC-PH-10004896"/>
    <x v="2"/>
    <x v="7"/>
    <s v="Nokia Lumia 521 (T-Mobile)"/>
    <n v="71.975999999999999"/>
  </r>
  <r>
    <s v="Oakland"/>
    <s v="California"/>
    <n v="94601"/>
    <s v="West"/>
    <s v="OFF-LA-10000452"/>
    <x v="1"/>
    <x v="2"/>
    <s v="Avery 488"/>
    <n v="3.15"/>
  </r>
  <r>
    <s v="Monroe"/>
    <s v="North Carolina"/>
    <n v="28110"/>
    <s v="South"/>
    <s v="FUR-FU-10001967"/>
    <x v="0"/>
    <x v="5"/>
    <s v="Telescoping Adjustable Floor Lamp"/>
    <n v="31.984000000000002"/>
  </r>
  <r>
    <s v="Monroe"/>
    <s v="North Carolina"/>
    <n v="28110"/>
    <s v="South"/>
    <s v="TEC-PH-10001819"/>
    <x v="2"/>
    <x v="7"/>
    <s v="Innergie mMini Combo Duo USB Travel Charging Kit"/>
    <n v="71.983999999999995"/>
  </r>
  <r>
    <s v="San Diego"/>
    <s v="California"/>
    <n v="92105"/>
    <s v="West"/>
    <s v="OFF-AR-10002952"/>
    <x v="1"/>
    <x v="6"/>
    <s v="Stanley Contemporary Battery Pencil Sharpeners"/>
    <n v="120.15"/>
  </r>
  <r>
    <s v="San Diego"/>
    <s v="California"/>
    <n v="92105"/>
    <s v="West"/>
    <s v="TEC-PH-10000576"/>
    <x v="2"/>
    <x v="7"/>
    <s v="AT&amp;T 1080 Corded phone"/>
    <n v="219.184"/>
  </r>
  <r>
    <s v="Clinton"/>
    <s v="Maryland"/>
    <n v="20735"/>
    <s v="East"/>
    <s v="OFF-PA-10000605"/>
    <x v="1"/>
    <x v="10"/>
    <s v="Xerox 1950"/>
    <n v="28.9"/>
  </r>
  <r>
    <s v="Clinton"/>
    <s v="Maryland"/>
    <n v="20735"/>
    <s v="East"/>
    <s v="OFF-AP-10002518"/>
    <x v="1"/>
    <x v="9"/>
    <s v="Kensington 7 Outlet MasterPiece Power Center"/>
    <n v="355.96"/>
  </r>
  <r>
    <s v="Charlotte"/>
    <s v="North Carolina"/>
    <n v="28205"/>
    <s v="South"/>
    <s v="OFF-ST-10004340"/>
    <x v="1"/>
    <x v="4"/>
    <s v="Fellowes Mobile File Cart, Black"/>
    <n v="348.20800000000003"/>
  </r>
  <r>
    <s v="Charlotte"/>
    <s v="North Carolina"/>
    <n v="28205"/>
    <s v="South"/>
    <s v="OFF-BI-10004001"/>
    <x v="1"/>
    <x v="8"/>
    <s v="GBC Recycled VeloBinder Covers"/>
    <n v="35.783999999999999"/>
  </r>
  <r>
    <s v="Los Angeles"/>
    <s v="California"/>
    <n v="90049"/>
    <s v="West"/>
    <s v="FUR-TA-10004147"/>
    <x v="0"/>
    <x v="3"/>
    <s v="Hon 4060 Series Tables"/>
    <n v="447.84"/>
  </r>
  <r>
    <s v="San Francisco"/>
    <s v="California"/>
    <n v="94122"/>
    <s v="West"/>
    <s v="OFF-AR-10001545"/>
    <x v="1"/>
    <x v="6"/>
    <s v="Newell 326"/>
    <n v="7.04"/>
  </r>
  <r>
    <s v="San Francisco"/>
    <s v="California"/>
    <n v="94122"/>
    <s v="West"/>
    <s v="FUR-FU-10000206"/>
    <x v="0"/>
    <x v="5"/>
    <s v="GE General Purpose, Extra Long Life, Showcase &amp; Floodlight Incandescent Bulbs"/>
    <n v="8.73"/>
  </r>
  <r>
    <s v="San Francisco"/>
    <s v="California"/>
    <n v="94122"/>
    <s v="West"/>
    <s v="TEC-AC-10001013"/>
    <x v="2"/>
    <x v="11"/>
    <s v="Logitech ClearChat Comfort/USB Headset H390"/>
    <n v="29.29"/>
  </r>
  <r>
    <s v="San Francisco"/>
    <s v="California"/>
    <n v="94122"/>
    <s v="West"/>
    <s v="OFF-AR-10002255"/>
    <x v="1"/>
    <x v="6"/>
    <s v="Newell 346"/>
    <n v="8.64"/>
  </r>
  <r>
    <s v="Houston"/>
    <s v="Texas"/>
    <n v="77041"/>
    <s v="Central"/>
    <s v="OFF-BI-10004140"/>
    <x v="1"/>
    <x v="8"/>
    <s v="Avery Non-Stick Binders"/>
    <n v="2.694"/>
  </r>
  <r>
    <s v="Houston"/>
    <s v="Texas"/>
    <n v="77041"/>
    <s v="Central"/>
    <s v="OFF-BI-10002049"/>
    <x v="1"/>
    <x v="8"/>
    <s v="UniKeep View Case Binders"/>
    <n v="2.9340000000000002"/>
  </r>
  <r>
    <s v="Riverside"/>
    <s v="California"/>
    <n v="92503"/>
    <s v="West"/>
    <s v="OFF-PA-10001892"/>
    <x v="1"/>
    <x v="10"/>
    <s v="Rediform Wirebound &quot;Phone Memo&quot; Message Book, 11 x 5-3/4"/>
    <n v="22.92"/>
  </r>
  <r>
    <s v="Houston"/>
    <s v="Texas"/>
    <n v="77041"/>
    <s v="Central"/>
    <s v="OFF-ST-10000642"/>
    <x v="1"/>
    <x v="4"/>
    <s v="Tennsco Lockers, Gray"/>
    <n v="100.70399999999999"/>
  </r>
  <r>
    <s v="Houston"/>
    <s v="Texas"/>
    <n v="77041"/>
    <s v="Central"/>
    <s v="FUR-FU-10000206"/>
    <x v="0"/>
    <x v="5"/>
    <s v="GE General Purpose, Extra Long Life, Showcase &amp; Floodlight Incandescent Bulbs"/>
    <n v="2.3279999999999998"/>
  </r>
  <r>
    <s v="Houston"/>
    <s v="Texas"/>
    <n v="77041"/>
    <s v="Central"/>
    <s v="OFF-BI-10003676"/>
    <x v="1"/>
    <x v="8"/>
    <s v="GBC Standard Recycled Report Covers, Clear Plastic Sheets"/>
    <n v="10.78"/>
  </r>
  <r>
    <s v="Houston"/>
    <s v="Texas"/>
    <n v="77041"/>
    <s v="Central"/>
    <s v="OFF-FA-10003495"/>
    <x v="1"/>
    <x v="13"/>
    <s v="Staples"/>
    <n v="58.368000000000002"/>
  </r>
  <r>
    <s v="Houston"/>
    <s v="Texas"/>
    <n v="77041"/>
    <s v="Central"/>
    <s v="OFF-EN-10003798"/>
    <x v="1"/>
    <x v="12"/>
    <s v="Recycled Interoffice Envelopes with Re-Use-A-Seal Closure, 10 x 13"/>
    <n v="40.968000000000004"/>
  </r>
  <r>
    <s v="Houston"/>
    <s v="Texas"/>
    <n v="77041"/>
    <s v="Central"/>
    <s v="TEC-PH-10003589"/>
    <x v="2"/>
    <x v="7"/>
    <s v="invisibleSHIELD by ZAGG Smudge-Free Screen Protector"/>
    <n v="71.959999999999994"/>
  </r>
  <r>
    <s v="Houston"/>
    <s v="Texas"/>
    <n v="77041"/>
    <s v="Central"/>
    <s v="OFF-PA-10004735"/>
    <x v="1"/>
    <x v="10"/>
    <s v="Xerox 1905"/>
    <n v="10.368"/>
  </r>
  <r>
    <s v="Houston"/>
    <s v="Texas"/>
    <n v="77041"/>
    <s v="Central"/>
    <s v="OFF-BI-10002609"/>
    <x v="1"/>
    <x v="8"/>
    <s v="Avery Hidden Tab Dividers for Binding Systems"/>
    <n v="1.1919999999999999"/>
  </r>
  <r>
    <s v="Encinitas"/>
    <s v="California"/>
    <n v="92024"/>
    <s v="West"/>
    <s v="OFF-BI-10003364"/>
    <x v="1"/>
    <x v="8"/>
    <s v="Binding Machine Supplies"/>
    <n v="46.671999999999997"/>
  </r>
  <r>
    <s v="Encinitas"/>
    <s v="California"/>
    <n v="92024"/>
    <s v="West"/>
    <s v="FUR-BO-10002206"/>
    <x v="0"/>
    <x v="0"/>
    <s v="Bush Saratoga Collection 5-Shelf Bookcase, Hanover Cherry, *Special Order"/>
    <n v="119.833"/>
  </r>
  <r>
    <s v="Encinitas"/>
    <s v="California"/>
    <n v="92024"/>
    <s v="West"/>
    <s v="TEC-AC-10003610"/>
    <x v="2"/>
    <x v="11"/>
    <s v="LogitechÂ Illuminated - Keyboard"/>
    <n v="119.98"/>
  </r>
  <r>
    <s v="San Francisco"/>
    <s v="California"/>
    <n v="94110"/>
    <s v="West"/>
    <s v="OFF-LA-10003766"/>
    <x v="1"/>
    <x v="2"/>
    <s v="Self-Adhesive Removable Labels"/>
    <n v="6.3"/>
  </r>
  <r>
    <s v="Roswell"/>
    <s v="Georgia"/>
    <n v="30076"/>
    <s v="South"/>
    <s v="OFF-PA-10001970"/>
    <x v="1"/>
    <x v="10"/>
    <s v="Xerox 1908"/>
    <n v="279.89999999999998"/>
  </r>
  <r>
    <s v="Roswell"/>
    <s v="Georgia"/>
    <n v="30076"/>
    <s v="South"/>
    <s v="TEC-AC-10002049"/>
    <x v="2"/>
    <x v="11"/>
    <s v="Logitech G19 Programmable Gaming Keyboard"/>
    <n v="619.95000000000005"/>
  </r>
  <r>
    <s v="Roswell"/>
    <s v="Georgia"/>
    <n v="30076"/>
    <s v="South"/>
    <s v="OFF-PA-10000141"/>
    <x v="1"/>
    <x v="10"/>
    <s v="Ampad Evidence Wirebond Steno Books, 6&quot; x 9&quot;"/>
    <n v="4.3600000000000003"/>
  </r>
  <r>
    <s v="Roswell"/>
    <s v="Georgia"/>
    <n v="30076"/>
    <s v="South"/>
    <s v="OFF-EN-10004459"/>
    <x v="1"/>
    <x v="12"/>
    <s v="Security-Tint Envelopes"/>
    <n v="15.28"/>
  </r>
  <r>
    <s v="Jonesboro"/>
    <s v="Arkansas"/>
    <n v="72401"/>
    <s v="South"/>
    <s v="TEC-PH-10001061"/>
    <x v="2"/>
    <x v="7"/>
    <s v="Apple iPhone 5C"/>
    <n v="699.93"/>
  </r>
  <r>
    <s v="Jonesboro"/>
    <s v="Arkansas"/>
    <n v="72401"/>
    <s v="South"/>
    <s v="OFF-AR-10002375"/>
    <x v="1"/>
    <x v="6"/>
    <s v="Newell 351"/>
    <n v="22.96"/>
  </r>
  <r>
    <s v="Jonesboro"/>
    <s v="Arkansas"/>
    <n v="72401"/>
    <s v="South"/>
    <s v="FUR-FU-10003194"/>
    <x v="0"/>
    <x v="5"/>
    <s v="Eldon Expressions Desk Accessory, Wood Pencil Holder, Oak"/>
    <n v="38.6"/>
  </r>
  <r>
    <s v="Jonesboro"/>
    <s v="Arkansas"/>
    <n v="72401"/>
    <s v="South"/>
    <s v="OFF-AR-10003811"/>
    <x v="1"/>
    <x v="6"/>
    <s v="Newell 327"/>
    <n v="6.63"/>
  </r>
  <r>
    <s v="Jonesboro"/>
    <s v="Arkansas"/>
    <n v="72401"/>
    <s v="South"/>
    <s v="OFF-EN-10001539"/>
    <x v="1"/>
    <x v="12"/>
    <s v="Staple envelope"/>
    <n v="23.34"/>
  </r>
  <r>
    <s v="Jonesboro"/>
    <s v="Arkansas"/>
    <n v="72401"/>
    <s v="South"/>
    <s v="FUR-CH-10002331"/>
    <x v="0"/>
    <x v="1"/>
    <s v="Hon 4700 Series Mobuis Mid-Back Task Chairs with Adjustable Arms"/>
    <n v="1067.94"/>
  </r>
  <r>
    <s v="Richmond"/>
    <s v="Indiana"/>
    <n v="47374"/>
    <s v="Central"/>
    <s v="OFF-AR-10003156"/>
    <x v="1"/>
    <x v="6"/>
    <s v="50 Colored Long Pencils"/>
    <n v="10.16"/>
  </r>
  <r>
    <s v="Richmond"/>
    <s v="Indiana"/>
    <n v="47374"/>
    <s v="Central"/>
    <s v="OFF-EN-10001532"/>
    <x v="1"/>
    <x v="12"/>
    <s v="Brown Kraft Recycled Envelopes"/>
    <n v="101.88"/>
  </r>
  <r>
    <s v="Springfield"/>
    <s v="Virginia"/>
    <n v="22153"/>
    <s v="South"/>
    <s v="FUR-TA-10004086"/>
    <x v="0"/>
    <x v="3"/>
    <s v="KI Adjustable-Height Table"/>
    <n v="343.92"/>
  </r>
  <r>
    <s v="Springfield"/>
    <s v="Virginia"/>
    <n v="22153"/>
    <s v="South"/>
    <s v="OFF-PA-10000100"/>
    <x v="1"/>
    <x v="10"/>
    <s v="Xerox 1945"/>
    <n v="40.99"/>
  </r>
  <r>
    <s v="Springfield"/>
    <s v="Virginia"/>
    <n v="22153"/>
    <s v="South"/>
    <s v="OFF-EN-10002500"/>
    <x v="1"/>
    <x v="12"/>
    <s v="Globe Weis Peel &amp; Seel First Class Envelopes"/>
    <n v="63.9"/>
  </r>
  <r>
    <s v="Antioch"/>
    <s v="California"/>
    <n v="94509"/>
    <s v="West"/>
    <s v="OFF-PA-10004100"/>
    <x v="1"/>
    <x v="10"/>
    <s v="Xerox 216"/>
    <n v="19.440000000000001"/>
  </r>
  <r>
    <s v="Philadelphia"/>
    <s v="Pennsylvania"/>
    <n v="19134"/>
    <s v="East"/>
    <s v="OFF-ST-10003479"/>
    <x v="1"/>
    <x v="4"/>
    <s v="Eldon Base for stackable storage shelf, platinum"/>
    <n v="124.608"/>
  </r>
  <r>
    <s v="Philadelphia"/>
    <s v="Pennsylvania"/>
    <n v="19134"/>
    <s v="East"/>
    <s v="OFF-LA-10000973"/>
    <x v="1"/>
    <x v="2"/>
    <s v="Avery 502"/>
    <n v="7.56"/>
  </r>
  <r>
    <s v="Homestead"/>
    <s v="Florida"/>
    <n v="33030"/>
    <s v="South"/>
    <s v="OFF-ST-10001476"/>
    <x v="1"/>
    <x v="4"/>
    <s v="Steel Personal Filing/Posting Tote"/>
    <n v="85.224000000000004"/>
  </r>
  <r>
    <s v="La Porte"/>
    <s v="Indiana"/>
    <n v="46350"/>
    <s v="Central"/>
    <s v="OFF-EN-10002831"/>
    <x v="1"/>
    <x v="12"/>
    <s v="Tyvek  Top-Opening Peel &amp; Seel  Envelopes, Gray"/>
    <n v="287.52"/>
  </r>
  <r>
    <s v="La Porte"/>
    <s v="Indiana"/>
    <n v="46350"/>
    <s v="Central"/>
    <s v="OFF-AP-10002350"/>
    <x v="1"/>
    <x v="9"/>
    <s v="Belkin F9H710-06 7 Outlet SurgeMaster Surge Protector"/>
    <n v="37.68"/>
  </r>
  <r>
    <s v="La Porte"/>
    <s v="Indiana"/>
    <n v="46350"/>
    <s v="Central"/>
    <s v="OFF-PA-10001763"/>
    <x v="1"/>
    <x v="10"/>
    <s v="Xerox 1896"/>
    <n v="19.98"/>
  </r>
  <r>
    <s v="La Porte"/>
    <s v="Indiana"/>
    <n v="46350"/>
    <s v="Central"/>
    <s v="OFF-AR-10003394"/>
    <x v="1"/>
    <x v="6"/>
    <s v="Newell 332"/>
    <n v="20.58"/>
  </r>
  <r>
    <s v="La Porte"/>
    <s v="Indiana"/>
    <n v="46350"/>
    <s v="Central"/>
    <s v="OFF-BI-10002072"/>
    <x v="1"/>
    <x v="8"/>
    <s v="Cardinal Slant-D Ring Binders"/>
    <n v="17.38"/>
  </r>
  <r>
    <s v="Los Angeles"/>
    <s v="California"/>
    <n v="90045"/>
    <s v="West"/>
    <s v="FUR-FU-10004188"/>
    <x v="0"/>
    <x v="5"/>
    <s v="Luxo Professional Combination Clamp-On Lamps"/>
    <n v="204.6"/>
  </r>
  <r>
    <s v="Los Angeles"/>
    <s v="California"/>
    <n v="90045"/>
    <s v="West"/>
    <s v="OFF-FA-10001561"/>
    <x v="1"/>
    <x v="13"/>
    <s v="Stockwell Push Pins"/>
    <n v="8.7200000000000006"/>
  </r>
  <r>
    <s v="Los Angeles"/>
    <s v="California"/>
    <n v="90045"/>
    <s v="West"/>
    <s v="OFF-PA-10002105"/>
    <x v="1"/>
    <x v="10"/>
    <s v="Xerox 223"/>
    <n v="6.48"/>
  </r>
  <r>
    <s v="Los Angeles"/>
    <s v="California"/>
    <n v="90045"/>
    <s v="West"/>
    <s v="TEC-MA-10004241"/>
    <x v="2"/>
    <x v="15"/>
    <s v="Star Micronics TSP800 TSP847IIU Receipt Printer"/>
    <n v="686.32"/>
  </r>
  <r>
    <s v="Los Angeles"/>
    <s v="California"/>
    <n v="90045"/>
    <s v="West"/>
    <s v="OFF-ST-10004340"/>
    <x v="1"/>
    <x v="4"/>
    <s v="Fellowes Mobile File Cart, Black"/>
    <n v="62.18"/>
  </r>
  <r>
    <s v="Lansing"/>
    <s v="Michigan"/>
    <n v="48911"/>
    <s v="Central"/>
    <s v="OFF-AP-10003849"/>
    <x v="1"/>
    <x v="9"/>
    <s v="Hoover Shoulder Vac Commercial Portable Vacuum"/>
    <n v="644.07600000000002"/>
  </r>
  <r>
    <s v="Lansing"/>
    <s v="Michigan"/>
    <n v="48911"/>
    <s v="Central"/>
    <s v="OFF-FA-10000735"/>
    <x v="1"/>
    <x v="13"/>
    <s v="Staples"/>
    <n v="5.84"/>
  </r>
  <r>
    <s v="Lansing"/>
    <s v="Michigan"/>
    <n v="48911"/>
    <s v="Central"/>
    <s v="OFF-BI-10003350"/>
    <x v="1"/>
    <x v="8"/>
    <s v="Acco Expandable Hanging Binders"/>
    <n v="12.76"/>
  </r>
  <r>
    <s v="Lansing"/>
    <s v="Michigan"/>
    <n v="48911"/>
    <s v="Central"/>
    <s v="TEC-PH-10000307"/>
    <x v="2"/>
    <x v="7"/>
    <s v="Shocksock Galaxy S4 Armband"/>
    <n v="10.95"/>
  </r>
  <r>
    <s v="Lansing"/>
    <s v="Michigan"/>
    <n v="48911"/>
    <s v="Central"/>
    <s v="TEC-CO-10004202"/>
    <x v="2"/>
    <x v="16"/>
    <s v="Brother DCP1000 Digital 3 in 1 Multifunction Machine"/>
    <n v="599.98"/>
  </r>
  <r>
    <s v="Cuyahoga Falls"/>
    <s v="Ohio"/>
    <n v="44221"/>
    <s v="East"/>
    <s v="FUR-FU-10001852"/>
    <x v="0"/>
    <x v="5"/>
    <s v="Eldon Regeneration Recycled Desk Accessories, Smoke"/>
    <n v="8.3520000000000003"/>
  </r>
  <r>
    <s v="Reno"/>
    <s v="Nevada"/>
    <n v="89502"/>
    <s v="West"/>
    <s v="OFF-AR-10003759"/>
    <x v="1"/>
    <x v="6"/>
    <s v="Crayola Anti Dust Chalk, 12/Pack"/>
    <n v="3.64"/>
  </r>
  <r>
    <s v="Reno"/>
    <s v="Nevada"/>
    <n v="89502"/>
    <s v="West"/>
    <s v="OFF-BI-10003984"/>
    <x v="1"/>
    <x v="8"/>
    <s v="Lock-Up Easel 'Spel-Binder'"/>
    <n v="159.768"/>
  </r>
  <r>
    <s v="Harrisonburg"/>
    <s v="Virginia"/>
    <n v="22801"/>
    <s v="South"/>
    <s v="OFF-ST-10004337"/>
    <x v="1"/>
    <x v="4"/>
    <s v="SAFCO Commercial Wire Shelving, 72h"/>
    <n v="122.48"/>
  </r>
  <r>
    <s v="Harrisonburg"/>
    <s v="Virginia"/>
    <n v="22801"/>
    <s v="South"/>
    <s v="FUR-TA-10001932"/>
    <x v="0"/>
    <x v="3"/>
    <s v="Chromcraft 48&quot; x 96&quot; Racetrack Double Pedestal Table"/>
    <n v="2244.48"/>
  </r>
  <r>
    <s v="Harrisonburg"/>
    <s v="Virginia"/>
    <n v="22801"/>
    <s v="South"/>
    <s v="OFF-BI-10003982"/>
    <x v="1"/>
    <x v="8"/>
    <s v="Wilson Jones Century Plastic Molded Ring Binders"/>
    <n v="62.31"/>
  </r>
  <r>
    <s v="Harrisonburg"/>
    <s v="Virginia"/>
    <n v="22801"/>
    <s v="South"/>
    <s v="FUR-TA-10000617"/>
    <x v="0"/>
    <x v="3"/>
    <s v="Hon Practical Foundations 30 x 60 Training Table, Light Gray/Charcoal"/>
    <n v="455.1"/>
  </r>
  <r>
    <s v="Los Angeles"/>
    <s v="California"/>
    <n v="90004"/>
    <s v="West"/>
    <s v="FUR-CH-10002126"/>
    <x v="0"/>
    <x v="1"/>
    <s v="Hon Deluxe Fabric Upholstered Stacking Chairs"/>
    <n v="195.184"/>
  </r>
  <r>
    <s v="Minneapolis"/>
    <s v="Minnesota"/>
    <n v="55407"/>
    <s v="Central"/>
    <s v="OFF-AP-10000576"/>
    <x v="1"/>
    <x v="9"/>
    <s v="Belkin 325VA UPS Surge Protector, 6'"/>
    <n v="362.94"/>
  </r>
  <r>
    <s v="Minneapolis"/>
    <s v="Minnesota"/>
    <n v="55407"/>
    <s v="Central"/>
    <s v="OFF-BI-10004654"/>
    <x v="1"/>
    <x v="8"/>
    <s v="Avery Binding System Hidden Tab Executive Style Index Sets"/>
    <n v="11.54"/>
  </r>
  <r>
    <s v="Escondido"/>
    <s v="California"/>
    <n v="92025"/>
    <s v="West"/>
    <s v="OFF-AR-10004042"/>
    <x v="1"/>
    <x v="6"/>
    <s v="BOSTON Model 1800 Electric Pencil Sharpeners, Putty/Woodgrain"/>
    <n v="53.94"/>
  </r>
  <r>
    <s v="New York City"/>
    <s v="New York"/>
    <n v="10035"/>
    <s v="East"/>
    <s v="TEC-PH-10004700"/>
    <x v="2"/>
    <x v="7"/>
    <s v="PowerGen Dual USB Car Charger"/>
    <n v="9.99"/>
  </r>
  <r>
    <s v="New York City"/>
    <s v="New York"/>
    <n v="10035"/>
    <s v="East"/>
    <s v="OFF-BI-10004593"/>
    <x v="1"/>
    <x v="8"/>
    <s v="Ibico Laser Imprintable Binding System Covers"/>
    <n v="125.76"/>
  </r>
  <r>
    <s v="New York City"/>
    <s v="New York"/>
    <n v="10035"/>
    <s v="East"/>
    <s v="OFF-BI-10003429"/>
    <x v="1"/>
    <x v="8"/>
    <s v="Cardinal HOLDit! Binder Insert Strips,Extra Strips"/>
    <n v="25.32"/>
  </r>
  <r>
    <s v="Jackson"/>
    <s v="Michigan"/>
    <n v="49201"/>
    <s v="Central"/>
    <s v="OFF-BI-10001294"/>
    <x v="1"/>
    <x v="8"/>
    <s v="Fellowes Binding Cases"/>
    <n v="46.8"/>
  </r>
  <r>
    <s v="Seattle"/>
    <s v="Washington"/>
    <n v="98115"/>
    <s v="West"/>
    <s v="TEC-AC-10001552"/>
    <x v="2"/>
    <x v="11"/>
    <s v="Logitech K350 2.4Ghz Wireless Keyboard"/>
    <n v="447.93"/>
  </r>
  <r>
    <s v="New York City"/>
    <s v="New York"/>
    <n v="10035"/>
    <s v="East"/>
    <s v="FUR-FU-10004952"/>
    <x v="0"/>
    <x v="5"/>
    <s v="C-Line Cubicle Keepers Polyproplyene Holder w/Velcro Back, 8-1/2x11, 25/Bx"/>
    <n v="109.48"/>
  </r>
  <r>
    <s v="New York City"/>
    <s v="New York"/>
    <n v="10035"/>
    <s v="East"/>
    <s v="OFF-ST-10004123"/>
    <x v="1"/>
    <x v="4"/>
    <s v="Safco Industrial Wire Shelving System"/>
    <n v="272.94"/>
  </r>
  <r>
    <s v="New York City"/>
    <s v="New York"/>
    <n v="10035"/>
    <s v="East"/>
    <s v="OFF-PA-10003172"/>
    <x v="1"/>
    <x v="10"/>
    <s v="Xerox 1996"/>
    <n v="19.440000000000001"/>
  </r>
  <r>
    <s v="New York City"/>
    <s v="New York"/>
    <n v="10035"/>
    <s v="East"/>
    <s v="OFF-ST-10002352"/>
    <x v="1"/>
    <x v="4"/>
    <s v="Iris Project Case"/>
    <n v="31.92"/>
  </r>
  <r>
    <s v="Royal Oak"/>
    <s v="Michigan"/>
    <n v="48073"/>
    <s v="Central"/>
    <s v="OFF-PA-10002259"/>
    <x v="1"/>
    <x v="10"/>
    <s v="Geographics Note Cards, Blank, White, 8 1/2&quot; x 11&quot;"/>
    <n v="22.38"/>
  </r>
  <r>
    <s v="Los Angeles"/>
    <s v="California"/>
    <n v="90008"/>
    <s v="West"/>
    <s v="OFF-BI-10002976"/>
    <x v="1"/>
    <x v="8"/>
    <s v="ACCOHIDE Binder by Acco"/>
    <n v="16.52"/>
  </r>
  <r>
    <s v="Bloomington"/>
    <s v="Illinois"/>
    <n v="61701"/>
    <s v="Central"/>
    <s v="OFF-BI-10000301"/>
    <x v="1"/>
    <x v="8"/>
    <s v="GBC Instant Report Kit"/>
    <n v="5.1760000000000002"/>
  </r>
  <r>
    <s v="New York City"/>
    <s v="New York"/>
    <n v="10035"/>
    <s v="East"/>
    <s v="OFF-BI-10003694"/>
    <x v="1"/>
    <x v="8"/>
    <s v="Avery 3 1/2&quot; Diskette Storage Pages, 10/Pack"/>
    <n v="50.112000000000002"/>
  </r>
  <r>
    <s v="Concord"/>
    <s v="New Hampshire"/>
    <n v="3301"/>
    <s v="East"/>
    <s v="OFF-SU-10000381"/>
    <x v="1"/>
    <x v="14"/>
    <s v="Acme Forged Steel Scissors with Black Enamel Handles"/>
    <n v="27.93"/>
  </r>
  <r>
    <s v="Los Angeles"/>
    <s v="California"/>
    <n v="90004"/>
    <s v="West"/>
    <s v="OFF-LA-10004425"/>
    <x v="1"/>
    <x v="2"/>
    <s v="Staple-on labels"/>
    <n v="11.56"/>
  </r>
  <r>
    <s v="Rockville"/>
    <s v="Maryland"/>
    <n v="20852"/>
    <s v="East"/>
    <s v="FUR-CH-10001270"/>
    <x v="0"/>
    <x v="1"/>
    <s v="Harbour Creations Steel Folding Chair"/>
    <n v="172.5"/>
  </r>
  <r>
    <s v="Rockville"/>
    <s v="Maryland"/>
    <n v="20852"/>
    <s v="East"/>
    <s v="TEC-PH-10003931"/>
    <x v="2"/>
    <x v="7"/>
    <s v="JBL Micro Wireless Portable Bluetooth Speaker"/>
    <n v="179.97"/>
  </r>
  <r>
    <s v="Houston"/>
    <s v="Texas"/>
    <n v="77070"/>
    <s v="Central"/>
    <s v="TEC-AC-10003174"/>
    <x v="2"/>
    <x v="11"/>
    <s v="Plantronics S12 Corded Telephone Headset System"/>
    <n v="258.69600000000003"/>
  </r>
  <r>
    <s v="Lakewood"/>
    <s v="New Jersey"/>
    <n v="8701"/>
    <s v="East"/>
    <s v="TEC-PH-10004539"/>
    <x v="2"/>
    <x v="7"/>
    <s v="Wireless Extenders zBoost YX545 SOHO Signal Booster"/>
    <n v="1322.93"/>
  </r>
  <r>
    <s v="Lakewood"/>
    <s v="New Jersey"/>
    <n v="8701"/>
    <s v="East"/>
    <s v="OFF-AR-10001919"/>
    <x v="1"/>
    <x v="6"/>
    <s v="OIC #2 Pencils, Medium Soft"/>
    <n v="3.76"/>
  </r>
  <r>
    <s v="Jacksonville"/>
    <s v="North Carolina"/>
    <n v="28540"/>
    <s v="South"/>
    <s v="OFF-EN-10002504"/>
    <x v="1"/>
    <x v="12"/>
    <s v="Tyvek  Top-Opening Peel &amp; Seel Envelopes, Plain White"/>
    <n v="21.744"/>
  </r>
  <r>
    <s v="Jacksonville"/>
    <s v="North Carolina"/>
    <n v="28540"/>
    <s v="South"/>
    <s v="TEC-PH-10003655"/>
    <x v="2"/>
    <x v="7"/>
    <s v="Sannysis Cute Owl Design Soft Skin Case Cover for Samsung Galaxy S4"/>
    <n v="7.92"/>
  </r>
  <r>
    <s v="Seattle"/>
    <s v="Washington"/>
    <n v="98103"/>
    <s v="West"/>
    <s v="OFF-BI-10004656"/>
    <x v="1"/>
    <x v="8"/>
    <s v="Peel &amp; Stick Add-On Corner Pockets"/>
    <n v="12.096"/>
  </r>
  <r>
    <s v="Seattle"/>
    <s v="Washington"/>
    <n v="98103"/>
    <s v="West"/>
    <s v="OFF-ST-10002344"/>
    <x v="1"/>
    <x v="4"/>
    <s v="Carina 42&quot;Hx23 3/4&quot;W Media Storage Unit"/>
    <n v="485.88"/>
  </r>
  <r>
    <s v="Seattle"/>
    <s v="Washington"/>
    <n v="98103"/>
    <s v="West"/>
    <s v="OFF-PA-10001800"/>
    <x v="1"/>
    <x v="10"/>
    <s v="Xerox 220"/>
    <n v="25.92"/>
  </r>
  <r>
    <s v="Seattle"/>
    <s v="Washington"/>
    <n v="98103"/>
    <s v="West"/>
    <s v="OFF-ST-10000036"/>
    <x v="1"/>
    <x v="4"/>
    <s v="Recycled Data-Pak for Archival Bound Computer Printouts, 12-1/2 x 12-1/2 x 16"/>
    <n v="197.58"/>
  </r>
  <r>
    <s v="Los Angeles"/>
    <s v="California"/>
    <n v="90036"/>
    <s v="West"/>
    <s v="OFF-AP-10004532"/>
    <x v="1"/>
    <x v="9"/>
    <s v="Kensington 6 Outlet Guardian Standard Surge Protector"/>
    <n v="81.92"/>
  </r>
  <r>
    <s v="Los Angeles"/>
    <s v="California"/>
    <n v="90036"/>
    <s v="West"/>
    <s v="TEC-PH-10004447"/>
    <x v="2"/>
    <x v="7"/>
    <s v="Toshiba IPT2010-SD IPÂ Telephone"/>
    <n v="889.53599999999994"/>
  </r>
  <r>
    <s v="Los Angeles"/>
    <s v="California"/>
    <n v="90036"/>
    <s v="West"/>
    <s v="FUR-CH-10003973"/>
    <x v="0"/>
    <x v="1"/>
    <s v="GuestStacker Chair with Chrome Finish Legs"/>
    <n v="892.22400000000005"/>
  </r>
  <r>
    <s v="Los Angeles"/>
    <s v="California"/>
    <n v="90036"/>
    <s v="West"/>
    <s v="OFF-PA-10001970"/>
    <x v="1"/>
    <x v="10"/>
    <s v="Xerox 1908"/>
    <n v="223.92"/>
  </r>
  <r>
    <s v="Los Angeles"/>
    <s v="California"/>
    <n v="90036"/>
    <s v="West"/>
    <s v="OFF-PA-10000682"/>
    <x v="1"/>
    <x v="10"/>
    <s v="Xerox 1924"/>
    <n v="23.12"/>
  </r>
  <r>
    <s v="Coral Springs"/>
    <s v="Florida"/>
    <n v="33065"/>
    <s v="South"/>
    <s v="OFF-PA-10001937"/>
    <x v="1"/>
    <x v="10"/>
    <s v="Xerox 21"/>
    <n v="15.552"/>
  </r>
  <r>
    <s v="Coral Springs"/>
    <s v="Florida"/>
    <n v="33065"/>
    <s v="South"/>
    <s v="FUR-FU-10002268"/>
    <x v="0"/>
    <x v="5"/>
    <s v="Ultra Door Push Plate"/>
    <n v="15.712"/>
  </r>
  <r>
    <s v="Coral Springs"/>
    <s v="Florida"/>
    <n v="33065"/>
    <s v="South"/>
    <s v="OFF-ST-10001321"/>
    <x v="1"/>
    <x v="4"/>
    <s v="Decoflex Hanging Personal Folder File, Blue"/>
    <n v="24.672000000000001"/>
  </r>
  <r>
    <s v="Coral Springs"/>
    <s v="Florida"/>
    <n v="33065"/>
    <s v="South"/>
    <s v="FUR-FU-10003394"/>
    <x v="0"/>
    <x v="5"/>
    <s v="Tenex &quot;The Solids&quot; Textured Chair Mats"/>
    <n v="55.968000000000004"/>
  </r>
  <r>
    <s v="Houston"/>
    <s v="Texas"/>
    <n v="77041"/>
    <s v="Central"/>
    <s v="TEC-AC-10001990"/>
    <x v="2"/>
    <x v="11"/>
    <s v="Kensington Orbit Wireless Mobile Trackball for PC and Mac"/>
    <n v="431.928"/>
  </r>
  <r>
    <s v="Houston"/>
    <s v="Texas"/>
    <n v="77041"/>
    <s v="Central"/>
    <s v="FUR-CH-10004540"/>
    <x v="0"/>
    <x v="1"/>
    <s v="Global Chrome Stack Chair"/>
    <n v="95.983999999999995"/>
  </r>
  <r>
    <s v="Houston"/>
    <s v="Texas"/>
    <n v="77041"/>
    <s v="Central"/>
    <s v="OFF-BI-10004995"/>
    <x v="1"/>
    <x v="8"/>
    <s v="GBC DocuBind P400 Electric Binding System"/>
    <n v="1088.7919999999999"/>
  </r>
  <r>
    <s v="Denver"/>
    <s v="Colorado"/>
    <n v="80219"/>
    <s v="West"/>
    <s v="FUR-CH-10002335"/>
    <x v="0"/>
    <x v="1"/>
    <s v="Hon GuestStacker Chair"/>
    <n v="544.00800000000004"/>
  </r>
  <r>
    <s v="Denver"/>
    <s v="Colorado"/>
    <n v="80219"/>
    <s v="West"/>
    <s v="OFF-BI-10004967"/>
    <x v="1"/>
    <x v="8"/>
    <s v="Round Ring Binders"/>
    <n v="1.8720000000000001"/>
  </r>
  <r>
    <s v="Denver"/>
    <s v="Colorado"/>
    <n v="80219"/>
    <s v="West"/>
    <s v="FUR-CH-10002331"/>
    <x v="0"/>
    <x v="1"/>
    <s v="Hon 4700 Series Mobuis Mid-Back Task Chairs with Adjustable Arms"/>
    <n v="854.35199999999998"/>
  </r>
  <r>
    <s v="Denver"/>
    <s v="Colorado"/>
    <n v="80219"/>
    <s v="West"/>
    <s v="OFF-ST-10002292"/>
    <x v="1"/>
    <x v="4"/>
    <s v="Sauder Facets Collection Locker/File Cabinet, Sky Alder Finish"/>
    <n v="593.56799999999998"/>
  </r>
  <r>
    <s v="Denver"/>
    <s v="Colorado"/>
    <n v="80219"/>
    <s v="West"/>
    <s v="OFF-ST-10000689"/>
    <x v="1"/>
    <x v="4"/>
    <s v="Fellowes Strictly Business Drawer File, Letter/Legal Size"/>
    <n v="338.04"/>
  </r>
  <r>
    <s v="Charlotte"/>
    <s v="North Carolina"/>
    <n v="28205"/>
    <s v="South"/>
    <s v="TEC-PH-10002660"/>
    <x v="2"/>
    <x v="7"/>
    <s v="Nortel Networks T7316 E Nt8 B27"/>
    <n v="271.95999999999998"/>
  </r>
  <r>
    <s v="New York City"/>
    <s v="New York"/>
    <n v="10009"/>
    <s v="East"/>
    <s v="OFF-ST-10004634"/>
    <x v="1"/>
    <x v="4"/>
    <s v="Personal Folder Holder, Ebony"/>
    <n v="11.21"/>
  </r>
  <r>
    <s v="New York City"/>
    <s v="New York"/>
    <n v="10009"/>
    <s v="East"/>
    <s v="OFF-BI-10002160"/>
    <x v="1"/>
    <x v="8"/>
    <s v="Acco Hanging Data Binders"/>
    <n v="9.1440000000000001"/>
  </r>
  <r>
    <s v="New York City"/>
    <s v="New York"/>
    <n v="10009"/>
    <s v="East"/>
    <s v="OFF-FA-10002988"/>
    <x v="1"/>
    <x v="13"/>
    <s v="Ideal Clamps"/>
    <n v="14.07"/>
  </r>
  <r>
    <s v="New York City"/>
    <s v="New York"/>
    <n v="10009"/>
    <s v="East"/>
    <s v="OFF-AR-10004999"/>
    <x v="1"/>
    <x v="6"/>
    <s v="Newell 315"/>
    <n v="41.86"/>
  </r>
  <r>
    <s v="New York City"/>
    <s v="New York"/>
    <n v="10009"/>
    <s v="East"/>
    <s v="OFF-BI-10001031"/>
    <x v="1"/>
    <x v="8"/>
    <s v="Pressboard Data Binders by Wilson Jones"/>
    <n v="8.5440000000000005"/>
  </r>
  <r>
    <s v="New York City"/>
    <s v="New York"/>
    <n v="10009"/>
    <s v="East"/>
    <s v="FUR-BO-10004695"/>
    <x v="0"/>
    <x v="0"/>
    <s v="O'Sullivan 2-Door Barrister Bookcase in Odessa Pine"/>
    <n v="579.13599999999997"/>
  </r>
  <r>
    <s v="Philadelphia"/>
    <s v="Pennsylvania"/>
    <n v="19134"/>
    <s v="East"/>
    <s v="FUR-CH-10004860"/>
    <x v="0"/>
    <x v="1"/>
    <s v="Global Low Back Tilter Chair"/>
    <n v="141.37200000000001"/>
  </r>
  <r>
    <s v="Philadelphia"/>
    <s v="Pennsylvania"/>
    <n v="19134"/>
    <s v="East"/>
    <s v="OFF-BI-10002432"/>
    <x v="1"/>
    <x v="8"/>
    <s v="Wilson Jones Standard D-Ring Binders"/>
    <n v="3.036"/>
  </r>
  <r>
    <s v="Philadelphia"/>
    <s v="Pennsylvania"/>
    <n v="19134"/>
    <s v="East"/>
    <s v="OFF-BI-10000069"/>
    <x v="1"/>
    <x v="8"/>
    <s v="GBC Prepunched Paper, 19-Hole, for Binding Systems, 24-lb"/>
    <n v="4.5030000000000001"/>
  </r>
  <r>
    <s v="Philadelphia"/>
    <s v="Pennsylvania"/>
    <n v="19134"/>
    <s v="East"/>
    <s v="OFF-AR-10003602"/>
    <x v="1"/>
    <x v="6"/>
    <s v="Quartet Omega Colored Chalk, 12/Pack"/>
    <n v="4.6719999999999997"/>
  </r>
  <r>
    <s v="Philadelphia"/>
    <s v="Pennsylvania"/>
    <n v="19134"/>
    <s v="East"/>
    <s v="TEC-AC-10004469"/>
    <x v="2"/>
    <x v="11"/>
    <s v="Microsoft Sculpt Comfort Mouse"/>
    <n v="95.88"/>
  </r>
  <r>
    <s v="Philadelphia"/>
    <s v="Pennsylvania"/>
    <n v="19134"/>
    <s v="East"/>
    <s v="FUR-FU-10001867"/>
    <x v="0"/>
    <x v="5"/>
    <s v="Eldon Expressions Punched Metal &amp; Wood Desk Accessories, Pewter &amp; Cherry"/>
    <n v="17.024000000000001"/>
  </r>
  <r>
    <s v="Philadelphia"/>
    <s v="Pennsylvania"/>
    <n v="19134"/>
    <s v="East"/>
    <s v="TEC-AC-10003174"/>
    <x v="2"/>
    <x v="11"/>
    <s v="Plantronics S12 Corded Telephone Headset System"/>
    <n v="258.69600000000003"/>
  </r>
  <r>
    <s v="Philadelphia"/>
    <s v="Pennsylvania"/>
    <n v="19134"/>
    <s v="East"/>
    <s v="TEC-PH-10002200"/>
    <x v="2"/>
    <x v="7"/>
    <s v="Samsung Galaxy Note 2"/>
    <n v="1931.9580000000001"/>
  </r>
  <r>
    <s v="Los Angeles"/>
    <s v="California"/>
    <n v="90036"/>
    <s v="West"/>
    <s v="OFF-ST-10000107"/>
    <x v="1"/>
    <x v="4"/>
    <s v="Fellowes Super Stor/Drawer"/>
    <n v="249.75"/>
  </r>
  <r>
    <s v="Los Angeles"/>
    <s v="California"/>
    <n v="90036"/>
    <s v="West"/>
    <s v="TEC-PH-10000439"/>
    <x v="2"/>
    <x v="7"/>
    <s v="GE DSL Phone Line Filter"/>
    <n v="255.93600000000001"/>
  </r>
  <r>
    <s v="New York City"/>
    <s v="New York"/>
    <n v="10024"/>
    <s v="East"/>
    <s v="FUR-FU-10001602"/>
    <x v="0"/>
    <x v="5"/>
    <s v="Eldon Delta Triangular Chair Mat, 52&quot; x 58&quot;, Clear"/>
    <n v="113.79"/>
  </r>
  <r>
    <s v="New York City"/>
    <s v="New York"/>
    <n v="10024"/>
    <s v="East"/>
    <s v="TEC-AC-10001432"/>
    <x v="2"/>
    <x v="11"/>
    <s v="Enermax Aurora Lite Keyboard"/>
    <n v="78.150000000000006"/>
  </r>
  <r>
    <s v="New York City"/>
    <s v="New York"/>
    <n v="10024"/>
    <s v="East"/>
    <s v="OFF-BI-10004656"/>
    <x v="1"/>
    <x v="8"/>
    <s v="Peel &amp; Stick Add-On Corner Pockets"/>
    <n v="1.728"/>
  </r>
  <r>
    <s v="New York City"/>
    <s v="New York"/>
    <n v="10024"/>
    <s v="East"/>
    <s v="OFF-PA-10001685"/>
    <x v="1"/>
    <x v="10"/>
    <s v="Easy-staple paper"/>
    <n v="40.56"/>
  </r>
  <r>
    <s v="New York City"/>
    <s v="New York"/>
    <n v="10024"/>
    <s v="East"/>
    <s v="OFF-ST-10001418"/>
    <x v="1"/>
    <x v="4"/>
    <s v="Carina Media Storage Towers in Natural &amp; Black"/>
    <n v="182.94"/>
  </r>
  <r>
    <s v="New York City"/>
    <s v="New York"/>
    <n v="10024"/>
    <s v="East"/>
    <s v="OFF-ST-10000676"/>
    <x v="1"/>
    <x v="4"/>
    <s v="Fellowes Econo/Stor Drawers"/>
    <n v="193.86"/>
  </r>
  <r>
    <s v="Los Angeles"/>
    <s v="California"/>
    <n v="90045"/>
    <s v="West"/>
    <s v="OFF-EN-10001219"/>
    <x v="1"/>
    <x v="12"/>
    <s v="#10- 4 1/8&quot; x 9 1/2&quot; Security-Tint Envelopes"/>
    <n v="15.28"/>
  </r>
  <r>
    <s v="Los Angeles"/>
    <s v="California"/>
    <n v="90045"/>
    <s v="West"/>
    <s v="FUR-FU-10001424"/>
    <x v="0"/>
    <x v="5"/>
    <s v="Dax Clear Box Frame"/>
    <n v="8.73"/>
  </r>
  <r>
    <s v="Los Angeles"/>
    <s v="California"/>
    <n v="90045"/>
    <s v="West"/>
    <s v="OFF-AR-10001022"/>
    <x v="1"/>
    <x v="6"/>
    <s v="SANFORD Liquid Accent Tank-Style Highlighters"/>
    <n v="5.68"/>
  </r>
  <r>
    <s v="Buffalo"/>
    <s v="New York"/>
    <n v="14215"/>
    <s v="East"/>
    <s v="OFF-AR-10000369"/>
    <x v="1"/>
    <x v="6"/>
    <s v="Design Ebony Sketching Pencil"/>
    <n v="2.78"/>
  </r>
  <r>
    <s v="Buffalo"/>
    <s v="New York"/>
    <n v="14215"/>
    <s v="East"/>
    <s v="OFF-EN-10003055"/>
    <x v="1"/>
    <x v="12"/>
    <s v="Blue String-Tie &amp; Button Interoffice Envelopes, 10 x 13"/>
    <n v="79.959999999999994"/>
  </r>
  <r>
    <s v="Cincinnati"/>
    <s v="Ohio"/>
    <n v="45231"/>
    <s v="East"/>
    <s v="TEC-CO-10001046"/>
    <x v="2"/>
    <x v="16"/>
    <s v="Canon Imageclass D680 Copier / Fax"/>
    <n v="839.98800000000006"/>
  </r>
  <r>
    <s v="Boynton Beach"/>
    <s v="Florida"/>
    <n v="33437"/>
    <s v="South"/>
    <s v="FUR-FU-10000076"/>
    <x v="0"/>
    <x v="5"/>
    <s v="24-Hour Round Wall Clock"/>
    <n v="47.951999999999998"/>
  </r>
  <r>
    <s v="Boynton Beach"/>
    <s v="Florida"/>
    <n v="33437"/>
    <s v="South"/>
    <s v="OFF-BI-10003719"/>
    <x v="1"/>
    <x v="8"/>
    <s v="Large Capacity Hanging Post Binders"/>
    <n v="37.424999999999997"/>
  </r>
  <r>
    <s v="Boynton Beach"/>
    <s v="Florida"/>
    <n v="33437"/>
    <s v="South"/>
    <s v="FUR-FU-10003268"/>
    <x v="0"/>
    <x v="5"/>
    <s v="Eldon Radial Chair Mat for Low to Medium Pile Carpets"/>
    <n v="63.968000000000004"/>
  </r>
  <r>
    <s v="Boynton Beach"/>
    <s v="Florida"/>
    <n v="33437"/>
    <s v="South"/>
    <s v="FUR-FU-10003553"/>
    <x v="0"/>
    <x v="5"/>
    <s v="Howard Miller 13-1/2&quot; Diameter Rosebrook Wall Clock"/>
    <n v="165.048"/>
  </r>
  <r>
    <s v="Seattle"/>
    <s v="Washington"/>
    <n v="98105"/>
    <s v="West"/>
    <s v="FUR-FU-10003691"/>
    <x v="0"/>
    <x v="5"/>
    <s v="Eldon Image Series Desk Accessories, Ebony"/>
    <n v="12.35"/>
  </r>
  <r>
    <s v="Seattle"/>
    <s v="Washington"/>
    <n v="98105"/>
    <s v="West"/>
    <s v="OFF-AR-10003903"/>
    <x v="1"/>
    <x v="6"/>
    <s v="Sanford 52201 APSCO Electric Pencil Sharpener"/>
    <n v="40.97"/>
  </r>
  <r>
    <s v="Seattle"/>
    <s v="Washington"/>
    <n v="98105"/>
    <s v="West"/>
    <s v="OFF-FA-10004854"/>
    <x v="1"/>
    <x v="13"/>
    <s v="Vinyl Coated Wire Paper Clips in Organizer Box, 800/Box"/>
    <n v="22.96"/>
  </r>
  <r>
    <s v="New York City"/>
    <s v="New York"/>
    <n v="10024"/>
    <s v="East"/>
    <s v="TEC-PH-10003442"/>
    <x v="2"/>
    <x v="7"/>
    <s v="Samsung Replacement EH64AVFWE Premium Headset"/>
    <n v="22"/>
  </r>
  <r>
    <s v="New York City"/>
    <s v="New York"/>
    <n v="10009"/>
    <s v="East"/>
    <s v="OFF-BI-10004519"/>
    <x v="1"/>
    <x v="8"/>
    <s v="GBC DocuBind P100 Manual Binding Machine"/>
    <n v="398.35199999999998"/>
  </r>
  <r>
    <s v="New York City"/>
    <s v="New York"/>
    <n v="10009"/>
    <s v="East"/>
    <s v="OFF-FA-10000304"/>
    <x v="1"/>
    <x v="13"/>
    <s v="Advantus Push Pins"/>
    <n v="8.7200000000000006"/>
  </r>
  <r>
    <s v="Gulfport"/>
    <s v="Mississippi"/>
    <n v="39503"/>
    <s v="South"/>
    <s v="OFF-EN-10004955"/>
    <x v="1"/>
    <x v="12"/>
    <s v="Fashion Color Clasp Envelopes"/>
    <n v="48.69"/>
  </r>
  <r>
    <s v="Fresno"/>
    <s v="California"/>
    <n v="93727"/>
    <s v="West"/>
    <s v="FUR-TA-10004619"/>
    <x v="0"/>
    <x v="3"/>
    <s v="Hon Non-Folding Utility Tables"/>
    <n v="764.68799999999999"/>
  </r>
  <r>
    <s v="Fresno"/>
    <s v="California"/>
    <n v="93727"/>
    <s v="West"/>
    <s v="FUR-TA-10003473"/>
    <x v="0"/>
    <x v="3"/>
    <s v="Bretford Rectangular Conference Table Tops"/>
    <n v="3610.848"/>
  </r>
  <r>
    <s v="Fresno"/>
    <s v="California"/>
    <n v="93727"/>
    <s v="West"/>
    <s v="FUR-BO-10004467"/>
    <x v="0"/>
    <x v="0"/>
    <s v="Bestar Classic Bookcase"/>
    <n v="254.97450000000001"/>
  </r>
  <r>
    <s v="New York City"/>
    <s v="New York"/>
    <n v="10009"/>
    <s v="East"/>
    <s v="OFF-AR-10002280"/>
    <x v="1"/>
    <x v="6"/>
    <s v="Staples in misc. colors"/>
    <n v="38.82"/>
  </r>
  <r>
    <s v="New York City"/>
    <s v="New York"/>
    <n v="10009"/>
    <s v="East"/>
    <s v="FUR-CH-10001708"/>
    <x v="0"/>
    <x v="1"/>
    <s v="Office Star - Contemporary Swivel Chair with Padded Adjustable Arms and Flex Back"/>
    <n v="1141.9380000000001"/>
  </r>
  <r>
    <s v="New York City"/>
    <s v="New York"/>
    <n v="10009"/>
    <s v="East"/>
    <s v="OFF-AP-10000891"/>
    <x v="1"/>
    <x v="9"/>
    <s v="Kensington 7 Outlet MasterPiece HOMEOFFICE Power Control Center"/>
    <n v="1704.56"/>
  </r>
  <r>
    <s v="New York City"/>
    <s v="New York"/>
    <n v="10009"/>
    <s v="East"/>
    <s v="OFF-AR-10000462"/>
    <x v="1"/>
    <x v="6"/>
    <s v="Sanford Pocket Accent Highlighters"/>
    <n v="3.2"/>
  </r>
  <r>
    <s v="Milwaukee"/>
    <s v="Wisconsin"/>
    <n v="53209"/>
    <s v="Central"/>
    <s v="TEC-PH-10004165"/>
    <x v="2"/>
    <x v="7"/>
    <s v="Mitel MiVoice 5330e IP Phone"/>
    <n v="1099.96"/>
  </r>
  <r>
    <s v="Chester"/>
    <s v="Pennsylvania"/>
    <n v="19013"/>
    <s v="East"/>
    <s v="OFF-AR-10003958"/>
    <x v="1"/>
    <x v="6"/>
    <s v="Newell 337"/>
    <n v="5.2480000000000002"/>
  </r>
  <r>
    <s v="Chester"/>
    <s v="Pennsylvania"/>
    <n v="19013"/>
    <s v="East"/>
    <s v="TEC-PH-10000149"/>
    <x v="2"/>
    <x v="7"/>
    <s v="Cisco SPA525G2 IP Phone - Wireless"/>
    <n v="35.909999999999997"/>
  </r>
  <r>
    <s v="Chester"/>
    <s v="Pennsylvania"/>
    <n v="19013"/>
    <s v="East"/>
    <s v="FUR-FU-10003724"/>
    <x v="0"/>
    <x v="5"/>
    <s v="Westinghouse Clip-On Gooseneck Lamps"/>
    <n v="6.6959999999999997"/>
  </r>
  <r>
    <s v="Chester"/>
    <s v="Pennsylvania"/>
    <n v="19013"/>
    <s v="East"/>
    <s v="FUR-FU-10003535"/>
    <x v="0"/>
    <x v="5"/>
    <s v="Howard Miller Distant Time Traveler Alarm Clock"/>
    <n v="43.872"/>
  </r>
  <r>
    <s v="Charlotte"/>
    <s v="North Carolina"/>
    <n v="28205"/>
    <s v="South"/>
    <s v="OFF-BI-10001575"/>
    <x v="1"/>
    <x v="8"/>
    <s v="GBC Linen Binding Covers"/>
    <n v="27.882000000000001"/>
  </r>
  <r>
    <s v="Charlotte"/>
    <s v="North Carolina"/>
    <n v="28205"/>
    <s v="South"/>
    <s v="OFF-ST-10003716"/>
    <x v="1"/>
    <x v="4"/>
    <s v="Tennsco Double-Tier Lockers"/>
    <n v="540.048"/>
  </r>
  <r>
    <s v="Charlotte"/>
    <s v="North Carolina"/>
    <n v="28205"/>
    <s v="South"/>
    <s v="TEC-AC-10004469"/>
    <x v="2"/>
    <x v="11"/>
    <s v="Microsoft Sculpt Comfort Mouse"/>
    <n v="255.68"/>
  </r>
  <r>
    <s v="Jacksonville"/>
    <s v="Florida"/>
    <n v="32216"/>
    <s v="South"/>
    <s v="TEC-PH-10004586"/>
    <x v="2"/>
    <x v="7"/>
    <s v="Wilson SignalBoost 841262 DB PRO Amplifier Kit"/>
    <n v="863.88"/>
  </r>
  <r>
    <s v="Greenville"/>
    <s v="North Carolina"/>
    <n v="27834"/>
    <s v="South"/>
    <s v="OFF-BI-10004236"/>
    <x v="1"/>
    <x v="8"/>
    <s v="XtraLife ClearVue Slant-D Ring Binder, White, 3&quot;"/>
    <n v="17.616"/>
  </r>
  <r>
    <s v="Long Beach"/>
    <s v="New York"/>
    <n v="11561"/>
    <s v="East"/>
    <s v="OFF-BI-10001634"/>
    <x v="1"/>
    <x v="8"/>
    <s v="Wilson Jones Active Use Binders"/>
    <n v="17.472000000000001"/>
  </r>
  <r>
    <s v="La Porte"/>
    <s v="Indiana"/>
    <n v="46350"/>
    <s v="Central"/>
    <s v="TEC-PH-10000215"/>
    <x v="2"/>
    <x v="7"/>
    <s v="Plantronics CordlessÂ Phone HeadsetÂ with In-line Volume - M214C"/>
    <n v="69.900000000000006"/>
  </r>
  <r>
    <s v="La Porte"/>
    <s v="Indiana"/>
    <n v="46350"/>
    <s v="Central"/>
    <s v="FUR-FU-10003724"/>
    <x v="0"/>
    <x v="5"/>
    <s v="Westinghouse Clip-On Gooseneck Lamps"/>
    <n v="41.85"/>
  </r>
  <r>
    <s v="San Francisco"/>
    <s v="California"/>
    <n v="94122"/>
    <s v="West"/>
    <s v="OFF-AR-10000422"/>
    <x v="1"/>
    <x v="6"/>
    <s v="Pencil and Crayon Sharpener"/>
    <n v="6.57"/>
  </r>
  <r>
    <s v="Los Angeles"/>
    <s v="California"/>
    <n v="90045"/>
    <s v="West"/>
    <s v="OFF-ST-10003306"/>
    <x v="1"/>
    <x v="4"/>
    <s v="Letter Size Cart"/>
    <n v="142.86000000000001"/>
  </r>
  <r>
    <s v="Los Angeles"/>
    <s v="California"/>
    <n v="90045"/>
    <s v="West"/>
    <s v="FUR-CH-10001146"/>
    <x v="0"/>
    <x v="1"/>
    <s v="Global Value Mid-Back Manager's Chair, Gray"/>
    <n v="292.27199999999999"/>
  </r>
  <r>
    <s v="Louisville"/>
    <s v="Colorado"/>
    <n v="80027"/>
    <s v="West"/>
    <s v="FUR-FU-10000246"/>
    <x v="0"/>
    <x v="5"/>
    <s v="Aluminum Document Frame"/>
    <n v="29.327999999999999"/>
  </r>
  <r>
    <s v="Florence"/>
    <s v="Alabama"/>
    <n v="35630"/>
    <s v="South"/>
    <s v="OFF-PA-10002870"/>
    <x v="1"/>
    <x v="10"/>
    <s v="Ampad Phone Message Book, Recycled, 400 Message Capacity, 5 Â¾â€ x 11â€"/>
    <n v="12.48"/>
  </r>
  <r>
    <s v="Chicago"/>
    <s v="Illinois"/>
    <n v="60623"/>
    <s v="Central"/>
    <s v="OFF-ST-10000563"/>
    <x v="1"/>
    <x v="4"/>
    <s v="Fellowes Bankers Box Stor/Drawer Steel Plus"/>
    <n v="102.336"/>
  </r>
  <r>
    <s v="Chicago"/>
    <s v="Illinois"/>
    <n v="60623"/>
    <s v="Central"/>
    <s v="OFF-AP-10004487"/>
    <x v="1"/>
    <x v="9"/>
    <s v="Kensington 4 Outlet MasterPiece Compact Power Control Center"/>
    <n v="48.792000000000002"/>
  </r>
  <r>
    <s v="Chicago"/>
    <s v="Illinois"/>
    <n v="60623"/>
    <s v="Central"/>
    <s v="OFF-BI-10002854"/>
    <x v="1"/>
    <x v="8"/>
    <s v="Performers Binder/Pad Holder, Black"/>
    <n v="44.847999999999999"/>
  </r>
  <r>
    <s v="Fort Worth"/>
    <s v="Texas"/>
    <n v="76106"/>
    <s v="Central"/>
    <s v="OFF-PA-10004621"/>
    <x v="1"/>
    <x v="10"/>
    <s v="Xerox 212"/>
    <n v="10.368"/>
  </r>
  <r>
    <s v="Fort Worth"/>
    <s v="Texas"/>
    <n v="76106"/>
    <s v="Central"/>
    <s v="FUR-CH-10001973"/>
    <x v="0"/>
    <x v="1"/>
    <s v="Office Star Flex Back Scooter Chair with White Frame"/>
    <n v="388.43"/>
  </r>
  <r>
    <s v="Fort Worth"/>
    <s v="Texas"/>
    <n v="76106"/>
    <s v="Central"/>
    <s v="OFF-PA-10004040"/>
    <x v="1"/>
    <x v="10"/>
    <s v="Universal Premium White Copier/Laser Paper (20Lb. and 87 Bright)"/>
    <n v="14.352"/>
  </r>
  <r>
    <s v="Fort Worth"/>
    <s v="Texas"/>
    <n v="76106"/>
    <s v="Central"/>
    <s v="TEC-AC-10000580"/>
    <x v="2"/>
    <x v="11"/>
    <s v="Logitech G13 Programmable Gameboard with LCD Display"/>
    <n v="63.991999999999997"/>
  </r>
  <r>
    <s v="Houston"/>
    <s v="Texas"/>
    <n v="77070"/>
    <s v="Central"/>
    <s v="OFF-AR-10004022"/>
    <x v="1"/>
    <x v="6"/>
    <s v="Panasonic KP-380BK Classic Electric Pencil Sharpener"/>
    <n v="86.352000000000004"/>
  </r>
  <r>
    <s v="Macon"/>
    <s v="Georgia"/>
    <n v="31204"/>
    <s v="South"/>
    <s v="TEC-AC-10004209"/>
    <x v="2"/>
    <x v="11"/>
    <s v="Memorex Froggy Flash Drive 4 GB"/>
    <n v="32.97"/>
  </r>
  <r>
    <s v="Macon"/>
    <s v="Georgia"/>
    <n v="31204"/>
    <s v="South"/>
    <s v="TEC-AC-10000023"/>
    <x v="2"/>
    <x v="11"/>
    <s v="Maxell 74 Minute CD-R Spindle, 50/Pack"/>
    <n v="83.88"/>
  </r>
  <r>
    <s v="Cedar Rapids"/>
    <s v="Iowa"/>
    <n v="52402"/>
    <s v="Central"/>
    <s v="TEC-PH-10003505"/>
    <x v="2"/>
    <x v="7"/>
    <s v="Geemarc AmpliPOWER60"/>
    <n v="278.39999999999998"/>
  </r>
  <r>
    <s v="Jacksonville"/>
    <s v="Florida"/>
    <n v="32216"/>
    <s v="South"/>
    <s v="OFF-LA-10000121"/>
    <x v="1"/>
    <x v="2"/>
    <s v="Avery 48"/>
    <n v="15.12"/>
  </r>
  <r>
    <s v="Jacksonville"/>
    <s v="Florida"/>
    <n v="32216"/>
    <s v="South"/>
    <s v="OFF-BI-10002026"/>
    <x v="1"/>
    <x v="8"/>
    <s v="Avery Arch Ring Binders"/>
    <n v="17.43"/>
  </r>
  <r>
    <s v="Jacksonville"/>
    <s v="Florida"/>
    <n v="32216"/>
    <s v="South"/>
    <s v="OFF-PA-10000994"/>
    <x v="1"/>
    <x v="10"/>
    <s v="Xerox 1915"/>
    <n v="251.64"/>
  </r>
  <r>
    <s v="Austin"/>
    <s v="Texas"/>
    <n v="78745"/>
    <s v="Central"/>
    <s v="OFF-BI-10002813"/>
    <x v="1"/>
    <x v="8"/>
    <s v="Avery Reinforcements for Hole-Punch Pages"/>
    <n v="2.7719999999999998"/>
  </r>
  <r>
    <s v="Providence"/>
    <s v="Rhode Island"/>
    <n v="2908"/>
    <s v="East"/>
    <s v="OFF-ST-10000617"/>
    <x v="1"/>
    <x v="4"/>
    <s v="Woodgrain Magazine Files by Perma"/>
    <n v="14.9"/>
  </r>
  <r>
    <s v="New York City"/>
    <s v="New York"/>
    <n v="10035"/>
    <s v="East"/>
    <s v="OFF-AR-10004817"/>
    <x v="1"/>
    <x v="6"/>
    <s v="Colorific Watercolor Pencils"/>
    <n v="15.48"/>
  </r>
  <r>
    <s v="New York City"/>
    <s v="New York"/>
    <n v="10009"/>
    <s v="East"/>
    <s v="FUR-FU-10000397"/>
    <x v="0"/>
    <x v="5"/>
    <s v="Luxo Economy Swing Arm Lamp"/>
    <n v="39.880000000000003"/>
  </r>
  <r>
    <s v="New York City"/>
    <s v="New York"/>
    <n v="10009"/>
    <s v="East"/>
    <s v="OFF-BI-10000605"/>
    <x v="1"/>
    <x v="8"/>
    <s v="Acco Pressboard Covers with Storage Hooks, 9 1/2&quot; x 11&quot;, Executive Red"/>
    <n v="12.192"/>
  </r>
  <r>
    <s v="New York City"/>
    <s v="New York"/>
    <n v="10009"/>
    <s v="East"/>
    <s v="OFF-AR-10001860"/>
    <x v="1"/>
    <x v="6"/>
    <s v="BIC Liqua Brite Liner"/>
    <n v="20.82"/>
  </r>
  <r>
    <s v="San Francisco"/>
    <s v="California"/>
    <n v="94122"/>
    <s v="West"/>
    <s v="OFF-BI-10004970"/>
    <x v="1"/>
    <x v="8"/>
    <s v="ACCOHIDE 3-Ring Binder, Blue, 1&quot;"/>
    <n v="13.215999999999999"/>
  </r>
  <r>
    <s v="San Francisco"/>
    <s v="California"/>
    <n v="94122"/>
    <s v="West"/>
    <s v="OFF-PA-10003172"/>
    <x v="1"/>
    <x v="10"/>
    <s v="Xerox 1996"/>
    <n v="32.4"/>
  </r>
  <r>
    <s v="San Diego"/>
    <s v="California"/>
    <n v="92105"/>
    <s v="West"/>
    <s v="OFF-SU-10001218"/>
    <x v="1"/>
    <x v="14"/>
    <s v="Fiskars Softgrip Scissors"/>
    <n v="32.94"/>
  </r>
  <r>
    <s v="San Diego"/>
    <s v="California"/>
    <n v="92105"/>
    <s v="West"/>
    <s v="OFF-PA-10002968"/>
    <x v="1"/>
    <x v="10"/>
    <s v="Xerox 1973"/>
    <n v="114.2"/>
  </r>
  <r>
    <s v="San Diego"/>
    <s v="California"/>
    <n v="92105"/>
    <s v="West"/>
    <s v="OFF-LA-10000134"/>
    <x v="1"/>
    <x v="2"/>
    <s v="Avery 511"/>
    <n v="3.08"/>
  </r>
  <r>
    <s v="Pueblo"/>
    <s v="Colorado"/>
    <n v="81001"/>
    <s v="West"/>
    <s v="OFF-AP-10004487"/>
    <x v="1"/>
    <x v="9"/>
    <s v="Kensington 4 Outlet MasterPiece Compact Power Control Center"/>
    <n v="845.72799999999995"/>
  </r>
  <r>
    <s v="Fairfield"/>
    <s v="California"/>
    <n v="94533"/>
    <s v="West"/>
    <s v="OFF-BI-10002103"/>
    <x v="1"/>
    <x v="8"/>
    <s v="Cardinal Slant-D Ring Binder, Heavy Gauge Vinyl"/>
    <n v="13.904"/>
  </r>
  <r>
    <s v="Fairfield"/>
    <s v="California"/>
    <n v="94533"/>
    <s v="West"/>
    <s v="OFF-BI-10004632"/>
    <x v="1"/>
    <x v="8"/>
    <s v="GBC Binding covers"/>
    <n v="20.72"/>
  </r>
  <r>
    <s v="Saint Paul"/>
    <s v="Minnesota"/>
    <n v="55106"/>
    <s v="Central"/>
    <s v="TEC-PH-10003555"/>
    <x v="2"/>
    <x v="7"/>
    <s v="Motorola HK250 Universal Bluetooth Headset"/>
    <n v="114.95"/>
  </r>
  <r>
    <s v="San Francisco"/>
    <s v="California"/>
    <n v="94109"/>
    <s v="West"/>
    <s v="OFF-ST-10001590"/>
    <x v="1"/>
    <x v="4"/>
    <s v="Tenex Personal Project File with Scoop Front Design, Black"/>
    <n v="26.96"/>
  </r>
  <r>
    <s v="Springfield"/>
    <s v="Virginia"/>
    <n v="22153"/>
    <s v="South"/>
    <s v="FUR-FU-10003664"/>
    <x v="0"/>
    <x v="5"/>
    <s v="Electrix Architect's Clamp-On Swing Arm Lamp, Black"/>
    <n v="572.76"/>
  </r>
  <r>
    <s v="Springfield"/>
    <s v="Virginia"/>
    <n v="22153"/>
    <s v="South"/>
    <s v="FUR-FU-10003664"/>
    <x v="0"/>
    <x v="5"/>
    <s v="Electrix Architect's Clamp-On Swing Arm Lamp, Black"/>
    <n v="286.38"/>
  </r>
  <r>
    <s v="Arlington"/>
    <s v="Virginia"/>
    <n v="22204"/>
    <s v="South"/>
    <s v="FUR-BO-10003433"/>
    <x v="0"/>
    <x v="0"/>
    <s v="Sauder Cornerstone Collection Library"/>
    <n v="61.96"/>
  </r>
  <r>
    <s v="Columbus"/>
    <s v="Georgia"/>
    <n v="31907"/>
    <s v="South"/>
    <s v="FUR-FU-10002554"/>
    <x v="0"/>
    <x v="5"/>
    <s v="Westinghouse Floor Lamp with Metal Mesh Shade, Black"/>
    <n v="23.99"/>
  </r>
  <r>
    <s v="Columbus"/>
    <s v="Georgia"/>
    <n v="31907"/>
    <s v="South"/>
    <s v="TEC-PH-10001557"/>
    <x v="2"/>
    <x v="7"/>
    <s v="Pyle PMP37LED"/>
    <n v="287.97000000000003"/>
  </r>
  <r>
    <s v="Houston"/>
    <s v="Texas"/>
    <n v="77036"/>
    <s v="Central"/>
    <s v="TEC-PH-10003437"/>
    <x v="2"/>
    <x v="7"/>
    <s v="Blue Parrot B250XT Professional Grade Wireless BluetoothÂ HeadsetÂ with"/>
    <n v="419.94400000000002"/>
  </r>
  <r>
    <s v="Pasadena"/>
    <s v="California"/>
    <n v="91104"/>
    <s v="West"/>
    <s v="OFF-PA-10002986"/>
    <x v="1"/>
    <x v="10"/>
    <s v="Xerox 1898"/>
    <n v="46.76"/>
  </r>
  <r>
    <s v="Pasadena"/>
    <s v="California"/>
    <n v="91104"/>
    <s v="West"/>
    <s v="OFF-BI-10000320"/>
    <x v="1"/>
    <x v="8"/>
    <s v="GBC Plastic Binding Combs"/>
    <n v="17.712"/>
  </r>
  <r>
    <s v="Pasadena"/>
    <s v="California"/>
    <n v="91104"/>
    <s v="West"/>
    <s v="OFF-AP-10003971"/>
    <x v="1"/>
    <x v="9"/>
    <s v="Belkin 6 Outlet Metallic Surge Strip"/>
    <n v="21.78"/>
  </r>
  <r>
    <s v="Pasadena"/>
    <s v="California"/>
    <n v="91104"/>
    <s v="West"/>
    <s v="OFF-ST-10001469"/>
    <x v="1"/>
    <x v="4"/>
    <s v="Fellowes Bankers Box Recycled Super Stor/Drawer"/>
    <n v="161.94"/>
  </r>
  <r>
    <s v="Pasadena"/>
    <s v="California"/>
    <n v="91104"/>
    <s v="West"/>
    <s v="FUR-CH-10003846"/>
    <x v="0"/>
    <x v="1"/>
    <s v="Hon Valutask Swivel Chairs"/>
    <n v="161.56800000000001"/>
  </r>
  <r>
    <s v="Lawrence"/>
    <s v="Massachusetts"/>
    <n v="1841"/>
    <s v="East"/>
    <s v="OFF-LA-10001404"/>
    <x v="1"/>
    <x v="2"/>
    <s v="Avery 517"/>
    <n v="3.69"/>
  </r>
  <r>
    <s v="Lawrence"/>
    <s v="Massachusetts"/>
    <n v="1841"/>
    <s v="East"/>
    <s v="OFF-LA-10001474"/>
    <x v="1"/>
    <x v="2"/>
    <s v="Avery 477"/>
    <n v="122.12"/>
  </r>
  <r>
    <s v="Columbus"/>
    <s v="Ohio"/>
    <n v="43229"/>
    <s v="East"/>
    <s v="FUR-CH-10003199"/>
    <x v="0"/>
    <x v="1"/>
    <s v="Office Star - Contemporary Task Swivel Chair"/>
    <n v="155.37200000000001"/>
  </r>
  <r>
    <s v="Los Angeles"/>
    <s v="California"/>
    <n v="90032"/>
    <s v="West"/>
    <s v="OFF-PA-10003072"/>
    <x v="1"/>
    <x v="10"/>
    <s v="Eureka Recycled Copy Paper 8 1/2&quot; x 11&quot;, Ream"/>
    <n v="38.880000000000003"/>
  </r>
  <r>
    <s v="Los Angeles"/>
    <s v="California"/>
    <n v="90032"/>
    <s v="West"/>
    <s v="FUR-FU-10004960"/>
    <x v="0"/>
    <x v="5"/>
    <s v="Seth Thomas 12&quot; Clock w/ Goldtone Case"/>
    <n v="183.84"/>
  </r>
  <r>
    <s v="Los Angeles"/>
    <s v="California"/>
    <n v="90032"/>
    <s v="West"/>
    <s v="OFF-SU-10003505"/>
    <x v="1"/>
    <x v="14"/>
    <s v="Premier Electric Letter Opener"/>
    <n v="579.29999999999995"/>
  </r>
  <r>
    <s v="Philadelphia"/>
    <s v="Pennsylvania"/>
    <n v="19120"/>
    <s v="East"/>
    <s v="TEC-AC-10003116"/>
    <x v="2"/>
    <x v="11"/>
    <s v="Memorex Froggy Flash Drive 8 GB"/>
    <n v="14.2"/>
  </r>
  <r>
    <s v="Deltona"/>
    <s v="Florida"/>
    <n v="32725"/>
    <s v="South"/>
    <s v="TEC-PH-10004586"/>
    <x v="2"/>
    <x v="7"/>
    <s v="Wilson SignalBoost 841262 DB PRO Amplifier Kit"/>
    <n v="575.91999999999996"/>
  </r>
  <r>
    <s v="Deltona"/>
    <s v="Florida"/>
    <n v="32725"/>
    <s v="South"/>
    <s v="OFF-BI-10000546"/>
    <x v="1"/>
    <x v="8"/>
    <s v="Avery Durable Binders"/>
    <n v="5.1840000000000002"/>
  </r>
  <r>
    <s v="Cincinnati"/>
    <s v="Ohio"/>
    <n v="45231"/>
    <s v="East"/>
    <s v="OFF-BI-10002071"/>
    <x v="1"/>
    <x v="8"/>
    <s v="Fellowes Black Plastic Comb Bindings"/>
    <n v="5.2290000000000001"/>
  </r>
  <r>
    <s v="Cincinnati"/>
    <s v="Ohio"/>
    <n v="45231"/>
    <s v="East"/>
    <s v="OFF-ST-10001490"/>
    <x v="1"/>
    <x v="4"/>
    <s v="Hot File 7-Pocket, Floor Stand"/>
    <n v="285.55200000000002"/>
  </r>
  <r>
    <s v="Murray"/>
    <s v="Kentucky"/>
    <n v="42071"/>
    <s v="South"/>
    <s v="OFF-AP-10004859"/>
    <x v="1"/>
    <x v="9"/>
    <s v="Acco 6 Outlet Guardian Premium Surge Suppressor"/>
    <n v="72.8"/>
  </r>
  <r>
    <s v="Wilmington"/>
    <s v="North Carolina"/>
    <n v="28403"/>
    <s v="South"/>
    <s v="OFF-PA-10002659"/>
    <x v="1"/>
    <x v="10"/>
    <s v="Avoid Verbal Orders Carbonless Minifold Book"/>
    <n v="10.816000000000001"/>
  </r>
  <r>
    <s v="Lawrence"/>
    <s v="Massachusetts"/>
    <n v="1841"/>
    <s v="East"/>
    <s v="OFF-ST-10001321"/>
    <x v="1"/>
    <x v="4"/>
    <s v="Decoflex Hanging Personal Folder File, Blue"/>
    <n v="46.26"/>
  </r>
  <r>
    <s v="Chicago"/>
    <s v="Illinois"/>
    <n v="60653"/>
    <s v="Central"/>
    <s v="OFF-BI-10004139"/>
    <x v="1"/>
    <x v="8"/>
    <s v="Fellowes Presentation Covers for Comb Binding Machines"/>
    <n v="17.46"/>
  </r>
  <r>
    <s v="Philadelphia"/>
    <s v="Pennsylvania"/>
    <n v="19120"/>
    <s v="East"/>
    <s v="FUR-FU-10001867"/>
    <x v="0"/>
    <x v="5"/>
    <s v="Eldon Expressions Punched Metal &amp; Wood Desk Accessories, Pewter &amp; Cherry"/>
    <n v="51.072000000000003"/>
  </r>
  <r>
    <s v="Norwich"/>
    <s v="Connecticut"/>
    <n v="6360"/>
    <s v="East"/>
    <s v="OFF-PA-10004156"/>
    <x v="1"/>
    <x v="10"/>
    <s v="Xerox 188"/>
    <n v="11.34"/>
  </r>
  <r>
    <s v="San Francisco"/>
    <s v="California"/>
    <n v="94110"/>
    <s v="West"/>
    <s v="OFF-AR-10002818"/>
    <x v="1"/>
    <x v="6"/>
    <s v="Panasonic KP-310 Heavy-Duty Electric Pencil Sharpener"/>
    <n v="87.92"/>
  </r>
  <r>
    <s v="San Francisco"/>
    <s v="California"/>
    <n v="94109"/>
    <s v="West"/>
    <s v="FUR-FU-10003691"/>
    <x v="0"/>
    <x v="5"/>
    <s v="Eldon Image Series Desk Accessories, Ebony"/>
    <n v="37.049999999999997"/>
  </r>
  <r>
    <s v="Lorain"/>
    <s v="Ohio"/>
    <n v="44052"/>
    <s v="East"/>
    <s v="TEC-PH-10000347"/>
    <x v="2"/>
    <x v="7"/>
    <s v="Cush Cases Heavy Duty Rugged Cover Case for Samsung Galaxy S5 - Purple"/>
    <n v="2.97"/>
  </r>
  <r>
    <s v="Lorain"/>
    <s v="Ohio"/>
    <n v="44052"/>
    <s v="East"/>
    <s v="OFF-ST-10004507"/>
    <x v="1"/>
    <x v="4"/>
    <s v="Advantus Rolling Storage Box"/>
    <n v="27.44"/>
  </r>
  <r>
    <s v="Dallas"/>
    <s v="Texas"/>
    <n v="75220"/>
    <s v="Central"/>
    <s v="OFF-BI-10002012"/>
    <x v="1"/>
    <x v="8"/>
    <s v="Wilson Jones Easy Flow II Sheet Lifters"/>
    <n v="1.08"/>
  </r>
  <r>
    <s v="Dallas"/>
    <s v="Texas"/>
    <n v="75220"/>
    <s v="Central"/>
    <s v="OFF-AP-10001303"/>
    <x v="1"/>
    <x v="9"/>
    <s v="Holmes Cool Mist Humidifier for the Whole House with 8-Gallon Output per Day, Extended Life Filter"/>
    <n v="7.96"/>
  </r>
  <r>
    <s v="Los Angeles"/>
    <s v="California"/>
    <n v="90049"/>
    <s v="West"/>
    <s v="OFF-BI-10003684"/>
    <x v="1"/>
    <x v="8"/>
    <s v="Wilson Jones Legal Size Ring Binders"/>
    <n v="140.73599999999999"/>
  </r>
  <r>
    <s v="Middletown"/>
    <s v="Connecticut"/>
    <n v="6457"/>
    <s v="East"/>
    <s v="OFF-ST-10002574"/>
    <x v="1"/>
    <x v="4"/>
    <s v="SAFCO Commercial Wire Shelving, Black"/>
    <n v="552.55999999999995"/>
  </r>
  <r>
    <s v="Los Angeles"/>
    <s v="California"/>
    <n v="90008"/>
    <s v="West"/>
    <s v="FUR-FU-10003724"/>
    <x v="0"/>
    <x v="5"/>
    <s v="Westinghouse Clip-On Gooseneck Lamps"/>
    <n v="25.11"/>
  </r>
  <r>
    <s v="New York City"/>
    <s v="New York"/>
    <n v="10011"/>
    <s v="East"/>
    <s v="FUR-FU-10004018"/>
    <x v="0"/>
    <x v="5"/>
    <s v="Tensor Computer Mounted Lamp"/>
    <n v="29.78"/>
  </r>
  <r>
    <s v="New York City"/>
    <s v="New York"/>
    <n v="10011"/>
    <s v="East"/>
    <s v="TEC-PH-10002549"/>
    <x v="2"/>
    <x v="7"/>
    <s v="Polycom SoundPoint IP 450 VoIP phone"/>
    <n v="677.58"/>
  </r>
  <r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</r>
  <r>
    <s v="Jacksonville"/>
    <s v="North Carolina"/>
    <n v="28540"/>
    <s v="South"/>
    <s v="TEC-MA-10002178"/>
    <x v="2"/>
    <x v="15"/>
    <s v="Cisco CP-7937G Unified IP Conference Station Phone"/>
    <n v="695.7"/>
  </r>
  <r>
    <s v="Jacksonville"/>
    <s v="North Carolina"/>
    <n v="28540"/>
    <s v="South"/>
    <s v="OFF-BI-10003694"/>
    <x v="1"/>
    <x v="8"/>
    <s v="Avery 3 1/2&quot; Diskette Storage Pages, 10/Pack"/>
    <n v="15.66"/>
  </r>
  <r>
    <s v="Jacksonville"/>
    <s v="North Carolina"/>
    <n v="28540"/>
    <s v="South"/>
    <s v="OFF-BI-10000474"/>
    <x v="1"/>
    <x v="8"/>
    <s v="Avery Recycled Flexi-View Covers for Binding Systems"/>
    <n v="28.853999999999999"/>
  </r>
  <r>
    <s v="Freeport"/>
    <s v="New York"/>
    <n v="11520"/>
    <s v="East"/>
    <s v="OFF-AR-10000411"/>
    <x v="1"/>
    <x v="6"/>
    <s v="Boston 16701 Slimline Battery Pencil Sharpener"/>
    <n v="47.82"/>
  </r>
  <r>
    <s v="Freeport"/>
    <s v="New York"/>
    <n v="11520"/>
    <s v="East"/>
    <s v="OFF-LA-10000262"/>
    <x v="1"/>
    <x v="2"/>
    <s v="Avery 494"/>
    <n v="13.05"/>
  </r>
  <r>
    <s v="Lakeville"/>
    <s v="Minnesota"/>
    <n v="55044"/>
    <s v="Central"/>
    <s v="OFF-AP-10001154"/>
    <x v="1"/>
    <x v="9"/>
    <s v="Bionaire Personal Warm Mist Humidifier/Vaporizer"/>
    <n v="93.78"/>
  </r>
  <r>
    <s v="Lakeville"/>
    <s v="Minnesota"/>
    <n v="55044"/>
    <s v="Central"/>
    <s v="OFF-PA-10000466"/>
    <x v="1"/>
    <x v="10"/>
    <s v="Memo Book, 100 Message Capacity, 5 3/8â€ x 11â€"/>
    <n v="47.18"/>
  </r>
  <r>
    <s v="Lakeville"/>
    <s v="Minnesota"/>
    <n v="55044"/>
    <s v="Central"/>
    <s v="OFF-AR-10003829"/>
    <x v="1"/>
    <x v="6"/>
    <s v="Newell 35"/>
    <n v="19.68"/>
  </r>
  <r>
    <s v="Lakeville"/>
    <s v="Minnesota"/>
    <n v="55044"/>
    <s v="Central"/>
    <s v="OFF-BI-10001758"/>
    <x v="1"/>
    <x v="8"/>
    <s v="Wilson Jones 14 Line Acrylic Coated Pressboard Data Binders"/>
    <n v="53.4"/>
  </r>
  <r>
    <s v="Lakeville"/>
    <s v="Minnesota"/>
    <n v="55044"/>
    <s v="Central"/>
    <s v="OFF-BI-10000136"/>
    <x v="1"/>
    <x v="8"/>
    <s v="Avery Non-Stick Heavy Duty View Round Locking Ring Binders"/>
    <n v="35.880000000000003"/>
  </r>
  <r>
    <s v="Evanston"/>
    <s v="Illinois"/>
    <n v="60201"/>
    <s v="Central"/>
    <s v="FUR-CH-10002880"/>
    <x v="0"/>
    <x v="1"/>
    <s v="Global High-Back Leather Tilter, Burgundy"/>
    <n v="258.279"/>
  </r>
  <r>
    <s v="Arlington"/>
    <s v="Virginia"/>
    <n v="22204"/>
    <s v="South"/>
    <s v="OFF-ST-10000649"/>
    <x v="1"/>
    <x v="4"/>
    <s v="Hanging Personal Folder File"/>
    <n v="31.4"/>
  </r>
  <r>
    <s v="San Francisco"/>
    <s v="California"/>
    <n v="94109"/>
    <s v="West"/>
    <s v="TEC-PH-10003092"/>
    <x v="2"/>
    <x v="7"/>
    <s v="Motorola L804"/>
    <n v="183.96"/>
  </r>
  <r>
    <s v="San Francisco"/>
    <s v="California"/>
    <n v="94109"/>
    <s v="West"/>
    <s v="OFF-PA-10002250"/>
    <x v="1"/>
    <x v="10"/>
    <s v="Things To Do Today Pad"/>
    <n v="17.61"/>
  </r>
  <r>
    <s v="San Francisco"/>
    <s v="California"/>
    <n v="94109"/>
    <s v="West"/>
    <s v="FUR-TA-10003473"/>
    <x v="0"/>
    <x v="3"/>
    <s v="Bretford Rectangular Conference Table Tops"/>
    <n v="300.904"/>
  </r>
  <r>
    <s v="Houston"/>
    <s v="Texas"/>
    <n v="77036"/>
    <s v="Central"/>
    <s v="OFF-ST-10001522"/>
    <x v="1"/>
    <x v="4"/>
    <s v="Gould Plastics 18-Pocket Panel Bin, 34w x 5-1/4d x 20-1/2h"/>
    <n v="220.77600000000001"/>
  </r>
  <r>
    <s v="Houston"/>
    <s v="Texas"/>
    <n v="77036"/>
    <s v="Central"/>
    <s v="OFF-ST-10000563"/>
    <x v="1"/>
    <x v="4"/>
    <s v="Fellowes Bankers Box Stor/Drawer Steel Plus"/>
    <n v="281.42399999999998"/>
  </r>
  <r>
    <s v="Louisville"/>
    <s v="Kentucky"/>
    <n v="40214"/>
    <s v="South"/>
    <s v="OFF-PA-10003641"/>
    <x v="1"/>
    <x v="10"/>
    <s v="Xerox 1909"/>
    <n v="79.14"/>
  </r>
  <r>
    <s v="Fort Worth"/>
    <s v="Texas"/>
    <n v="76106"/>
    <s v="Central"/>
    <s v="FUR-FU-10000010"/>
    <x v="0"/>
    <x v="5"/>
    <s v="DAX Value U-Channel Document Frames, Easel Back"/>
    <n v="1.988"/>
  </r>
  <r>
    <s v="Los Angeles"/>
    <s v="California"/>
    <n v="90049"/>
    <s v="West"/>
    <s v="FUR-CH-10002961"/>
    <x v="0"/>
    <x v="1"/>
    <s v="Leather Task Chair, Black"/>
    <n v="145.56800000000001"/>
  </r>
  <r>
    <s v="Philadelphia"/>
    <s v="Pennsylvania"/>
    <n v="19120"/>
    <s v="East"/>
    <s v="OFF-AR-10002956"/>
    <x v="1"/>
    <x v="6"/>
    <s v="Boston 16801 Nautilus Battery Pencil Sharpener"/>
    <n v="123.256"/>
  </r>
  <r>
    <s v="Philadelphia"/>
    <s v="Pennsylvania"/>
    <n v="19120"/>
    <s v="East"/>
    <s v="OFF-PA-10004041"/>
    <x v="1"/>
    <x v="10"/>
    <s v="It's Hot Message Books with Stickers, 2 3/4&quot; x 5&quot;"/>
    <n v="23.68"/>
  </r>
  <r>
    <s v="Philadelphia"/>
    <s v="Pennsylvania"/>
    <n v="19120"/>
    <s v="East"/>
    <s v="TEC-PH-10001336"/>
    <x v="2"/>
    <x v="7"/>
    <s v="Digium D40 VoIP phone"/>
    <n v="309.57600000000002"/>
  </r>
  <r>
    <s v="Tucson"/>
    <s v="Arizona"/>
    <n v="85705"/>
    <s v="West"/>
    <s v="OFF-BI-10001036"/>
    <x v="1"/>
    <x v="8"/>
    <s v="Cardinal EasyOpen D-Ring Binders"/>
    <n v="38.387999999999998"/>
  </r>
  <r>
    <s v="Tucson"/>
    <s v="Arizona"/>
    <n v="85705"/>
    <s v="West"/>
    <s v="TEC-MA-10003183"/>
    <x v="2"/>
    <x v="15"/>
    <s v="DYMO CardScan Personal V9 Business Card Scanner"/>
    <n v="95.994"/>
  </r>
  <r>
    <s v="Tucson"/>
    <s v="Arizona"/>
    <n v="85705"/>
    <s v="West"/>
    <s v="TEC-AC-10001314"/>
    <x v="2"/>
    <x v="11"/>
    <s v="Case Logic 2.4GHz Wireless Keyboard"/>
    <n v="239.952"/>
  </r>
  <r>
    <s v="Tucson"/>
    <s v="Arizona"/>
    <n v="85705"/>
    <s v="West"/>
    <s v="TEC-PH-10002563"/>
    <x v="2"/>
    <x v="7"/>
    <s v="Adtran 1202752G1"/>
    <n v="201.584"/>
  </r>
  <r>
    <s v="Tucson"/>
    <s v="Arizona"/>
    <n v="85705"/>
    <s v="West"/>
    <s v="FUR-CH-10003312"/>
    <x v="0"/>
    <x v="1"/>
    <s v="Hon 2090 â€œPillow Softâ€ Series Mid Back Swivel/Tilt Chairs"/>
    <n v="899.13599999999997"/>
  </r>
  <r>
    <s v="Pico Rivera"/>
    <s v="California"/>
    <n v="90660"/>
    <s v="West"/>
    <s v="FUR-FU-10001588"/>
    <x v="0"/>
    <x v="5"/>
    <s v="Deflect-o SuperTray Unbreakable Stackable Tray, Letter, Black"/>
    <n v="145.9"/>
  </r>
  <r>
    <s v="Colorado Springs"/>
    <s v="Colorado"/>
    <n v="80906"/>
    <s v="West"/>
    <s v="FUR-BO-10002613"/>
    <x v="0"/>
    <x v="0"/>
    <s v="Atlantic Metals Mobile 4-Shelf Bookcases, Custom Colors"/>
    <n v="590.05799999999999"/>
  </r>
  <r>
    <s v="Colorado Springs"/>
    <s v="Colorado"/>
    <n v="80906"/>
    <s v="West"/>
    <s v="OFF-AR-10003405"/>
    <x v="1"/>
    <x v="6"/>
    <s v="Dixon My First Ticonderoga Pencil, #2"/>
    <n v="14.04"/>
  </r>
  <r>
    <s v="Clinton"/>
    <s v="Maryland"/>
    <n v="20735"/>
    <s v="East"/>
    <s v="TEC-AC-10004510"/>
    <x v="2"/>
    <x v="11"/>
    <s v="Logitech Desktop MK120 Mouse and keyboard Combo"/>
    <n v="49.08"/>
  </r>
  <r>
    <s v="Vallejo"/>
    <s v="California"/>
    <n v="94591"/>
    <s v="West"/>
    <s v="OFF-LA-10002312"/>
    <x v="1"/>
    <x v="2"/>
    <s v="Avery 490"/>
    <n v="29.6"/>
  </r>
  <r>
    <s v="Vallejo"/>
    <s v="California"/>
    <n v="94591"/>
    <s v="West"/>
    <s v="OFF-BI-10000042"/>
    <x v="1"/>
    <x v="8"/>
    <s v="Pressboard Data Binder, Crimson, 12&quot; X 8 1/2&quot;"/>
    <n v="17.088000000000001"/>
  </r>
  <r>
    <s v="Provo"/>
    <s v="Utah"/>
    <n v="84604"/>
    <s v="West"/>
    <s v="FUR-TA-10003008"/>
    <x v="0"/>
    <x v="3"/>
    <s v="Lesro Round Back Collection Coffee Table, End Table"/>
    <n v="912.75"/>
  </r>
  <r>
    <s v="Pleasant Grove"/>
    <s v="Utah"/>
    <n v="84062"/>
    <s v="West"/>
    <s v="OFF-AP-10003590"/>
    <x v="1"/>
    <x v="9"/>
    <s v="Hoover WindTunnel Plus Canister Vacuum"/>
    <n v="1089.75"/>
  </r>
  <r>
    <s v="Pleasant Grove"/>
    <s v="Utah"/>
    <n v="84062"/>
    <s v="West"/>
    <s v="OFF-PA-10000806"/>
    <x v="1"/>
    <x v="10"/>
    <s v="Xerox 1934"/>
    <n v="447.84"/>
  </r>
  <r>
    <s v="Pleasant Grove"/>
    <s v="Utah"/>
    <n v="84062"/>
    <s v="West"/>
    <s v="OFF-AR-10000896"/>
    <x v="1"/>
    <x v="6"/>
    <s v="Newell 329"/>
    <n v="16.399999999999999"/>
  </r>
  <r>
    <s v="Pleasant Grove"/>
    <s v="Utah"/>
    <n v="84062"/>
    <s v="West"/>
    <s v="TEC-PH-10002310"/>
    <x v="2"/>
    <x v="7"/>
    <s v="Panasonic KX T7731-B Digital phone"/>
    <n v="399.96"/>
  </r>
  <r>
    <s v="Pleasant Grove"/>
    <s v="Utah"/>
    <n v="84062"/>
    <s v="West"/>
    <s v="OFF-ST-10002289"/>
    <x v="1"/>
    <x v="4"/>
    <s v="Safco Wire Cube Shelving System, For Use as 4 or 5 14&quot; Cubes, Black"/>
    <n v="158.9"/>
  </r>
  <r>
    <s v="Pleasant Grove"/>
    <s v="Utah"/>
    <n v="84062"/>
    <s v="West"/>
    <s v="OFF-BI-10002852"/>
    <x v="1"/>
    <x v="8"/>
    <s v="Ibico Standard Transparent Covers"/>
    <n v="13.183999999999999"/>
  </r>
  <r>
    <s v="Aurora"/>
    <s v="Illinois"/>
    <n v="60505"/>
    <s v="Central"/>
    <s v="FUR-FU-10003394"/>
    <x v="0"/>
    <x v="5"/>
    <s v="Tenex &quot;The Solids&quot; Textured Chair Mats"/>
    <n v="83.951999999999998"/>
  </r>
  <r>
    <s v="Smyrna"/>
    <s v="Georgia"/>
    <n v="30080"/>
    <s v="South"/>
    <s v="OFF-ST-10002344"/>
    <x v="1"/>
    <x v="4"/>
    <s v="Carina 42&quot;Hx23 3/4&quot;W Media Storage Unit"/>
    <n v="80.98"/>
  </r>
  <r>
    <s v="Smyrna"/>
    <s v="Georgia"/>
    <n v="30080"/>
    <s v="South"/>
    <s v="OFF-PA-10001289"/>
    <x v="1"/>
    <x v="10"/>
    <s v="White Computer Printout Paper by Universal"/>
    <n v="348.84"/>
  </r>
  <r>
    <s v="Smyrna"/>
    <s v="Georgia"/>
    <n v="30080"/>
    <s v="South"/>
    <s v="OFF-FA-10000053"/>
    <x v="1"/>
    <x v="13"/>
    <s v="Revere Boxed Rubber Bands by Revere"/>
    <n v="9.4499999999999993"/>
  </r>
  <r>
    <s v="Smyrna"/>
    <s v="Georgia"/>
    <n v="30080"/>
    <s v="South"/>
    <s v="FUR-FU-10004091"/>
    <x v="0"/>
    <x v="5"/>
    <s v="Eldon 200 Class Desk Accessories, Black"/>
    <n v="18.84"/>
  </r>
  <r>
    <s v="Smyrna"/>
    <s v="Georgia"/>
    <n v="30080"/>
    <s v="South"/>
    <s v="FUR-BO-10004015"/>
    <x v="0"/>
    <x v="0"/>
    <s v="Bush Andora Bookcase, Maple/Graphite Gray Finish"/>
    <n v="239.98"/>
  </r>
  <r>
    <s v="Smyrna"/>
    <s v="Georgia"/>
    <n v="30080"/>
    <s v="South"/>
    <s v="OFF-EN-10003001"/>
    <x v="1"/>
    <x v="12"/>
    <s v="Ames Color-File Green Diamond Border X-ray Mailers"/>
    <n v="167.96"/>
  </r>
  <r>
    <s v="Smyrna"/>
    <s v="Georgia"/>
    <n v="30080"/>
    <s v="South"/>
    <s v="TEC-PH-10000215"/>
    <x v="2"/>
    <x v="7"/>
    <s v="Plantronics CordlessÂ Phone HeadsetÂ with In-line Volume - M214C"/>
    <n v="104.85"/>
  </r>
  <r>
    <s v="Smyrna"/>
    <s v="Georgia"/>
    <n v="30080"/>
    <s v="South"/>
    <s v="TEC-PH-10003645"/>
    <x v="2"/>
    <x v="7"/>
    <s v="Aastra 57i VoIP phone"/>
    <n v="484.83"/>
  </r>
  <r>
    <s v="Smyrna"/>
    <s v="Georgia"/>
    <n v="30080"/>
    <s v="South"/>
    <s v="OFF-PA-10000357"/>
    <x v="1"/>
    <x v="10"/>
    <s v="White Dual Perf Computer Printout Paper, 2700 Sheets, 1 Part, Heavyweight, 20 lbs., 14 7/8 x 11"/>
    <n v="122.97"/>
  </r>
  <r>
    <s v="Smyrna"/>
    <s v="Georgia"/>
    <n v="30080"/>
    <s v="South"/>
    <s v="OFF-ST-10004804"/>
    <x v="1"/>
    <x v="4"/>
    <s v="Belkin 19&quot; Vented Equipment Shelf, Black"/>
    <n v="154.44"/>
  </r>
  <r>
    <s v="Smyrna"/>
    <s v="Georgia"/>
    <n v="30080"/>
    <s v="South"/>
    <s v="OFF-PA-10003892"/>
    <x v="1"/>
    <x v="10"/>
    <s v="Xerox 1943"/>
    <n v="342.37"/>
  </r>
  <r>
    <s v="Burlington"/>
    <s v="North Carolina"/>
    <n v="27217"/>
    <s v="South"/>
    <s v="OFF-AR-10003514"/>
    <x v="1"/>
    <x v="6"/>
    <s v="4009 Highlighters by Sanford"/>
    <n v="9.5519999999999996"/>
  </r>
  <r>
    <s v="Aurora"/>
    <s v="Illinois"/>
    <n v="60505"/>
    <s v="Central"/>
    <s v="FUR-TA-10002958"/>
    <x v="0"/>
    <x v="3"/>
    <s v="Bevis Oval Conference Table, Walnut"/>
    <n v="652.45000000000005"/>
  </r>
  <r>
    <s v="Aurora"/>
    <s v="Illinois"/>
    <n v="60505"/>
    <s v="Central"/>
    <s v="FUR-TA-10001676"/>
    <x v="0"/>
    <x v="3"/>
    <s v="Hon 61000 Series Interactive Training Tables"/>
    <n v="66.644999999999996"/>
  </r>
  <r>
    <s v="New York City"/>
    <s v="New York"/>
    <n v="10035"/>
    <s v="East"/>
    <s v="OFF-BI-10000822"/>
    <x v="1"/>
    <x v="8"/>
    <s v="Acco PRESSTEX Data Binder with Storage Hooks, Light Blue, 9 1/2&quot; X 11&quot;"/>
    <n v="17.216000000000001"/>
  </r>
  <r>
    <s v="New York City"/>
    <s v="New York"/>
    <n v="10035"/>
    <s v="East"/>
    <s v="OFF-PA-10004971"/>
    <x v="1"/>
    <x v="10"/>
    <s v="Xerox 196"/>
    <n v="11.56"/>
  </r>
  <r>
    <s v="New York City"/>
    <s v="New York"/>
    <n v="10035"/>
    <s v="East"/>
    <s v="TEC-AC-10002323"/>
    <x v="2"/>
    <x v="11"/>
    <s v="SanDisk Ultra 32 GB MicroSDHC Class 10 Memory Card"/>
    <n v="88.4"/>
  </r>
  <r>
    <s v="New York City"/>
    <s v="New York"/>
    <n v="10035"/>
    <s v="East"/>
    <s v="OFF-PA-10004888"/>
    <x v="1"/>
    <x v="10"/>
    <s v="Xerox 217"/>
    <n v="6.48"/>
  </r>
  <r>
    <s v="Salem"/>
    <s v="Virginia"/>
    <n v="24153"/>
    <s v="South"/>
    <s v="TEC-PH-10003988"/>
    <x v="2"/>
    <x v="7"/>
    <s v="LF Elite 3D Dazzle Designer Hard Case Cover, Lf Stylus Pen and Wiper For Apple Iphone 5c Mini Lite"/>
    <n v="21.8"/>
  </r>
  <r>
    <s v="Salem"/>
    <s v="Virginia"/>
    <n v="24153"/>
    <s v="South"/>
    <s v="OFF-EN-10002230"/>
    <x v="1"/>
    <x v="12"/>
    <s v="Airmail Envelopes"/>
    <n v="251.79"/>
  </r>
  <r>
    <s v="Columbus"/>
    <s v="Ohio"/>
    <n v="43229"/>
    <s v="East"/>
    <s v="FUR-TA-10002622"/>
    <x v="0"/>
    <x v="3"/>
    <s v="Bush Andora Conference Table, Maple/Graphite Gray Finish"/>
    <n v="205.17599999999999"/>
  </r>
  <r>
    <s v="Columbus"/>
    <s v="Ohio"/>
    <n v="43229"/>
    <s v="East"/>
    <s v="OFF-PA-10000418"/>
    <x v="1"/>
    <x v="10"/>
    <s v="Xerox 189"/>
    <n v="419.4"/>
  </r>
  <r>
    <s v="Philadelphia"/>
    <s v="Pennsylvania"/>
    <n v="19143"/>
    <s v="East"/>
    <s v="OFF-SU-10004498"/>
    <x v="1"/>
    <x v="14"/>
    <s v="Martin-Yale Premier Letter Opener"/>
    <n v="10.304"/>
  </r>
  <r>
    <s v="Philadelphia"/>
    <s v="Pennsylvania"/>
    <n v="19143"/>
    <s v="East"/>
    <s v="FUR-TA-10001039"/>
    <x v="0"/>
    <x v="3"/>
    <s v="KI Adjustable-Height Table"/>
    <n v="154.76400000000001"/>
  </r>
  <r>
    <s v="Philadelphia"/>
    <s v="Pennsylvania"/>
    <n v="19143"/>
    <s v="East"/>
    <s v="TEC-AC-10004659"/>
    <x v="2"/>
    <x v="11"/>
    <s v="ImationÂ Secure+ Hardware Encrypted USB 2.0Â Flash Drive; 16GB"/>
    <n v="116.78400000000001"/>
  </r>
  <r>
    <s v="New York City"/>
    <s v="New York"/>
    <n v="10024"/>
    <s v="East"/>
    <s v="OFF-AR-10002240"/>
    <x v="1"/>
    <x v="6"/>
    <s v="Panasonic KP-150 Electric Pencil Sharpener"/>
    <n v="75.48"/>
  </r>
  <r>
    <s v="New York City"/>
    <s v="New York"/>
    <n v="10024"/>
    <s v="East"/>
    <s v="FUR-FU-10001967"/>
    <x v="0"/>
    <x v="5"/>
    <s v="Telescoping Adjustable Floor Lamp"/>
    <n v="39.979999999999997"/>
  </r>
  <r>
    <s v="Phoenix"/>
    <s v="Arizona"/>
    <n v="85023"/>
    <s v="West"/>
    <s v="FUR-TA-10002356"/>
    <x v="0"/>
    <x v="3"/>
    <s v="Bevis Boat-Shaped Conference Table"/>
    <n v="393.16500000000002"/>
  </r>
  <r>
    <s v="Grand Prairie"/>
    <s v="Texas"/>
    <n v="75051"/>
    <s v="Central"/>
    <s v="OFF-LA-10003923"/>
    <x v="1"/>
    <x v="2"/>
    <s v="Alphabetical Labels for Top Tab Filing"/>
    <n v="23.68"/>
  </r>
  <r>
    <s v="New York City"/>
    <s v="New York"/>
    <n v="10035"/>
    <s v="East"/>
    <s v="FUR-CH-10002335"/>
    <x v="0"/>
    <x v="1"/>
    <s v="Hon GuestStacker Chair"/>
    <n v="408.00599999999997"/>
  </r>
  <r>
    <s v="New York City"/>
    <s v="New York"/>
    <n v="10035"/>
    <s v="East"/>
    <s v="FUR-FU-10000723"/>
    <x v="0"/>
    <x v="5"/>
    <s v="Deflect-o EconoMat Studded, No Bevel Mat for Low Pile Carpeting"/>
    <n v="165.28"/>
  </r>
  <r>
    <s v="New York City"/>
    <s v="New York"/>
    <n v="10024"/>
    <s v="East"/>
    <s v="OFF-BI-10002867"/>
    <x v="1"/>
    <x v="8"/>
    <s v="GBC Recycled Regency Composition Covers"/>
    <n v="334.76799999999997"/>
  </r>
  <r>
    <s v="Costa Mesa"/>
    <s v="California"/>
    <n v="92627"/>
    <s v="West"/>
    <s v="TEC-AC-10000580"/>
    <x v="2"/>
    <x v="11"/>
    <s v="Logitech G13 Programmable Gameboard with LCD Display"/>
    <n v="239.97"/>
  </r>
  <r>
    <s v="Costa Mesa"/>
    <s v="California"/>
    <n v="92627"/>
    <s v="West"/>
    <s v="FUR-FU-10003976"/>
    <x v="0"/>
    <x v="5"/>
    <s v="DAX Executive Solid Wood Document Frame, Desktop or Hang, Mahogany, 5 x 7"/>
    <n v="37.74"/>
  </r>
  <r>
    <s v="Houston"/>
    <s v="Texas"/>
    <n v="77041"/>
    <s v="Central"/>
    <s v="TEC-PH-10002922"/>
    <x v="2"/>
    <x v="7"/>
    <s v="ShoreTel ShorePhone IP 230 VoIP phone"/>
    <n v="946.34400000000005"/>
  </r>
  <r>
    <s v="Houston"/>
    <s v="Texas"/>
    <n v="77041"/>
    <s v="Central"/>
    <s v="TEC-AC-10004353"/>
    <x v="2"/>
    <x v="11"/>
    <s v="Hypercom P1300 Pinpad"/>
    <n v="151.19999999999999"/>
  </r>
  <r>
    <s v="Houston"/>
    <s v="Texas"/>
    <n v="77041"/>
    <s v="Central"/>
    <s v="FUR-FU-10001706"/>
    <x v="0"/>
    <x v="5"/>
    <s v="Longer-Life Soft White Bulbs"/>
    <n v="4.9279999999999999"/>
  </r>
  <r>
    <s v="Mesa"/>
    <s v="Arizona"/>
    <n v="85204"/>
    <s v="West"/>
    <s v="OFF-PA-10000501"/>
    <x v="1"/>
    <x v="10"/>
    <s v="Petty Cash Envelope"/>
    <n v="86.272000000000006"/>
  </r>
  <r>
    <s v="Mesa"/>
    <s v="Arizona"/>
    <n v="85204"/>
    <s v="West"/>
    <s v="OFF-BI-10000778"/>
    <x v="1"/>
    <x v="8"/>
    <s v="GBC VeloBinder Electric Binding Machine"/>
    <n v="72.587999999999994"/>
  </r>
  <r>
    <s v="Mesa"/>
    <s v="Arizona"/>
    <n v="85204"/>
    <s v="West"/>
    <s v="OFF-AP-10004980"/>
    <x v="1"/>
    <x v="9"/>
    <s v="3M Replacement Filter for Office Air Cleaner for 20' x 33' Room"/>
    <n v="60.671999999999997"/>
  </r>
  <r>
    <s v="Mesa"/>
    <s v="Arizona"/>
    <n v="85204"/>
    <s v="West"/>
    <s v="OFF-BI-10003984"/>
    <x v="1"/>
    <x v="8"/>
    <s v="Lock-Up Easel 'Spel-Binder'"/>
    <n v="77.031000000000006"/>
  </r>
  <r>
    <s v="Mesa"/>
    <s v="Arizona"/>
    <n v="85204"/>
    <s v="West"/>
    <s v="OFF-ST-10000798"/>
    <x v="1"/>
    <x v="4"/>
    <s v="2300 Heavy-Duty Transfer File Systems by Perma"/>
    <n v="119.904"/>
  </r>
  <r>
    <s v="Mesa"/>
    <s v="Arizona"/>
    <n v="85204"/>
    <s v="West"/>
    <s v="TEC-PH-10001750"/>
    <x v="2"/>
    <x v="7"/>
    <s v="Samsung Rugby III"/>
    <n v="263.95999999999998"/>
  </r>
  <r>
    <s v="Mesa"/>
    <s v="Arizona"/>
    <n v="85204"/>
    <s v="West"/>
    <s v="OFF-ST-10002743"/>
    <x v="1"/>
    <x v="4"/>
    <s v="SAFCO Boltless Steel Shelving"/>
    <n v="363.64800000000002"/>
  </r>
  <r>
    <s v="Salinas"/>
    <s v="California"/>
    <n v="93905"/>
    <s v="West"/>
    <s v="OFF-BI-10002949"/>
    <x v="1"/>
    <x v="8"/>
    <s v="Prestige Round Ring Binders"/>
    <n v="9.7279999999999998"/>
  </r>
  <r>
    <s v="Salinas"/>
    <s v="California"/>
    <n v="93905"/>
    <s v="West"/>
    <s v="OFF-EN-10002600"/>
    <x v="1"/>
    <x v="12"/>
    <s v="Redi-Strip #10 Envelopes, 4 1/8 x 9 1/2"/>
    <n v="14.75"/>
  </r>
  <r>
    <s v="Salinas"/>
    <s v="California"/>
    <n v="93905"/>
    <s v="West"/>
    <s v="OFF-BI-10003708"/>
    <x v="1"/>
    <x v="8"/>
    <s v="Acco Four Pocket Poly Ring Binder with Label Holder, Smoke, 1&quot;"/>
    <n v="29.8"/>
  </r>
  <r>
    <s v="Salinas"/>
    <s v="California"/>
    <n v="93905"/>
    <s v="West"/>
    <s v="OFF-LA-10003510"/>
    <x v="1"/>
    <x v="2"/>
    <s v="Avery 4027 File Folder Labels for Dot Matrix Printers, 5000 Labels per Box, White"/>
    <n v="427.42"/>
  </r>
  <r>
    <s v="Columbus"/>
    <s v="Ohio"/>
    <n v="43229"/>
    <s v="East"/>
    <s v="TEC-PH-10003092"/>
    <x v="2"/>
    <x v="7"/>
    <s v="Motorola L804"/>
    <n v="220.75200000000001"/>
  </r>
  <r>
    <s v="Florence"/>
    <s v="Alabama"/>
    <n v="35630"/>
    <s v="South"/>
    <s v="OFF-BI-10001191"/>
    <x v="1"/>
    <x v="8"/>
    <s v="Canvas Sectional Post Binders"/>
    <n v="152.76"/>
  </r>
  <r>
    <s v="Florence"/>
    <s v="Alabama"/>
    <n v="35630"/>
    <s v="South"/>
    <s v="OFF-SU-10004115"/>
    <x v="1"/>
    <x v="14"/>
    <s v="Acme Stainless Steel Office Snips"/>
    <n v="7.27"/>
  </r>
  <r>
    <s v="Florence"/>
    <s v="Alabama"/>
    <n v="35630"/>
    <s v="South"/>
    <s v="FUR-CH-10000513"/>
    <x v="0"/>
    <x v="1"/>
    <s v="High-Back Leather Manager's Chair"/>
    <n v="1819.86"/>
  </r>
  <r>
    <s v="Seattle"/>
    <s v="Washington"/>
    <n v="98105"/>
    <s v="West"/>
    <s v="OFF-PA-10003673"/>
    <x v="1"/>
    <x v="10"/>
    <s v="Strathmore Photo Mount Cards"/>
    <n v="33.9"/>
  </r>
  <r>
    <s v="Parma"/>
    <s v="Ohio"/>
    <n v="44134"/>
    <s v="East"/>
    <s v="OFF-PA-10001639"/>
    <x v="1"/>
    <x v="10"/>
    <s v="Xerox 203"/>
    <n v="31.103999999999999"/>
  </r>
  <r>
    <s v="Parma"/>
    <s v="Ohio"/>
    <n v="44134"/>
    <s v="East"/>
    <s v="OFF-AR-10003829"/>
    <x v="1"/>
    <x v="6"/>
    <s v="Newell 35"/>
    <n v="5.2480000000000002"/>
  </r>
  <r>
    <s v="Amarillo"/>
    <s v="Texas"/>
    <n v="79109"/>
    <s v="Central"/>
    <s v="TEC-AC-10004975"/>
    <x v="2"/>
    <x v="11"/>
    <s v="Plantronics Audio 995 Wireless Stereo Headset"/>
    <n v="263.88"/>
  </r>
  <r>
    <s v="Amarillo"/>
    <s v="Texas"/>
    <n v="79109"/>
    <s v="Central"/>
    <s v="FUR-CH-10002024"/>
    <x v="0"/>
    <x v="1"/>
    <s v="HON 5400 Series Task Chairs for Big and Tall"/>
    <n v="2453.4299999999998"/>
  </r>
  <r>
    <s v="Providence"/>
    <s v="Rhode Island"/>
    <n v="2908"/>
    <s v="East"/>
    <s v="OFF-BI-10004364"/>
    <x v="1"/>
    <x v="8"/>
    <s v="Storex Dura Pro Binders"/>
    <n v="29.7"/>
  </r>
  <r>
    <s v="Providence"/>
    <s v="Rhode Island"/>
    <n v="2908"/>
    <s v="East"/>
    <s v="OFF-PA-10001712"/>
    <x v="1"/>
    <x v="10"/>
    <s v="Xerox 1948"/>
    <n v="39.96"/>
  </r>
  <r>
    <s v="San Francisco"/>
    <s v="California"/>
    <n v="94110"/>
    <s v="West"/>
    <s v="OFF-BI-10001510"/>
    <x v="1"/>
    <x v="8"/>
    <s v="Deluxe Heavy-Duty Vinyl Round Ring Binder"/>
    <n v="36.671999999999997"/>
  </r>
  <r>
    <s v="Richmond"/>
    <s v="Kentucky"/>
    <n v="40475"/>
    <s v="South"/>
    <s v="OFF-PA-10002713"/>
    <x v="1"/>
    <x v="10"/>
    <s v="Adams Phone Message Book, 200 Message Capacity, 8 1/16â€ x 11â€"/>
    <n v="13.76"/>
  </r>
  <r>
    <s v="Aurora"/>
    <s v="Colorado"/>
    <n v="80013"/>
    <s v="West"/>
    <s v="OFF-ST-10002974"/>
    <x v="1"/>
    <x v="4"/>
    <s v="Trav-L-File Heavy-Duty Shuttle II, Black"/>
    <n v="139.42400000000001"/>
  </r>
  <r>
    <s v="Chicago"/>
    <s v="Illinois"/>
    <n v="60623"/>
    <s v="Central"/>
    <s v="TEC-PH-10004165"/>
    <x v="2"/>
    <x v="7"/>
    <s v="Mitel MiVoice 5330e IP Phone"/>
    <n v="1979.9280000000001"/>
  </r>
  <r>
    <s v="Chicago"/>
    <s v="Illinois"/>
    <n v="60653"/>
    <s v="Central"/>
    <s v="OFF-ST-10004804"/>
    <x v="1"/>
    <x v="4"/>
    <s v="Belkin 19&quot; Vented Equipment Shelf, Black"/>
    <n v="164.73599999999999"/>
  </r>
  <r>
    <s v="Chicago"/>
    <s v="Illinois"/>
    <n v="60653"/>
    <s v="Central"/>
    <s v="FUR-CH-10004289"/>
    <x v="0"/>
    <x v="1"/>
    <s v="Global Super Steno Chair"/>
    <n v="470.30200000000002"/>
  </r>
  <r>
    <s v="Chicago"/>
    <s v="Illinois"/>
    <n v="60653"/>
    <s v="Central"/>
    <s v="TEC-PH-10002564"/>
    <x v="2"/>
    <x v="7"/>
    <s v="OtterBox Defender Series Case - Samsung Galaxy S4"/>
    <n v="47.984000000000002"/>
  </r>
  <r>
    <s v="Philadelphia"/>
    <s v="Pennsylvania"/>
    <n v="19134"/>
    <s v="East"/>
    <s v="OFF-BI-10004876"/>
    <x v="1"/>
    <x v="8"/>
    <s v="Wilson Jones Suede Grain Vinyl Binders"/>
    <n v="2.5019999999999998"/>
  </r>
  <r>
    <s v="Los Angeles"/>
    <s v="California"/>
    <n v="90008"/>
    <s v="West"/>
    <s v="TEC-PH-10004348"/>
    <x v="2"/>
    <x v="7"/>
    <s v="OtterBox Defender Series Case - iPhone 5c"/>
    <n v="88.751999999999995"/>
  </r>
  <r>
    <s v="Phoenix"/>
    <s v="Arizona"/>
    <n v="85023"/>
    <s v="West"/>
    <s v="OFF-BI-10004352"/>
    <x v="1"/>
    <x v="8"/>
    <s v="Wilson Jones DublLock D-Ring Binders"/>
    <n v="2.0249999999999999"/>
  </r>
  <r>
    <s v="Mobile"/>
    <s v="Alabama"/>
    <n v="36608"/>
    <s v="South"/>
    <s v="OFF-PA-10001685"/>
    <x v="1"/>
    <x v="10"/>
    <s v="Easy-staple paper"/>
    <n v="70.98"/>
  </r>
  <r>
    <s v="Mobile"/>
    <s v="Alabama"/>
    <n v="36608"/>
    <s v="South"/>
    <s v="OFF-BI-10000666"/>
    <x v="1"/>
    <x v="8"/>
    <s v="Surelock Post Binders"/>
    <n v="91.68"/>
  </r>
  <r>
    <s v="Mobile"/>
    <s v="Alabama"/>
    <n v="36608"/>
    <s v="South"/>
    <s v="OFF-BI-10004352"/>
    <x v="1"/>
    <x v="8"/>
    <s v="Wilson Jones DublLock D-Ring Binders"/>
    <n v="33.75"/>
  </r>
  <r>
    <s v="Mobile"/>
    <s v="Alabama"/>
    <n v="36608"/>
    <s v="South"/>
    <s v="TEC-MA-10000010"/>
    <x v="2"/>
    <x v="15"/>
    <s v="Hewlett-Packard Deskjet 3050a All-in-One Color Inkjet Printer"/>
    <n v="3040"/>
  </r>
  <r>
    <s v="Columbus"/>
    <s v="Georgia"/>
    <n v="31907"/>
    <s v="South"/>
    <s v="OFF-BI-10000977"/>
    <x v="1"/>
    <x v="8"/>
    <s v="Ibico Plastic Spiral Binding Combs"/>
    <n v="91.2"/>
  </r>
  <r>
    <s v="Columbus"/>
    <s v="Georgia"/>
    <n v="31907"/>
    <s v="South"/>
    <s v="FUR-TA-10002530"/>
    <x v="0"/>
    <x v="3"/>
    <s v="Iceberg OfficeWorks 42&quot; Round Tables"/>
    <n v="452.94"/>
  </r>
  <r>
    <s v="New Bedford"/>
    <s v="Massachusetts"/>
    <n v="2740"/>
    <s v="East"/>
    <s v="OFF-BI-10002412"/>
    <x v="1"/>
    <x v="8"/>
    <s v="Wilson Jones â€œSnapâ€ Scratch Pad Binder Tool for Ring Binders"/>
    <n v="52.2"/>
  </r>
  <r>
    <s v="Irving"/>
    <s v="Texas"/>
    <n v="75061"/>
    <s v="Central"/>
    <s v="OFF-LA-10001569"/>
    <x v="1"/>
    <x v="2"/>
    <s v="Avery 499"/>
    <n v="15.936"/>
  </r>
  <r>
    <s v="Middletown"/>
    <s v="Connecticut"/>
    <n v="6457"/>
    <s v="East"/>
    <s v="FUR-FU-10001473"/>
    <x v="0"/>
    <x v="5"/>
    <s v="DAX Wood Document Frame"/>
    <n v="27.46"/>
  </r>
  <r>
    <s v="Seattle"/>
    <s v="Washington"/>
    <n v="98103"/>
    <s v="West"/>
    <s v="OFF-BI-10001765"/>
    <x v="1"/>
    <x v="8"/>
    <s v="Wilson Jones Heavy-Duty Casebound Ring Binders with Metal Hinges"/>
    <n v="55.423999999999999"/>
  </r>
  <r>
    <s v="Vineland"/>
    <s v="New Jersey"/>
    <n v="8360"/>
    <s v="East"/>
    <s v="FUR-TA-10001095"/>
    <x v="0"/>
    <x v="3"/>
    <s v="Chromcraft Round Conference Tables"/>
    <n v="244.006"/>
  </r>
  <r>
    <s v="Pasadena"/>
    <s v="Texas"/>
    <n v="77506"/>
    <s v="Central"/>
    <s v="TEC-AC-10004571"/>
    <x v="2"/>
    <x v="11"/>
    <s v="Logitech G700s Rechargeable Gaming Mouse"/>
    <n v="159.98400000000001"/>
  </r>
  <r>
    <s v="Pasadena"/>
    <s v="Texas"/>
    <n v="77506"/>
    <s v="Central"/>
    <s v="FUR-CH-10002126"/>
    <x v="0"/>
    <x v="1"/>
    <s v="Hon Deluxe Fabric Upholstered Stacking Chairs"/>
    <n v="1024.7159999999999"/>
  </r>
  <r>
    <s v="New York City"/>
    <s v="New York"/>
    <n v="10009"/>
    <s v="East"/>
    <s v="OFF-FA-10001754"/>
    <x v="1"/>
    <x v="13"/>
    <s v="Stockwell Gold Paper Clips"/>
    <n v="3.68"/>
  </r>
  <r>
    <s v="Glendale"/>
    <s v="Arizona"/>
    <n v="85301"/>
    <s v="West"/>
    <s v="FUR-FU-10001602"/>
    <x v="0"/>
    <x v="5"/>
    <s v="Eldon Delta Triangular Chair Mat, 52&quot; x 58&quot;, Clear"/>
    <n v="121.376"/>
  </r>
  <r>
    <s v="Glendale"/>
    <s v="Arizona"/>
    <n v="85301"/>
    <s v="West"/>
    <s v="TEC-AC-10001767"/>
    <x v="2"/>
    <x v="11"/>
    <s v="SanDisk Ultra 64 GB MicroSDHC Class 10 Memory Card"/>
    <n v="95.975999999999999"/>
  </r>
  <r>
    <s v="Jacksonville"/>
    <s v="Florida"/>
    <n v="32216"/>
    <s v="South"/>
    <s v="TEC-AC-10002402"/>
    <x v="2"/>
    <x v="11"/>
    <s v="Razer Kraken PRO Over Ear PC and Music Headset"/>
    <n v="255.96799999999999"/>
  </r>
  <r>
    <s v="Detroit"/>
    <s v="Michigan"/>
    <n v="48234"/>
    <s v="Central"/>
    <s v="FUR-CH-10000847"/>
    <x v="0"/>
    <x v="1"/>
    <s v="Global Executive Mid-Back Manager's Chair"/>
    <n v="872.94"/>
  </r>
  <r>
    <s v="Detroit"/>
    <s v="Michigan"/>
    <n v="48234"/>
    <s v="Central"/>
    <s v="OFF-BI-10003982"/>
    <x v="1"/>
    <x v="8"/>
    <s v="Wilson Jones Century Plastic Molded Ring Binders"/>
    <n v="41.54"/>
  </r>
  <r>
    <s v="Detroit"/>
    <s v="Michigan"/>
    <n v="48234"/>
    <s v="Central"/>
    <s v="OFF-PA-10001293"/>
    <x v="1"/>
    <x v="10"/>
    <s v="Xerox 1946"/>
    <n v="12.96"/>
  </r>
  <r>
    <s v="Philadelphia"/>
    <s v="Pennsylvania"/>
    <n v="19120"/>
    <s v="East"/>
    <s v="OFF-AR-10000634"/>
    <x v="1"/>
    <x v="6"/>
    <s v="Newell 320"/>
    <n v="6.8479999999999999"/>
  </r>
  <r>
    <s v="Los Angeles"/>
    <s v="California"/>
    <n v="90004"/>
    <s v="West"/>
    <s v="OFF-LA-10004272"/>
    <x v="1"/>
    <x v="2"/>
    <s v="Avery 482"/>
    <n v="8.67"/>
  </r>
  <r>
    <s v="Houston"/>
    <s v="Texas"/>
    <n v="77036"/>
    <s v="Central"/>
    <s v="FUR-FU-10004270"/>
    <x v="0"/>
    <x v="5"/>
    <s v="Eldon Image Series Desk Accessories, Burgundy"/>
    <n v="6.6879999999999997"/>
  </r>
  <r>
    <s v="Niagara Falls"/>
    <s v="New York"/>
    <n v="14304"/>
    <s v="East"/>
    <s v="OFF-AR-10003770"/>
    <x v="1"/>
    <x v="6"/>
    <s v="Newell 340"/>
    <n v="17.28"/>
  </r>
  <r>
    <s v="Niagara Falls"/>
    <s v="New York"/>
    <n v="14304"/>
    <s v="East"/>
    <s v="OFF-BI-10000320"/>
    <x v="1"/>
    <x v="8"/>
    <s v="GBC Plastic Binding Combs"/>
    <n v="17.712"/>
  </r>
  <r>
    <s v="New York City"/>
    <s v="New York"/>
    <n v="10024"/>
    <s v="East"/>
    <s v="OFF-LA-10003121"/>
    <x v="1"/>
    <x v="2"/>
    <s v="Avery 506"/>
    <n v="28.91"/>
  </r>
  <r>
    <s v="Thomasville"/>
    <s v="North Carolina"/>
    <n v="27360"/>
    <s v="South"/>
    <s v="OFF-SU-10000381"/>
    <x v="1"/>
    <x v="14"/>
    <s v="Acme Forged Steel Scissors with Black Enamel Handles"/>
    <n v="52.136000000000003"/>
  </r>
  <r>
    <s v="Westminster"/>
    <s v="California"/>
    <n v="92683"/>
    <s v="West"/>
    <s v="TEC-PH-10000376"/>
    <x v="2"/>
    <x v="7"/>
    <s v="Square Credit Card Reader"/>
    <n v="31.968"/>
  </r>
  <r>
    <s v="San Francisco"/>
    <s v="California"/>
    <n v="94122"/>
    <s v="West"/>
    <s v="OFF-PA-10002262"/>
    <x v="1"/>
    <x v="10"/>
    <s v="Xerox 192"/>
    <n v="25.92"/>
  </r>
  <r>
    <s v="San Francisco"/>
    <s v="California"/>
    <n v="94122"/>
    <s v="West"/>
    <s v="OFF-PA-10002464"/>
    <x v="1"/>
    <x v="10"/>
    <s v="HP Office Recycled Paper (20Lb. and 87 Bright)"/>
    <n v="40.46"/>
  </r>
  <r>
    <s v="San Francisco"/>
    <s v="California"/>
    <n v="94122"/>
    <s v="West"/>
    <s v="OFF-ST-10002214"/>
    <x v="1"/>
    <x v="4"/>
    <s v="X-Rack File for Hanging Folders"/>
    <n v="33.869999999999997"/>
  </r>
  <r>
    <s v="Jackson"/>
    <s v="Tennessee"/>
    <n v="38301"/>
    <s v="South"/>
    <s v="OFF-AR-10003560"/>
    <x v="1"/>
    <x v="6"/>
    <s v="Zebra Zazzle Fluorescent Highlighters"/>
    <n v="9.7279999999999998"/>
  </r>
  <r>
    <s v="Jackson"/>
    <s v="Tennessee"/>
    <n v="38301"/>
    <s v="South"/>
    <s v="OFF-PA-10000130"/>
    <x v="1"/>
    <x v="10"/>
    <s v="Xerox 199"/>
    <n v="3.4239999999999999"/>
  </r>
  <r>
    <s v="Seattle"/>
    <s v="Washington"/>
    <n v="98115"/>
    <s v="West"/>
    <s v="TEC-AC-10000865"/>
    <x v="2"/>
    <x v="11"/>
    <s v="WD My Passport Ultra 500GB Portable External Hard Drive"/>
    <n v="177"/>
  </r>
  <r>
    <s v="New York City"/>
    <s v="New York"/>
    <n v="10035"/>
    <s v="East"/>
    <s v="OFF-FA-10003021"/>
    <x v="1"/>
    <x v="13"/>
    <s v="Staples"/>
    <n v="3.76"/>
  </r>
  <r>
    <s v="Los Angeles"/>
    <s v="California"/>
    <n v="90008"/>
    <s v="West"/>
    <s v="TEC-PH-10003580"/>
    <x v="2"/>
    <x v="7"/>
    <s v="Cisco IP Phone 7961G-GE VoIP phone"/>
    <n v="1212.848"/>
  </r>
  <r>
    <s v="Los Angeles"/>
    <s v="California"/>
    <n v="90008"/>
    <s v="West"/>
    <s v="TEC-AC-10001109"/>
    <x v="2"/>
    <x v="11"/>
    <s v="Logitech Trackman Marble Mouse"/>
    <n v="89.97"/>
  </r>
  <r>
    <s v="Los Angeles"/>
    <s v="California"/>
    <n v="90008"/>
    <s v="West"/>
    <s v="FUR-FU-10003347"/>
    <x v="0"/>
    <x v="5"/>
    <s v="Coloredge Poster Frame"/>
    <n v="42.6"/>
  </r>
  <r>
    <s v="Philadelphia"/>
    <s v="Pennsylvania"/>
    <n v="19143"/>
    <s v="East"/>
    <s v="OFF-LA-10000452"/>
    <x v="1"/>
    <x v="2"/>
    <s v="Avery 488"/>
    <n v="5.04"/>
  </r>
  <r>
    <s v="New York City"/>
    <s v="New York"/>
    <n v="10024"/>
    <s v="East"/>
    <s v="OFF-EN-10002986"/>
    <x v="1"/>
    <x v="12"/>
    <s v="#10-4 1/8&quot; x 9 1/2&quot; Premium Diagonal Seam Envelopes"/>
    <n v="62.96"/>
  </r>
  <r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</r>
  <r>
    <s v="New York City"/>
    <s v="New York"/>
    <n v="10035"/>
    <s v="East"/>
    <s v="FUR-CH-10000785"/>
    <x v="0"/>
    <x v="1"/>
    <s v="Global Ergonomic Managers Chair"/>
    <n v="977.29200000000003"/>
  </r>
  <r>
    <s v="Vancouver"/>
    <s v="Washington"/>
    <n v="98661"/>
    <s v="West"/>
    <s v="FUR-FU-10002885"/>
    <x v="0"/>
    <x v="5"/>
    <s v="Magna Visual Magnetic Picture Hangers"/>
    <n v="9.64"/>
  </r>
  <r>
    <s v="Columbus"/>
    <s v="Georgia"/>
    <n v="31907"/>
    <s v="South"/>
    <s v="OFF-AR-10002952"/>
    <x v="1"/>
    <x v="6"/>
    <s v="Stanley Contemporary Battery Pencil Sharpeners"/>
    <n v="40.049999999999997"/>
  </r>
  <r>
    <s v="Coppell"/>
    <s v="Texas"/>
    <n v="75019"/>
    <s v="Central"/>
    <s v="OFF-AR-10003759"/>
    <x v="1"/>
    <x v="6"/>
    <s v="Crayola Anti Dust Chalk, 12/Pack"/>
    <n v="10.192"/>
  </r>
  <r>
    <s v="Coppell"/>
    <s v="Texas"/>
    <n v="75019"/>
    <s v="Central"/>
    <s v="OFF-ST-10004950"/>
    <x v="1"/>
    <x v="4"/>
    <s v="Acco Perma 3000 Stacking Storage Drawers"/>
    <n v="16.783999999999999"/>
  </r>
  <r>
    <s v="Coppell"/>
    <s v="Texas"/>
    <n v="75019"/>
    <s v="Central"/>
    <s v="OFF-AR-10001940"/>
    <x v="1"/>
    <x v="6"/>
    <s v="Sanford Colorific Eraseable Coloring Pencils, 12 Count"/>
    <n v="13.12"/>
  </r>
  <r>
    <s v="San Francisco"/>
    <s v="California"/>
    <n v="94122"/>
    <s v="West"/>
    <s v="OFF-BI-10003981"/>
    <x v="1"/>
    <x v="8"/>
    <s v="Avery Durable Plastic 1&quot; Binders"/>
    <n v="18.16"/>
  </r>
  <r>
    <s v="Austin"/>
    <s v="Texas"/>
    <n v="78745"/>
    <s v="Central"/>
    <s v="OFF-PA-10002749"/>
    <x v="1"/>
    <x v="10"/>
    <s v="Wirebound Message Books, 5-1/2 x 4 Forms, 2 or 4 Forms per Page"/>
    <n v="16.056000000000001"/>
  </r>
  <r>
    <s v="Austin"/>
    <s v="Texas"/>
    <n v="78745"/>
    <s v="Central"/>
    <s v="OFF-PA-10003823"/>
    <x v="1"/>
    <x v="10"/>
    <s v="Xerox 197"/>
    <n v="223.05600000000001"/>
  </r>
  <r>
    <s v="Austin"/>
    <s v="Texas"/>
    <n v="78745"/>
    <s v="Central"/>
    <s v="OFF-ST-10003716"/>
    <x v="1"/>
    <x v="4"/>
    <s v="Tennsco Double-Tier Lockers"/>
    <n v="540.048"/>
  </r>
  <r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</r>
  <r>
    <s v="Los Angeles"/>
    <s v="California"/>
    <n v="90045"/>
    <s v="West"/>
    <s v="FUR-FU-10000010"/>
    <x v="0"/>
    <x v="5"/>
    <s v="DAX Value U-Channel Document Frames, Easel Back"/>
    <n v="9.94"/>
  </r>
  <r>
    <s v="Los Angeles"/>
    <s v="California"/>
    <n v="90004"/>
    <s v="West"/>
    <s v="OFF-AR-10001868"/>
    <x v="1"/>
    <x v="6"/>
    <s v="Prang Dustless Chalk Sticks"/>
    <n v="6.72"/>
  </r>
  <r>
    <s v="Los Angeles"/>
    <s v="California"/>
    <n v="90004"/>
    <s v="West"/>
    <s v="FUR-TA-10003715"/>
    <x v="0"/>
    <x v="3"/>
    <s v="Hon 2111 Invitation Series Corner Table"/>
    <n v="1004.976"/>
  </r>
  <r>
    <s v="New York City"/>
    <s v="New York"/>
    <n v="10024"/>
    <s v="East"/>
    <s v="OFF-BI-10003708"/>
    <x v="1"/>
    <x v="8"/>
    <s v="Acco Four Pocket Poly Ring Binder with Label Holder, Smoke, 1&quot;"/>
    <n v="17.88"/>
  </r>
  <r>
    <s v="Columbus"/>
    <s v="Georgia"/>
    <n v="31907"/>
    <s v="South"/>
    <s v="TEC-MA-10004458"/>
    <x v="2"/>
    <x v="15"/>
    <s v="Lexmark X 9575 Professional All-in-One Color Printer"/>
    <n v="396"/>
  </r>
  <r>
    <s v="Omaha"/>
    <s v="Nebraska"/>
    <n v="68104"/>
    <s v="Central"/>
    <s v="OFF-BI-10004965"/>
    <x v="1"/>
    <x v="8"/>
    <s v="Ibico Covers for Plastic or Wire Binding Elements"/>
    <n v="34.5"/>
  </r>
  <r>
    <s v="Los Angeles"/>
    <s v="California"/>
    <n v="90036"/>
    <s v="West"/>
    <s v="FUR-FU-10004270"/>
    <x v="0"/>
    <x v="5"/>
    <s v="Eldon Image Series Desk Accessories, Burgundy"/>
    <n v="8.36"/>
  </r>
  <r>
    <s v="Pomona"/>
    <s v="California"/>
    <n v="91767"/>
    <s v="West"/>
    <s v="OFF-AR-10002135"/>
    <x v="1"/>
    <x v="6"/>
    <s v="Boston Heavy-Duty Trimline Electric Pencil Sharpeners"/>
    <n v="385.6"/>
  </r>
  <r>
    <s v="Pomona"/>
    <s v="California"/>
    <n v="91767"/>
    <s v="West"/>
    <s v="OFF-AR-10003514"/>
    <x v="1"/>
    <x v="6"/>
    <s v="4009 Highlighters by Sanford"/>
    <n v="35.82"/>
  </r>
  <r>
    <s v="Dallas"/>
    <s v="Texas"/>
    <n v="75220"/>
    <s v="Central"/>
    <s v="OFF-ST-10002276"/>
    <x v="1"/>
    <x v="4"/>
    <s v="Safco Steel Mobile File Cart"/>
    <n v="200.06399999999999"/>
  </r>
  <r>
    <s v="Dallas"/>
    <s v="Texas"/>
    <n v="75220"/>
    <s v="Central"/>
    <s v="OFF-BI-10001098"/>
    <x v="1"/>
    <x v="8"/>
    <s v="Acco D-Ring Binder w/DublLock"/>
    <n v="21.38"/>
  </r>
  <r>
    <s v="Dallas"/>
    <s v="Texas"/>
    <n v="75220"/>
    <s v="Central"/>
    <s v="OFF-BI-10001636"/>
    <x v="1"/>
    <x v="8"/>
    <s v="Ibico Plastic and Wire Spiral Binding Combs"/>
    <n v="6.7439999999999998"/>
  </r>
  <r>
    <s v="Philadelphia"/>
    <s v="Pennsylvania"/>
    <n v="19120"/>
    <s v="East"/>
    <s v="FUR-CH-10002961"/>
    <x v="0"/>
    <x v="1"/>
    <s v="Leather Task Chair, Black"/>
    <n v="63.686"/>
  </r>
  <r>
    <s v="North Las Vegas"/>
    <s v="Nevada"/>
    <n v="89031"/>
    <s v="West"/>
    <s v="FUR-TA-10004256"/>
    <x v="0"/>
    <x v="3"/>
    <s v="Bretford â€œJust In Timeâ€ Height-Adjustable Multi-Task Work Tables"/>
    <n v="1669.6"/>
  </r>
  <r>
    <s v="Seattle"/>
    <s v="Washington"/>
    <n v="98105"/>
    <s v="West"/>
    <s v="OFF-BI-10004593"/>
    <x v="1"/>
    <x v="8"/>
    <s v="Ibico Laser Imprintable Binding System Covers"/>
    <n v="83.84"/>
  </r>
  <r>
    <s v="Seattle"/>
    <s v="Washington"/>
    <n v="98105"/>
    <s v="West"/>
    <s v="OFF-BI-10002827"/>
    <x v="1"/>
    <x v="8"/>
    <s v="Avery Durable Poly Binders"/>
    <n v="13.272"/>
  </r>
  <r>
    <s v="San Francisco"/>
    <s v="California"/>
    <n v="94110"/>
    <s v="West"/>
    <s v="OFF-BI-10001759"/>
    <x v="1"/>
    <x v="8"/>
    <s v="Acco Pressboard Covers with Storage Hooks, 14 7/8&quot; x 11&quot;, Dark Blue"/>
    <n v="21.335999999999999"/>
  </r>
  <r>
    <s v="Chicago"/>
    <s v="Illinois"/>
    <n v="60610"/>
    <s v="Central"/>
    <s v="OFF-AR-10001419"/>
    <x v="1"/>
    <x v="6"/>
    <s v="Newell 325"/>
    <n v="16.52"/>
  </r>
  <r>
    <s v="Tucson"/>
    <s v="Arizona"/>
    <n v="85705"/>
    <s v="West"/>
    <s v="FUR-FU-10002253"/>
    <x v="0"/>
    <x v="5"/>
    <s v="Howard Miller 13&quot; Diameter Pewter Finish Round Wall Clock"/>
    <n v="206.11199999999999"/>
  </r>
  <r>
    <s v="Tucson"/>
    <s v="Arizona"/>
    <n v="85705"/>
    <s v="West"/>
    <s v="OFF-PA-10002586"/>
    <x v="1"/>
    <x v="10"/>
    <s v="Xerox 1970"/>
    <n v="19.920000000000002"/>
  </r>
  <r>
    <s v="Tucson"/>
    <s v="Arizona"/>
    <n v="85705"/>
    <s v="West"/>
    <s v="OFF-PA-10003039"/>
    <x v="1"/>
    <x v="10"/>
    <s v="Xerox 1960"/>
    <n v="198.27199999999999"/>
  </r>
  <r>
    <s v="Tucson"/>
    <s v="Arizona"/>
    <n v="85705"/>
    <s v="West"/>
    <s v="OFF-ST-10004804"/>
    <x v="1"/>
    <x v="4"/>
    <s v="Belkin 19&quot; Vented Equipment Shelf, Black"/>
    <n v="247.10400000000001"/>
  </r>
  <r>
    <s v="Tucson"/>
    <s v="Arizona"/>
    <n v="85705"/>
    <s v="West"/>
    <s v="OFF-AR-10004042"/>
    <x v="1"/>
    <x v="6"/>
    <s v="BOSTON Model 1800 Electric Pencil Sharpeners, Putty/Woodgrain"/>
    <n v="86.304000000000002"/>
  </r>
  <r>
    <s v="Allentown"/>
    <s v="Pennsylvania"/>
    <n v="18103"/>
    <s v="East"/>
    <s v="OFF-AR-10002221"/>
    <x v="1"/>
    <x v="6"/>
    <s v="12 Colored Short Pencils"/>
    <n v="4.16"/>
  </r>
  <r>
    <s v="Allentown"/>
    <s v="Pennsylvania"/>
    <n v="18103"/>
    <s v="East"/>
    <s v="FUR-FU-10002456"/>
    <x v="0"/>
    <x v="5"/>
    <s v="Master Caster Door Stop, Large Neon Orange"/>
    <n v="11.648"/>
  </r>
  <r>
    <s v="Newark"/>
    <s v="Delaware"/>
    <n v="19711"/>
    <s v="East"/>
    <s v="OFF-FA-10004968"/>
    <x v="1"/>
    <x v="13"/>
    <s v="Rubber Band Ball"/>
    <n v="26.18"/>
  </r>
  <r>
    <s v="Newark"/>
    <s v="Delaware"/>
    <n v="19711"/>
    <s v="East"/>
    <s v="OFF-PA-10001274"/>
    <x v="1"/>
    <x v="10"/>
    <s v="Loose Memo Sheets"/>
    <n v="7.3"/>
  </r>
  <r>
    <s v="Miami"/>
    <s v="Florida"/>
    <n v="33142"/>
    <s v="South"/>
    <s v="OFF-PA-10001125"/>
    <x v="1"/>
    <x v="10"/>
    <s v="Xerox 1988"/>
    <n v="74.352000000000004"/>
  </r>
  <r>
    <s v="Tempe"/>
    <s v="Arizona"/>
    <n v="85281"/>
    <s v="West"/>
    <s v="OFF-ST-10000344"/>
    <x v="1"/>
    <x v="4"/>
    <s v="Neat Ideas Personal Hanging Folder Files, Black"/>
    <n v="10.744"/>
  </r>
  <r>
    <s v="Tempe"/>
    <s v="Arizona"/>
    <n v="85281"/>
    <s v="West"/>
    <s v="OFF-FA-10000585"/>
    <x v="1"/>
    <x v="13"/>
    <s v="OIC Bulk Pack Metal Binder Clips"/>
    <n v="8.3759999999999994"/>
  </r>
  <r>
    <s v="New York City"/>
    <s v="New York"/>
    <n v="10035"/>
    <s v="East"/>
    <s v="OFF-ST-10003324"/>
    <x v="1"/>
    <x v="4"/>
    <s v="Belkin OmniView SE Rackmount Kit"/>
    <n v="212.88"/>
  </r>
  <r>
    <s v="Laguna Niguel"/>
    <s v="California"/>
    <n v="92677"/>
    <s v="West"/>
    <s v="FUR-BO-10004015"/>
    <x v="0"/>
    <x v="0"/>
    <s v="Bush Andora Bookcase, Maple/Graphite Gray Finish"/>
    <n v="203.983"/>
  </r>
  <r>
    <s v="Bridgeton"/>
    <s v="New Jersey"/>
    <n v="8302"/>
    <s v="East"/>
    <s v="OFF-ST-10000419"/>
    <x v="1"/>
    <x v="4"/>
    <s v="Rogers Jumbo File, Granite"/>
    <n v="40.74"/>
  </r>
  <r>
    <s v="Bridgeton"/>
    <s v="New Jersey"/>
    <n v="8302"/>
    <s v="East"/>
    <s v="OFF-AP-10001626"/>
    <x v="1"/>
    <x v="9"/>
    <s v="Commercial WindTunnel Clean Air Upright Vacuum, Replacement Belts, Filtration Bags"/>
    <n v="11.67"/>
  </r>
  <r>
    <s v="Everett"/>
    <s v="Massachusetts"/>
    <n v="2149"/>
    <s v="East"/>
    <s v="TEC-PH-10000439"/>
    <x v="2"/>
    <x v="7"/>
    <s v="GE DSL Phone Line Filter"/>
    <n v="39.99"/>
  </r>
  <r>
    <s v="Everett"/>
    <s v="Massachusetts"/>
    <n v="2149"/>
    <s v="East"/>
    <s v="OFF-AR-10003478"/>
    <x v="1"/>
    <x v="6"/>
    <s v="Avery Hi-Liter EverBold Pen Style Fluorescent Highlighters, 4/Pack"/>
    <n v="16.28"/>
  </r>
  <r>
    <s v="Everett"/>
    <s v="Massachusetts"/>
    <n v="2149"/>
    <s v="East"/>
    <s v="FUR-BO-10002545"/>
    <x v="0"/>
    <x v="0"/>
    <s v="Atlantic Metals Mobile 3-Shelf Bookcases, Custom Colors"/>
    <n v="782.94"/>
  </r>
  <r>
    <s v="Everett"/>
    <s v="Massachusetts"/>
    <n v="2149"/>
    <s v="East"/>
    <s v="OFF-BI-10001765"/>
    <x v="1"/>
    <x v="8"/>
    <s v="Wilson Jones Heavy-Duty Casebound Ring Binders with Metal Hinges"/>
    <n v="242.48"/>
  </r>
  <r>
    <s v="Columbus"/>
    <s v="Ohio"/>
    <n v="43229"/>
    <s v="East"/>
    <s v="FUR-FU-10003981"/>
    <x v="0"/>
    <x v="5"/>
    <s v="Eldon Wave Desk Accessories"/>
    <n v="8.32"/>
  </r>
  <r>
    <s v="Columbus"/>
    <s v="Ohio"/>
    <n v="43229"/>
    <s v="East"/>
    <s v="OFF-FA-10001561"/>
    <x v="1"/>
    <x v="13"/>
    <s v="Stockwell Push Pins"/>
    <n v="10.464"/>
  </r>
  <r>
    <s v="San Diego"/>
    <s v="California"/>
    <n v="92024"/>
    <s v="West"/>
    <s v="OFF-BI-10004230"/>
    <x v="1"/>
    <x v="8"/>
    <s v="GBC Recycled Grain Textured Covers"/>
    <n v="82.896000000000001"/>
  </r>
  <r>
    <s v="San Diego"/>
    <s v="California"/>
    <n v="92024"/>
    <s v="West"/>
    <s v="OFF-PA-10000350"/>
    <x v="1"/>
    <x v="10"/>
    <s v="Message Book, Standard Line &quot;While You Were Out&quot;, 5 1/2&quot; X 4&quot;, 200 Sets/Book"/>
    <n v="34.24"/>
  </r>
  <r>
    <s v="Watertown"/>
    <s v="New York"/>
    <n v="13601"/>
    <s v="East"/>
    <s v="FUR-BO-10002613"/>
    <x v="0"/>
    <x v="0"/>
    <s v="Atlantic Metals Mobile 4-Shelf Bookcases, Custom Colors"/>
    <n v="1573.4880000000001"/>
  </r>
  <r>
    <s v="San Antonio"/>
    <s v="Texas"/>
    <n v="78207"/>
    <s v="Central"/>
    <s v="OFF-PA-10000994"/>
    <x v="1"/>
    <x v="10"/>
    <s v="Xerox 1915"/>
    <n v="335.52"/>
  </r>
  <r>
    <s v="San Antonio"/>
    <s v="Texas"/>
    <n v="78207"/>
    <s v="Central"/>
    <s v="OFF-BI-10002867"/>
    <x v="1"/>
    <x v="8"/>
    <s v="GBC Recycled Regency Composition Covers"/>
    <n v="23.911999999999999"/>
  </r>
  <r>
    <s v="San Antonio"/>
    <s v="Texas"/>
    <n v="78207"/>
    <s v="Central"/>
    <s v="OFF-ST-10001291"/>
    <x v="1"/>
    <x v="4"/>
    <s v="Tenex Personal Self-Stacking Standard File Box, Black/Gray"/>
    <n v="27.056000000000001"/>
  </r>
  <r>
    <s v="New York City"/>
    <s v="New York"/>
    <n v="10011"/>
    <s v="East"/>
    <s v="TEC-CO-10001046"/>
    <x v="2"/>
    <x v="16"/>
    <s v="Canon Imageclass D680 Copier / Fax"/>
    <n v="559.99199999999996"/>
  </r>
  <r>
    <s v="Houston"/>
    <s v="Texas"/>
    <n v="77095"/>
    <s v="Central"/>
    <s v="OFF-AP-10004868"/>
    <x v="1"/>
    <x v="9"/>
    <s v="Hoover Commercial Soft Guard Upright Vacuum And Disposable Filtration Bags"/>
    <n v="9.3239999999999998"/>
  </r>
  <r>
    <s v="San Diego"/>
    <s v="California"/>
    <n v="92024"/>
    <s v="West"/>
    <s v="OFF-PA-10000806"/>
    <x v="1"/>
    <x v="10"/>
    <s v="Xerox 1934"/>
    <n v="111.96"/>
  </r>
  <r>
    <s v="Appleton"/>
    <s v="Wisconsin"/>
    <n v="54915"/>
    <s v="Central"/>
    <s v="OFF-LA-10002195"/>
    <x v="1"/>
    <x v="2"/>
    <s v="Avery 481"/>
    <n v="21.56"/>
  </r>
  <r>
    <s v="Richmond"/>
    <s v="Kentucky"/>
    <n v="40475"/>
    <s v="South"/>
    <s v="OFF-BI-10003719"/>
    <x v="1"/>
    <x v="8"/>
    <s v="Large Capacity Hanging Post Binders"/>
    <n v="124.75"/>
  </r>
  <r>
    <s v="Bellevue"/>
    <s v="Washington"/>
    <n v="98006"/>
    <s v="West"/>
    <s v="OFF-AR-10001315"/>
    <x v="1"/>
    <x v="6"/>
    <s v="Newell 310"/>
    <n v="5.28"/>
  </r>
  <r>
    <s v="Long Beach"/>
    <s v="New York"/>
    <n v="11561"/>
    <s v="East"/>
    <s v="TEC-AC-10000171"/>
    <x v="2"/>
    <x v="11"/>
    <s v="Verbatim 25 GB 6x Blu-ray Single Layer Recordable Disc, 25/Pack"/>
    <n v="91.96"/>
  </r>
  <r>
    <s v="Philadelphia"/>
    <s v="Pennsylvania"/>
    <n v="19140"/>
    <s v="East"/>
    <s v="OFF-EN-10003134"/>
    <x v="1"/>
    <x v="12"/>
    <s v="Staple envelope"/>
    <n v="9.3439999999999994"/>
  </r>
  <r>
    <s v="Philadelphia"/>
    <s v="Pennsylvania"/>
    <n v="19140"/>
    <s v="East"/>
    <s v="OFF-AR-10001955"/>
    <x v="1"/>
    <x v="6"/>
    <s v="Newell 319"/>
    <n v="79.36"/>
  </r>
  <r>
    <s v="Seattle"/>
    <s v="Washington"/>
    <n v="98103"/>
    <s v="West"/>
    <s v="FUR-TA-10001039"/>
    <x v="0"/>
    <x v="3"/>
    <s v="KI Adjustable-Height Table"/>
    <n v="171.96"/>
  </r>
  <r>
    <s v="Seattle"/>
    <s v="Washington"/>
    <n v="98103"/>
    <s v="West"/>
    <s v="OFF-BI-10003712"/>
    <x v="1"/>
    <x v="8"/>
    <s v="Acco Pressboard Covers with Storage Hooks, 14 7/8&quot; x 11&quot;, Light Blue"/>
    <n v="35.351999999999997"/>
  </r>
  <r>
    <s v="San Francisco"/>
    <s v="California"/>
    <n v="94109"/>
    <s v="West"/>
    <s v="OFF-LA-10001641"/>
    <x v="1"/>
    <x v="2"/>
    <s v="Avery 518"/>
    <n v="18.899999999999999"/>
  </r>
  <r>
    <s v="Seattle"/>
    <s v="Washington"/>
    <n v="98115"/>
    <s v="West"/>
    <s v="OFF-AR-10003732"/>
    <x v="1"/>
    <x v="6"/>
    <s v="Newell 333"/>
    <n v="2.78"/>
  </r>
  <r>
    <s v="New York City"/>
    <s v="New York"/>
    <n v="10011"/>
    <s v="East"/>
    <s v="FUR-TA-10000577"/>
    <x v="0"/>
    <x v="3"/>
    <s v="Bretford CR4500 Series Slim Rectangular Table"/>
    <n v="1044.6300000000001"/>
  </r>
  <r>
    <s v="Philadelphia"/>
    <s v="Pennsylvania"/>
    <n v="19134"/>
    <s v="East"/>
    <s v="OFF-PA-10004000"/>
    <x v="1"/>
    <x v="10"/>
    <s v="While You Were Out Pads, 50 per Pad, 4 x 5 1/4, Green Cycle"/>
    <n v="11.352"/>
  </r>
  <r>
    <s v="Columbia"/>
    <s v="South Carolina"/>
    <n v="29203"/>
    <s v="South"/>
    <s v="OFF-ST-10001370"/>
    <x v="1"/>
    <x v="4"/>
    <s v="Sensible Storage WireTech Storage Systems"/>
    <n v="354.9"/>
  </r>
  <r>
    <s v="Seattle"/>
    <s v="Washington"/>
    <n v="98105"/>
    <s v="West"/>
    <s v="TEC-PH-10004539"/>
    <x v="2"/>
    <x v="7"/>
    <s v="Wireless Extenders zBoost YX545 SOHO Signal Booster"/>
    <n v="453.57600000000002"/>
  </r>
  <r>
    <s v="Allen"/>
    <s v="Texas"/>
    <n v="75002"/>
    <s v="Central"/>
    <s v="TEC-AC-10003038"/>
    <x v="2"/>
    <x v="11"/>
    <s v="Kingston Digital DataTraveler 16GB USB 2.0"/>
    <n v="21.48"/>
  </r>
  <r>
    <s v="Allen"/>
    <s v="Texas"/>
    <n v="75002"/>
    <s v="Central"/>
    <s v="OFF-BI-10000088"/>
    <x v="1"/>
    <x v="8"/>
    <s v="GBC Imprintable Covers"/>
    <n v="8.7840000000000007"/>
  </r>
  <r>
    <s v="Los Angeles"/>
    <s v="California"/>
    <n v="90004"/>
    <s v="West"/>
    <s v="OFF-PA-10000357"/>
    <x v="1"/>
    <x v="10"/>
    <s v="White Dual Perf Computer Printout Paper, 2700 Sheets, 1 Part, Heavyweight, 20 lbs., 14 7/8 x 11"/>
    <n v="122.97"/>
  </r>
  <r>
    <s v="Atlanta"/>
    <s v="Georgia"/>
    <n v="30318"/>
    <s v="South"/>
    <s v="OFF-AR-10003504"/>
    <x v="1"/>
    <x v="6"/>
    <s v="Newell 347"/>
    <n v="12.84"/>
  </r>
  <r>
    <s v="Los Angeles"/>
    <s v="California"/>
    <n v="90004"/>
    <s v="West"/>
    <s v="FUR-CH-10000863"/>
    <x v="0"/>
    <x v="1"/>
    <s v="Novimex Swivel Fabric Task Chair"/>
    <n v="603.91999999999996"/>
  </r>
  <r>
    <s v="Los Angeles"/>
    <s v="California"/>
    <n v="90004"/>
    <s v="West"/>
    <s v="OFF-EN-10003160"/>
    <x v="1"/>
    <x v="12"/>
    <s v="Pastel Pink Envelopes"/>
    <n v="21.84"/>
  </r>
  <r>
    <s v="Los Angeles"/>
    <s v="California"/>
    <n v="90004"/>
    <s v="West"/>
    <s v="TEC-AC-10003280"/>
    <x v="2"/>
    <x v="11"/>
    <s v="Belkin F8E887 USB Wired Ergonomic Keyboard"/>
    <n v="29.99"/>
  </r>
  <r>
    <s v="Los Angeles"/>
    <s v="California"/>
    <n v="90004"/>
    <s v="West"/>
    <s v="FUR-CH-10000595"/>
    <x v="0"/>
    <x v="1"/>
    <s v="Safco Contoured Stacking Chairs"/>
    <n v="381.44"/>
  </r>
  <r>
    <s v="El Paso"/>
    <s v="Texas"/>
    <n v="79907"/>
    <s v="Central"/>
    <s v="TEC-PH-10000169"/>
    <x v="2"/>
    <x v="7"/>
    <s v="ARKON Windshield Dashboard Air Vent Car Mount Holder"/>
    <n v="40.68"/>
  </r>
  <r>
    <s v="El Paso"/>
    <s v="Texas"/>
    <n v="79907"/>
    <s v="Central"/>
    <s v="FUR-CH-10004675"/>
    <x v="0"/>
    <x v="1"/>
    <s v="Lifetime Advantage Folding Chairs, 4/Carton"/>
    <n v="763.28"/>
  </r>
  <r>
    <s v="Aurora"/>
    <s v="Illinois"/>
    <n v="60505"/>
    <s v="Central"/>
    <s v="OFF-ST-10002406"/>
    <x v="1"/>
    <x v="4"/>
    <s v="Pizazz Global Quick File"/>
    <n v="23.952000000000002"/>
  </r>
  <r>
    <s v="Florence"/>
    <s v="Alabama"/>
    <n v="35630"/>
    <s v="South"/>
    <s v="OFF-PA-10001526"/>
    <x v="1"/>
    <x v="10"/>
    <s v="Xerox 1949"/>
    <n v="4.9800000000000004"/>
  </r>
  <r>
    <s v="New York City"/>
    <s v="New York"/>
    <n v="10011"/>
    <s v="East"/>
    <s v="OFF-AP-10004336"/>
    <x v="1"/>
    <x v="9"/>
    <s v="Conquest 14 Commercial Heavy-Duty Upright Vacuum, Collection System, Accessory Kit"/>
    <n v="170.88"/>
  </r>
  <r>
    <s v="New York City"/>
    <s v="New York"/>
    <n v="10024"/>
    <s v="East"/>
    <s v="TEC-PH-10003012"/>
    <x v="2"/>
    <x v="7"/>
    <s v="Nortel Meridian M3904 Professional Digital phone"/>
    <n v="307.98"/>
  </r>
  <r>
    <s v="New York City"/>
    <s v="New York"/>
    <n v="10024"/>
    <s v="East"/>
    <s v="FUR-TA-10002607"/>
    <x v="0"/>
    <x v="3"/>
    <s v="KI Conference Tables"/>
    <n v="382.80599999999998"/>
  </r>
  <r>
    <s v="New York City"/>
    <s v="New York"/>
    <n v="10024"/>
    <s v="East"/>
    <s v="OFF-ST-10000642"/>
    <x v="1"/>
    <x v="4"/>
    <s v="Tennsco Lockers, Gray"/>
    <n v="41.96"/>
  </r>
  <r>
    <s v="New York City"/>
    <s v="New York"/>
    <n v="10024"/>
    <s v="East"/>
    <s v="OFF-BI-10000545"/>
    <x v="1"/>
    <x v="8"/>
    <s v="GBC Ibimaster 500 Manual ProClick Binding System"/>
    <n v="1217.568"/>
  </r>
  <r>
    <s v="New York City"/>
    <s v="New York"/>
    <n v="10024"/>
    <s v="East"/>
    <s v="FUR-FU-10002157"/>
    <x v="0"/>
    <x v="5"/>
    <s v="Artistic Insta-Plaque"/>
    <n v="47.04"/>
  </r>
  <r>
    <s v="New York City"/>
    <s v="New York"/>
    <n v="10024"/>
    <s v="East"/>
    <s v="FUR-FU-10001706"/>
    <x v="0"/>
    <x v="5"/>
    <s v="Longer-Life Soft White Bulbs"/>
    <n v="6.16"/>
  </r>
  <r>
    <s v="New York City"/>
    <s v="New York"/>
    <n v="10024"/>
    <s v="East"/>
    <s v="TEC-PH-10000984"/>
    <x v="2"/>
    <x v="7"/>
    <s v="Panasonic KX-TG9471B"/>
    <n v="979.95"/>
  </r>
  <r>
    <s v="New York City"/>
    <s v="New York"/>
    <n v="10024"/>
    <s v="East"/>
    <s v="OFF-PA-10001357"/>
    <x v="1"/>
    <x v="10"/>
    <s v="Xerox 1886"/>
    <n v="143.69999999999999"/>
  </r>
  <r>
    <s v="New York City"/>
    <s v="New York"/>
    <n v="10024"/>
    <s v="East"/>
    <s v="OFF-FA-10000992"/>
    <x v="1"/>
    <x v="13"/>
    <s v="Acco Clips to Go Binder Clips, 24 Clips in Two Sizes"/>
    <n v="10.65"/>
  </r>
  <r>
    <s v="New York City"/>
    <s v="New York"/>
    <n v="10024"/>
    <s v="East"/>
    <s v="TEC-AC-10002600"/>
    <x v="2"/>
    <x v="11"/>
    <s v="Belkin QODE FastFit Bluetooth Keyboard"/>
    <n v="247.8"/>
  </r>
  <r>
    <s v="Virginia Beach"/>
    <s v="Virginia"/>
    <n v="23464"/>
    <s v="South"/>
    <s v="OFF-AR-10001662"/>
    <x v="1"/>
    <x v="6"/>
    <s v="Rogers Handheld Barrel Pencil Sharpener"/>
    <n v="10.96"/>
  </r>
  <r>
    <s v="Grapevine"/>
    <s v="Texas"/>
    <n v="76051"/>
    <s v="Central"/>
    <s v="OFF-AR-10001221"/>
    <x v="1"/>
    <x v="6"/>
    <s v="Dixon Ticonderoga Erasable Colored Pencil Set, 12-Color"/>
    <n v="33.488"/>
  </r>
  <r>
    <s v="Grapevine"/>
    <s v="Texas"/>
    <n v="76051"/>
    <s v="Central"/>
    <s v="OFF-FA-10002988"/>
    <x v="1"/>
    <x v="13"/>
    <s v="Ideal Clamps"/>
    <n v="8.0399999999999991"/>
  </r>
  <r>
    <s v="Olympia"/>
    <s v="Washington"/>
    <n v="98502"/>
    <s v="West"/>
    <s v="TEC-PH-10004830"/>
    <x v="2"/>
    <x v="7"/>
    <s v="Pyle PRT45 Retro HomeÂ Telephone"/>
    <n v="201.56800000000001"/>
  </r>
  <r>
    <s v="Los Angeles"/>
    <s v="California"/>
    <n v="90032"/>
    <s v="West"/>
    <s v="OFF-PA-10004519"/>
    <x v="1"/>
    <x v="10"/>
    <s v="Spiral Phone Message Books with Labels by Adams"/>
    <n v="13.44"/>
  </r>
  <r>
    <s v="Peoria"/>
    <s v="Illinois"/>
    <n v="61604"/>
    <s v="Central"/>
    <s v="FUR-BO-10000362"/>
    <x v="0"/>
    <x v="0"/>
    <s v="Sauder Inglewood Library Bookcases"/>
    <n v="359.05799999999999"/>
  </r>
  <r>
    <s v="Columbus"/>
    <s v="Ohio"/>
    <n v="43229"/>
    <s v="East"/>
    <s v="FUR-CH-10004540"/>
    <x v="0"/>
    <x v="1"/>
    <s v="Global Chrome Stack Chair"/>
    <n v="47.991999999999997"/>
  </r>
  <r>
    <s v="New York City"/>
    <s v="New York"/>
    <n v="10011"/>
    <s v="East"/>
    <s v="FUR-FU-10001290"/>
    <x v="0"/>
    <x v="5"/>
    <s v="Executive Impressions Supervisor Wall Clock"/>
    <n v="547.29999999999995"/>
  </r>
  <r>
    <s v="Carrollton"/>
    <s v="Texas"/>
    <n v="75007"/>
    <s v="Central"/>
    <s v="OFF-PA-10000308"/>
    <x v="1"/>
    <x v="10"/>
    <s v="Xerox 1901"/>
    <n v="16.896000000000001"/>
  </r>
  <r>
    <s v="Carrollton"/>
    <s v="Texas"/>
    <n v="75007"/>
    <s v="Central"/>
    <s v="OFF-SU-10001165"/>
    <x v="1"/>
    <x v="14"/>
    <s v="Acme Elite Stainless Steel Scissors"/>
    <n v="6.6719999999999997"/>
  </r>
  <r>
    <s v="Carrollton"/>
    <s v="Texas"/>
    <n v="75007"/>
    <s v="Central"/>
    <s v="OFF-AR-10003373"/>
    <x v="1"/>
    <x v="6"/>
    <s v="Boston School Pro Electric Pencil Sharpener, 1670"/>
    <n v="99.135999999999996"/>
  </r>
  <r>
    <s v="Carrollton"/>
    <s v="Texas"/>
    <n v="75007"/>
    <s v="Central"/>
    <s v="FUR-FU-10001967"/>
    <x v="0"/>
    <x v="5"/>
    <s v="Telescoping Adjustable Floor Lamp"/>
    <n v="15.992000000000001"/>
  </r>
  <r>
    <s v="Dover"/>
    <s v="Delaware"/>
    <n v="19901"/>
    <s v="East"/>
    <s v="FUR-FU-10001488"/>
    <x v="0"/>
    <x v="5"/>
    <s v="Tenex 46&quot; x 60&quot; Computer Anti-Static Chairmat, Rectangular Shaped"/>
    <n v="211.96"/>
  </r>
  <r>
    <s v="Smyrna"/>
    <s v="Tennessee"/>
    <n v="37167"/>
    <s v="South"/>
    <s v="OFF-AR-10003251"/>
    <x v="1"/>
    <x v="6"/>
    <s v="Prang Drawing Pencil Set"/>
    <n v="6.6719999999999997"/>
  </r>
  <r>
    <s v="Newark"/>
    <s v="Delaware"/>
    <n v="19711"/>
    <s v="East"/>
    <s v="OFF-AR-10001044"/>
    <x v="1"/>
    <x v="6"/>
    <s v="BOSTON Ranger #55 Pencil Sharpener, Black"/>
    <n v="155.94"/>
  </r>
  <r>
    <s v="Los Angeles"/>
    <s v="California"/>
    <n v="90049"/>
    <s v="West"/>
    <s v="TEC-PH-10004700"/>
    <x v="2"/>
    <x v="7"/>
    <s v="PowerGen Dual USB Car Charger"/>
    <n v="39.96"/>
  </r>
  <r>
    <s v="Los Angeles"/>
    <s v="California"/>
    <n v="90049"/>
    <s v="West"/>
    <s v="OFF-AR-10000823"/>
    <x v="1"/>
    <x v="6"/>
    <s v="Newell 307"/>
    <n v="5.46"/>
  </r>
  <r>
    <s v="Los Angeles"/>
    <s v="California"/>
    <n v="90049"/>
    <s v="West"/>
    <s v="OFF-AR-10004456"/>
    <x v="1"/>
    <x v="6"/>
    <s v="Panasonic KP-4ABK Battery-Operated Pencil Sharpener"/>
    <n v="73.2"/>
  </r>
  <r>
    <s v="Los Angeles"/>
    <s v="California"/>
    <n v="90049"/>
    <s v="West"/>
    <s v="OFF-BI-10000050"/>
    <x v="1"/>
    <x v="8"/>
    <s v="Angle-D Binders with Locking Rings, Label Holders"/>
    <n v="5.84"/>
  </r>
  <r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</r>
  <r>
    <s v="Los Angeles"/>
    <s v="California"/>
    <n v="90049"/>
    <s v="West"/>
    <s v="OFF-BI-10000591"/>
    <x v="1"/>
    <x v="8"/>
    <s v="Avery Binder Labels"/>
    <n v="9.3360000000000003"/>
  </r>
  <r>
    <s v="Los Angeles"/>
    <s v="California"/>
    <n v="90008"/>
    <s v="West"/>
    <s v="FUR-BO-10000362"/>
    <x v="0"/>
    <x v="0"/>
    <s v="Sauder Inglewood Library Bookcases"/>
    <n v="290.666"/>
  </r>
  <r>
    <s v="Los Angeles"/>
    <s v="California"/>
    <n v="90008"/>
    <s v="West"/>
    <s v="TEC-PH-10000441"/>
    <x v="2"/>
    <x v="7"/>
    <s v="VTech DS6151"/>
    <n v="201.584"/>
  </r>
  <r>
    <s v="Los Angeles"/>
    <s v="California"/>
    <n v="90008"/>
    <s v="West"/>
    <s v="TEC-PH-10002726"/>
    <x v="2"/>
    <x v="7"/>
    <s v="netTALK DUO VoIP Telephone Service"/>
    <n v="83.983999999999995"/>
  </r>
  <r>
    <s v="Oakland"/>
    <s v="California"/>
    <n v="94601"/>
    <s v="West"/>
    <s v="OFF-ST-10003306"/>
    <x v="1"/>
    <x v="4"/>
    <s v="Letter Size Cart"/>
    <n v="1000.02"/>
  </r>
  <r>
    <s v="Philadelphia"/>
    <s v="Pennsylvania"/>
    <n v="19143"/>
    <s v="East"/>
    <s v="TEC-AC-10004855"/>
    <x v="2"/>
    <x v="11"/>
    <s v="V7 USB Numeric Keypad"/>
    <n v="83.975999999999999"/>
  </r>
  <r>
    <s v="Eagan"/>
    <s v="Minnesota"/>
    <n v="55122"/>
    <s v="Central"/>
    <s v="OFF-LA-10002787"/>
    <x v="1"/>
    <x v="2"/>
    <s v="Avery 480"/>
    <n v="3.75"/>
  </r>
  <r>
    <s v="Eagan"/>
    <s v="Minnesota"/>
    <n v="55122"/>
    <s v="Central"/>
    <s v="OFF-LA-10002043"/>
    <x v="1"/>
    <x v="2"/>
    <s v="Avery 489"/>
    <n v="41.4"/>
  </r>
  <r>
    <s v="Eagan"/>
    <s v="Minnesota"/>
    <n v="55122"/>
    <s v="Central"/>
    <s v="OFF-AR-10001915"/>
    <x v="1"/>
    <x v="6"/>
    <s v="Peel-Off China Markers"/>
    <n v="29.79"/>
  </r>
  <r>
    <s v="New York City"/>
    <s v="New York"/>
    <n v="10011"/>
    <s v="East"/>
    <s v="OFF-ST-10000352"/>
    <x v="1"/>
    <x v="4"/>
    <s v="Acco Perma 2700 Stacking Storage Drawers"/>
    <n v="59.48"/>
  </r>
  <r>
    <s v="New York City"/>
    <s v="New York"/>
    <n v="10011"/>
    <s v="East"/>
    <s v="OFF-PA-10000575"/>
    <x v="1"/>
    <x v="10"/>
    <s v="Wirebound Message Books, Four 2 3/4 x 5 White Forms per Page"/>
    <n v="6.69"/>
  </r>
  <r>
    <s v="Kent"/>
    <s v="Washington"/>
    <n v="98031"/>
    <s v="West"/>
    <s v="FUR-FU-10002937"/>
    <x v="0"/>
    <x v="5"/>
    <s v="GE 48&quot; Fluorescent Tube, Cool White Energy Saver, 34 Watts, 30/Box"/>
    <n v="198.46"/>
  </r>
  <r>
    <s v="Kent"/>
    <s v="Washington"/>
    <n v="98031"/>
    <s v="West"/>
    <s v="OFF-LA-10003930"/>
    <x v="1"/>
    <x v="2"/>
    <s v="Dot Matrix Printer Tape Reel Labels, White, 5000/Box"/>
    <n v="786.48"/>
  </r>
  <r>
    <s v="Kent"/>
    <s v="Washington"/>
    <n v="98031"/>
    <s v="West"/>
    <s v="OFF-BI-10001107"/>
    <x v="1"/>
    <x v="8"/>
    <s v="GBC White Gloss Covers, Plain Front"/>
    <n v="23.167999999999999"/>
  </r>
  <r>
    <s v="Kent"/>
    <s v="Washington"/>
    <n v="98031"/>
    <s v="West"/>
    <s v="TEC-AC-10003063"/>
    <x v="2"/>
    <x v="11"/>
    <s v="Micro Innovations USB RF Wireless Keyboard with Mouse"/>
    <n v="50"/>
  </r>
  <r>
    <s v="Los Angeles"/>
    <s v="California"/>
    <n v="90049"/>
    <s v="West"/>
    <s v="TEC-PH-10002922"/>
    <x v="2"/>
    <x v="7"/>
    <s v="ShoreTel ShorePhone IP 230 VoIP phone"/>
    <n v="675.96"/>
  </r>
  <r>
    <s v="Los Angeles"/>
    <s v="California"/>
    <n v="90049"/>
    <s v="West"/>
    <s v="TEC-AC-10002049"/>
    <x v="2"/>
    <x v="11"/>
    <s v="Plantronics Savi W720 Multi-Device Wireless Headset System"/>
    <n v="1265.8499999999999"/>
  </r>
  <r>
    <s v="New York City"/>
    <s v="New York"/>
    <n v="10011"/>
    <s v="East"/>
    <s v="OFF-AP-10002457"/>
    <x v="1"/>
    <x v="9"/>
    <s v="Eureka The Boss Plus 12-Amp Hard Box Upright Vacuum, Red"/>
    <n v="523.25"/>
  </r>
  <r>
    <s v="Lafayette"/>
    <s v="Louisiana"/>
    <n v="70506"/>
    <s v="South"/>
    <s v="FUR-CH-10001270"/>
    <x v="0"/>
    <x v="1"/>
    <s v="Harbour Creations Steel Folding Chair"/>
    <n v="517.5"/>
  </r>
  <r>
    <s v="Cleveland"/>
    <s v="Ohio"/>
    <n v="44105"/>
    <s v="East"/>
    <s v="FUR-FU-10004415"/>
    <x v="0"/>
    <x v="5"/>
    <s v="Stacking Tray, Side-Loading, Legal, Smoke"/>
    <n v="17.920000000000002"/>
  </r>
  <r>
    <s v="Cleveland"/>
    <s v="Ohio"/>
    <n v="44105"/>
    <s v="East"/>
    <s v="OFF-BI-10001510"/>
    <x v="1"/>
    <x v="8"/>
    <s v="Deluxe Heavy-Duty Vinyl Round Ring Binder"/>
    <n v="41.256"/>
  </r>
  <r>
    <s v="Cleveland"/>
    <s v="Ohio"/>
    <n v="44105"/>
    <s v="East"/>
    <s v="OFF-ST-10002011"/>
    <x v="1"/>
    <x v="4"/>
    <s v="Smead Adjustable Mobile File Trolley with Lockable Top"/>
    <n v="1006.056"/>
  </r>
  <r>
    <s v="Cleveland"/>
    <s v="Ohio"/>
    <n v="44105"/>
    <s v="East"/>
    <s v="OFF-PA-10002986"/>
    <x v="1"/>
    <x v="10"/>
    <s v="Xerox 1898"/>
    <n v="10.688000000000001"/>
  </r>
  <r>
    <s v="Cleveland"/>
    <s v="Ohio"/>
    <n v="44105"/>
    <s v="East"/>
    <s v="OFF-PA-10004451"/>
    <x v="1"/>
    <x v="10"/>
    <s v="Xerox 222"/>
    <n v="10.368"/>
  </r>
  <r>
    <s v="Cleveland"/>
    <s v="Ohio"/>
    <n v="44105"/>
    <s v="East"/>
    <s v="OFF-ST-10000649"/>
    <x v="1"/>
    <x v="4"/>
    <s v="Hanging Personal Folder File"/>
    <n v="25.12"/>
  </r>
  <r>
    <s v="Cleveland"/>
    <s v="Ohio"/>
    <n v="44105"/>
    <s v="East"/>
    <s v="TEC-AC-10001465"/>
    <x v="2"/>
    <x v="11"/>
    <s v="SanDisk Cruzer 64 GB USB Flash Drive"/>
    <n v="58.112000000000002"/>
  </r>
  <r>
    <s v="Tigard"/>
    <s v="Oregon"/>
    <n v="97224"/>
    <s v="West"/>
    <s v="OFF-PA-10001166"/>
    <x v="1"/>
    <x v="10"/>
    <s v="Xerox 2"/>
    <n v="15.552"/>
  </r>
  <r>
    <s v="Tigard"/>
    <s v="Oregon"/>
    <n v="97224"/>
    <s v="West"/>
    <s v="OFF-ST-10001097"/>
    <x v="1"/>
    <x v="4"/>
    <s v="Office Impressions Heavy Duty Welded Shelving &amp; Multimedia Storage Drawers"/>
    <n v="669.08"/>
  </r>
  <r>
    <s v="Tigard"/>
    <s v="Oregon"/>
    <n v="97224"/>
    <s v="West"/>
    <s v="TEC-PH-10000038"/>
    <x v="2"/>
    <x v="7"/>
    <s v="Jawbone MINI JAMBOX Wireless Bluetooth Speaker"/>
    <n v="438.33600000000001"/>
  </r>
  <r>
    <s v="Washington"/>
    <s v="District of Columbia"/>
    <n v="20016"/>
    <s v="East"/>
    <s v="OFF-PA-10002689"/>
    <x v="1"/>
    <x v="10"/>
    <s v="Weyerhaeuser First Choice Laser/Copy Paper (20Lb. and 88 Bright)"/>
    <n v="19.440000000000001"/>
  </r>
  <r>
    <s v="Washington"/>
    <s v="District of Columbia"/>
    <n v="20016"/>
    <s v="East"/>
    <s v="OFF-BI-10004728"/>
    <x v="1"/>
    <x v="8"/>
    <s v="Wilson Jones Turn Tabs Binder Tool for Ring Binders"/>
    <n v="9.64"/>
  </r>
  <r>
    <s v="Washington"/>
    <s v="District of Columbia"/>
    <n v="20016"/>
    <s v="East"/>
    <s v="OFF-PA-10004675"/>
    <x v="1"/>
    <x v="10"/>
    <s v="Telephone Message Books with Fax/Mobile Section, 5 1/2&quot; x 3 3/16&quot;"/>
    <n v="12.7"/>
  </r>
  <r>
    <s v="Washington"/>
    <s v="District of Columbia"/>
    <n v="20016"/>
    <s v="East"/>
    <s v="FUR-FU-10000629"/>
    <x v="0"/>
    <x v="5"/>
    <s v="9-3/4 Diameter Round Wall Clock"/>
    <n v="41.37"/>
  </r>
  <r>
    <s v="Skokie"/>
    <s v="Illinois"/>
    <n v="60076"/>
    <s v="Central"/>
    <s v="OFF-FA-10003112"/>
    <x v="1"/>
    <x v="13"/>
    <s v="Staples"/>
    <n v="12.624000000000001"/>
  </r>
  <r>
    <s v="Seattle"/>
    <s v="Washington"/>
    <n v="98115"/>
    <s v="West"/>
    <s v="OFF-ST-10000142"/>
    <x v="1"/>
    <x v="4"/>
    <s v="Deluxe Rollaway Locking File with Drawer"/>
    <n v="1247.6400000000001"/>
  </r>
  <r>
    <s v="Seattle"/>
    <s v="Washington"/>
    <n v="98115"/>
    <s v="West"/>
    <s v="TEC-CO-10001766"/>
    <x v="2"/>
    <x v="16"/>
    <s v="Canon PC940 Copier"/>
    <n v="3149.93"/>
  </r>
  <r>
    <s v="Seattle"/>
    <s v="Washington"/>
    <n v="98115"/>
    <s v="West"/>
    <s v="OFF-PA-10004359"/>
    <x v="1"/>
    <x v="10"/>
    <s v="Multicolor Computer Printout Paper"/>
    <n v="209.7"/>
  </r>
  <r>
    <s v="Philadelphia"/>
    <s v="Pennsylvania"/>
    <n v="19140"/>
    <s v="East"/>
    <s v="TEC-AC-10002323"/>
    <x v="2"/>
    <x v="11"/>
    <s v="SanDisk Ultra 32 GB MicroSDHC Class 10 Memory Card"/>
    <n v="35.36"/>
  </r>
  <r>
    <s v="Philadelphia"/>
    <s v="Pennsylvania"/>
    <n v="19140"/>
    <s v="East"/>
    <s v="OFF-FA-10001135"/>
    <x v="1"/>
    <x v="13"/>
    <s v="Brites Rubber Bands, 1 1/2 oz. Box"/>
    <n v="3.1680000000000001"/>
  </r>
  <r>
    <s v="Philadelphia"/>
    <s v="Pennsylvania"/>
    <n v="19143"/>
    <s v="East"/>
    <s v="OFF-BI-10004224"/>
    <x v="1"/>
    <x v="8"/>
    <s v="Catalog Binders with Expanding Posts"/>
    <n v="121.104"/>
  </r>
  <r>
    <s v="Philadelphia"/>
    <s v="Pennsylvania"/>
    <n v="19143"/>
    <s v="East"/>
    <s v="TEC-PH-10003357"/>
    <x v="2"/>
    <x v="7"/>
    <s v="Grandstream GXP2100 Mainstream Business Phone"/>
    <n v="45.893999999999998"/>
  </r>
  <r>
    <s v="San Francisco"/>
    <s v="California"/>
    <n v="94110"/>
    <s v="West"/>
    <s v="OFF-PA-10004475"/>
    <x v="1"/>
    <x v="10"/>
    <s v="Xerox 1940"/>
    <n v="109.92"/>
  </r>
  <r>
    <s v="San Francisco"/>
    <s v="California"/>
    <n v="94110"/>
    <s v="West"/>
    <s v="OFF-PA-10003001"/>
    <x v="1"/>
    <x v="10"/>
    <s v="Xerox 1986"/>
    <n v="13.36"/>
  </r>
  <r>
    <s v="Seattle"/>
    <s v="Washington"/>
    <n v="98105"/>
    <s v="West"/>
    <s v="OFF-ST-10003442"/>
    <x v="1"/>
    <x v="4"/>
    <s v="Eldon Portable Mobile Manager"/>
    <n v="169.68"/>
  </r>
  <r>
    <s v="Seattle"/>
    <s v="Washington"/>
    <n v="98105"/>
    <s v="West"/>
    <s v="TEC-AC-10003832"/>
    <x v="2"/>
    <x v="11"/>
    <s v="ImationÂ 16GB Mini TravelDrive USB 2.0Â Flash Drive"/>
    <n v="132.52000000000001"/>
  </r>
  <r>
    <s v="Seattle"/>
    <s v="Washington"/>
    <n v="98105"/>
    <s v="West"/>
    <s v="OFF-FA-10000611"/>
    <x v="1"/>
    <x v="13"/>
    <s v="Binder Clips by OIC"/>
    <n v="2.96"/>
  </r>
  <r>
    <s v="Seattle"/>
    <s v="Washington"/>
    <n v="98105"/>
    <s v="West"/>
    <s v="OFF-BI-10001116"/>
    <x v="1"/>
    <x v="8"/>
    <s v="Wilson Jones 1&quot; Hanging DublLock Ring Binders"/>
    <n v="8.4480000000000004"/>
  </r>
  <r>
    <s v="Seattle"/>
    <s v="Washington"/>
    <n v="98105"/>
    <s v="West"/>
    <s v="OFF-ST-10000563"/>
    <x v="1"/>
    <x v="4"/>
    <s v="Fellowes Bankers Box Stor/Drawer Steel Plus"/>
    <n v="95.94"/>
  </r>
  <r>
    <s v="Milwaukee"/>
    <s v="Wisconsin"/>
    <n v="53209"/>
    <s v="Central"/>
    <s v="FUR-FU-10000010"/>
    <x v="0"/>
    <x v="5"/>
    <s v="DAX Value U-Channel Document Frames, Easel Back"/>
    <n v="34.79"/>
  </r>
  <r>
    <s v="Los Angeles"/>
    <s v="California"/>
    <n v="90045"/>
    <s v="West"/>
    <s v="TEC-PH-10004922"/>
    <x v="2"/>
    <x v="7"/>
    <s v="RCA Visys Integrated PBX 8-Line Router"/>
    <n v="160.77600000000001"/>
  </r>
  <r>
    <s v="Seattle"/>
    <s v="Washington"/>
    <n v="98115"/>
    <s v="West"/>
    <s v="OFF-BI-10004330"/>
    <x v="1"/>
    <x v="8"/>
    <s v="GBC Velobind Prepunched Cover Sets, Regency Series"/>
    <n v="88.751999999999995"/>
  </r>
  <r>
    <s v="Seattle"/>
    <s v="Washington"/>
    <n v="98115"/>
    <s v="West"/>
    <s v="OFF-BI-10002072"/>
    <x v="1"/>
    <x v="8"/>
    <s v="Cardinal Slant-D Ring Binders"/>
    <n v="13.904"/>
  </r>
  <r>
    <s v="Philadelphia"/>
    <s v="Pennsylvania"/>
    <n v="19143"/>
    <s v="East"/>
    <s v="TEC-PH-10002549"/>
    <x v="2"/>
    <x v="7"/>
    <s v="Polycom SoundPoint IP 450 VoIP phone"/>
    <n v="677.58"/>
  </r>
  <r>
    <s v="Philadelphia"/>
    <s v="Pennsylvania"/>
    <n v="19143"/>
    <s v="East"/>
    <s v="OFF-BI-10002353"/>
    <x v="1"/>
    <x v="8"/>
    <s v="GBC VeloBind Cover Sets"/>
    <n v="13.896000000000001"/>
  </r>
  <r>
    <s v="Dallas"/>
    <s v="Texas"/>
    <n v="75217"/>
    <s v="Central"/>
    <s v="OFF-ST-10001325"/>
    <x v="1"/>
    <x v="4"/>
    <s v="Sterilite Officeware Hinged File Box"/>
    <n v="41.92"/>
  </r>
  <r>
    <s v="Dallas"/>
    <s v="Texas"/>
    <n v="75217"/>
    <s v="Central"/>
    <s v="TEC-AC-10002049"/>
    <x v="2"/>
    <x v="11"/>
    <s v="Logitech G19 Programmable Gaming Keyboard"/>
    <n v="297.57600000000002"/>
  </r>
  <r>
    <s v="Dallas"/>
    <s v="Texas"/>
    <n v="75217"/>
    <s v="Central"/>
    <s v="OFF-FA-10002676"/>
    <x v="1"/>
    <x v="13"/>
    <s v="Colored Push Pins"/>
    <n v="4.3440000000000003"/>
  </r>
  <r>
    <s v="Dallas"/>
    <s v="Texas"/>
    <n v="75217"/>
    <s v="Central"/>
    <s v="TEC-AC-10003023"/>
    <x v="2"/>
    <x v="11"/>
    <s v="Logitech G105 Gaming Keyboard"/>
    <n v="94.992000000000004"/>
  </r>
  <r>
    <s v="Dallas"/>
    <s v="Texas"/>
    <n v="75217"/>
    <s v="Central"/>
    <s v="OFF-PA-10000167"/>
    <x v="1"/>
    <x v="10"/>
    <s v="Xerox 1925"/>
    <n v="74.352000000000004"/>
  </r>
  <r>
    <s v="Dallas"/>
    <s v="Texas"/>
    <n v="75217"/>
    <s v="Central"/>
    <s v="OFF-AR-10003405"/>
    <x v="1"/>
    <x v="6"/>
    <s v="Dixon My First Ticonderoga Pencil, #2"/>
    <n v="14.04"/>
  </r>
  <r>
    <s v="New York City"/>
    <s v="New York"/>
    <n v="10011"/>
    <s v="East"/>
    <s v="FUR-TA-10001889"/>
    <x v="0"/>
    <x v="3"/>
    <s v="Bush Advantage Collection Racetrack Conference Table"/>
    <n v="1018.104"/>
  </r>
  <r>
    <s v="Houston"/>
    <s v="Texas"/>
    <n v="77095"/>
    <s v="Central"/>
    <s v="TEC-PH-10002185"/>
    <x v="2"/>
    <x v="7"/>
    <s v="QVS USB Car Charger 2-Port 2.1Amp for iPod/iPhone/iPad/iPad 2/iPad 3"/>
    <n v="16.68"/>
  </r>
  <r>
    <s v="North Las Vegas"/>
    <s v="Nevada"/>
    <n v="89031"/>
    <s v="West"/>
    <s v="TEC-AC-10001013"/>
    <x v="2"/>
    <x v="11"/>
    <s v="Logitech ClearChat Comfort/USB Headset H390"/>
    <n v="58.58"/>
  </r>
  <r>
    <s v="Plano"/>
    <s v="Texas"/>
    <n v="75023"/>
    <s v="Central"/>
    <s v="TEC-PH-10002726"/>
    <x v="2"/>
    <x v="7"/>
    <s v="netTALK DUO VoIP Telephone Service"/>
    <n v="167.96799999999999"/>
  </r>
  <r>
    <s v="Suffolk"/>
    <s v="Virginia"/>
    <n v="23434"/>
    <s v="South"/>
    <s v="OFF-LA-10003930"/>
    <x v="1"/>
    <x v="2"/>
    <s v="Dot Matrix Printer Tape Reel Labels, White, 5000/Box"/>
    <n v="196.62"/>
  </r>
  <r>
    <s v="Houston"/>
    <s v="Texas"/>
    <n v="77041"/>
    <s v="Central"/>
    <s v="FUR-FU-10003535"/>
    <x v="0"/>
    <x v="5"/>
    <s v="Howard Miller Distant Time Traveler Alarm Clock"/>
    <n v="21.936"/>
  </r>
  <r>
    <s v="Houston"/>
    <s v="Texas"/>
    <n v="77041"/>
    <s v="Central"/>
    <s v="OFF-BI-10000088"/>
    <x v="1"/>
    <x v="8"/>
    <s v="GBC Imprintable Covers"/>
    <n v="6.5880000000000001"/>
  </r>
  <r>
    <s v="San Francisco"/>
    <s v="California"/>
    <n v="94110"/>
    <s v="West"/>
    <s v="OFF-ST-10000604"/>
    <x v="1"/>
    <x v="4"/>
    <s v="Home/Office Personal File Carts"/>
    <n v="104.28"/>
  </r>
  <r>
    <s v="San Francisco"/>
    <s v="California"/>
    <n v="94110"/>
    <s v="West"/>
    <s v="OFF-PA-10004040"/>
    <x v="1"/>
    <x v="10"/>
    <s v="Universal Premium White Copier/Laser Paper (20Lb. and 87 Bright)"/>
    <n v="17.940000000000001"/>
  </r>
  <r>
    <s v="Philadelphia"/>
    <s v="Pennsylvania"/>
    <n v="19134"/>
    <s v="East"/>
    <s v="OFF-ST-10002344"/>
    <x v="1"/>
    <x v="4"/>
    <s v="Carina 42&quot;Hx23 3/4&quot;W Media Storage Unit"/>
    <n v="64.784000000000006"/>
  </r>
  <r>
    <s v="Philadelphia"/>
    <s v="Pennsylvania"/>
    <n v="19134"/>
    <s v="East"/>
    <s v="TEC-PH-10003589"/>
    <x v="2"/>
    <x v="7"/>
    <s v="invisibleSHIELD by ZAGG Smudge-Free Screen Protector"/>
    <n v="32.381999999999998"/>
  </r>
  <r>
    <s v="Philadelphia"/>
    <s v="Pennsylvania"/>
    <n v="19134"/>
    <s v="East"/>
    <s v="FUR-FU-10000758"/>
    <x v="0"/>
    <x v="5"/>
    <s v="DAX Natural Wood-Tone Poster Frame"/>
    <n v="42.368000000000002"/>
  </r>
  <r>
    <s v="Philadelphia"/>
    <s v="Pennsylvania"/>
    <n v="19134"/>
    <s v="East"/>
    <s v="TEC-MA-10004679"/>
    <x v="2"/>
    <x v="15"/>
    <s v="StarTech.com 10/100 VDSL2 Ethernet Extender Kit"/>
    <n v="399.54"/>
  </r>
  <r>
    <s v="Los Angeles"/>
    <s v="California"/>
    <n v="90008"/>
    <s v="West"/>
    <s v="OFF-PA-10000176"/>
    <x v="1"/>
    <x v="10"/>
    <s v="Xerox 1887"/>
    <n v="18.97"/>
  </r>
  <r>
    <s v="San Francisco"/>
    <s v="California"/>
    <n v="94110"/>
    <s v="West"/>
    <s v="FUR-FU-10002597"/>
    <x v="0"/>
    <x v="5"/>
    <s v="C-Line Magnetic Cubicle Keepers, Clear Polypropylene"/>
    <n v="14.82"/>
  </r>
  <r>
    <s v="Philadelphia"/>
    <s v="Pennsylvania"/>
    <n v="19143"/>
    <s v="East"/>
    <s v="OFF-AP-10002495"/>
    <x v="1"/>
    <x v="9"/>
    <s v="Acco Smartsocket Table Surge Protector, 6 Color-Coded Adapter Outlets"/>
    <n v="99.28"/>
  </r>
  <r>
    <s v="Philadelphia"/>
    <s v="Pennsylvania"/>
    <n v="19143"/>
    <s v="East"/>
    <s v="OFF-BI-10002813"/>
    <x v="1"/>
    <x v="8"/>
    <s v="Avery Reinforcements for Hole-Punch Pages"/>
    <n v="1.1879999999999999"/>
  </r>
  <r>
    <s v="Philadelphia"/>
    <s v="Pennsylvania"/>
    <n v="19143"/>
    <s v="East"/>
    <s v="OFF-BI-10002414"/>
    <x v="1"/>
    <x v="8"/>
    <s v="GBC ProClick Spines for 32-Hole Punch"/>
    <n v="7.5179999999999998"/>
  </r>
  <r>
    <s v="Philadelphia"/>
    <s v="Pennsylvania"/>
    <n v="19140"/>
    <s v="East"/>
    <s v="OFF-PA-10000788"/>
    <x v="1"/>
    <x v="10"/>
    <s v="Xerox 210"/>
    <n v="10.368"/>
  </r>
  <r>
    <s v="Philadelphia"/>
    <s v="Pennsylvania"/>
    <n v="19140"/>
    <s v="East"/>
    <s v="FUR-FU-10004306"/>
    <x v="0"/>
    <x v="5"/>
    <s v="Electrix Halogen Magnifier Lamp"/>
    <n v="310.88"/>
  </r>
  <r>
    <s v="Philadelphia"/>
    <s v="Pennsylvania"/>
    <n v="19143"/>
    <s v="East"/>
    <s v="FUR-TA-10001539"/>
    <x v="0"/>
    <x v="3"/>
    <s v="Chromcraft Rectangular Conference Tables"/>
    <n v="853.09199999999998"/>
  </r>
  <r>
    <s v="Indianapolis"/>
    <s v="Indiana"/>
    <n v="46203"/>
    <s v="Central"/>
    <s v="OFF-PA-10000575"/>
    <x v="1"/>
    <x v="10"/>
    <s v="Wirebound Message Books, Four 2 3/4 x 5 White Forms per Page"/>
    <n v="33.450000000000003"/>
  </r>
  <r>
    <s v="Indianapolis"/>
    <s v="Indiana"/>
    <n v="46203"/>
    <s v="Central"/>
    <s v="OFF-BI-10004182"/>
    <x v="1"/>
    <x v="8"/>
    <s v="Economy Binders"/>
    <n v="10.4"/>
  </r>
  <r>
    <s v="Columbus"/>
    <s v="Ohio"/>
    <n v="43229"/>
    <s v="East"/>
    <s v="FUR-FU-10004020"/>
    <x v="0"/>
    <x v="5"/>
    <s v="Advantus Panel Wall Acrylic Frame"/>
    <n v="21.88"/>
  </r>
  <r>
    <s v="Plano"/>
    <s v="Texas"/>
    <n v="75023"/>
    <s v="Central"/>
    <s v="TEC-AC-10003133"/>
    <x v="2"/>
    <x v="11"/>
    <s v="Memorex Mini Travel Drive 4 GB USB 2.0 Flash Drive"/>
    <n v="13.616"/>
  </r>
  <r>
    <s v="Bayonne"/>
    <s v="New Jersey"/>
    <n v="7002"/>
    <s v="East"/>
    <s v="TEC-AC-10002006"/>
    <x v="2"/>
    <x v="11"/>
    <s v="Memorex Micro Travel Drive 16 GB"/>
    <n v="63.96"/>
  </r>
  <r>
    <s v="Bayonne"/>
    <s v="New Jersey"/>
    <n v="7002"/>
    <s v="East"/>
    <s v="OFF-BI-10003314"/>
    <x v="1"/>
    <x v="8"/>
    <s v="Tuff Stuff Recycled Round Ring Binders"/>
    <n v="14.46"/>
  </r>
  <r>
    <s v="Bayonne"/>
    <s v="New Jersey"/>
    <n v="7002"/>
    <s v="East"/>
    <s v="TEC-PH-10002726"/>
    <x v="2"/>
    <x v="7"/>
    <s v="netTALK DUO VoIP Telephone Service"/>
    <n v="104.98"/>
  </r>
  <r>
    <s v="Los Angeles"/>
    <s v="California"/>
    <n v="90008"/>
    <s v="West"/>
    <s v="OFF-AP-10000240"/>
    <x v="1"/>
    <x v="9"/>
    <s v="Belkin F9G930V10-GRY 9 Outlet Surge"/>
    <n v="106.96"/>
  </r>
  <r>
    <s v="Los Angeles"/>
    <s v="California"/>
    <n v="90008"/>
    <s v="West"/>
    <s v="OFF-LA-10002381"/>
    <x v="1"/>
    <x v="2"/>
    <s v="Avery 497"/>
    <n v="21.56"/>
  </r>
  <r>
    <s v="Seattle"/>
    <s v="Washington"/>
    <n v="98115"/>
    <s v="West"/>
    <s v="FUR-TA-10004086"/>
    <x v="0"/>
    <x v="3"/>
    <s v="KI Adjustable-Height Table"/>
    <n v="515.88"/>
  </r>
  <r>
    <s v="New York City"/>
    <s v="New York"/>
    <n v="10035"/>
    <s v="East"/>
    <s v="OFF-BI-10000320"/>
    <x v="1"/>
    <x v="8"/>
    <s v="GBC Plastic Binding Combs"/>
    <n v="11.808"/>
  </r>
  <r>
    <s v="New York City"/>
    <s v="New York"/>
    <n v="10035"/>
    <s v="East"/>
    <s v="FUR-CH-10000595"/>
    <x v="0"/>
    <x v="1"/>
    <s v="Safco Contoured Stacking Chairs"/>
    <n v="1931.04"/>
  </r>
  <r>
    <s v="New York City"/>
    <s v="New York"/>
    <n v="10035"/>
    <s v="East"/>
    <s v="OFF-PA-10000349"/>
    <x v="1"/>
    <x v="10"/>
    <s v="Easy-staple paper"/>
    <n v="9.9600000000000009"/>
  </r>
  <r>
    <s v="San Diego"/>
    <s v="California"/>
    <n v="92037"/>
    <s v="West"/>
    <s v="OFF-FA-10001843"/>
    <x v="1"/>
    <x v="13"/>
    <s v="Staples"/>
    <n v="12.35"/>
  </r>
  <r>
    <s v="Glendale"/>
    <s v="Arizona"/>
    <n v="85301"/>
    <s v="West"/>
    <s v="OFF-BI-10003676"/>
    <x v="1"/>
    <x v="8"/>
    <s v="GBC Standard Recycled Report Covers, Clear Plastic Sheets"/>
    <n v="9.702"/>
  </r>
  <r>
    <s v="Philadelphia"/>
    <s v="Pennsylvania"/>
    <n v="19120"/>
    <s v="East"/>
    <s v="OFF-BI-10003638"/>
    <x v="1"/>
    <x v="8"/>
    <s v="GBC Durable Plastic Covers"/>
    <n v="11.61"/>
  </r>
  <r>
    <s v="San Francisco"/>
    <s v="California"/>
    <n v="94122"/>
    <s v="West"/>
    <s v="OFF-LA-10003077"/>
    <x v="1"/>
    <x v="2"/>
    <s v="Avery 500"/>
    <n v="43.86"/>
  </r>
  <r>
    <s v="San Francisco"/>
    <s v="California"/>
    <n v="94122"/>
    <s v="West"/>
    <s v="TEC-PH-10003505"/>
    <x v="2"/>
    <x v="7"/>
    <s v="Geemarc AmpliPOWER60"/>
    <n v="148.47999999999999"/>
  </r>
  <r>
    <s v="San Francisco"/>
    <s v="California"/>
    <n v="94122"/>
    <s v="West"/>
    <s v="OFF-PA-10003424"/>
    <x v="1"/>
    <x v="10"/>
    <s v="&quot;While you Were Out&quot; Message Book, One Form per Page"/>
    <n v="7.42"/>
  </r>
  <r>
    <s v="San Francisco"/>
    <s v="California"/>
    <n v="94122"/>
    <s v="West"/>
    <s v="FUR-CH-10003061"/>
    <x v="0"/>
    <x v="1"/>
    <s v="Global Leather Task Chair, Black"/>
    <n v="71.992000000000004"/>
  </r>
  <r>
    <s v="San Francisco"/>
    <s v="California"/>
    <n v="94122"/>
    <s v="West"/>
    <s v="OFF-AR-10003514"/>
    <x v="1"/>
    <x v="6"/>
    <s v="4009 Highlighters by Sanford"/>
    <n v="19.899999999999999"/>
  </r>
  <r>
    <s v="San Francisco"/>
    <s v="California"/>
    <n v="94122"/>
    <s v="West"/>
    <s v="OFF-AP-10002684"/>
    <x v="1"/>
    <x v="9"/>
    <s v="Acco 7-Outlet Masterpiece Power Center, Wihtout Fax/Phone Line Protection"/>
    <n v="1702.12"/>
  </r>
  <r>
    <s v="Houston"/>
    <s v="Texas"/>
    <n v="77070"/>
    <s v="Central"/>
    <s v="OFF-PA-10004405"/>
    <x v="1"/>
    <x v="10"/>
    <s v="Rediform Voice Mail Log Books"/>
    <n v="14.304"/>
  </r>
  <r>
    <s v="Chicago"/>
    <s v="Illinois"/>
    <n v="60610"/>
    <s v="Central"/>
    <s v="FUR-TA-10004289"/>
    <x v="0"/>
    <x v="3"/>
    <s v="BoxOffice By Design Rectangular and Half-Moon Meeting Room Tables"/>
    <n v="765.625"/>
  </r>
  <r>
    <s v="San Francisco"/>
    <s v="California"/>
    <n v="94110"/>
    <s v="West"/>
    <s v="FUR-BO-10003965"/>
    <x v="0"/>
    <x v="0"/>
    <s v="O'Sullivan Manor Hill 2-Door Library in Brianna Oak"/>
    <n v="307.666"/>
  </r>
  <r>
    <s v="New York City"/>
    <s v="New York"/>
    <n v="10011"/>
    <s v="East"/>
    <s v="OFF-BI-10003314"/>
    <x v="1"/>
    <x v="8"/>
    <s v="Tuff Stuff Recycled Round Ring Binders"/>
    <n v="7.7119999999999997"/>
  </r>
  <r>
    <s v="New York City"/>
    <s v="New York"/>
    <n v="10011"/>
    <s v="East"/>
    <s v="OFF-AP-10001563"/>
    <x v="1"/>
    <x v="9"/>
    <s v="Belkin Premiere Surge Master II 8-outlet surge protector"/>
    <n v="242.9"/>
  </r>
  <r>
    <s v="New York City"/>
    <s v="New York"/>
    <n v="10011"/>
    <s v="East"/>
    <s v="OFF-ST-10004123"/>
    <x v="1"/>
    <x v="4"/>
    <s v="Safco Industrial Wire Shelving System"/>
    <n v="454.9"/>
  </r>
  <r>
    <s v="New York City"/>
    <s v="New York"/>
    <n v="10011"/>
    <s v="East"/>
    <s v="FUR-FU-10002088"/>
    <x v="0"/>
    <x v="5"/>
    <s v="Nu-Dell Float Frame 11 x 14 1/2"/>
    <n v="35.92"/>
  </r>
  <r>
    <s v="New York City"/>
    <s v="New York"/>
    <n v="10011"/>
    <s v="East"/>
    <s v="FUR-FU-10000010"/>
    <x v="0"/>
    <x v="5"/>
    <s v="DAX Value U-Channel Document Frames, Easel Back"/>
    <n v="39.76"/>
  </r>
  <r>
    <s v="New York City"/>
    <s v="New York"/>
    <n v="10011"/>
    <s v="East"/>
    <s v="OFF-BI-10002824"/>
    <x v="1"/>
    <x v="8"/>
    <s v="Recycled Easel Ring Binders"/>
    <n v="47.744"/>
  </r>
  <r>
    <s v="Chicago"/>
    <s v="Illinois"/>
    <n v="60623"/>
    <s v="Central"/>
    <s v="TEC-PH-10001061"/>
    <x v="2"/>
    <x v="7"/>
    <s v="Apple iPhone 5C"/>
    <n v="159.98400000000001"/>
  </r>
  <r>
    <s v="Chicago"/>
    <s v="Illinois"/>
    <n v="60623"/>
    <s v="Central"/>
    <s v="TEC-AC-10000736"/>
    <x v="2"/>
    <x v="11"/>
    <s v="Logitech G600 MMO Gaming Mouse"/>
    <n v="255.96799999999999"/>
  </r>
  <r>
    <s v="Chicago"/>
    <s v="Illinois"/>
    <n v="60623"/>
    <s v="Central"/>
    <s v="FUR-BO-10003966"/>
    <x v="0"/>
    <x v="0"/>
    <s v="Sauder Facets Collection Library, Sky Alder Finish"/>
    <n v="359.05799999999999"/>
  </r>
  <r>
    <s v="Philadelphia"/>
    <s v="Pennsylvania"/>
    <n v="19143"/>
    <s v="East"/>
    <s v="OFF-AP-10000828"/>
    <x v="1"/>
    <x v="9"/>
    <s v="Avanti 4.4 Cu. Ft. Refrigerator"/>
    <n v="434.35199999999998"/>
  </r>
  <r>
    <s v="Philadelphia"/>
    <s v="Pennsylvania"/>
    <n v="19143"/>
    <s v="East"/>
    <s v="OFF-AP-10002906"/>
    <x v="1"/>
    <x v="9"/>
    <s v="Hoover Replacement Belt for Commercial Guardsman Heavy-Duty Upright Vacuum"/>
    <n v="3.552"/>
  </r>
  <r>
    <s v="Philadelphia"/>
    <s v="Pennsylvania"/>
    <n v="19143"/>
    <s v="East"/>
    <s v="OFF-AP-10003860"/>
    <x v="1"/>
    <x v="9"/>
    <s v="Fellowes Advanced 8 Outlet Surge Suppressor with Phone/Fax Protection"/>
    <n v="88.831999999999994"/>
  </r>
  <r>
    <s v="Dublin"/>
    <s v="Ohio"/>
    <n v="43017"/>
    <s v="East"/>
    <s v="FUR-TA-10001307"/>
    <x v="0"/>
    <x v="3"/>
    <s v="SAFCO PlanMaster Heigh-Adjustable Drafting Table Base, 43w x 30d x 30-37h, Black"/>
    <n v="1048.3499999999999"/>
  </r>
  <r>
    <s v="Springfield"/>
    <s v="Virginia"/>
    <n v="22153"/>
    <s v="South"/>
    <s v="TEC-AC-10003063"/>
    <x v="2"/>
    <x v="11"/>
    <s v="Micro Innovations USB RF Wireless Keyboard with Mouse"/>
    <n v="100"/>
  </r>
  <r>
    <s v="Springfield"/>
    <s v="Virginia"/>
    <n v="22153"/>
    <s v="South"/>
    <s v="OFF-LA-10001045"/>
    <x v="1"/>
    <x v="2"/>
    <s v="Permanent Self-Adhesive File Folder Labels for Typewriters by Universal"/>
    <n v="7.83"/>
  </r>
  <r>
    <s v="Fayetteville"/>
    <s v="North Carolina"/>
    <n v="28314"/>
    <s v="South"/>
    <s v="OFF-PA-10001457"/>
    <x v="1"/>
    <x v="10"/>
    <s v="White GlueTop Scratch Pads"/>
    <n v="96.256"/>
  </r>
  <r>
    <s v="Fayetteville"/>
    <s v="North Carolina"/>
    <n v="28314"/>
    <s v="South"/>
    <s v="OFF-PA-10001804"/>
    <x v="1"/>
    <x v="10"/>
    <s v="Xerox 195"/>
    <n v="10.688000000000001"/>
  </r>
  <r>
    <s v="Dallas"/>
    <s v="Texas"/>
    <n v="75081"/>
    <s v="Central"/>
    <s v="OFF-ST-10000689"/>
    <x v="1"/>
    <x v="4"/>
    <s v="Fellowes Strictly Business Drawer File, Letter/Legal Size"/>
    <n v="338.04"/>
  </r>
  <r>
    <s v="Dallas"/>
    <s v="Texas"/>
    <n v="75081"/>
    <s v="Central"/>
    <s v="OFF-AR-10002135"/>
    <x v="1"/>
    <x v="6"/>
    <s v="Boston Heavy-Duty Trimline Electric Pencil Sharpeners"/>
    <n v="154.24"/>
  </r>
  <r>
    <s v="Jacksonville"/>
    <s v="North Carolina"/>
    <n v="28540"/>
    <s v="South"/>
    <s v="OFF-AP-10002082"/>
    <x v="1"/>
    <x v="9"/>
    <s v="Holmes HEPA Air Purifier"/>
    <n v="34.847999999999999"/>
  </r>
  <r>
    <s v="Jacksonville"/>
    <s v="North Carolina"/>
    <n v="28540"/>
    <s v="South"/>
    <s v="TEC-PH-10003442"/>
    <x v="2"/>
    <x v="7"/>
    <s v="Samsung Replacement EH64AVFWE Premium Headset"/>
    <n v="22"/>
  </r>
  <r>
    <s v="Jacksonville"/>
    <s v="North Carolina"/>
    <n v="28540"/>
    <s v="South"/>
    <s v="OFF-AR-10002833"/>
    <x v="1"/>
    <x v="6"/>
    <s v="Newell 322"/>
    <n v="4.3680000000000003"/>
  </r>
  <r>
    <s v="San Francisco"/>
    <s v="California"/>
    <n v="94122"/>
    <s v="West"/>
    <s v="OFF-ST-10001325"/>
    <x v="1"/>
    <x v="4"/>
    <s v="Sterilite Officeware Hinged File Box"/>
    <n v="31.44"/>
  </r>
  <r>
    <s v="San Francisco"/>
    <s v="California"/>
    <n v="94122"/>
    <s v="West"/>
    <s v="TEC-AC-10003038"/>
    <x v="2"/>
    <x v="11"/>
    <s v="Kingston Digital DataTraveler 16GB USB 2.0"/>
    <n v="17.899999999999999"/>
  </r>
  <r>
    <s v="San Francisco"/>
    <s v="California"/>
    <n v="94122"/>
    <s v="West"/>
    <s v="TEC-AC-10003590"/>
    <x v="2"/>
    <x v="11"/>
    <s v="TRENDnet 56K USB 2.0 Phone, Internet and Fax Modem"/>
    <n v="129.44999999999999"/>
  </r>
  <r>
    <s v="San Diego"/>
    <s v="California"/>
    <n v="92037"/>
    <s v="West"/>
    <s v="OFF-LA-10000262"/>
    <x v="1"/>
    <x v="2"/>
    <s v="Avery 494"/>
    <n v="20.88"/>
  </r>
  <r>
    <s v="Philadelphia"/>
    <s v="Pennsylvania"/>
    <n v="19140"/>
    <s v="East"/>
    <s v="OFF-PA-10004355"/>
    <x v="1"/>
    <x v="10"/>
    <s v="Xerox 231"/>
    <n v="20.736000000000001"/>
  </r>
  <r>
    <s v="Philadelphia"/>
    <s v="Pennsylvania"/>
    <n v="19140"/>
    <s v="East"/>
    <s v="FUR-FU-10004415"/>
    <x v="0"/>
    <x v="5"/>
    <s v="Stacking Tray, Side-Loading, Legal, Smoke"/>
    <n v="7.1680000000000001"/>
  </r>
  <r>
    <s v="Philadelphia"/>
    <s v="Pennsylvania"/>
    <n v="19140"/>
    <s v="East"/>
    <s v="OFF-ST-10002486"/>
    <x v="1"/>
    <x v="4"/>
    <s v="Eldon Shelf Savers Cubes and Bins"/>
    <n v="11.167999999999999"/>
  </r>
  <r>
    <s v="Philadelphia"/>
    <s v="Pennsylvania"/>
    <n v="19140"/>
    <s v="East"/>
    <s v="TEC-AC-10001142"/>
    <x v="2"/>
    <x v="11"/>
    <s v="First Data FD10 PIN Pad"/>
    <n v="442.4"/>
  </r>
  <r>
    <s v="Rochester"/>
    <s v="New York"/>
    <n v="14609"/>
    <s v="East"/>
    <s v="OFF-AR-10002656"/>
    <x v="1"/>
    <x v="6"/>
    <s v="Sanford Liquid Accent Highlighters"/>
    <n v="13.36"/>
  </r>
  <r>
    <s v="Jacksonville"/>
    <s v="North Carolina"/>
    <n v="28540"/>
    <s v="South"/>
    <s v="OFF-BI-10000138"/>
    <x v="1"/>
    <x v="8"/>
    <s v="Acco Translucent Poly Ring Binders"/>
    <n v="11.231999999999999"/>
  </r>
  <r>
    <s v="Jacksonville"/>
    <s v="North Carolina"/>
    <n v="28540"/>
    <s v="South"/>
    <s v="OFF-PA-10004947"/>
    <x v="1"/>
    <x v="10"/>
    <s v="Easy-staple paper"/>
    <n v="10.272"/>
  </r>
  <r>
    <s v="Houston"/>
    <s v="Texas"/>
    <n v="77095"/>
    <s v="Central"/>
    <s v="OFF-PA-10003543"/>
    <x v="1"/>
    <x v="10"/>
    <s v="Xerox 1985"/>
    <n v="10.368"/>
  </r>
  <r>
    <s v="Houston"/>
    <s v="Texas"/>
    <n v="77095"/>
    <s v="Central"/>
    <s v="OFF-AR-10002221"/>
    <x v="1"/>
    <x v="6"/>
    <s v="12 Colored Short Pencils"/>
    <n v="6.24"/>
  </r>
  <r>
    <s v="San Antonio"/>
    <s v="Texas"/>
    <n v="78207"/>
    <s v="Central"/>
    <s v="FUR-TA-10004607"/>
    <x v="0"/>
    <x v="3"/>
    <s v="Hon 2111 Invitation Series Straight Table"/>
    <n v="206.96199999999999"/>
  </r>
  <r>
    <s v="Oakland"/>
    <s v="California"/>
    <n v="94601"/>
    <s v="West"/>
    <s v="FUR-FU-10001918"/>
    <x v="0"/>
    <x v="5"/>
    <s v="C-Line Cubicle Keepers Polyproplyene Holder With Velcro Backings"/>
    <n v="9.4600000000000009"/>
  </r>
  <r>
    <s v="San Francisco"/>
    <s v="California"/>
    <n v="94122"/>
    <s v="West"/>
    <s v="OFF-ST-10004340"/>
    <x v="1"/>
    <x v="4"/>
    <s v="Fellowes Mobile File Cart, Black"/>
    <n v="559.62"/>
  </r>
  <r>
    <s v="San Francisco"/>
    <s v="California"/>
    <n v="94122"/>
    <s v="West"/>
    <s v="OFF-PA-10004475"/>
    <x v="1"/>
    <x v="10"/>
    <s v="Xerox 1940"/>
    <n v="109.92"/>
  </r>
  <r>
    <s v="San Francisco"/>
    <s v="California"/>
    <n v="94122"/>
    <s v="West"/>
    <s v="OFF-PA-10003893"/>
    <x v="1"/>
    <x v="10"/>
    <s v="Xerox 1962"/>
    <n v="8.56"/>
  </r>
  <r>
    <s v="Fort Worth"/>
    <s v="Texas"/>
    <n v="76106"/>
    <s v="Central"/>
    <s v="OFF-PA-10000100"/>
    <x v="1"/>
    <x v="10"/>
    <s v="Xerox 1945"/>
    <n v="360.71199999999999"/>
  </r>
  <r>
    <s v="Fort Worth"/>
    <s v="Texas"/>
    <n v="76106"/>
    <s v="Central"/>
    <s v="TEC-PH-10001817"/>
    <x v="2"/>
    <x v="7"/>
    <s v="Wilson Electronics DB Pro Signal Booster"/>
    <n v="1718.4"/>
  </r>
  <r>
    <s v="Houston"/>
    <s v="Texas"/>
    <n v="77095"/>
    <s v="Central"/>
    <s v="OFF-BI-10001765"/>
    <x v="1"/>
    <x v="8"/>
    <s v="Wilson Jones Heavy-Duty Casebound Ring Binders with Metal Hinges"/>
    <n v="41.567999999999998"/>
  </r>
  <r>
    <s v="Houston"/>
    <s v="Texas"/>
    <n v="77095"/>
    <s v="Central"/>
    <s v="TEC-AC-10001013"/>
    <x v="2"/>
    <x v="11"/>
    <s v="Logitech ClearChat Comfort/USB Headset H390"/>
    <n v="46.863999999999997"/>
  </r>
  <r>
    <s v="Philadelphia"/>
    <s v="Pennsylvania"/>
    <n v="19143"/>
    <s v="East"/>
    <s v="OFF-AR-10003478"/>
    <x v="1"/>
    <x v="6"/>
    <s v="Avery Hi-Liter EverBold Pen Style Fluorescent Highlighters, 4/Pack"/>
    <n v="19.536000000000001"/>
  </r>
  <r>
    <s v="San Diego"/>
    <s v="California"/>
    <n v="92105"/>
    <s v="West"/>
    <s v="FUR-BO-10000330"/>
    <x v="0"/>
    <x v="0"/>
    <s v="Sauder Camden County Barrister Bookcase, Planked Cherry Finish"/>
    <n v="411.33199999999999"/>
  </r>
  <r>
    <s v="San Diego"/>
    <s v="California"/>
    <n v="92105"/>
    <s v="West"/>
    <s v="OFF-BI-10001900"/>
    <x v="1"/>
    <x v="8"/>
    <s v="DXL Angle-View Binders with Locking Rings, Black"/>
    <n v="28.751999999999999"/>
  </r>
  <r>
    <s v="San Diego"/>
    <s v="California"/>
    <n v="92105"/>
    <s v="West"/>
    <s v="FUR-BO-10003159"/>
    <x v="0"/>
    <x v="0"/>
    <s v="Sauder Camden County Collection Libraries, Planked Cherry Finish"/>
    <n v="293.19900000000001"/>
  </r>
  <r>
    <s v="Suffolk"/>
    <s v="Virginia"/>
    <n v="23434"/>
    <s v="South"/>
    <s v="OFF-SU-10002573"/>
    <x v="1"/>
    <x v="14"/>
    <s v="Acme 10&quot; Easy Grip Assistive Scissors"/>
    <n v="35.06"/>
  </r>
  <r>
    <s v="Suffolk"/>
    <s v="Virginia"/>
    <n v="23434"/>
    <s v="South"/>
    <s v="OFF-LA-10004484"/>
    <x v="1"/>
    <x v="2"/>
    <s v="Avery 476"/>
    <n v="4.13"/>
  </r>
  <r>
    <s v="Suffolk"/>
    <s v="Virginia"/>
    <n v="23434"/>
    <s v="South"/>
    <s v="FUR-FU-10001591"/>
    <x v="0"/>
    <x v="5"/>
    <s v="Advantus Panel Wall Certificate Holder - 8.5x11"/>
    <n v="109.8"/>
  </r>
  <r>
    <s v="Suffolk"/>
    <s v="Virginia"/>
    <n v="23434"/>
    <s v="South"/>
    <s v="OFF-LA-10002034"/>
    <x v="1"/>
    <x v="2"/>
    <s v="Avery 478"/>
    <n v="9.82"/>
  </r>
  <r>
    <s v="Greensboro"/>
    <s v="North Carolina"/>
    <n v="27405"/>
    <s v="South"/>
    <s v="OFF-BI-10004410"/>
    <x v="1"/>
    <x v="8"/>
    <s v="C-Line Peel &amp; Stick Add-On Filing Pockets, 8-3/4 x 5-1/8, 10/Pack"/>
    <n v="7.6440000000000001"/>
  </r>
  <r>
    <s v="Greensboro"/>
    <s v="North Carolina"/>
    <n v="27405"/>
    <s v="South"/>
    <s v="OFF-BI-10002735"/>
    <x v="1"/>
    <x v="8"/>
    <s v="GBC Prestige Therm-A-Bind Covers"/>
    <n v="51.465000000000003"/>
  </r>
  <r>
    <s v="Dallas"/>
    <s v="Texas"/>
    <n v="75081"/>
    <s v="Central"/>
    <s v="OFF-SU-10001935"/>
    <x v="1"/>
    <x v="14"/>
    <s v="Staple remover"/>
    <n v="6.976"/>
  </r>
  <r>
    <s v="Dallas"/>
    <s v="Texas"/>
    <n v="75081"/>
    <s v="Central"/>
    <s v="OFF-BI-10003291"/>
    <x v="1"/>
    <x v="8"/>
    <s v="Wilson Jones Leather-Like Binders with DublLock Round Rings"/>
    <n v="12.222"/>
  </r>
  <r>
    <s v="Chicago"/>
    <s v="Illinois"/>
    <n v="60623"/>
    <s v="Central"/>
    <s v="OFF-ST-10004337"/>
    <x v="1"/>
    <x v="4"/>
    <s v="SAFCO Commercial Wire Shelving, 72h"/>
    <n v="97.983999999999995"/>
  </r>
  <r>
    <s v="Chicago"/>
    <s v="Illinois"/>
    <n v="60623"/>
    <s v="Central"/>
    <s v="TEC-AC-10001266"/>
    <x v="2"/>
    <x v="11"/>
    <s v="Memorex Micro Travel Drive 8 GB"/>
    <n v="62.4"/>
  </r>
  <r>
    <s v="Baltimore"/>
    <s v="Maryland"/>
    <n v="21215"/>
    <s v="East"/>
    <s v="OFF-BI-10001628"/>
    <x v="1"/>
    <x v="8"/>
    <s v="Acco Data Flex Cable Posts For Top &amp; Bottom Load Binders, 6&quot; Capacity"/>
    <n v="20.86"/>
  </r>
  <r>
    <s v="Baltimore"/>
    <s v="Maryland"/>
    <n v="21215"/>
    <s v="East"/>
    <s v="OFF-ST-10000877"/>
    <x v="1"/>
    <x v="4"/>
    <s v="Recycled Steel Personal File for Standard File Folders"/>
    <n v="497.61"/>
  </r>
  <r>
    <s v="Baltimore"/>
    <s v="Maryland"/>
    <n v="21215"/>
    <s v="East"/>
    <s v="OFF-AR-10004752"/>
    <x v="1"/>
    <x v="6"/>
    <s v="Blackstonian Pencils"/>
    <n v="5.34"/>
  </r>
  <r>
    <s v="Baltimore"/>
    <s v="Maryland"/>
    <n v="21215"/>
    <s v="East"/>
    <s v="OFF-LA-10000452"/>
    <x v="1"/>
    <x v="2"/>
    <s v="Avery 488"/>
    <n v="3.15"/>
  </r>
  <r>
    <s v="Los Angeles"/>
    <s v="California"/>
    <n v="90004"/>
    <s v="West"/>
    <s v="OFF-PA-10000675"/>
    <x v="1"/>
    <x v="10"/>
    <s v="Xerox 1919"/>
    <n v="368.91"/>
  </r>
  <r>
    <s v="Los Angeles"/>
    <s v="California"/>
    <n v="90004"/>
    <s v="West"/>
    <s v="OFF-AR-10003045"/>
    <x v="1"/>
    <x v="6"/>
    <s v="Prang Colored Pencils"/>
    <n v="14.7"/>
  </r>
  <r>
    <s v="New York City"/>
    <s v="New York"/>
    <n v="10011"/>
    <s v="East"/>
    <s v="TEC-AC-10003447"/>
    <x v="2"/>
    <x v="11"/>
    <s v="Micropad Numeric Keypads"/>
    <n v="59.97"/>
  </r>
  <r>
    <s v="New York City"/>
    <s v="New York"/>
    <n v="10011"/>
    <s v="East"/>
    <s v="OFF-ST-10002276"/>
    <x v="1"/>
    <x v="4"/>
    <s v="Safco Steel Mobile File Cart"/>
    <n v="83.36"/>
  </r>
  <r>
    <s v="Franklin"/>
    <s v="Massachusetts"/>
    <n v="2038"/>
    <s v="East"/>
    <s v="OFF-PA-10001609"/>
    <x v="1"/>
    <x v="10"/>
    <s v="Tops Wirebound Message Log Books"/>
    <n v="6.58"/>
  </r>
  <r>
    <s v="Franklin"/>
    <s v="Massachusetts"/>
    <n v="2038"/>
    <s v="East"/>
    <s v="OFF-BI-10001597"/>
    <x v="1"/>
    <x v="8"/>
    <s v="Wilson Jones Ledger-Size, Piano-Hinge Binder, 2&quot;, Blue"/>
    <n v="122.94"/>
  </r>
  <r>
    <s v="Milwaukee"/>
    <s v="Wisconsin"/>
    <n v="53209"/>
    <s v="Central"/>
    <s v="OFF-PA-10004475"/>
    <x v="1"/>
    <x v="10"/>
    <s v="Xerox 1940"/>
    <n v="219.84"/>
  </r>
  <r>
    <s v="Milwaukee"/>
    <s v="Wisconsin"/>
    <n v="53209"/>
    <s v="Central"/>
    <s v="TEC-AC-10004510"/>
    <x v="2"/>
    <x v="11"/>
    <s v="Logitech Desktop MK120 Mouse and keyboard Combo"/>
    <n v="98.16"/>
  </r>
  <r>
    <s v="Milwaukee"/>
    <s v="Wisconsin"/>
    <n v="53209"/>
    <s v="Central"/>
    <s v="OFF-BI-10002976"/>
    <x v="1"/>
    <x v="8"/>
    <s v="ACCOHIDE Binder by Acco"/>
    <n v="33.04"/>
  </r>
  <r>
    <s v="Milwaukee"/>
    <s v="Wisconsin"/>
    <n v="53209"/>
    <s v="Central"/>
    <s v="TEC-PH-10001615"/>
    <x v="2"/>
    <x v="7"/>
    <s v="AT&amp;T CL82213"/>
    <n v="86.97"/>
  </r>
  <r>
    <s v="Kenosha"/>
    <s v="Wisconsin"/>
    <n v="53142"/>
    <s v="Central"/>
    <s v="TEC-PH-10001819"/>
    <x v="2"/>
    <x v="7"/>
    <s v="Innergie mMini Combo Duo USB Travel Charging Kit"/>
    <n v="134.97"/>
  </r>
  <r>
    <s v="Kenosha"/>
    <s v="Wisconsin"/>
    <n v="53142"/>
    <s v="Central"/>
    <s v="TEC-PH-10000560"/>
    <x v="2"/>
    <x v="7"/>
    <s v="Samsung Galaxy S III - 16GB - pebble blue (T-Mobile)"/>
    <n v="699.98"/>
  </r>
  <r>
    <s v="Kenosha"/>
    <s v="Wisconsin"/>
    <n v="53142"/>
    <s v="Central"/>
    <s v="TEC-AC-10004568"/>
    <x v="2"/>
    <x v="11"/>
    <s v="MaxellÂ LTO Ultrium - 800 GB"/>
    <n v="139.94999999999999"/>
  </r>
  <r>
    <s v="New York City"/>
    <s v="New York"/>
    <n v="10011"/>
    <s v="East"/>
    <s v="OFF-PA-10004092"/>
    <x v="1"/>
    <x v="10"/>
    <s v="Tops Green Bar Computer Printout Paper"/>
    <n v="48.94"/>
  </r>
  <r>
    <s v="Madison"/>
    <s v="Wisconsin"/>
    <n v="53711"/>
    <s v="Central"/>
    <s v="FUR-CH-10001854"/>
    <x v="0"/>
    <x v="1"/>
    <s v="Office Star - Professional Matrix Back Chair with 2-to-1 Synchro Tilt and Mesh Fabric Seat"/>
    <n v="2807.84"/>
  </r>
  <r>
    <s v="Madison"/>
    <s v="Wisconsin"/>
    <n v="53711"/>
    <s v="Central"/>
    <s v="OFF-AR-10000475"/>
    <x v="1"/>
    <x v="6"/>
    <s v="Hunt BOSTON Vista Battery-Operated Pencil Sharpener, Black"/>
    <n v="46.64"/>
  </r>
  <r>
    <s v="Houston"/>
    <s v="Texas"/>
    <n v="77041"/>
    <s v="Central"/>
    <s v="OFF-ST-10000777"/>
    <x v="1"/>
    <x v="4"/>
    <s v="Companion Letter/Legal File, Black"/>
    <n v="60.415999999999997"/>
  </r>
  <r>
    <s v="Olathe"/>
    <s v="Kansas"/>
    <n v="66062"/>
    <s v="Central"/>
    <s v="OFF-AR-10004022"/>
    <x v="1"/>
    <x v="6"/>
    <s v="Panasonic KP-380BK Classic Electric Pencil Sharpener"/>
    <n v="107.94"/>
  </r>
  <r>
    <s v="New York City"/>
    <s v="New York"/>
    <n v="10024"/>
    <s v="East"/>
    <s v="OFF-ST-10002352"/>
    <x v="1"/>
    <x v="4"/>
    <s v="Iris Project Case"/>
    <n v="63.84"/>
  </r>
  <r>
    <s v="New York City"/>
    <s v="New York"/>
    <n v="10024"/>
    <s v="East"/>
    <s v="TEC-PH-10000455"/>
    <x v="2"/>
    <x v="7"/>
    <s v="GE 30522EE2"/>
    <n v="347.97"/>
  </r>
  <r>
    <s v="New York City"/>
    <s v="New York"/>
    <n v="10024"/>
    <s v="East"/>
    <s v="OFF-BI-10003910"/>
    <x v="1"/>
    <x v="8"/>
    <s v="DXL Angle-View Binders with Locking Rings by Samsill"/>
    <n v="37.008000000000003"/>
  </r>
  <r>
    <s v="San Jose"/>
    <s v="California"/>
    <n v="95123"/>
    <s v="West"/>
    <s v="FUR-FU-10003039"/>
    <x v="0"/>
    <x v="5"/>
    <s v="Howard Miller 11-1/2&quot; Diameter Grantwood Wall Clock"/>
    <n v="215.65"/>
  </r>
  <r>
    <s v="Dallas"/>
    <s v="Texas"/>
    <n v="75081"/>
    <s v="Central"/>
    <s v="OFF-FA-10000585"/>
    <x v="1"/>
    <x v="13"/>
    <s v="OIC Bulk Pack Metal Binder Clips"/>
    <n v="11.167999999999999"/>
  </r>
  <r>
    <s v="Dallas"/>
    <s v="Texas"/>
    <n v="75081"/>
    <s v="Central"/>
    <s v="OFF-PA-10001994"/>
    <x v="1"/>
    <x v="10"/>
    <s v="Ink Jet Note and Greeting Cards, 8-1/2&quot; x 5-1/2&quot; Card Size"/>
    <n v="53.951999999999998"/>
  </r>
  <r>
    <s v="Auburn"/>
    <s v="Washington"/>
    <n v="98002"/>
    <s v="West"/>
    <s v="FUR-FU-10004270"/>
    <x v="0"/>
    <x v="5"/>
    <s v="Eldon Image Series Desk Accessories, Burgundy"/>
    <n v="4.18"/>
  </r>
  <r>
    <s v="Philadelphia"/>
    <s v="Pennsylvania"/>
    <n v="19134"/>
    <s v="East"/>
    <s v="OFF-BI-10002498"/>
    <x v="1"/>
    <x v="8"/>
    <s v="Clear Mylar Reinforcing Strips"/>
    <n v="5.6070000000000002"/>
  </r>
  <r>
    <s v="Philadelphia"/>
    <s v="Pennsylvania"/>
    <n v="19134"/>
    <s v="East"/>
    <s v="OFF-SU-10002881"/>
    <x v="1"/>
    <x v="14"/>
    <s v="Martin Yale Chadless Opener Electric Letter Opener"/>
    <n v="4663.7359999999999"/>
  </r>
  <r>
    <s v="Philadelphia"/>
    <s v="Pennsylvania"/>
    <n v="19134"/>
    <s v="East"/>
    <s v="TEC-AC-10002926"/>
    <x v="2"/>
    <x v="11"/>
    <s v="Logitech Wireless Marathon Mouse M705"/>
    <n v="79.983999999999995"/>
  </r>
  <r>
    <s v="Los Angeles"/>
    <s v="California"/>
    <n v="90049"/>
    <s v="West"/>
    <s v="TEC-PH-10002200"/>
    <x v="2"/>
    <x v="7"/>
    <s v="Samsung Galaxy Note 2"/>
    <n v="2575.944"/>
  </r>
  <r>
    <s v="Los Angeles"/>
    <s v="California"/>
    <n v="90049"/>
    <s v="West"/>
    <s v="OFF-PA-10002005"/>
    <x v="1"/>
    <x v="10"/>
    <s v="Xerox 225"/>
    <n v="45.36"/>
  </r>
  <r>
    <s v="Los Angeles"/>
    <s v="California"/>
    <n v="90049"/>
    <s v="West"/>
    <s v="TEC-AC-10001465"/>
    <x v="2"/>
    <x v="11"/>
    <s v="SanDisk Cruzer 64 GB USB Flash Drive"/>
    <n v="254.24"/>
  </r>
  <r>
    <s v="Tulsa"/>
    <s v="Oklahoma"/>
    <n v="74133"/>
    <s v="Central"/>
    <s v="TEC-PH-10004897"/>
    <x v="2"/>
    <x v="7"/>
    <s v="Mediabridge Sport Armband iPhone 5s"/>
    <n v="69.930000000000007"/>
  </r>
  <r>
    <s v="Chicago"/>
    <s v="Illinois"/>
    <n v="60610"/>
    <s v="Central"/>
    <s v="FUR-FU-10001196"/>
    <x v="0"/>
    <x v="5"/>
    <s v="DAX Cubicle Frames - 8x10"/>
    <n v="16.155999999999999"/>
  </r>
  <r>
    <s v="Chicago"/>
    <s v="Illinois"/>
    <n v="60610"/>
    <s v="Central"/>
    <s v="OFF-PA-10000595"/>
    <x v="1"/>
    <x v="10"/>
    <s v="Xerox 1929"/>
    <n v="54.816000000000003"/>
  </r>
  <r>
    <s v="Harrisonburg"/>
    <s v="Virginia"/>
    <n v="22801"/>
    <s v="South"/>
    <s v="FUR-TA-10004534"/>
    <x v="0"/>
    <x v="3"/>
    <s v="Bevis 44 x 96 Conference Tables"/>
    <n v="1441.3"/>
  </r>
  <r>
    <s v="Newark"/>
    <s v="Ohio"/>
    <n v="43055"/>
    <s v="East"/>
    <s v="FUR-FU-10001861"/>
    <x v="0"/>
    <x v="5"/>
    <s v="Floodlight Indoor Halogen Bulbs, 1 Bulb per Pack, 60 Watts"/>
    <n v="77.599999999999994"/>
  </r>
  <r>
    <s v="Newark"/>
    <s v="Ohio"/>
    <n v="43055"/>
    <s v="East"/>
    <s v="FUR-FU-10000206"/>
    <x v="0"/>
    <x v="5"/>
    <s v="GE General Purpose, Extra Long Life, Showcase &amp; Floodlight Incandescent Bulbs"/>
    <n v="4.6559999999999997"/>
  </r>
  <r>
    <s v="Los Angeles"/>
    <s v="California"/>
    <n v="90045"/>
    <s v="West"/>
    <s v="FUR-TA-10002607"/>
    <x v="0"/>
    <x v="3"/>
    <s v="KI Conference Tables"/>
    <n v="170.136"/>
  </r>
  <r>
    <s v="Seattle"/>
    <s v="Washington"/>
    <n v="98105"/>
    <s v="West"/>
    <s v="OFF-LA-10000443"/>
    <x v="1"/>
    <x v="2"/>
    <s v="Avery 501"/>
    <n v="7.38"/>
  </r>
  <r>
    <s v="Seattle"/>
    <s v="Washington"/>
    <n v="98105"/>
    <s v="West"/>
    <s v="OFF-AR-10004685"/>
    <x v="1"/>
    <x v="6"/>
    <s v="Binney &amp; Smith Crayola Metallic Colored Pencils, 8-Color Set"/>
    <n v="9.26"/>
  </r>
  <r>
    <s v="Los Angeles"/>
    <s v="California"/>
    <n v="90036"/>
    <s v="West"/>
    <s v="OFF-LA-10001771"/>
    <x v="1"/>
    <x v="2"/>
    <s v="Avery 513"/>
    <n v="9.9600000000000009"/>
  </r>
  <r>
    <s v="Chicago"/>
    <s v="Illinois"/>
    <n v="60623"/>
    <s v="Central"/>
    <s v="OFF-AP-10001394"/>
    <x v="1"/>
    <x v="9"/>
    <s v="Harmony Air Purifier"/>
    <n v="75.599999999999994"/>
  </r>
  <r>
    <s v="Chicago"/>
    <s v="Illinois"/>
    <n v="60623"/>
    <s v="Central"/>
    <s v="FUR-FU-10002553"/>
    <x v="0"/>
    <x v="5"/>
    <s v="Electrix Incandescent Magnifying Lamp, Black"/>
    <n v="29.32"/>
  </r>
  <r>
    <s v="Chicago"/>
    <s v="Illinois"/>
    <n v="60623"/>
    <s v="Central"/>
    <s v="OFF-AP-10004233"/>
    <x v="1"/>
    <x v="9"/>
    <s v="Honeywell Enviracaire Portable Air Cleaner for up to 8 x 10 Room"/>
    <n v="92.063999999999993"/>
  </r>
  <r>
    <s v="Chicago"/>
    <s v="Illinois"/>
    <n v="60623"/>
    <s v="Central"/>
    <s v="OFF-FA-10000304"/>
    <x v="1"/>
    <x v="13"/>
    <s v="Advantus Push Pins"/>
    <n v="6.976"/>
  </r>
  <r>
    <s v="Chicago"/>
    <s v="Illinois"/>
    <n v="60623"/>
    <s v="Central"/>
    <s v="FUR-CH-10004754"/>
    <x v="0"/>
    <x v="1"/>
    <s v="Global Stack Chair with Arms, Black"/>
    <n v="62.957999999999998"/>
  </r>
  <r>
    <s v="Chicago"/>
    <s v="Illinois"/>
    <n v="60623"/>
    <s v="Central"/>
    <s v="OFF-PA-10000809"/>
    <x v="1"/>
    <x v="10"/>
    <s v="Xerox 206"/>
    <n v="5.1840000000000002"/>
  </r>
  <r>
    <s v="Redmond"/>
    <s v="Oregon"/>
    <n v="97756"/>
    <s v="West"/>
    <s v="OFF-BI-10003694"/>
    <x v="1"/>
    <x v="8"/>
    <s v="Avery 3 1/2&quot; Diskette Storage Pages, 10/Pack"/>
    <n v="31.32"/>
  </r>
  <r>
    <s v="Redmond"/>
    <s v="Oregon"/>
    <n v="97756"/>
    <s v="West"/>
    <s v="FUR-FU-10001935"/>
    <x v="0"/>
    <x v="5"/>
    <s v="3M Hangers With Command Adhesive"/>
    <n v="11.84"/>
  </r>
  <r>
    <s v="Redmond"/>
    <s v="Oregon"/>
    <n v="97756"/>
    <s v="West"/>
    <s v="FUR-FU-10002878"/>
    <x v="0"/>
    <x v="5"/>
    <s v="Seth Thomas 14&quot; Day/Date Wall Clock"/>
    <n v="22.783999999999999"/>
  </r>
  <r>
    <s v="Raleigh"/>
    <s v="North Carolina"/>
    <n v="27604"/>
    <s v="South"/>
    <s v="TEC-PH-10002624"/>
    <x v="2"/>
    <x v="7"/>
    <s v="Samsung Galaxy S4 Mini"/>
    <n v="1127.9760000000001"/>
  </r>
  <r>
    <s v="Macon"/>
    <s v="Georgia"/>
    <n v="31204"/>
    <s v="South"/>
    <s v="OFF-PA-10000019"/>
    <x v="1"/>
    <x v="10"/>
    <s v="Xerox 1931"/>
    <n v="38.880000000000003"/>
  </r>
  <r>
    <s v="Cleveland"/>
    <s v="Ohio"/>
    <n v="44105"/>
    <s v="East"/>
    <s v="TEC-PH-10002885"/>
    <x v="2"/>
    <x v="7"/>
    <s v="Apple iPhone 5"/>
    <n v="779.79600000000005"/>
  </r>
  <r>
    <s v="Muskogee"/>
    <s v="Oklahoma"/>
    <n v="74403"/>
    <s v="Central"/>
    <s v="TEC-PH-10000895"/>
    <x v="2"/>
    <x v="7"/>
    <s v="Polycom VVX 310 VoIP phone"/>
    <n v="1439.92"/>
  </r>
  <r>
    <s v="Muskogee"/>
    <s v="Oklahoma"/>
    <n v="74403"/>
    <s v="Central"/>
    <s v="FUR-TA-10002356"/>
    <x v="0"/>
    <x v="3"/>
    <s v="Bevis Boat-Shaped Conference Table"/>
    <n v="262.11"/>
  </r>
  <r>
    <s v="Monroe"/>
    <s v="North Carolina"/>
    <n v="28110"/>
    <s v="South"/>
    <s v="FUR-CH-10001270"/>
    <x v="0"/>
    <x v="1"/>
    <s v="Harbour Creations Steel Folding Chair"/>
    <n v="207"/>
  </r>
  <r>
    <s v="Austin"/>
    <s v="Texas"/>
    <n v="78745"/>
    <s v="Central"/>
    <s v="TEC-MA-10000488"/>
    <x v="2"/>
    <x v="15"/>
    <s v="Bady BDG101FRU Card Printer"/>
    <n v="1439.982"/>
  </r>
  <r>
    <s v="Austin"/>
    <s v="Texas"/>
    <n v="78745"/>
    <s v="Central"/>
    <s v="OFF-PA-10003729"/>
    <x v="1"/>
    <x v="10"/>
    <s v="Xerox 1998"/>
    <n v="36.287999999999997"/>
  </r>
  <r>
    <s v="Meriden"/>
    <s v="Connecticut"/>
    <n v="6450"/>
    <s v="East"/>
    <s v="OFF-AR-10003056"/>
    <x v="1"/>
    <x v="6"/>
    <s v="Newell 341"/>
    <n v="21.4"/>
  </r>
  <r>
    <s v="Roswell"/>
    <s v="Georgia"/>
    <n v="30076"/>
    <s v="South"/>
    <s v="OFF-AP-10002518"/>
    <x v="1"/>
    <x v="9"/>
    <s v="Kensington 7 Outlet MasterPiece Power Center"/>
    <n v="1245.8599999999999"/>
  </r>
  <r>
    <s v="Charlotte"/>
    <s v="North Carolina"/>
    <n v="28205"/>
    <s v="South"/>
    <s v="OFF-LA-10000240"/>
    <x v="1"/>
    <x v="2"/>
    <s v="Self-Adhesive Address Labels for Typewriters by Universal"/>
    <n v="17.544"/>
  </r>
  <r>
    <s v="Charlotte"/>
    <s v="North Carolina"/>
    <n v="28205"/>
    <s v="South"/>
    <s v="FUR-FU-10000629"/>
    <x v="0"/>
    <x v="5"/>
    <s v="9-3/4 Diameter Round Wall Clock"/>
    <n v="44.128"/>
  </r>
  <r>
    <s v="Charlotte"/>
    <s v="North Carolina"/>
    <n v="28205"/>
    <s v="South"/>
    <s v="OFF-AP-10001005"/>
    <x v="1"/>
    <x v="9"/>
    <s v="Honeywell Quietcare HEPA Air Cleaner"/>
    <n v="62.92"/>
  </r>
  <r>
    <s v="Charlotte"/>
    <s v="North Carolina"/>
    <n v="28205"/>
    <s v="South"/>
    <s v="OFF-PA-10002377"/>
    <x v="1"/>
    <x v="10"/>
    <s v="Xerox 1916"/>
    <n v="78.304000000000002"/>
  </r>
  <r>
    <s v="Bowling Green"/>
    <s v="Kentucky"/>
    <n v="42104"/>
    <s v="South"/>
    <s v="FUR-CH-10000988"/>
    <x v="0"/>
    <x v="1"/>
    <s v="Hon Olson Stacker Stools"/>
    <n v="140.81"/>
  </r>
  <r>
    <s v="San Antonio"/>
    <s v="Texas"/>
    <n v="78207"/>
    <s v="Central"/>
    <s v="OFF-LA-10001074"/>
    <x v="1"/>
    <x v="2"/>
    <s v="Round Specialty Laser Printer Labels"/>
    <n v="40.095999999999997"/>
  </r>
  <r>
    <s v="San Antonio"/>
    <s v="Texas"/>
    <n v="78207"/>
    <s v="Central"/>
    <s v="FUR-FU-10001986"/>
    <x v="0"/>
    <x v="5"/>
    <s v="Dana Fluorescent Magnifying Lamp, White, 36&quot;"/>
    <n v="40.783999999999999"/>
  </r>
  <r>
    <s v="Seattle"/>
    <s v="Washington"/>
    <n v="98115"/>
    <s v="West"/>
    <s v="TEC-AC-10003027"/>
    <x v="2"/>
    <x v="11"/>
    <s v="ImationÂ 8GB Mini TravelDrive USB 2.0Â Flash Drive"/>
    <n v="90.57"/>
  </r>
  <r>
    <s v="Washington"/>
    <s v="District of Columbia"/>
    <n v="20016"/>
    <s v="East"/>
    <s v="OFF-PA-10001804"/>
    <x v="1"/>
    <x v="10"/>
    <s v="Xerox 195"/>
    <n v="40.08"/>
  </r>
  <r>
    <s v="Washington"/>
    <s v="District of Columbia"/>
    <n v="20016"/>
    <s v="East"/>
    <s v="FUR-FU-10004973"/>
    <x v="0"/>
    <x v="5"/>
    <s v="Flat Face Poster Frame"/>
    <n v="37.68"/>
  </r>
  <r>
    <s v="Los Angeles"/>
    <s v="California"/>
    <n v="90004"/>
    <s v="West"/>
    <s v="FUR-CH-10002602"/>
    <x v="0"/>
    <x v="1"/>
    <s v="DMI Arturo Collection Mission-style Design Wood Chair"/>
    <n v="362.35199999999998"/>
  </r>
  <r>
    <s v="Los Angeles"/>
    <s v="California"/>
    <n v="90004"/>
    <s v="West"/>
    <s v="OFF-BI-10004140"/>
    <x v="1"/>
    <x v="8"/>
    <s v="Avery Non-Stick Binders"/>
    <n v="7.1840000000000002"/>
  </r>
  <r>
    <s v="South Bend"/>
    <s v="Indiana"/>
    <n v="46614"/>
    <s v="Central"/>
    <s v="OFF-ST-10000464"/>
    <x v="1"/>
    <x v="4"/>
    <s v="Multi-Use Personal File Cart and Caster Set, Three Stacking Bins"/>
    <n v="34.76"/>
  </r>
  <r>
    <s v="South Bend"/>
    <s v="Indiana"/>
    <n v="46614"/>
    <s v="Central"/>
    <s v="TEC-AC-10002253"/>
    <x v="2"/>
    <x v="11"/>
    <s v="Imation Bio 8GB USBÂ Flash Drive ImationÂ Corp"/>
    <n v="831.2"/>
  </r>
  <r>
    <s v="South Bend"/>
    <s v="Indiana"/>
    <n v="46614"/>
    <s v="Central"/>
    <s v="OFF-PA-10000528"/>
    <x v="1"/>
    <x v="10"/>
    <s v="Xerox 1981"/>
    <n v="26.4"/>
  </r>
  <r>
    <s v="South Bend"/>
    <s v="Indiana"/>
    <n v="46614"/>
    <s v="Central"/>
    <s v="OFF-EN-10000483"/>
    <x v="1"/>
    <x v="12"/>
    <s v="White Envelopes, White Envelopes with Clear Poly Window"/>
    <n v="106.75"/>
  </r>
  <r>
    <s v="South Bend"/>
    <s v="Indiana"/>
    <n v="46614"/>
    <s v="Central"/>
    <s v="OFF-PA-10003129"/>
    <x v="1"/>
    <x v="10"/>
    <s v="Tops White Computer Printout Paper"/>
    <n v="97.82"/>
  </r>
  <r>
    <s v="South Bend"/>
    <s v="Indiana"/>
    <n v="46614"/>
    <s v="Central"/>
    <s v="OFF-ST-10003442"/>
    <x v="1"/>
    <x v="4"/>
    <s v="Eldon Portable Mobile Manager"/>
    <n v="141.4"/>
  </r>
  <r>
    <s v="Los Angeles"/>
    <s v="California"/>
    <n v="90032"/>
    <s v="West"/>
    <s v="OFF-AR-10003631"/>
    <x v="1"/>
    <x v="6"/>
    <s v="Staples in misc. colors"/>
    <n v="14.52"/>
  </r>
  <r>
    <s v="Houston"/>
    <s v="Texas"/>
    <n v="77041"/>
    <s v="Central"/>
    <s v="OFF-ST-10000563"/>
    <x v="1"/>
    <x v="4"/>
    <s v="Fellowes Bankers Box Stor/Drawer Steel Plus"/>
    <n v="127.92"/>
  </r>
  <r>
    <s v="Houston"/>
    <s v="Texas"/>
    <n v="77041"/>
    <s v="Central"/>
    <s v="OFF-BI-10002133"/>
    <x v="1"/>
    <x v="8"/>
    <s v="Wilson Jones Elliptical Ring 3 1/2&quot; Capacity Binders, 800 sheets"/>
    <n v="34.24"/>
  </r>
  <r>
    <s v="Bristol"/>
    <s v="Connecticut"/>
    <n v="6010"/>
    <s v="East"/>
    <s v="OFF-AP-10002311"/>
    <x v="1"/>
    <x v="9"/>
    <s v="Holmes Replacement Filter for HEPA Air Cleaner, Very Large Room, HEPA Filter"/>
    <n v="137.62"/>
  </r>
  <r>
    <s v="Bristol"/>
    <s v="Connecticut"/>
    <n v="6010"/>
    <s v="East"/>
    <s v="TEC-PH-10004959"/>
    <x v="2"/>
    <x v="7"/>
    <s v="Classic Ivory AntiqueÂ TelephoneÂ ZL1810"/>
    <n v="100.49"/>
  </r>
  <r>
    <s v="New York City"/>
    <s v="New York"/>
    <n v="10009"/>
    <s v="East"/>
    <s v="FUR-BO-10001918"/>
    <x v="0"/>
    <x v="0"/>
    <s v="Sauder Forest Hills Library with Doors, Woodland Oak Finish"/>
    <n v="257.56799999999998"/>
  </r>
  <r>
    <s v="New York City"/>
    <s v="New York"/>
    <n v="10009"/>
    <s v="East"/>
    <s v="TEC-PH-10004896"/>
    <x v="2"/>
    <x v="7"/>
    <s v="Nokia Lumia 521 (T-Mobile)"/>
    <n v="119.96"/>
  </r>
  <r>
    <s v="San Antonio"/>
    <s v="Texas"/>
    <n v="78207"/>
    <s v="Central"/>
    <s v="OFF-ST-10001328"/>
    <x v="1"/>
    <x v="4"/>
    <s v="Personal Filing Tote with Lid, Black/Gray"/>
    <n v="49.631999999999998"/>
  </r>
  <r>
    <s v="Aurora"/>
    <s v="Colorado"/>
    <n v="80013"/>
    <s v="West"/>
    <s v="FUR-TA-10004575"/>
    <x v="0"/>
    <x v="3"/>
    <s v="Hon 5100 Series Wood Tables"/>
    <n v="727.45"/>
  </r>
  <r>
    <s v="Aurora"/>
    <s v="Colorado"/>
    <n v="80013"/>
    <s v="West"/>
    <s v="FUR-FU-10001617"/>
    <x v="0"/>
    <x v="5"/>
    <s v="Executive Impressions 8-1/2&quot; Career Panel/Partition Cubicle Clock"/>
    <n v="24.96"/>
  </r>
  <r>
    <s v="Newark"/>
    <s v="Ohio"/>
    <n v="43055"/>
    <s v="East"/>
    <s v="TEC-PH-10002824"/>
    <x v="2"/>
    <x v="7"/>
    <s v="Jabra SPEAK 410 Multidevice Speakerphone"/>
    <n v="370.78199999999998"/>
  </r>
  <r>
    <s v="Henderson"/>
    <s v="Nevada"/>
    <n v="89015"/>
    <s v="West"/>
    <s v="FUR-FU-10004460"/>
    <x v="0"/>
    <x v="5"/>
    <s v="Howard Miller 12&quot; Round Wall Clock"/>
    <n v="196.45"/>
  </r>
  <r>
    <s v="Philadelphia"/>
    <s v="Pennsylvania"/>
    <n v="19143"/>
    <s v="East"/>
    <s v="OFF-PA-10003309"/>
    <x v="1"/>
    <x v="10"/>
    <s v="Xerox 211"/>
    <n v="31.103999999999999"/>
  </r>
  <r>
    <s v="Philadelphia"/>
    <s v="Pennsylvania"/>
    <n v="19143"/>
    <s v="East"/>
    <s v="OFF-ST-10002554"/>
    <x v="1"/>
    <x v="4"/>
    <s v="Tennsco Industrial Shelving"/>
    <n v="78.256"/>
  </r>
  <r>
    <s v="Seattle"/>
    <s v="Washington"/>
    <n v="98103"/>
    <s v="West"/>
    <s v="OFF-PA-10000019"/>
    <x v="1"/>
    <x v="10"/>
    <s v="Xerox 1931"/>
    <n v="6.48"/>
  </r>
  <r>
    <s v="San Francisco"/>
    <s v="California"/>
    <n v="94122"/>
    <s v="West"/>
    <s v="OFF-AR-10002067"/>
    <x v="1"/>
    <x v="6"/>
    <s v="Newell 334"/>
    <n v="99.2"/>
  </r>
  <r>
    <s v="San Francisco"/>
    <s v="California"/>
    <n v="94122"/>
    <s v="West"/>
    <s v="FUR-CH-10001215"/>
    <x v="0"/>
    <x v="1"/>
    <s v="Global Troy Executive Leather Low-Back Tilter"/>
    <n v="801.56799999999998"/>
  </r>
  <r>
    <s v="San Francisco"/>
    <s v="California"/>
    <n v="94122"/>
    <s v="West"/>
    <s v="FUR-TA-10004175"/>
    <x v="0"/>
    <x v="3"/>
    <s v="Hon 30&quot; x 60&quot; Table with Locking Drawer"/>
    <n v="272.84800000000001"/>
  </r>
  <r>
    <s v="Spokane"/>
    <s v="Washington"/>
    <n v="99207"/>
    <s v="West"/>
    <s v="FUR-TA-10004767"/>
    <x v="0"/>
    <x v="3"/>
    <s v="Safco Drafting Table"/>
    <n v="70.98"/>
  </r>
  <r>
    <s v="Columbus"/>
    <s v="Ohio"/>
    <n v="43229"/>
    <s v="East"/>
    <s v="OFF-PA-10001685"/>
    <x v="1"/>
    <x v="10"/>
    <s v="Easy-staple paper"/>
    <n v="16.224"/>
  </r>
  <r>
    <s v="Long Beach"/>
    <s v="New York"/>
    <n v="11561"/>
    <s v="East"/>
    <s v="FUR-BO-10003272"/>
    <x v="0"/>
    <x v="0"/>
    <s v="O'Sullivan Living Dimensions 5-Shelf Bookcases"/>
    <n v="176.78399999999999"/>
  </r>
  <r>
    <s v="San Antonio"/>
    <s v="Texas"/>
    <n v="78207"/>
    <s v="Central"/>
    <s v="TEC-PH-10000984"/>
    <x v="2"/>
    <x v="7"/>
    <s v="Panasonic KX-TG9471B"/>
    <n v="470.37599999999998"/>
  </r>
  <r>
    <s v="Los Angeles"/>
    <s v="California"/>
    <n v="90049"/>
    <s v="West"/>
    <s v="FUR-CH-10002880"/>
    <x v="0"/>
    <x v="1"/>
    <s v="Global High-Back Leather Tilter, Burgundy"/>
    <n v="393.56799999999998"/>
  </r>
  <r>
    <s v="Los Angeles"/>
    <s v="California"/>
    <n v="90049"/>
    <s v="West"/>
    <s v="TEC-PH-10002563"/>
    <x v="2"/>
    <x v="7"/>
    <s v="Adtran 1202752G1"/>
    <n v="302.37599999999998"/>
  </r>
  <r>
    <s v="Jacksonville"/>
    <s v="Florida"/>
    <n v="32216"/>
    <s v="South"/>
    <s v="OFF-BI-10001191"/>
    <x v="1"/>
    <x v="8"/>
    <s v="Canvas Sectional Post Binders"/>
    <n v="68.742000000000004"/>
  </r>
  <r>
    <s v="New York City"/>
    <s v="New York"/>
    <n v="10011"/>
    <s v="East"/>
    <s v="OFF-EN-10002621"/>
    <x v="1"/>
    <x v="12"/>
    <s v="Staple envelope"/>
    <n v="29.34"/>
  </r>
  <r>
    <s v="New York City"/>
    <s v="New York"/>
    <n v="10011"/>
    <s v="East"/>
    <s v="FUR-CH-10001146"/>
    <x v="0"/>
    <x v="1"/>
    <s v="Global Value Mid-Back Manager's Chair, Gray"/>
    <n v="383.60700000000003"/>
  </r>
  <r>
    <s v="New York City"/>
    <s v="New York"/>
    <n v="10011"/>
    <s v="East"/>
    <s v="OFF-ST-10000689"/>
    <x v="1"/>
    <x v="4"/>
    <s v="Fellowes Strictly Business Drawer File, Letter/Legal Size"/>
    <n v="563.4"/>
  </r>
  <r>
    <s v="Philadelphia"/>
    <s v="Pennsylvania"/>
    <n v="19143"/>
    <s v="East"/>
    <s v="OFF-PA-10001289"/>
    <x v="1"/>
    <x v="10"/>
    <s v="White Computer Printout Paper by Universal"/>
    <n v="217.05600000000001"/>
  </r>
  <r>
    <s v="Keller"/>
    <s v="Texas"/>
    <n v="76248"/>
    <s v="Central"/>
    <s v="OFF-LA-10003714"/>
    <x v="1"/>
    <x v="2"/>
    <s v="Avery 510"/>
    <n v="6"/>
  </r>
  <r>
    <s v="San Francisco"/>
    <s v="California"/>
    <n v="94122"/>
    <s v="West"/>
    <s v="FUR-FU-10001889"/>
    <x v="0"/>
    <x v="5"/>
    <s v="Ultra Door Pull Handle"/>
    <n v="31.56"/>
  </r>
  <r>
    <s v="Hialeah"/>
    <s v="Florida"/>
    <n v="33012"/>
    <s v="South"/>
    <s v="OFF-FA-10002815"/>
    <x v="1"/>
    <x v="13"/>
    <s v="Staples"/>
    <n v="7.1040000000000001"/>
  </r>
  <r>
    <s v="Hialeah"/>
    <s v="Florida"/>
    <n v="33012"/>
    <s v="South"/>
    <s v="OFF-BI-10004519"/>
    <x v="1"/>
    <x v="8"/>
    <s v="GBC DocuBind P100 Manual Binding Machine"/>
    <n v="398.35199999999998"/>
  </r>
  <r>
    <s v="Fairfield"/>
    <s v="Ohio"/>
    <n v="45014"/>
    <s v="East"/>
    <s v="OFF-AP-10004708"/>
    <x v="1"/>
    <x v="9"/>
    <s v="Fellowes Superior 10 Outlet Split Surge Protector"/>
    <n v="121.792"/>
  </r>
  <r>
    <s v="Fairfield"/>
    <s v="Ohio"/>
    <n v="45014"/>
    <s v="East"/>
    <s v="FUR-TA-10000617"/>
    <x v="0"/>
    <x v="3"/>
    <s v="Hon Practical Foundations 30 x 60 Training Table, Light Gray/Charcoal"/>
    <n v="409.59"/>
  </r>
  <r>
    <s v="Huntington Beach"/>
    <s v="California"/>
    <n v="92646"/>
    <s v="West"/>
    <s v="OFF-PA-10001204"/>
    <x v="1"/>
    <x v="10"/>
    <s v="Xerox 1972"/>
    <n v="10.56"/>
  </r>
  <r>
    <s v="Huntington Beach"/>
    <s v="California"/>
    <n v="92646"/>
    <s v="West"/>
    <s v="OFF-AR-10003723"/>
    <x v="1"/>
    <x v="6"/>
    <s v="Avery Hi-Liter Fluorescent Desk Style Markers"/>
    <n v="3.38"/>
  </r>
  <r>
    <s v="Port Orange"/>
    <s v="Florida"/>
    <n v="32127"/>
    <s v="South"/>
    <s v="OFF-EN-10002621"/>
    <x v="1"/>
    <x v="12"/>
    <s v="Staple envelope"/>
    <n v="7.8239999999999998"/>
  </r>
  <r>
    <s v="Medford"/>
    <s v="Oregon"/>
    <n v="97504"/>
    <s v="West"/>
    <s v="OFF-PA-10000241"/>
    <x v="1"/>
    <x v="10"/>
    <s v="IBM Multi-Purpose Copy Paper, 8 1/2 x 11&quot;, Case"/>
    <n v="24.783999999999999"/>
  </r>
  <r>
    <s v="Charlottesville"/>
    <s v="Virginia"/>
    <n v="22901"/>
    <s v="South"/>
    <s v="OFF-AR-10001446"/>
    <x v="1"/>
    <x v="6"/>
    <s v="Newell 309"/>
    <n v="34.65"/>
  </r>
  <r>
    <s v="Missoula"/>
    <s v="Montana"/>
    <n v="59801"/>
    <s v="West"/>
    <s v="OFF-BI-10004632"/>
    <x v="1"/>
    <x v="8"/>
    <s v="Ibico Hi-Tech Manual Binding System"/>
    <n v="487.98399999999998"/>
  </r>
  <r>
    <s v="Minneapolis"/>
    <s v="Minnesota"/>
    <n v="55407"/>
    <s v="Central"/>
    <s v="OFF-BI-10001359"/>
    <x v="1"/>
    <x v="8"/>
    <s v="GBC DocuBind TL300 Electric Binding System"/>
    <n v="1793.98"/>
  </r>
  <r>
    <s v="Miami"/>
    <s v="Florida"/>
    <n v="33178"/>
    <s v="South"/>
    <s v="OFF-EN-10001749"/>
    <x v="1"/>
    <x v="12"/>
    <s v="Jiffy Padded Mailers with Self-Seal Closure"/>
    <n v="29.808"/>
  </r>
  <r>
    <s v="Miami"/>
    <s v="Florida"/>
    <n v="33178"/>
    <s v="South"/>
    <s v="OFF-BI-10004390"/>
    <x v="1"/>
    <x v="8"/>
    <s v="GBC DocuBind 200 Manual Binding Machine"/>
    <n v="505.17599999999999"/>
  </r>
  <r>
    <s v="Miami"/>
    <s v="Florida"/>
    <n v="33178"/>
    <s v="South"/>
    <s v="FUR-TA-10001857"/>
    <x v="0"/>
    <x v="3"/>
    <s v="Balt Solid Wood Rectangular Table"/>
    <n v="174.05850000000001"/>
  </r>
  <r>
    <s v="Florence"/>
    <s v="South Carolina"/>
    <n v="29501"/>
    <s v="South"/>
    <s v="OFF-ST-10000563"/>
    <x v="1"/>
    <x v="4"/>
    <s v="Fellowes Bankers Box Stor/Drawer Steel Plus"/>
    <n v="191.88"/>
  </r>
  <r>
    <s v="Detroit"/>
    <s v="Michigan"/>
    <n v="48205"/>
    <s v="Central"/>
    <s v="TEC-PH-10004924"/>
    <x v="2"/>
    <x v="7"/>
    <s v="SKILCRAFT Telephone Shoulder Rest, 2&quot; x 6.5&quot; x 2.5&quot;, Black"/>
    <n v="14.78"/>
  </r>
  <r>
    <s v="Springfield"/>
    <s v="Oregon"/>
    <n v="97477"/>
    <s v="West"/>
    <s v="OFF-PA-10003953"/>
    <x v="1"/>
    <x v="10"/>
    <s v="Xerox 218"/>
    <n v="5.1840000000000002"/>
  </r>
  <r>
    <s v="Springfield"/>
    <s v="Oregon"/>
    <n v="97477"/>
    <s v="West"/>
    <s v="FUR-CH-10000155"/>
    <x v="0"/>
    <x v="1"/>
    <s v="Global Comet Stacking Armless Chair"/>
    <n v="478.48"/>
  </r>
  <r>
    <s v="Springfield"/>
    <s v="Oregon"/>
    <n v="97477"/>
    <s v="West"/>
    <s v="TEC-AC-10003116"/>
    <x v="2"/>
    <x v="11"/>
    <s v="Memorex Froggy Flash Drive 8 GB"/>
    <n v="28.4"/>
  </r>
  <r>
    <s v="Indianapolis"/>
    <s v="Indiana"/>
    <n v="46203"/>
    <s v="Central"/>
    <s v="OFF-ST-10002743"/>
    <x v="1"/>
    <x v="4"/>
    <s v="SAFCO Boltless Steel Shelving"/>
    <n v="909.12"/>
  </r>
  <r>
    <s v="Apopka"/>
    <s v="Florida"/>
    <n v="32712"/>
    <s v="South"/>
    <s v="OFF-BI-10001757"/>
    <x v="1"/>
    <x v="8"/>
    <s v="Pressboard Hanging Data Binders for Unburst Sheets"/>
    <n v="2.952"/>
  </r>
  <r>
    <s v="Apopka"/>
    <s v="Florida"/>
    <n v="32712"/>
    <s v="South"/>
    <s v="OFF-BI-10000069"/>
    <x v="1"/>
    <x v="8"/>
    <s v="GBC Prepunched Paper, 19-Hole, for Binding Systems, 24-lb"/>
    <n v="27.018000000000001"/>
  </r>
  <r>
    <s v="Los Angeles"/>
    <s v="California"/>
    <n v="90008"/>
    <s v="West"/>
    <s v="FUR-FU-10004093"/>
    <x v="0"/>
    <x v="5"/>
    <s v="Hand-Finished Solid Wood Document Frame"/>
    <n v="136.91999999999999"/>
  </r>
  <r>
    <s v="Oceanside"/>
    <s v="New York"/>
    <n v="11572"/>
    <s v="East"/>
    <s v="FUR-FU-10001037"/>
    <x v="0"/>
    <x v="5"/>
    <s v="DAX Charcoal/Nickel-Tone Document Frame, 5 x 7"/>
    <n v="18.96"/>
  </r>
  <r>
    <s v="Los Angeles"/>
    <s v="California"/>
    <n v="90008"/>
    <s v="West"/>
    <s v="TEC-AC-10003832"/>
    <x v="2"/>
    <x v="11"/>
    <s v="ImationÂ 16GB Mini TravelDrive USB 2.0Â Flash Drive"/>
    <n v="99.39"/>
  </r>
  <r>
    <s v="Houston"/>
    <s v="Texas"/>
    <n v="77041"/>
    <s v="Central"/>
    <s v="OFF-PA-10001878"/>
    <x v="1"/>
    <x v="10"/>
    <s v="Xerox 1891"/>
    <n v="273.89600000000002"/>
  </r>
  <r>
    <s v="Houston"/>
    <s v="Texas"/>
    <n v="77041"/>
    <s v="Central"/>
    <s v="TEC-MA-10003674"/>
    <x v="2"/>
    <x v="15"/>
    <s v="Hewlett-Packard Deskjet 5550 Printer"/>
    <n v="597.13199999999995"/>
  </r>
  <r>
    <s v="Roswell"/>
    <s v="Georgia"/>
    <n v="30076"/>
    <s v="South"/>
    <s v="TEC-AC-10003628"/>
    <x v="2"/>
    <x v="11"/>
    <s v="Logitech 910-002974 M325 Wireless Mouse for Web Scrolling"/>
    <n v="149.94999999999999"/>
  </r>
  <r>
    <s v="Boynton Beach"/>
    <s v="Florida"/>
    <n v="33437"/>
    <s v="South"/>
    <s v="OFF-LA-10003190"/>
    <x v="1"/>
    <x v="2"/>
    <s v="Avery 474"/>
    <n v="4.6079999999999997"/>
  </r>
  <r>
    <s v="Boynton Beach"/>
    <s v="Florida"/>
    <n v="33437"/>
    <s v="South"/>
    <s v="OFF-AR-10002280"/>
    <x v="1"/>
    <x v="6"/>
    <s v="Staples in misc. colors"/>
    <n v="15.528"/>
  </r>
  <r>
    <s v="Boynton Beach"/>
    <s v="Florida"/>
    <n v="33437"/>
    <s v="South"/>
    <s v="OFF-LA-10001569"/>
    <x v="1"/>
    <x v="2"/>
    <s v="Avery 499"/>
    <n v="11.952"/>
  </r>
  <r>
    <s v="Franklin"/>
    <s v="Massachusetts"/>
    <n v="2038"/>
    <s v="East"/>
    <s v="OFF-AR-10001573"/>
    <x v="1"/>
    <x v="6"/>
    <s v="American Pencil"/>
    <n v="11.65"/>
  </r>
  <r>
    <s v="Detroit"/>
    <s v="Michigan"/>
    <n v="48227"/>
    <s v="Central"/>
    <s v="TEC-PH-10001809"/>
    <x v="2"/>
    <x v="7"/>
    <s v="Panasonic KX T7736-B Digital phone"/>
    <n v="299.89999999999998"/>
  </r>
  <r>
    <s v="Watertown"/>
    <s v="New York"/>
    <n v="13601"/>
    <s v="East"/>
    <s v="OFF-BI-10003091"/>
    <x v="1"/>
    <x v="8"/>
    <s v="GBC DocuBind TL200 Manual Binding Machine"/>
    <n v="895.92"/>
  </r>
  <r>
    <s v="Watertown"/>
    <s v="New York"/>
    <n v="13601"/>
    <s v="East"/>
    <s v="FUR-CH-10003981"/>
    <x v="0"/>
    <x v="1"/>
    <s v="Global Commerce Series Low-Back Swivel/Tilt Chairs"/>
    <n v="462.56400000000002"/>
  </r>
  <r>
    <s v="Reading"/>
    <s v="Pennsylvania"/>
    <n v="19601"/>
    <s v="East"/>
    <s v="OFF-ST-10002562"/>
    <x v="1"/>
    <x v="4"/>
    <s v="Staple magnet"/>
    <n v="15.007999999999999"/>
  </r>
  <r>
    <s v="Arlington"/>
    <s v="Texas"/>
    <n v="76017"/>
    <s v="Central"/>
    <s v="TEC-PH-10004345"/>
    <x v="2"/>
    <x v="7"/>
    <s v="Cisco SPA 502G IP Phone"/>
    <n v="863.64"/>
  </r>
  <r>
    <s v="Arlington"/>
    <s v="Texas"/>
    <n v="76017"/>
    <s v="Central"/>
    <s v="OFF-AR-10000588"/>
    <x v="1"/>
    <x v="6"/>
    <s v="Newell 345"/>
    <n v="47.616"/>
  </r>
  <r>
    <s v="San Diego"/>
    <s v="California"/>
    <n v="92024"/>
    <s v="West"/>
    <s v="OFF-PA-10003039"/>
    <x v="1"/>
    <x v="10"/>
    <s v="Xerox 1960"/>
    <n v="92.94"/>
  </r>
  <r>
    <s v="San Francisco"/>
    <s v="California"/>
    <n v="94110"/>
    <s v="West"/>
    <s v="TEC-AC-10001908"/>
    <x v="2"/>
    <x v="11"/>
    <s v="Logitech Wireless Headset h800"/>
    <n v="199.98"/>
  </r>
  <r>
    <s v="Los Angeles"/>
    <s v="California"/>
    <n v="90045"/>
    <s v="West"/>
    <s v="TEC-PH-10001198"/>
    <x v="2"/>
    <x v="7"/>
    <s v="Avaya 4621SW VoIP phone"/>
    <n v="177.48"/>
  </r>
  <r>
    <s v="Denver"/>
    <s v="Colorado"/>
    <n v="80219"/>
    <s v="West"/>
    <s v="OFF-PA-10004071"/>
    <x v="1"/>
    <x v="10"/>
    <s v="Eaton Premium Continuous-Feed Paper, 25% Cotton, Letter Size, White, 1000 Shts/Box"/>
    <n v="88.768000000000001"/>
  </r>
  <r>
    <s v="Seattle"/>
    <s v="Washington"/>
    <n v="98105"/>
    <s v="West"/>
    <s v="OFF-PA-10001972"/>
    <x v="1"/>
    <x v="10"/>
    <s v="Xerox 214"/>
    <n v="6.48"/>
  </r>
  <r>
    <s v="Seattle"/>
    <s v="Washington"/>
    <n v="98105"/>
    <s v="West"/>
    <s v="OFF-ST-10004180"/>
    <x v="1"/>
    <x v="4"/>
    <s v="Safco Commercial Shelving"/>
    <n v="46.51"/>
  </r>
  <r>
    <s v="Seattle"/>
    <s v="Washington"/>
    <n v="98105"/>
    <s v="West"/>
    <s v="TEC-PH-10004165"/>
    <x v="2"/>
    <x v="7"/>
    <s v="Mitel MiVoice 5330e IP Phone"/>
    <n v="659.976"/>
  </r>
  <r>
    <s v="Scottsdale"/>
    <s v="Arizona"/>
    <n v="85254"/>
    <s v="West"/>
    <s v="TEC-PH-10002483"/>
    <x v="2"/>
    <x v="7"/>
    <s v="Motorola Moto X"/>
    <n v="271.99200000000002"/>
  </r>
  <r>
    <s v="Lafayette"/>
    <s v="Louisiana"/>
    <n v="70506"/>
    <s v="South"/>
    <s v="FUR-BO-10000468"/>
    <x v="0"/>
    <x v="0"/>
    <s v="O'Sullivan 2-Shelf Heavy-Duty Bookcases"/>
    <n v="145.74"/>
  </r>
  <r>
    <s v="Lafayette"/>
    <s v="Louisiana"/>
    <n v="70506"/>
    <s v="South"/>
    <s v="FUR-FU-10001706"/>
    <x v="0"/>
    <x v="5"/>
    <s v="Longer-Life Soft White Bulbs"/>
    <n v="15.4"/>
  </r>
  <r>
    <s v="San Francisco"/>
    <s v="California"/>
    <n v="94109"/>
    <s v="West"/>
    <s v="OFF-PA-10003129"/>
    <x v="1"/>
    <x v="10"/>
    <s v="Tops White Computer Printout Paper"/>
    <n v="244.55"/>
  </r>
  <r>
    <s v="San Francisco"/>
    <s v="California"/>
    <n v="94109"/>
    <s v="West"/>
    <s v="TEC-AC-10001284"/>
    <x v="2"/>
    <x v="11"/>
    <s v="Enermax Briskie RF Wireless Keyboard and Mouse Combo"/>
    <n v="166.16"/>
  </r>
  <r>
    <s v="San Francisco"/>
    <s v="California"/>
    <n v="94109"/>
    <s v="West"/>
    <s v="FUR-FU-10002268"/>
    <x v="0"/>
    <x v="5"/>
    <s v="Ultra Door Push Plate"/>
    <n v="14.73"/>
  </r>
  <r>
    <s v="Broomfield"/>
    <s v="Colorado"/>
    <n v="80020"/>
    <s v="West"/>
    <s v="OFF-BI-10002082"/>
    <x v="1"/>
    <x v="8"/>
    <s v="GBC Twin Loop Wire Binding Elements"/>
    <n v="19.968"/>
  </r>
  <r>
    <s v="Broomfield"/>
    <s v="Colorado"/>
    <n v="80020"/>
    <s v="West"/>
    <s v="OFF-ST-10001505"/>
    <x v="1"/>
    <x v="4"/>
    <s v="Perma STOR-ALL Hanging File Box, 13 1/8&quot;W x 12 1/4&quot;D x 10 1/2&quot;H"/>
    <n v="33.488"/>
  </r>
  <r>
    <s v="Broomfield"/>
    <s v="Colorado"/>
    <n v="80020"/>
    <s v="West"/>
    <s v="OFF-BI-10001634"/>
    <x v="1"/>
    <x v="8"/>
    <s v="Wilson Jones Active Use Binders"/>
    <n v="8.7360000000000007"/>
  </r>
  <r>
    <s v="Broomfield"/>
    <s v="Colorado"/>
    <n v="80020"/>
    <s v="West"/>
    <s v="FUR-CH-10004287"/>
    <x v="0"/>
    <x v="1"/>
    <s v="SAFCO Arco Folding Chair"/>
    <n v="662.88"/>
  </r>
  <r>
    <s v="Quincy"/>
    <s v="Illinois"/>
    <n v="62301"/>
    <s v="Central"/>
    <s v="OFF-LA-10004544"/>
    <x v="1"/>
    <x v="2"/>
    <s v="Avery 505"/>
    <n v="47.36"/>
  </r>
  <r>
    <s v="Quincy"/>
    <s v="Illinois"/>
    <n v="62301"/>
    <s v="Central"/>
    <s v="OFF-ST-10004507"/>
    <x v="1"/>
    <x v="4"/>
    <s v="Advantus Rolling Storage Box"/>
    <n v="27.44"/>
  </r>
  <r>
    <s v="Quincy"/>
    <s v="Illinois"/>
    <n v="62301"/>
    <s v="Central"/>
    <s v="OFF-BI-10002012"/>
    <x v="1"/>
    <x v="8"/>
    <s v="Wilson Jones Easy Flow II Sheet Lifters"/>
    <n v="3.24"/>
  </r>
  <r>
    <s v="Carrollton"/>
    <s v="Texas"/>
    <n v="75007"/>
    <s v="Central"/>
    <s v="TEC-AC-10001109"/>
    <x v="2"/>
    <x v="11"/>
    <s v="Logitech Trackman Marble Mouse"/>
    <n v="95.968000000000004"/>
  </r>
  <r>
    <s v="Carrollton"/>
    <s v="Texas"/>
    <n v="75007"/>
    <s v="Central"/>
    <s v="OFF-PA-10000809"/>
    <x v="1"/>
    <x v="10"/>
    <s v="Xerox 206"/>
    <n v="10.368"/>
  </r>
  <r>
    <s v="New York City"/>
    <s v="New York"/>
    <n v="10009"/>
    <s v="East"/>
    <s v="OFF-AR-10000658"/>
    <x v="1"/>
    <x v="6"/>
    <s v="Newell 324"/>
    <n v="23.1"/>
  </r>
  <r>
    <s v="New York City"/>
    <s v="New York"/>
    <n v="10009"/>
    <s v="East"/>
    <s v="FUR-FU-10001196"/>
    <x v="0"/>
    <x v="5"/>
    <s v="DAX Cubicle Frames - 8x10"/>
    <n v="11.54"/>
  </r>
  <r>
    <s v="New York City"/>
    <s v="New York"/>
    <n v="10009"/>
    <s v="East"/>
    <s v="FUR-TA-10001889"/>
    <x v="0"/>
    <x v="3"/>
    <s v="Bush Advantage Collection Racetrack Conference Table"/>
    <n v="254.52600000000001"/>
  </r>
  <r>
    <s v="New York City"/>
    <s v="New York"/>
    <n v="10009"/>
    <s v="East"/>
    <s v="OFF-AP-10000358"/>
    <x v="1"/>
    <x v="9"/>
    <s v="Fellowes Basic Home/Office Series Surge Protectors"/>
    <n v="12.98"/>
  </r>
  <r>
    <s v="New York City"/>
    <s v="New York"/>
    <n v="10009"/>
    <s v="East"/>
    <s v="OFF-BI-10004970"/>
    <x v="1"/>
    <x v="8"/>
    <s v="ACCOHIDE 3-Ring Binder, Blue, 1&quot;"/>
    <n v="26.431999999999999"/>
  </r>
  <r>
    <s v="New York City"/>
    <s v="New York"/>
    <n v="10009"/>
    <s v="East"/>
    <s v="TEC-PH-10003885"/>
    <x v="2"/>
    <x v="7"/>
    <s v="Cisco SPA508G"/>
    <n v="197.97"/>
  </r>
  <r>
    <s v="New York City"/>
    <s v="New York"/>
    <n v="10009"/>
    <s v="East"/>
    <s v="OFF-LA-10001641"/>
    <x v="1"/>
    <x v="2"/>
    <s v="Avery 518"/>
    <n v="18.899999999999999"/>
  </r>
  <r>
    <s v="New York City"/>
    <s v="New York"/>
    <n v="10009"/>
    <s v="East"/>
    <s v="FUR-CH-10003379"/>
    <x v="0"/>
    <x v="1"/>
    <s v="Global Commerce Series High-Back Swivel/Tilt Chairs"/>
    <n v="1282.4100000000001"/>
  </r>
  <r>
    <s v="New York City"/>
    <s v="New York"/>
    <n v="10009"/>
    <s v="East"/>
    <s v="OFF-AR-10004582"/>
    <x v="1"/>
    <x v="6"/>
    <s v="BIC Brite Liner Grip Highlighters"/>
    <n v="4.92"/>
  </r>
  <r>
    <s v="New York City"/>
    <s v="New York"/>
    <n v="10009"/>
    <s v="East"/>
    <s v="TEC-AC-10002842"/>
    <x v="2"/>
    <x v="11"/>
    <s v="WD My Passport Ultra 2TB Portable External Hard Drive"/>
    <n v="238"/>
  </r>
  <r>
    <s v="New York City"/>
    <s v="New York"/>
    <n v="10009"/>
    <s v="East"/>
    <s v="TEC-AC-10000109"/>
    <x v="2"/>
    <x v="11"/>
    <s v="Sony Micro Vault Click 16 GB USB 2.0 Flash Drive"/>
    <n v="167.97"/>
  </r>
  <r>
    <s v="New York City"/>
    <s v="New York"/>
    <n v="10009"/>
    <s v="East"/>
    <s v="OFF-PA-10003893"/>
    <x v="1"/>
    <x v="10"/>
    <s v="Xerox 1962"/>
    <n v="17.12"/>
  </r>
  <r>
    <s v="Springfield"/>
    <s v="Missouri"/>
    <n v="65807"/>
    <s v="Central"/>
    <s v="OFF-BI-10003669"/>
    <x v="1"/>
    <x v="8"/>
    <s v="3M Organizer Strips"/>
    <n v="16.2"/>
  </r>
  <r>
    <s v="Springfield"/>
    <s v="Missouri"/>
    <n v="65807"/>
    <s v="Central"/>
    <s v="OFF-AP-10004785"/>
    <x v="1"/>
    <x v="9"/>
    <s v="Holmes Replacement Filter for HEPA Air Cleaner, Medium Room"/>
    <n v="33.99"/>
  </r>
  <r>
    <s v="Springfield"/>
    <s v="Missouri"/>
    <n v="65807"/>
    <s v="Central"/>
    <s v="TEC-AC-10003023"/>
    <x v="2"/>
    <x v="11"/>
    <s v="Logitech G105 Gaming Keyboard"/>
    <n v="296.85000000000002"/>
  </r>
  <r>
    <s v="Springfield"/>
    <s v="Missouri"/>
    <n v="65807"/>
    <s v="Central"/>
    <s v="TEC-AC-10002217"/>
    <x v="2"/>
    <x v="11"/>
    <s v="ImationÂ Clip USBÂ flash driveÂ - 8 GB"/>
    <n v="112.8"/>
  </r>
  <r>
    <s v="Springfield"/>
    <s v="Missouri"/>
    <n v="65807"/>
    <s v="Central"/>
    <s v="OFF-BI-10002954"/>
    <x v="1"/>
    <x v="8"/>
    <s v="Newell 3-Hole Punched Plastic Slotted Magazine Holders for Binders"/>
    <n v="13.71"/>
  </r>
  <r>
    <s v="Springfield"/>
    <s v="Missouri"/>
    <n v="65807"/>
    <s v="Central"/>
    <s v="OFF-PA-10002586"/>
    <x v="1"/>
    <x v="10"/>
    <s v="Xerox 1970"/>
    <n v="24.9"/>
  </r>
  <r>
    <s v="Springfield"/>
    <s v="Missouri"/>
    <n v="65807"/>
    <s v="Central"/>
    <s v="OFF-ST-10000025"/>
    <x v="1"/>
    <x v="4"/>
    <s v="Fellowes Stor/Drawer Steel Plus Storage Drawers"/>
    <n v="286.29000000000002"/>
  </r>
  <r>
    <s v="Springfield"/>
    <s v="Missouri"/>
    <n v="65807"/>
    <s v="Central"/>
    <s v="OFF-AP-10003281"/>
    <x v="1"/>
    <x v="9"/>
    <s v="Acco 6 Outlet Guardian Standard Surge Suppressor"/>
    <n v="24.18"/>
  </r>
  <r>
    <s v="Paterson"/>
    <s v="New Jersey"/>
    <n v="7501"/>
    <s v="East"/>
    <s v="TEC-PH-10002103"/>
    <x v="2"/>
    <x v="7"/>
    <s v="Jabra SPEAK 410"/>
    <n v="281.97000000000003"/>
  </r>
  <r>
    <s v="Paterson"/>
    <s v="New Jersey"/>
    <n v="7501"/>
    <s v="East"/>
    <s v="OFF-SU-10000898"/>
    <x v="1"/>
    <x v="14"/>
    <s v="Acme Hot Forged Carbon Steel Scissors with Nickel-Plated Handles, 3 7/8&quot; Cut, 8&quot;L"/>
    <n v="69.5"/>
  </r>
  <r>
    <s v="Paterson"/>
    <s v="New Jersey"/>
    <n v="7501"/>
    <s v="East"/>
    <s v="OFF-PA-10001144"/>
    <x v="1"/>
    <x v="10"/>
    <s v="Xerox 1913"/>
    <n v="166.44"/>
  </r>
  <r>
    <s v="Tulsa"/>
    <s v="Oklahoma"/>
    <n v="74133"/>
    <s v="Central"/>
    <s v="TEC-AC-10004659"/>
    <x v="2"/>
    <x v="11"/>
    <s v="ImationÂ Secure+ Hardware Encrypted USB 2.0Â Flash Drive; 16GB"/>
    <n v="291.95999999999998"/>
  </r>
  <r>
    <s v="Chicago"/>
    <s v="Illinois"/>
    <n v="60623"/>
    <s v="Central"/>
    <s v="OFF-AR-10004752"/>
    <x v="1"/>
    <x v="6"/>
    <s v="Blackstonian Pencils"/>
    <n v="6.4080000000000004"/>
  </r>
  <r>
    <s v="Chicago"/>
    <s v="Illinois"/>
    <n v="60623"/>
    <s v="Central"/>
    <s v="TEC-AC-10004659"/>
    <x v="2"/>
    <x v="11"/>
    <s v="ImationÂ Secure+ Hardware Encrypted USB 2.0Â Flash Drive; 16GB"/>
    <n v="408.74400000000003"/>
  </r>
  <r>
    <s v="Chicago"/>
    <s v="Illinois"/>
    <n v="60610"/>
    <s v="Central"/>
    <s v="OFF-BI-10001249"/>
    <x v="1"/>
    <x v="8"/>
    <s v="Avery Heavy-Duty EZD View Binder with Locking Rings"/>
    <n v="5.1040000000000001"/>
  </r>
  <r>
    <s v="Chicago"/>
    <s v="Illinois"/>
    <n v="60610"/>
    <s v="Central"/>
    <s v="OFF-FA-10003059"/>
    <x v="1"/>
    <x v="13"/>
    <s v="Assorted Color Push Pins"/>
    <n v="2.8959999999999999"/>
  </r>
  <r>
    <s v="Chicago"/>
    <s v="Illinois"/>
    <n v="60610"/>
    <s v="Central"/>
    <s v="TEC-AC-10002718"/>
    <x v="2"/>
    <x v="11"/>
    <s v="Belkin Standard 104 key USB Keyboard"/>
    <n v="35.015999999999998"/>
  </r>
  <r>
    <s v="Montgomery"/>
    <s v="Alabama"/>
    <n v="36116"/>
    <s v="South"/>
    <s v="OFF-ST-10001522"/>
    <x v="1"/>
    <x v="4"/>
    <s v="Gould Plastics 18-Pocket Panel Bin, 34w x 5-1/4d x 20-1/2h"/>
    <n v="275.97000000000003"/>
  </r>
  <r>
    <s v="Montgomery"/>
    <s v="Alabama"/>
    <n v="36116"/>
    <s v="South"/>
    <s v="TEC-PH-10002352"/>
    <x v="2"/>
    <x v="7"/>
    <s v="Avaya IP Phone 1140E VoIP phone"/>
    <n v="1394.95"/>
  </r>
  <r>
    <s v="Montgomery"/>
    <s v="Alabama"/>
    <n v="36116"/>
    <s v="South"/>
    <s v="FUR-CH-10003774"/>
    <x v="0"/>
    <x v="1"/>
    <s v="Global Wood Trimmed Manager's Task Chair, Khaki"/>
    <n v="545.88"/>
  </r>
  <r>
    <s v="Salem"/>
    <s v="Oregon"/>
    <n v="97301"/>
    <s v="West"/>
    <s v="OFF-AR-10000127"/>
    <x v="1"/>
    <x v="6"/>
    <s v="Newell 321"/>
    <n v="5.2480000000000002"/>
  </r>
  <r>
    <s v="Glendale"/>
    <s v="Arizona"/>
    <n v="85301"/>
    <s v="West"/>
    <s v="FUR-CH-10004086"/>
    <x v="0"/>
    <x v="1"/>
    <s v="Hon 4070 Series Pagoda Armless Upholstered Stacking Chairs"/>
    <n v="933.53599999999994"/>
  </r>
  <r>
    <s v="Glendale"/>
    <s v="Arizona"/>
    <n v="85301"/>
    <s v="West"/>
    <s v="OFF-ST-10001228"/>
    <x v="1"/>
    <x v="4"/>
    <s v="Fellowes Personal Hanging Folder Files, Navy"/>
    <n v="42.975999999999999"/>
  </r>
  <r>
    <s v="Columbus"/>
    <s v="Georgia"/>
    <n v="31907"/>
    <s v="South"/>
    <s v="OFF-BI-10004187"/>
    <x v="1"/>
    <x v="8"/>
    <s v="3-ring staple pack"/>
    <n v="3.76"/>
  </r>
  <r>
    <s v="Oklahoma City"/>
    <s v="Oklahoma"/>
    <n v="73120"/>
    <s v="Central"/>
    <s v="TEC-PH-10003811"/>
    <x v="2"/>
    <x v="7"/>
    <s v="Jabra Supreme Plus Driver EditionÂ Headset"/>
    <n v="479.96"/>
  </r>
  <r>
    <s v="Brentwood"/>
    <s v="California"/>
    <n v="94513"/>
    <s v="West"/>
    <s v="OFF-AP-10000240"/>
    <x v="1"/>
    <x v="9"/>
    <s v="Belkin F9G930V10-GRY 9 Outlet Surge"/>
    <n v="320.88"/>
  </r>
  <r>
    <s v="Brentwood"/>
    <s v="California"/>
    <n v="94513"/>
    <s v="West"/>
    <s v="FUR-FU-10001940"/>
    <x v="0"/>
    <x v="5"/>
    <s v="Staple-based wall hangings"/>
    <n v="23.88"/>
  </r>
  <r>
    <s v="Brentwood"/>
    <s v="California"/>
    <n v="94513"/>
    <s v="West"/>
    <s v="OFF-PA-10000575"/>
    <x v="1"/>
    <x v="10"/>
    <s v="Wirebound Message Books, Four 2 3/4 x 5 White Forms per Page"/>
    <n v="26.76"/>
  </r>
  <r>
    <s v="Columbus"/>
    <s v="Ohio"/>
    <n v="43229"/>
    <s v="East"/>
    <s v="TEC-CO-10001449"/>
    <x v="2"/>
    <x v="16"/>
    <s v="Hewlett Packard LaserJet 3310 Copier"/>
    <n v="1439.9760000000001"/>
  </r>
  <r>
    <s v="Springfield"/>
    <s v="Missouri"/>
    <n v="65807"/>
    <s v="Central"/>
    <s v="OFF-BI-10002393"/>
    <x v="1"/>
    <x v="8"/>
    <s v="Binder Posts"/>
    <n v="17.22"/>
  </r>
  <r>
    <s v="Springfield"/>
    <s v="Missouri"/>
    <n v="65807"/>
    <s v="Central"/>
    <s v="FUR-TA-10002855"/>
    <x v="0"/>
    <x v="3"/>
    <s v="Bevis Round Conference Table Top &amp; Single Column Base"/>
    <n v="1024.3800000000001"/>
  </r>
  <r>
    <s v="Springfield"/>
    <s v="Missouri"/>
    <n v="65807"/>
    <s v="Central"/>
    <s v="OFF-EN-10000781"/>
    <x v="1"/>
    <x v="12"/>
    <s v="#10- 4 1/8&quot; x 9 1/2&quot; Recycled Envelopes"/>
    <n v="26.22"/>
  </r>
  <r>
    <s v="Springfield"/>
    <s v="Missouri"/>
    <n v="65807"/>
    <s v="Central"/>
    <s v="OFF-PA-10002160"/>
    <x v="1"/>
    <x v="10"/>
    <s v="Xerox 1978"/>
    <n v="17.34"/>
  </r>
  <r>
    <s v="Philadelphia"/>
    <s v="Pennsylvania"/>
    <n v="19134"/>
    <s v="East"/>
    <s v="OFF-BI-10004970"/>
    <x v="1"/>
    <x v="8"/>
    <s v="ACCOHIDE 3-Ring Binder, Blue, 1&quot;"/>
    <n v="4.9560000000000004"/>
  </r>
  <r>
    <s v="Springfield"/>
    <s v="Oregon"/>
    <n v="97477"/>
    <s v="West"/>
    <s v="OFF-LA-10003923"/>
    <x v="1"/>
    <x v="2"/>
    <s v="Alphabetical Labels for Top Tab Filing"/>
    <n v="71.040000000000006"/>
  </r>
  <r>
    <s v="Springfield"/>
    <s v="Oregon"/>
    <n v="97477"/>
    <s v="West"/>
    <s v="OFF-AR-10002257"/>
    <x v="1"/>
    <x v="6"/>
    <s v="Eldon Spacemaker Box, Quick-Snap Lid, Clear"/>
    <n v="5.3440000000000003"/>
  </r>
  <r>
    <s v="Springfield"/>
    <s v="Oregon"/>
    <n v="97477"/>
    <s v="West"/>
    <s v="OFF-FA-10004395"/>
    <x v="1"/>
    <x v="13"/>
    <s v="Plymouth Boxed Rubber Bands by Plymouth"/>
    <n v="11.304"/>
  </r>
  <r>
    <s v="Houston"/>
    <s v="Texas"/>
    <n v="77036"/>
    <s v="Central"/>
    <s v="OFF-AP-10002534"/>
    <x v="1"/>
    <x v="9"/>
    <s v="3.6 Cubic Foot Counter Height Office Refrigerator"/>
    <n v="294.62"/>
  </r>
  <r>
    <s v="Houston"/>
    <s v="Texas"/>
    <n v="77036"/>
    <s v="Central"/>
    <s v="FUR-FU-10004020"/>
    <x v="0"/>
    <x v="5"/>
    <s v="Advantus Panel Wall Acrylic Frame"/>
    <n v="8.7520000000000007"/>
  </r>
  <r>
    <s v="Chesapeake"/>
    <s v="Virginia"/>
    <n v="23320"/>
    <s v="South"/>
    <s v="OFF-LA-10002787"/>
    <x v="1"/>
    <x v="2"/>
    <s v="Avery 480"/>
    <n v="15"/>
  </r>
  <r>
    <s v="Chesapeake"/>
    <s v="Virginia"/>
    <n v="23320"/>
    <s v="South"/>
    <s v="TEC-PH-10003645"/>
    <x v="2"/>
    <x v="7"/>
    <s v="Aastra 57i VoIP phone"/>
    <n v="161.61000000000001"/>
  </r>
  <r>
    <s v="Chesapeake"/>
    <s v="Virginia"/>
    <n v="23320"/>
    <s v="South"/>
    <s v="TEC-PH-10001615"/>
    <x v="2"/>
    <x v="7"/>
    <s v="AT&amp;T CL82213"/>
    <n v="144.94999999999999"/>
  </r>
  <r>
    <s v="Pasadena"/>
    <s v="California"/>
    <n v="91104"/>
    <s v="West"/>
    <s v="TEC-AC-10001767"/>
    <x v="2"/>
    <x v="11"/>
    <s v="SanDisk Ultra 64 GB MicroSDHC Class 10 Memory Card"/>
    <n v="199.95"/>
  </r>
  <r>
    <s v="Pasadena"/>
    <s v="California"/>
    <n v="91104"/>
    <s v="West"/>
    <s v="OFF-AR-10001221"/>
    <x v="1"/>
    <x v="6"/>
    <s v="Dixon Ticonderoga Erasable Colored Pencil Set, 12-Color"/>
    <n v="41.86"/>
  </r>
  <r>
    <s v="Louisville"/>
    <s v="Kentucky"/>
    <n v="40214"/>
    <s v="South"/>
    <s v="OFF-ST-10000563"/>
    <x v="1"/>
    <x v="4"/>
    <s v="Fellowes Bankers Box Stor/Drawer Steel Plus"/>
    <n v="95.94"/>
  </r>
  <r>
    <s v="Louisville"/>
    <s v="Kentucky"/>
    <n v="40214"/>
    <s v="South"/>
    <s v="FUR-CH-10001146"/>
    <x v="0"/>
    <x v="1"/>
    <s v="Global Value Mid-Back Manager's Chair, Gray"/>
    <n v="304.45"/>
  </r>
  <r>
    <s v="Lubbock"/>
    <s v="Texas"/>
    <n v="79424"/>
    <s v="Central"/>
    <s v="OFF-BI-10004738"/>
    <x v="1"/>
    <x v="8"/>
    <s v="Flexible Leather- Look Classic Collection Ring Binder"/>
    <n v="11.364000000000001"/>
  </r>
  <r>
    <s v="Columbia"/>
    <s v="Missouri"/>
    <n v="65203"/>
    <s v="Central"/>
    <s v="OFF-AR-10000034"/>
    <x v="1"/>
    <x v="6"/>
    <s v="BIC Brite Liner Grip Highlighters, Assorted, 5/Pack"/>
    <n v="29.68"/>
  </r>
  <r>
    <s v="Columbia"/>
    <s v="Missouri"/>
    <n v="65203"/>
    <s v="Central"/>
    <s v="TEC-AC-10000290"/>
    <x v="2"/>
    <x v="11"/>
    <s v="Sabrent 4-Port USB 2.0 Hub"/>
    <n v="47.53"/>
  </r>
  <r>
    <s v="Chicago"/>
    <s v="Illinois"/>
    <n v="60623"/>
    <s v="Central"/>
    <s v="FUR-BO-10003034"/>
    <x v="0"/>
    <x v="0"/>
    <s v="O'Sullivan Elevations Bookcase, Cherry Finish"/>
    <n v="183.37200000000001"/>
  </r>
  <r>
    <s v="Johnson City"/>
    <s v="Tennessee"/>
    <n v="37604"/>
    <s v="South"/>
    <s v="OFF-AR-10001315"/>
    <x v="1"/>
    <x v="6"/>
    <s v="Newell 310"/>
    <n v="4.2240000000000002"/>
  </r>
  <r>
    <s v="Johnson City"/>
    <s v="Tennessee"/>
    <n v="37604"/>
    <s v="South"/>
    <s v="OFF-AP-10002118"/>
    <x v="1"/>
    <x v="9"/>
    <s v="1.7 Cubic Foot Compact &quot;Cube&quot; Office Refrigerators"/>
    <n v="333.05599999999998"/>
  </r>
  <r>
    <s v="Johnson City"/>
    <s v="Tennessee"/>
    <n v="37604"/>
    <s v="South"/>
    <s v="OFF-PA-10002137"/>
    <x v="1"/>
    <x v="10"/>
    <s v="Southworth 100% RÃ©sumÃ© Paper, 24lb."/>
    <n v="24.896000000000001"/>
  </r>
  <r>
    <s v="Houston"/>
    <s v="Texas"/>
    <n v="77041"/>
    <s v="Central"/>
    <s v="TEC-AC-10001606"/>
    <x v="2"/>
    <x v="11"/>
    <s v="Logitech Wireless Performance Mouse MX for PC and Mac"/>
    <n v="159.98400000000001"/>
  </r>
  <r>
    <s v="Houston"/>
    <s v="Texas"/>
    <n v="77041"/>
    <s v="Central"/>
    <s v="OFF-ST-10000943"/>
    <x v="1"/>
    <x v="4"/>
    <s v="Eldon ProFile File 'N Store Portable File Tub Letter/Legal Size Black"/>
    <n v="46.344000000000001"/>
  </r>
  <r>
    <s v="Auburn"/>
    <s v="Alabama"/>
    <n v="36830"/>
    <s v="South"/>
    <s v="FUR-CH-10001854"/>
    <x v="0"/>
    <x v="1"/>
    <s v="Office Star - Professional Matrix Back Chair with 2-to-1 Synchro Tilt and Mesh Fabric Seat"/>
    <n v="350.98"/>
  </r>
  <r>
    <s v="Auburn"/>
    <s v="Alabama"/>
    <n v="36830"/>
    <s v="South"/>
    <s v="OFF-PA-10000533"/>
    <x v="1"/>
    <x v="10"/>
    <s v="Southworth Parchment Paper &amp; Envelopes"/>
    <n v="13.08"/>
  </r>
  <r>
    <s v="Auburn"/>
    <s v="Alabama"/>
    <n v="36830"/>
    <s v="South"/>
    <s v="OFF-ST-10003716"/>
    <x v="1"/>
    <x v="4"/>
    <s v="Tennsco Double-Tier Lockers"/>
    <n v="900.08"/>
  </r>
  <r>
    <s v="San Bernardino"/>
    <s v="California"/>
    <n v="92404"/>
    <s v="West"/>
    <s v="OFF-BI-10000088"/>
    <x v="1"/>
    <x v="8"/>
    <s v="GBC Imprintable Covers"/>
    <n v="17.568000000000001"/>
  </r>
  <r>
    <s v="San Bernardino"/>
    <s v="California"/>
    <n v="92404"/>
    <s v="West"/>
    <s v="OFF-LA-10000240"/>
    <x v="1"/>
    <x v="2"/>
    <s v="Self-Adhesive Address Labels for Typewriters by Universal"/>
    <n v="14.62"/>
  </r>
  <r>
    <s v="San Bernardino"/>
    <s v="California"/>
    <n v="92404"/>
    <s v="West"/>
    <s v="OFF-SU-10001165"/>
    <x v="1"/>
    <x v="14"/>
    <s v="Acme Elite Stainless Steel Scissors"/>
    <n v="33.36"/>
  </r>
  <r>
    <s v="San Bernardino"/>
    <s v="California"/>
    <n v="92404"/>
    <s v="West"/>
    <s v="OFF-PA-10002749"/>
    <x v="1"/>
    <x v="10"/>
    <s v="Wirebound Message Books, 5-1/2 x 4 Forms, 2 or 4 Forms per Page"/>
    <n v="40.14"/>
  </r>
  <r>
    <s v="Providence"/>
    <s v="Rhode Island"/>
    <n v="2908"/>
    <s v="East"/>
    <s v="OFF-ST-10001490"/>
    <x v="1"/>
    <x v="4"/>
    <s v="Hot File 7-Pocket, Floor Stand"/>
    <n v="1606.23"/>
  </r>
  <r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</r>
  <r>
    <s v="Providence"/>
    <s v="Rhode Island"/>
    <n v="2908"/>
    <s v="East"/>
    <s v="OFF-BI-10004826"/>
    <x v="1"/>
    <x v="8"/>
    <s v="JM Magazine Binder"/>
    <n v="49.53"/>
  </r>
  <r>
    <s v="Providence"/>
    <s v="Rhode Island"/>
    <n v="2908"/>
    <s v="East"/>
    <s v="FUR-CH-10004675"/>
    <x v="0"/>
    <x v="1"/>
    <s v="Lifetime Advantage Folding Chairs, 4/Carton"/>
    <n v="872.32"/>
  </r>
  <r>
    <s v="Fresno"/>
    <s v="California"/>
    <n v="93727"/>
    <s v="West"/>
    <s v="OFF-BI-10002867"/>
    <x v="1"/>
    <x v="8"/>
    <s v="GBC Recycled Regency Composition Covers"/>
    <n v="239.12"/>
  </r>
  <r>
    <s v="Seattle"/>
    <s v="Washington"/>
    <n v="98103"/>
    <s v="West"/>
    <s v="FUR-BO-10004409"/>
    <x v="0"/>
    <x v="0"/>
    <s v="Safco Value Mate Series Steel Bookcases, Baked Enamel Finish on Steel, Gray"/>
    <n v="141.96"/>
  </r>
  <r>
    <s v="Lancaster"/>
    <s v="California"/>
    <n v="93534"/>
    <s v="West"/>
    <s v="OFF-BI-10002225"/>
    <x v="1"/>
    <x v="8"/>
    <s v="Square Ring Data Binders, Rigid 75 Pt. Covers, 11&quot; x 14-7/8&quot;"/>
    <n v="33.024000000000001"/>
  </r>
  <r>
    <s v="Lancaster"/>
    <s v="California"/>
    <n v="93534"/>
    <s v="West"/>
    <s v="OFF-BI-10001989"/>
    <x v="1"/>
    <x v="8"/>
    <s v="Premium Transparent Presentation Covers by GBC"/>
    <n v="67.135999999999996"/>
  </r>
  <r>
    <s v="Leominster"/>
    <s v="Massachusetts"/>
    <n v="1453"/>
    <s v="East"/>
    <s v="OFF-BI-10000343"/>
    <x v="1"/>
    <x v="8"/>
    <s v="Pressboard Covers with Storage Hooks, 9 1/2&quot; x 11&quot;, Light Blue"/>
    <n v="14.73"/>
  </r>
  <r>
    <s v="Leominster"/>
    <s v="Massachusetts"/>
    <n v="1453"/>
    <s v="East"/>
    <s v="OFF-ST-10001172"/>
    <x v="1"/>
    <x v="4"/>
    <s v="Tennsco Lockers, Sand"/>
    <n v="104.9"/>
  </r>
  <r>
    <s v="Leominster"/>
    <s v="Massachusetts"/>
    <n v="1453"/>
    <s v="East"/>
    <s v="OFF-BI-10003707"/>
    <x v="1"/>
    <x v="8"/>
    <s v="Aluminum Screw Posts"/>
    <n v="61.04"/>
  </r>
  <r>
    <s v="Leominster"/>
    <s v="Massachusetts"/>
    <n v="1453"/>
    <s v="East"/>
    <s v="OFF-PA-10001274"/>
    <x v="1"/>
    <x v="10"/>
    <s v="Loose Memo Sheets"/>
    <n v="10.95"/>
  </r>
  <r>
    <s v="Fort Worth"/>
    <s v="Texas"/>
    <n v="76106"/>
    <s v="Central"/>
    <s v="OFF-PA-10002250"/>
    <x v="1"/>
    <x v="10"/>
    <s v="Things To Do Today Pad"/>
    <n v="9.3919999999999995"/>
  </r>
  <r>
    <s v="Fort Worth"/>
    <s v="Texas"/>
    <n v="76106"/>
    <s v="Central"/>
    <s v="OFF-AR-10000475"/>
    <x v="1"/>
    <x v="6"/>
    <s v="Hunt BOSTON Vista Battery-Operated Pencil Sharpener, Black"/>
    <n v="9.3279999999999994"/>
  </r>
  <r>
    <s v="Rochester"/>
    <s v="Minnesota"/>
    <n v="55901"/>
    <s v="Central"/>
    <s v="OFF-BI-10002976"/>
    <x v="1"/>
    <x v="8"/>
    <s v="ACCOHIDE Binder by Acco"/>
    <n v="8.26"/>
  </r>
  <r>
    <s v="Rochester"/>
    <s v="Minnesota"/>
    <n v="55901"/>
    <s v="Central"/>
    <s v="FUR-CH-10003061"/>
    <x v="0"/>
    <x v="1"/>
    <s v="Global Leather Task Chair, Black"/>
    <n v="269.97000000000003"/>
  </r>
  <r>
    <s v="Bozeman"/>
    <s v="Montana"/>
    <n v="59715"/>
    <s v="West"/>
    <s v="OFF-PA-10002893"/>
    <x v="1"/>
    <x v="10"/>
    <s v="Wirebound Service Call Books, 5 1/2&quot; x 4&quot;"/>
    <n v="29.04"/>
  </r>
  <r>
    <s v="Bozeman"/>
    <s v="Montana"/>
    <n v="59715"/>
    <s v="West"/>
    <s v="OFF-LA-10003077"/>
    <x v="1"/>
    <x v="2"/>
    <s v="Avery 500"/>
    <n v="14.62"/>
  </r>
  <r>
    <s v="Peoria"/>
    <s v="Arizona"/>
    <n v="85345"/>
    <s v="West"/>
    <s v="OFF-PA-10001661"/>
    <x v="1"/>
    <x v="10"/>
    <s v="Xerox 1922"/>
    <n v="11.952"/>
  </r>
  <r>
    <s v="Peoria"/>
    <s v="Arizona"/>
    <n v="85345"/>
    <s v="West"/>
    <s v="OFF-BI-10004656"/>
    <x v="1"/>
    <x v="8"/>
    <s v="Peel &amp; Stick Add-On Corner Pockets"/>
    <n v="4.5359999999999996"/>
  </r>
  <r>
    <s v="Peoria"/>
    <s v="Arizona"/>
    <n v="85345"/>
    <s v="West"/>
    <s v="OFF-BI-10003707"/>
    <x v="1"/>
    <x v="8"/>
    <s v="Aluminum Screw Posts"/>
    <n v="9.1560000000000006"/>
  </r>
  <r>
    <s v="Peoria"/>
    <s v="Arizona"/>
    <n v="85345"/>
    <s v="West"/>
    <s v="FUR-FU-10004973"/>
    <x v="0"/>
    <x v="5"/>
    <s v="Flat Face Poster Frame"/>
    <n v="75.36"/>
  </r>
  <r>
    <s v="San Diego"/>
    <s v="California"/>
    <n v="92105"/>
    <s v="West"/>
    <s v="OFF-BI-10004817"/>
    <x v="1"/>
    <x v="8"/>
    <s v="GBC Personal VeloBind Strips"/>
    <n v="57.503999999999998"/>
  </r>
  <r>
    <s v="Lakewood"/>
    <s v="Ohio"/>
    <n v="44107"/>
    <s v="East"/>
    <s v="OFF-AR-10001860"/>
    <x v="1"/>
    <x v="6"/>
    <s v="BIC Liqua Brite Liner"/>
    <n v="38.863999999999997"/>
  </r>
  <r>
    <s v="Houston"/>
    <s v="Texas"/>
    <n v="77095"/>
    <s v="Central"/>
    <s v="OFF-PA-10001639"/>
    <x v="1"/>
    <x v="10"/>
    <s v="Xerox 203"/>
    <n v="15.552"/>
  </r>
  <r>
    <s v="Perth Amboy"/>
    <s v="New Jersey"/>
    <n v="8861"/>
    <s v="East"/>
    <s v="OFF-AP-10004487"/>
    <x v="1"/>
    <x v="9"/>
    <s v="Kensington 4 Outlet MasterPiece Compact Power Control Center"/>
    <n v="162.63999999999999"/>
  </r>
  <r>
    <s v="Perth Amboy"/>
    <s v="New Jersey"/>
    <n v="8861"/>
    <s v="East"/>
    <s v="TEC-PH-10001760"/>
    <x v="2"/>
    <x v="7"/>
    <s v="Bose SoundLink Bluetooth Speaker"/>
    <n v="597"/>
  </r>
  <r>
    <s v="Perth Amboy"/>
    <s v="New Jersey"/>
    <n v="8861"/>
    <s v="East"/>
    <s v="OFF-PA-10004071"/>
    <x v="1"/>
    <x v="10"/>
    <s v="Eaton Premium Continuous-Feed Paper, 25% Cotton, Letter Size, White, 1000 Shts/Box"/>
    <n v="55.48"/>
  </r>
  <r>
    <s v="Philadelphia"/>
    <s v="Pennsylvania"/>
    <n v="19134"/>
    <s v="East"/>
    <s v="FUR-FU-10004848"/>
    <x v="0"/>
    <x v="5"/>
    <s v="Howard Miller 13-3/4&quot; Diameter Brushed Chrome Round Wall Clock"/>
    <n v="289.8"/>
  </r>
  <r>
    <s v="Philadelphia"/>
    <s v="Pennsylvania"/>
    <n v="19134"/>
    <s v="East"/>
    <s v="OFF-BI-10004022"/>
    <x v="1"/>
    <x v="8"/>
    <s v="Acco Suede Grain Vinyl Round Ring Binder"/>
    <n v="2.5019999999999998"/>
  </r>
  <r>
    <s v="Philadelphia"/>
    <s v="Pennsylvania"/>
    <n v="19134"/>
    <s v="East"/>
    <s v="OFF-BI-10003669"/>
    <x v="1"/>
    <x v="8"/>
    <s v="3M Organizer Strips"/>
    <n v="6.48"/>
  </r>
  <r>
    <s v="Philadelphia"/>
    <s v="Pennsylvania"/>
    <n v="19134"/>
    <s v="East"/>
    <s v="FUR-CH-10003833"/>
    <x v="0"/>
    <x v="1"/>
    <s v="Novimex Fabric Task Chair"/>
    <n v="341.488"/>
  </r>
  <r>
    <s v="Philadelphia"/>
    <s v="Pennsylvania"/>
    <n v="19134"/>
    <s v="East"/>
    <s v="OFF-AR-10003732"/>
    <x v="1"/>
    <x v="6"/>
    <s v="Newell 333"/>
    <n v="11.12"/>
  </r>
  <r>
    <s v="Philadelphia"/>
    <s v="Pennsylvania"/>
    <n v="19134"/>
    <s v="East"/>
    <s v="FUR-FU-10003142"/>
    <x v="0"/>
    <x v="5"/>
    <s v="Master Big Foot Doorstop, Beige"/>
    <n v="25.344000000000001"/>
  </r>
  <r>
    <s v="Richmond"/>
    <s v="Indiana"/>
    <n v="47374"/>
    <s v="Central"/>
    <s v="FUR-FU-10001196"/>
    <x v="0"/>
    <x v="5"/>
    <s v="DAX Cubicle Frames - 8x10"/>
    <n v="17.309999999999999"/>
  </r>
  <r>
    <s v="Detroit"/>
    <s v="Michigan"/>
    <n v="48227"/>
    <s v="Central"/>
    <s v="TEC-AC-10001114"/>
    <x v="2"/>
    <x v="11"/>
    <s v="Microsoft Wireless Mobile Mouse 4000"/>
    <n v="199.95"/>
  </r>
  <r>
    <s v="Detroit"/>
    <s v="Michigan"/>
    <n v="48227"/>
    <s v="Central"/>
    <s v="FUR-CH-10002335"/>
    <x v="0"/>
    <x v="1"/>
    <s v="Hon GuestStacker Chair"/>
    <n v="1586.69"/>
  </r>
  <r>
    <s v="Detroit"/>
    <s v="Michigan"/>
    <n v="48227"/>
    <s v="Central"/>
    <s v="TEC-AC-10000844"/>
    <x v="2"/>
    <x v="11"/>
    <s v="LogitechÂ Gaming G510s - Keyboard"/>
    <n v="84.99"/>
  </r>
  <r>
    <s v="Detroit"/>
    <s v="Michigan"/>
    <n v="48227"/>
    <s v="Central"/>
    <s v="FUR-TA-10004534"/>
    <x v="0"/>
    <x v="3"/>
    <s v="Bevis 44 x 96 Conference Tables"/>
    <n v="411.8"/>
  </r>
  <r>
    <s v="Los Angeles"/>
    <s v="California"/>
    <n v="90049"/>
    <s v="West"/>
    <s v="OFF-FA-10002975"/>
    <x v="1"/>
    <x v="13"/>
    <s v="Staples"/>
    <n v="11.34"/>
  </r>
  <r>
    <s v="Los Angeles"/>
    <s v="California"/>
    <n v="90049"/>
    <s v="West"/>
    <s v="OFF-ST-10003996"/>
    <x v="1"/>
    <x v="4"/>
    <s v="Letter/Legal File Tote with Clear Snap-On Lid, Black Granite"/>
    <n v="80.3"/>
  </r>
  <r>
    <s v="Los Angeles"/>
    <s v="California"/>
    <n v="90049"/>
    <s v="West"/>
    <s v="OFF-BI-10002571"/>
    <x v="1"/>
    <x v="8"/>
    <s v="Avery Framed View Binder, EZD Ring (Locking), Navy, 1 1/2&quot;"/>
    <n v="15.968"/>
  </r>
  <r>
    <s v="Los Angeles"/>
    <s v="California"/>
    <n v="90049"/>
    <s v="West"/>
    <s v="OFF-PA-10000477"/>
    <x v="1"/>
    <x v="10"/>
    <s v="Xerox 1952"/>
    <n v="64.739999999999995"/>
  </r>
  <r>
    <s v="Los Angeles"/>
    <s v="California"/>
    <n v="90049"/>
    <s v="West"/>
    <s v="OFF-BI-10004209"/>
    <x v="1"/>
    <x v="8"/>
    <s v="Fellowes Twister Kit, Gray/Clear, 3/pkg"/>
    <n v="19.295999999999999"/>
  </r>
  <r>
    <s v="Los Angeles"/>
    <s v="California"/>
    <n v="90049"/>
    <s v="West"/>
    <s v="OFF-ST-10001963"/>
    <x v="1"/>
    <x v="4"/>
    <s v="Tennsco Regal Shelving Units"/>
    <n v="405.64"/>
  </r>
  <r>
    <s v="Los Angeles"/>
    <s v="California"/>
    <n v="90049"/>
    <s v="West"/>
    <s v="FUR-CH-10003833"/>
    <x v="0"/>
    <x v="1"/>
    <s v="Novimex Fabric Task Chair"/>
    <n v="146.352"/>
  </r>
  <r>
    <s v="Los Angeles"/>
    <s v="California"/>
    <n v="90049"/>
    <s v="West"/>
    <s v="TEC-AC-10004568"/>
    <x v="2"/>
    <x v="11"/>
    <s v="MaxellÂ LTO Ultrium - 800 GB"/>
    <n v="251.91"/>
  </r>
  <r>
    <s v="Los Angeles"/>
    <s v="California"/>
    <n v="90049"/>
    <s v="West"/>
    <s v="OFF-AR-10001419"/>
    <x v="1"/>
    <x v="6"/>
    <s v="Newell 325"/>
    <n v="12.39"/>
  </r>
  <r>
    <s v="Pomona"/>
    <s v="California"/>
    <n v="91767"/>
    <s v="West"/>
    <s v="TEC-AC-10002800"/>
    <x v="2"/>
    <x v="11"/>
    <s v="Plantronics Audio 478 Stereo USB Headset"/>
    <n v="199.96"/>
  </r>
  <r>
    <s v="Pomona"/>
    <s v="California"/>
    <n v="91767"/>
    <s v="West"/>
    <s v="FUR-TA-10003954"/>
    <x v="0"/>
    <x v="3"/>
    <s v="Hon 94000 Series Round Tables"/>
    <n v="710.83199999999999"/>
  </r>
  <r>
    <s v="Philadelphia"/>
    <s v="Pennsylvania"/>
    <n v="19134"/>
    <s v="East"/>
    <s v="OFF-BI-10000301"/>
    <x v="1"/>
    <x v="8"/>
    <s v="GBC Instant Report Kit"/>
    <n v="1.9410000000000001"/>
  </r>
  <r>
    <s v="Ontario"/>
    <s v="California"/>
    <n v="91761"/>
    <s v="West"/>
    <s v="FUR-CH-10003956"/>
    <x v="0"/>
    <x v="1"/>
    <s v="Novimex High-Tech Fabric Mesh Task Chair"/>
    <n v="283.92"/>
  </r>
  <r>
    <s v="Seattle"/>
    <s v="Washington"/>
    <n v="98105"/>
    <s v="West"/>
    <s v="OFF-BI-10002954"/>
    <x v="1"/>
    <x v="8"/>
    <s v="Newell 3-Hole Punched Plastic Slotted Magazine Holders for Binders"/>
    <n v="7.3120000000000003"/>
  </r>
  <r>
    <s v="Brentwood"/>
    <s v="California"/>
    <n v="94513"/>
    <s v="West"/>
    <s v="TEC-AC-10003289"/>
    <x v="2"/>
    <x v="11"/>
    <s v="Anker Ultra-Slim Mini Bluetooth 3.0 Wireless Keyboard"/>
    <n v="59.97"/>
  </r>
  <r>
    <s v="Brentwood"/>
    <s v="California"/>
    <n v="94513"/>
    <s v="West"/>
    <s v="TEC-PH-10002468"/>
    <x v="2"/>
    <x v="7"/>
    <s v="Plantronics CS 50-USB -Â headsetÂ - Convertible, Monaural"/>
    <n v="761.54399999999998"/>
  </r>
  <r>
    <s v="San Francisco"/>
    <s v="California"/>
    <n v="94122"/>
    <s v="West"/>
    <s v="FUR-FU-10001861"/>
    <x v="0"/>
    <x v="5"/>
    <s v="Floodlight Indoor Halogen Bulbs, 1 Bulb per Pack, 60 Watts"/>
    <n v="58.2"/>
  </r>
  <r>
    <s v="Baltimore"/>
    <s v="Maryland"/>
    <n v="21215"/>
    <s v="East"/>
    <s v="OFF-PA-10004082"/>
    <x v="1"/>
    <x v="10"/>
    <s v="Adams Telephone Message Book w/Frequently-Called Numbers Space, 400 Messages per Book"/>
    <n v="39.9"/>
  </r>
  <r>
    <s v="Baltimore"/>
    <s v="Maryland"/>
    <n v="21215"/>
    <s v="East"/>
    <s v="OFF-AP-10000358"/>
    <x v="1"/>
    <x v="9"/>
    <s v="Fellowes Basic Home/Office Series Surge Protectors"/>
    <n v="90.86"/>
  </r>
  <r>
    <s v="Baltimore"/>
    <s v="Maryland"/>
    <n v="21215"/>
    <s v="East"/>
    <s v="OFF-PA-10004243"/>
    <x v="1"/>
    <x v="10"/>
    <s v="Xerox 1939"/>
    <n v="94.85"/>
  </r>
  <r>
    <s v="Phoenix"/>
    <s v="Arizona"/>
    <n v="85023"/>
    <s v="West"/>
    <s v="OFF-PA-10001295"/>
    <x v="1"/>
    <x v="10"/>
    <s v="Computer Printout Paper with Letter-Trim Perforations"/>
    <n v="106.232"/>
  </r>
  <r>
    <s v="Phoenix"/>
    <s v="Arizona"/>
    <n v="85023"/>
    <s v="West"/>
    <s v="TEC-PH-10002170"/>
    <x v="2"/>
    <x v="7"/>
    <s v="ClearSounds CSC500 Amplified Spirit Phone Corded phone"/>
    <n v="111.98399999999999"/>
  </r>
  <r>
    <s v="Phoenix"/>
    <s v="Arizona"/>
    <n v="85023"/>
    <s v="West"/>
    <s v="FUR-FU-10002885"/>
    <x v="0"/>
    <x v="5"/>
    <s v="Magna Visual Magnetic Picture Hangers"/>
    <n v="7.7119999999999997"/>
  </r>
  <r>
    <s v="Los Angeles"/>
    <s v="California"/>
    <n v="90008"/>
    <s v="West"/>
    <s v="OFF-PA-10002870"/>
    <x v="1"/>
    <x v="10"/>
    <s v="Ampad Phone Message Book, Recycled, 400 Message Capacity, 5 Â¾â€ x 11â€"/>
    <n v="37.44"/>
  </r>
  <r>
    <s v="Houston"/>
    <s v="Texas"/>
    <n v="77036"/>
    <s v="Central"/>
    <s v="OFF-LA-10003923"/>
    <x v="1"/>
    <x v="2"/>
    <s v="Alphabetical Labels for Top Tab Filing"/>
    <n v="23.68"/>
  </r>
  <r>
    <s v="New York City"/>
    <s v="New York"/>
    <n v="10009"/>
    <s v="East"/>
    <s v="OFF-LA-10003510"/>
    <x v="1"/>
    <x v="2"/>
    <s v="Avery 4027 File Folder Labels for Dot Matrix Printers, 5000 Labels per Box, White"/>
    <n v="122.12"/>
  </r>
  <r>
    <s v="New York City"/>
    <s v="New York"/>
    <n v="10009"/>
    <s v="East"/>
    <s v="OFF-LA-10000248"/>
    <x v="1"/>
    <x v="2"/>
    <s v="Avery 52"/>
    <n v="18.45"/>
  </r>
  <r>
    <s v="New York City"/>
    <s v="New York"/>
    <n v="10009"/>
    <s v="East"/>
    <s v="OFF-ST-10000060"/>
    <x v="1"/>
    <x v="4"/>
    <s v="Fellowes Bankers Box Staxonsteel Drawer File/Stacking System"/>
    <n v="324.89999999999998"/>
  </r>
  <r>
    <s v="New York City"/>
    <s v="New York"/>
    <n v="10009"/>
    <s v="East"/>
    <s v="OFF-PA-10003129"/>
    <x v="1"/>
    <x v="10"/>
    <s v="Tops White Computer Printout Paper"/>
    <n v="146.72999999999999"/>
  </r>
  <r>
    <s v="New York City"/>
    <s v="New York"/>
    <n v="10009"/>
    <s v="East"/>
    <s v="OFF-FA-10004076"/>
    <x v="1"/>
    <x v="13"/>
    <s v="Translucent Push Pins by OIC"/>
    <n v="3.96"/>
  </r>
  <r>
    <s v="Rancho Cucamonga"/>
    <s v="California"/>
    <n v="91730"/>
    <s v="West"/>
    <s v="OFF-LA-10004008"/>
    <x v="1"/>
    <x v="2"/>
    <s v="Avery 507"/>
    <n v="5.76"/>
  </r>
  <r>
    <s v="Wilmington"/>
    <s v="Delaware"/>
    <n v="19805"/>
    <s v="East"/>
    <s v="OFF-BI-10004094"/>
    <x v="1"/>
    <x v="8"/>
    <s v="GBC Standard Plastic Binding Systems Combs"/>
    <n v="26.55"/>
  </r>
  <r>
    <s v="Wilmington"/>
    <s v="Delaware"/>
    <n v="19805"/>
    <s v="East"/>
    <s v="FUR-TA-10004607"/>
    <x v="0"/>
    <x v="3"/>
    <s v="Hon 2111 Invitation Series Straight Table"/>
    <n v="310.44299999999998"/>
  </r>
  <r>
    <s v="Moorhead"/>
    <s v="Minnesota"/>
    <n v="56560"/>
    <s v="Central"/>
    <s v="FUR-CH-10004289"/>
    <x v="0"/>
    <x v="1"/>
    <s v="Global Super Steno Chair"/>
    <n v="479.9"/>
  </r>
  <r>
    <s v="Farmington"/>
    <s v="New Mexico"/>
    <n v="87401"/>
    <s v="West"/>
    <s v="OFF-SU-10004498"/>
    <x v="1"/>
    <x v="14"/>
    <s v="Martin-Yale Premier Letter Opener"/>
    <n v="12.88"/>
  </r>
  <r>
    <s v="Wilmington"/>
    <s v="North Carolina"/>
    <n v="28403"/>
    <s v="South"/>
    <s v="OFF-AR-10001177"/>
    <x v="1"/>
    <x v="6"/>
    <s v="Newell 349"/>
    <n v="13.12"/>
  </r>
  <r>
    <s v="Jackson"/>
    <s v="Mississippi"/>
    <n v="39212"/>
    <s v="South"/>
    <s v="OFF-BI-10001718"/>
    <x v="1"/>
    <x v="8"/>
    <s v="GBC DocuBind P50 Personal Binding Machine"/>
    <n v="511.84"/>
  </r>
  <r>
    <s v="Jackson"/>
    <s v="Mississippi"/>
    <n v="39212"/>
    <s v="South"/>
    <s v="OFF-AR-10004602"/>
    <x v="1"/>
    <x v="6"/>
    <s v="Boston KS Multi-Size Manual Pencil Sharpener"/>
    <n v="91.96"/>
  </r>
  <r>
    <s v="Jackson"/>
    <s v="Mississippi"/>
    <n v="39212"/>
    <s v="South"/>
    <s v="OFF-AR-10003856"/>
    <x v="1"/>
    <x v="6"/>
    <s v="Newell 344"/>
    <n v="8.34"/>
  </r>
  <r>
    <s v="Portland"/>
    <s v="Oregon"/>
    <n v="97206"/>
    <s v="West"/>
    <s v="OFF-ST-10000649"/>
    <x v="1"/>
    <x v="4"/>
    <s v="Hanging Personal Folder File"/>
    <n v="37.68"/>
  </r>
  <r>
    <s v="Portland"/>
    <s v="Oregon"/>
    <n v="97206"/>
    <s v="West"/>
    <s v="TEC-AC-10002926"/>
    <x v="2"/>
    <x v="11"/>
    <s v="Logitech Wireless Marathon Mouse M705"/>
    <n v="279.94400000000002"/>
  </r>
  <r>
    <s v="Denver"/>
    <s v="Colorado"/>
    <n v="80219"/>
    <s v="West"/>
    <s v="OFF-ST-10000078"/>
    <x v="1"/>
    <x v="4"/>
    <s v="Tennsco 6- and 18-Compartment Lockers"/>
    <n v="636.40800000000002"/>
  </r>
  <r>
    <s v="Denver"/>
    <s v="Colorado"/>
    <n v="80219"/>
    <s v="West"/>
    <s v="OFF-AR-10001044"/>
    <x v="1"/>
    <x v="6"/>
    <s v="BOSTON Ranger #55 Pencil Sharpener, Black"/>
    <n v="83.168000000000006"/>
  </r>
  <r>
    <s v="Tucson"/>
    <s v="Arizona"/>
    <n v="85705"/>
    <s v="West"/>
    <s v="FUR-CH-10002372"/>
    <x v="0"/>
    <x v="1"/>
    <s v="Office Star - Ergonomically Designed Knee Chair"/>
    <n v="259.13600000000002"/>
  </r>
  <r>
    <s v="New York City"/>
    <s v="New York"/>
    <n v="10009"/>
    <s v="East"/>
    <s v="OFF-PA-10000357"/>
    <x v="1"/>
    <x v="10"/>
    <s v="Xerox 1888"/>
    <n v="221.92"/>
  </r>
  <r>
    <s v="New York City"/>
    <s v="New York"/>
    <n v="10009"/>
    <s v="East"/>
    <s v="TEC-AC-10001266"/>
    <x v="2"/>
    <x v="11"/>
    <s v="Memorex Micro Travel Drive 8 GB"/>
    <n v="26"/>
  </r>
  <r>
    <s v="Boynton Beach"/>
    <s v="Florida"/>
    <n v="33437"/>
    <s v="South"/>
    <s v="OFF-PA-10004888"/>
    <x v="1"/>
    <x v="10"/>
    <s v="Xerox 217"/>
    <n v="15.552"/>
  </r>
  <r>
    <s v="Mesquite"/>
    <s v="Texas"/>
    <n v="75150"/>
    <s v="Central"/>
    <s v="OFF-BI-10003460"/>
    <x v="1"/>
    <x v="8"/>
    <s v="Acco 3-Hole Punch"/>
    <n v="0.876"/>
  </r>
  <r>
    <s v="Redlands"/>
    <s v="California"/>
    <n v="92374"/>
    <s v="West"/>
    <s v="OFF-PA-10000157"/>
    <x v="1"/>
    <x v="10"/>
    <s v="Xerox 191"/>
    <n v="19.98"/>
  </r>
  <r>
    <s v="Redlands"/>
    <s v="California"/>
    <n v="92374"/>
    <s v="West"/>
    <s v="OFF-BI-10004519"/>
    <x v="1"/>
    <x v="8"/>
    <s v="GBC DocuBind P100 Manual Binding Machine"/>
    <n v="398.35199999999998"/>
  </r>
  <r>
    <s v="Redlands"/>
    <s v="California"/>
    <n v="92374"/>
    <s v="West"/>
    <s v="OFF-AR-10004272"/>
    <x v="1"/>
    <x v="6"/>
    <s v="Newell 308"/>
    <n v="5.04"/>
  </r>
  <r>
    <s v="Redlands"/>
    <s v="California"/>
    <n v="92374"/>
    <s v="West"/>
    <s v="OFF-FA-10000585"/>
    <x v="1"/>
    <x v="13"/>
    <s v="OIC Bulk Pack Metal Binder Clips"/>
    <n v="17.45"/>
  </r>
  <r>
    <s v="Redlands"/>
    <s v="California"/>
    <n v="92374"/>
    <s v="West"/>
    <s v="FUR-CH-10004218"/>
    <x v="0"/>
    <x v="1"/>
    <s v="Global Fabric Manager's Chair, Dark Gray"/>
    <n v="323.13600000000002"/>
  </r>
  <r>
    <s v="Redlands"/>
    <s v="California"/>
    <n v="92374"/>
    <s v="West"/>
    <s v="OFF-SU-10004231"/>
    <x v="1"/>
    <x v="14"/>
    <s v="Acme Tagit Stainless Steel Antibacterial Scissors"/>
    <n v="29.7"/>
  </r>
  <r>
    <s v="Redlands"/>
    <s v="California"/>
    <n v="92374"/>
    <s v="West"/>
    <s v="TEC-PH-10001578"/>
    <x v="2"/>
    <x v="7"/>
    <s v="Polycom SoundStation2 EX ConferenceÂ phone"/>
    <n v="1295.8399999999999"/>
  </r>
  <r>
    <s v="Redlands"/>
    <s v="California"/>
    <n v="92374"/>
    <s v="West"/>
    <s v="OFF-ST-10003638"/>
    <x v="1"/>
    <x v="4"/>
    <s v="Mobile Personal File Cube"/>
    <n v="46.84"/>
  </r>
  <r>
    <s v="Redlands"/>
    <s v="California"/>
    <n v="92374"/>
    <s v="West"/>
    <s v="FUR-BO-10002213"/>
    <x v="0"/>
    <x v="0"/>
    <s v="DMI Eclipse Executive Suite Bookcases"/>
    <n v="425.83300000000003"/>
  </r>
  <r>
    <s v="Rochester"/>
    <s v="New York"/>
    <n v="14609"/>
    <s v="East"/>
    <s v="FUR-TA-10001307"/>
    <x v="0"/>
    <x v="3"/>
    <s v="SAFCO PlanMaster Heigh-Adjustable Drafting Table Base, 43w x 30d x 30-37h, Black"/>
    <n v="209.67"/>
  </r>
  <r>
    <s v="Stockton"/>
    <s v="California"/>
    <n v="95207"/>
    <s v="West"/>
    <s v="OFF-PA-10002222"/>
    <x v="1"/>
    <x v="10"/>
    <s v="Xerox Color Copier Paper, 11&quot; x 17&quot;, Ream"/>
    <n v="159.88"/>
  </r>
  <r>
    <s v="Seattle"/>
    <s v="Washington"/>
    <n v="98105"/>
    <s v="West"/>
    <s v="OFF-PA-10002479"/>
    <x v="1"/>
    <x v="10"/>
    <s v="Xerox 4200 Series MultiUse Premium Copy Paper (20Lb. and 84 Bright)"/>
    <n v="5.28"/>
  </r>
  <r>
    <s v="Seattle"/>
    <s v="Washington"/>
    <n v="98105"/>
    <s v="West"/>
    <s v="OFF-BI-10003091"/>
    <x v="1"/>
    <x v="8"/>
    <s v="GBC DocuBind TL200 Manual Binding Machine"/>
    <n v="895.92"/>
  </r>
  <r>
    <s v="Ormond Beach"/>
    <s v="Florida"/>
    <n v="32174"/>
    <s v="South"/>
    <s v="OFF-BI-10000145"/>
    <x v="1"/>
    <x v="8"/>
    <s v="Zipper Ring Binder Pockets"/>
    <n v="2.8079999999999998"/>
  </r>
  <r>
    <s v="Sunnyvale"/>
    <s v="California"/>
    <n v="94086"/>
    <s v="West"/>
    <s v="FUR-CH-10003061"/>
    <x v="0"/>
    <x v="1"/>
    <s v="Global Leather Task Chair, Black"/>
    <n v="215.976"/>
  </r>
  <r>
    <s v="Lansing"/>
    <s v="Michigan"/>
    <n v="48911"/>
    <s v="Central"/>
    <s v="FUR-BO-10001972"/>
    <x v="0"/>
    <x v="0"/>
    <s v="O'Sullivan 4-Shelf Bookcase in Odessa Pine"/>
    <n v="241.96"/>
  </r>
  <r>
    <s v="Lansing"/>
    <s v="Michigan"/>
    <n v="48911"/>
    <s v="Central"/>
    <s v="OFF-LA-10000134"/>
    <x v="1"/>
    <x v="2"/>
    <s v="Avery 511"/>
    <n v="27.72"/>
  </r>
  <r>
    <s v="Philadelphia"/>
    <s v="Pennsylvania"/>
    <n v="19143"/>
    <s v="East"/>
    <s v="OFF-EN-10003040"/>
    <x v="1"/>
    <x v="12"/>
    <s v="Quality Park Security Envelopes"/>
    <n v="104.68"/>
  </r>
  <r>
    <s v="Philadelphia"/>
    <s v="Pennsylvania"/>
    <n v="19143"/>
    <s v="East"/>
    <s v="TEC-PH-10000923"/>
    <x v="2"/>
    <x v="7"/>
    <s v="Belkin SportFit Armband For iPhone 5s/5c, Fuchsia"/>
    <n v="62.957999999999998"/>
  </r>
  <r>
    <s v="Philadelphia"/>
    <s v="Pennsylvania"/>
    <n v="19143"/>
    <s v="East"/>
    <s v="TEC-AC-10000158"/>
    <x v="2"/>
    <x v="11"/>
    <s v="Sony 64GB Class 10 Micro SDHC R40 Memory Card"/>
    <n v="86.376000000000005"/>
  </r>
  <r>
    <s v="Philadelphia"/>
    <s v="Pennsylvania"/>
    <n v="19134"/>
    <s v="East"/>
    <s v="FUR-FU-10003623"/>
    <x v="0"/>
    <x v="5"/>
    <s v="DataProducts Ampli Magnifier Task Lamp, Black,"/>
    <n v="64.944000000000003"/>
  </r>
  <r>
    <s v="Philadelphia"/>
    <s v="Pennsylvania"/>
    <n v="19134"/>
    <s v="East"/>
    <s v="OFF-PA-10001293"/>
    <x v="1"/>
    <x v="10"/>
    <s v="Xerox 1946"/>
    <n v="20.736000000000001"/>
  </r>
  <r>
    <s v="Dover"/>
    <s v="New Hampshire"/>
    <n v="3820"/>
    <s v="East"/>
    <s v="OFF-AP-10000124"/>
    <x v="1"/>
    <x v="9"/>
    <s v="Acco 6 Outlet Guardian Basic Surge Suppressor"/>
    <n v="33.28"/>
  </r>
  <r>
    <s v="Dover"/>
    <s v="New Hampshire"/>
    <n v="3820"/>
    <s v="East"/>
    <s v="OFF-AR-10004511"/>
    <x v="1"/>
    <x v="6"/>
    <s v="Sanford Colorific Scented Colored Pencils, 12/Pack"/>
    <n v="38.520000000000003"/>
  </r>
  <r>
    <s v="Dover"/>
    <s v="New Hampshire"/>
    <n v="3820"/>
    <s v="East"/>
    <s v="FUR-FU-10000076"/>
    <x v="0"/>
    <x v="5"/>
    <s v="24-Hour Round Wall Clock"/>
    <n v="139.86000000000001"/>
  </r>
  <r>
    <s v="New York City"/>
    <s v="New York"/>
    <n v="10011"/>
    <s v="East"/>
    <s v="OFF-PA-10003883"/>
    <x v="1"/>
    <x v="10"/>
    <s v="Message Book, Phone, Wirebound Standard Line Memo, 2 3/4&quot; X 5&quot;"/>
    <n v="19.649999999999999"/>
  </r>
  <r>
    <s v="Philadelphia"/>
    <s v="Pennsylvania"/>
    <n v="19134"/>
    <s v="East"/>
    <s v="OFF-BI-10003656"/>
    <x v="1"/>
    <x v="8"/>
    <s v="Fellowes PB200 Plastic Comb Binding Machine"/>
    <n v="152.99100000000001"/>
  </r>
  <r>
    <s v="Philadelphia"/>
    <s v="Pennsylvania"/>
    <n v="19134"/>
    <s v="East"/>
    <s v="OFF-FA-10000053"/>
    <x v="1"/>
    <x v="13"/>
    <s v="Revere Boxed Rubber Bands by Revere"/>
    <n v="10.584"/>
  </r>
  <r>
    <s v="Philadelphia"/>
    <s v="Pennsylvania"/>
    <n v="19134"/>
    <s v="East"/>
    <s v="TEC-PH-10002807"/>
    <x v="2"/>
    <x v="7"/>
    <s v="Motorla HX550 Universal Bluetooth Headset"/>
    <n v="94.92"/>
  </r>
  <r>
    <s v="Grand Prairie"/>
    <s v="Texas"/>
    <n v="75051"/>
    <s v="Central"/>
    <s v="FUR-FU-10002364"/>
    <x v="0"/>
    <x v="5"/>
    <s v="Eldon Expressions Wood Desk Accessories, Oak"/>
    <n v="14.76"/>
  </r>
  <r>
    <s v="Grand Prairie"/>
    <s v="Texas"/>
    <n v="75051"/>
    <s v="Central"/>
    <s v="OFF-BI-10002954"/>
    <x v="1"/>
    <x v="8"/>
    <s v="Newell 3-Hole Punched Plastic Slotted Magazine Holders for Binders"/>
    <n v="3.6560000000000001"/>
  </r>
  <r>
    <s v="New York City"/>
    <s v="New York"/>
    <n v="10009"/>
    <s v="East"/>
    <s v="OFF-PA-10004092"/>
    <x v="1"/>
    <x v="10"/>
    <s v="Tops Green Bar Computer Printout Paper"/>
    <n v="146.82"/>
  </r>
  <r>
    <s v="Long Beach"/>
    <s v="New York"/>
    <n v="11561"/>
    <s v="East"/>
    <s v="OFF-BI-10003982"/>
    <x v="1"/>
    <x v="8"/>
    <s v="Wilson Jones Century Plastic Molded Ring Binders"/>
    <n v="149.54400000000001"/>
  </r>
  <r>
    <s v="Long Beach"/>
    <s v="New York"/>
    <n v="11561"/>
    <s v="East"/>
    <s v="OFF-SU-10001664"/>
    <x v="1"/>
    <x v="14"/>
    <s v="Acme Office Executive Series Stainless Steel Trimmers"/>
    <n v="17.14"/>
  </r>
  <r>
    <s v="Long Beach"/>
    <s v="New York"/>
    <n v="11561"/>
    <s v="East"/>
    <s v="FUR-TA-10003238"/>
    <x v="0"/>
    <x v="3"/>
    <s v="Chromcraft Bull-Nose Wood 48&quot; x 96&quot; Rectangular Conference Tables"/>
    <n v="991.76400000000001"/>
  </r>
  <r>
    <s v="Philadelphia"/>
    <s v="Pennsylvania"/>
    <n v="19140"/>
    <s v="East"/>
    <s v="OFF-PA-10004675"/>
    <x v="1"/>
    <x v="10"/>
    <s v="Telephone Message Books with Fax/Mobile Section, 5 1/2&quot; x 3 3/16&quot;"/>
    <n v="30.48"/>
  </r>
  <r>
    <s v="Philadelphia"/>
    <s v="Pennsylvania"/>
    <n v="19140"/>
    <s v="East"/>
    <s v="TEC-PH-10002293"/>
    <x v="2"/>
    <x v="7"/>
    <s v="Anker 36W 4-Port USB Wall Charger Travel Power Adapter for iPhone 5s 5c 5"/>
    <n v="23.988"/>
  </r>
  <r>
    <s v="Philadelphia"/>
    <s v="Pennsylvania"/>
    <n v="19140"/>
    <s v="East"/>
    <s v="OFF-FA-10002780"/>
    <x v="1"/>
    <x v="13"/>
    <s v="Staples"/>
    <n v="16.687999999999999"/>
  </r>
  <r>
    <s v="York"/>
    <s v="Pennsylvania"/>
    <n v="17403"/>
    <s v="East"/>
    <s v="FUR-CH-10002965"/>
    <x v="0"/>
    <x v="1"/>
    <s v="Global Leather Highback Executive Chair with Pneumatic Height Adjustment, Black"/>
    <n v="422.05799999999999"/>
  </r>
  <r>
    <s v="York"/>
    <s v="Pennsylvania"/>
    <n v="17403"/>
    <s v="East"/>
    <s v="OFF-BI-10004781"/>
    <x v="1"/>
    <x v="8"/>
    <s v="GBC Wire Binding Strips"/>
    <n v="38.088000000000001"/>
  </r>
  <r>
    <s v="York"/>
    <s v="Pennsylvania"/>
    <n v="17403"/>
    <s v="East"/>
    <s v="OFF-ST-10001713"/>
    <x v="1"/>
    <x v="4"/>
    <s v="Gould Plastics 9-Pocket Panel Bin, 18-3/8w x 5-1/4d x 20-1/2h, Black"/>
    <n v="254.352"/>
  </r>
  <r>
    <s v="Concord"/>
    <s v="California"/>
    <n v="94521"/>
    <s v="West"/>
    <s v="FUR-FU-10003975"/>
    <x v="0"/>
    <x v="5"/>
    <s v="Eldon Advantage Chair Mats for Low to Medium Pile Carpets"/>
    <n v="43.31"/>
  </r>
  <r>
    <s v="New York City"/>
    <s v="New York"/>
    <n v="10035"/>
    <s v="East"/>
    <s v="TEC-PH-10001536"/>
    <x v="2"/>
    <x v="7"/>
    <s v="Spigen Samsung Galaxy S5 Case Wallet"/>
    <n v="84.95"/>
  </r>
  <r>
    <s v="College Station"/>
    <s v="Texas"/>
    <n v="77840"/>
    <s v="Central"/>
    <s v="FUR-CH-10001973"/>
    <x v="0"/>
    <x v="1"/>
    <s v="Office Star Flex Back Scooter Chair with White Frame"/>
    <n v="233.05799999999999"/>
  </r>
  <r>
    <s v="Saint Louis"/>
    <s v="Missouri"/>
    <n v="63116"/>
    <s v="Central"/>
    <s v="TEC-AC-10001772"/>
    <x v="2"/>
    <x v="11"/>
    <s v="Memorex Mini Travel Drive 16 GB USB 2.0 Flash Drive"/>
    <n v="111.79"/>
  </r>
  <r>
    <s v="Quincy"/>
    <s v="Massachusetts"/>
    <n v="2169"/>
    <s v="East"/>
    <s v="OFF-PA-10002586"/>
    <x v="1"/>
    <x v="10"/>
    <s v="Xerox 1970"/>
    <n v="14.94"/>
  </r>
  <r>
    <s v="New York City"/>
    <s v="New York"/>
    <n v="10009"/>
    <s v="East"/>
    <s v="OFF-BI-10004094"/>
    <x v="1"/>
    <x v="8"/>
    <s v="GBC Standard Plastic Binding Systems Combs"/>
    <n v="14.16"/>
  </r>
  <r>
    <s v="Dallas"/>
    <s v="Texas"/>
    <n v="75081"/>
    <s v="Central"/>
    <s v="FUR-FU-10004973"/>
    <x v="0"/>
    <x v="5"/>
    <s v="Flat Face Poster Frame"/>
    <n v="22.608000000000001"/>
  </r>
  <r>
    <s v="Los Angeles"/>
    <s v="California"/>
    <n v="90032"/>
    <s v="West"/>
    <s v="OFF-FA-10000624"/>
    <x v="1"/>
    <x v="13"/>
    <s v="OIC Binder Clips"/>
    <n v="21.48"/>
  </r>
  <r>
    <s v="Minneapolis"/>
    <s v="Minnesota"/>
    <n v="55407"/>
    <s v="Central"/>
    <s v="OFF-ST-10001097"/>
    <x v="1"/>
    <x v="4"/>
    <s v="Office Impressions Heavy Duty Welded Shelving &amp; Multimedia Storage Drawers"/>
    <n v="501.81"/>
  </r>
  <r>
    <s v="Minneapolis"/>
    <s v="Minnesota"/>
    <n v="55407"/>
    <s v="Central"/>
    <s v="OFF-ST-10001469"/>
    <x v="1"/>
    <x v="4"/>
    <s v="Fellowes Bankers Box Recycled Super Stor/Drawer"/>
    <n v="161.94"/>
  </r>
  <r>
    <s v="Deltona"/>
    <s v="Florida"/>
    <n v="32725"/>
    <s v="South"/>
    <s v="OFF-AR-10004956"/>
    <x v="1"/>
    <x v="6"/>
    <s v="Newell 33"/>
    <n v="17.856000000000002"/>
  </r>
  <r>
    <s v="Chicago"/>
    <s v="Illinois"/>
    <n v="60610"/>
    <s v="Central"/>
    <s v="OFF-BI-10004236"/>
    <x v="1"/>
    <x v="8"/>
    <s v="XtraLife ClearVue Slant-D Ring Binder, White, 3&quot;"/>
    <n v="8.8079999999999998"/>
  </r>
  <r>
    <s v="Cincinnati"/>
    <s v="Ohio"/>
    <n v="45231"/>
    <s v="East"/>
    <s v="FUR-FU-10002937"/>
    <x v="0"/>
    <x v="5"/>
    <s v="GE 48&quot; Fluorescent Tube, Cool White Energy Saver, 34 Watts, 30/Box"/>
    <n v="79.384"/>
  </r>
  <r>
    <s v="Oakland"/>
    <s v="California"/>
    <n v="94601"/>
    <s v="West"/>
    <s v="OFF-AR-10003696"/>
    <x v="1"/>
    <x v="6"/>
    <s v="Panasonic KP-350BK Electric Pencil Sharpener with Auto Stop"/>
    <n v="34.58"/>
  </r>
  <r>
    <s v="Manteca"/>
    <s v="California"/>
    <n v="95336"/>
    <s v="West"/>
    <s v="OFF-PA-10004359"/>
    <x v="1"/>
    <x v="10"/>
    <s v="Multicolor Computer Printout Paper"/>
    <n v="314.55"/>
  </r>
  <r>
    <s v="Laredo"/>
    <s v="Texas"/>
    <n v="78041"/>
    <s v="Central"/>
    <s v="TEC-AC-10002402"/>
    <x v="2"/>
    <x v="11"/>
    <s v="Razer Kraken PRO Over Ear PC and Music Headset"/>
    <n v="191.976"/>
  </r>
  <r>
    <s v="Laredo"/>
    <s v="Texas"/>
    <n v="78041"/>
    <s v="Central"/>
    <s v="OFF-PA-10000551"/>
    <x v="1"/>
    <x v="10"/>
    <s v="Array Memo Cubes"/>
    <n v="8.2880000000000003"/>
  </r>
  <r>
    <s v="Laredo"/>
    <s v="Texas"/>
    <n v="78041"/>
    <s v="Central"/>
    <s v="FUR-FU-10003394"/>
    <x v="0"/>
    <x v="5"/>
    <s v="Tenex &quot;The Solids&quot; Textured Chair Mats"/>
    <n v="139.91999999999999"/>
  </r>
  <r>
    <s v="Laredo"/>
    <s v="Texas"/>
    <n v="78041"/>
    <s v="Central"/>
    <s v="OFF-AR-10002067"/>
    <x v="1"/>
    <x v="6"/>
    <s v="Newell 334"/>
    <n v="15.872"/>
  </r>
  <r>
    <s v="Laredo"/>
    <s v="Texas"/>
    <n v="78041"/>
    <s v="Central"/>
    <s v="OFF-BI-10004140"/>
    <x v="1"/>
    <x v="8"/>
    <s v="Avery Non-Stick Binders"/>
    <n v="6.2859999999999996"/>
  </r>
  <r>
    <s v="Kent"/>
    <s v="Ohio"/>
    <n v="44240"/>
    <s v="East"/>
    <s v="OFF-AR-10004078"/>
    <x v="1"/>
    <x v="6"/>
    <s v="Newell 312"/>
    <n v="14.016"/>
  </r>
  <r>
    <s v="Kent"/>
    <s v="Ohio"/>
    <n v="44240"/>
    <s v="East"/>
    <s v="TEC-AC-10000927"/>
    <x v="2"/>
    <x v="11"/>
    <s v="Anker Ultrathin Bluetooth Wireless Keyboard Aluminum Cover with Stand"/>
    <n v="71.975999999999999"/>
  </r>
  <r>
    <s v="Kent"/>
    <s v="Ohio"/>
    <n v="44240"/>
    <s v="East"/>
    <s v="TEC-PH-10003931"/>
    <x v="2"/>
    <x v="7"/>
    <s v="JBL Micro Wireless Portable Bluetooth Speaker"/>
    <n v="107.982"/>
  </r>
  <r>
    <s v="San Angelo"/>
    <s v="Texas"/>
    <n v="76903"/>
    <s v="Central"/>
    <s v="FUR-CH-10004675"/>
    <x v="0"/>
    <x v="1"/>
    <s v="Lifetime Advantage Folding Chairs, 4/Carton"/>
    <n v="305.31200000000001"/>
  </r>
  <r>
    <s v="San Francisco"/>
    <s v="California"/>
    <n v="94122"/>
    <s v="West"/>
    <s v="OFF-BI-10004506"/>
    <x v="1"/>
    <x v="8"/>
    <s v="Wilson Jones data.warehouse D-Ring Binders with DublLock"/>
    <n v="19.751999999999999"/>
  </r>
  <r>
    <s v="Houston"/>
    <s v="Texas"/>
    <n v="77070"/>
    <s v="Central"/>
    <s v="OFF-BI-10002353"/>
    <x v="1"/>
    <x v="8"/>
    <s v="GBC VeloBind Cover Sets"/>
    <n v="9.2639999999999993"/>
  </r>
  <r>
    <s v="Houston"/>
    <s v="Texas"/>
    <n v="77041"/>
    <s v="Central"/>
    <s v="OFF-ST-10000943"/>
    <x v="1"/>
    <x v="4"/>
    <s v="Eldon ProFile File 'N Store Portable File Tub Letter/Legal Size Black"/>
    <n v="61.792000000000002"/>
  </r>
  <r>
    <s v="Salt Lake City"/>
    <s v="Utah"/>
    <n v="84106"/>
    <s v="West"/>
    <s v="OFF-PA-10000740"/>
    <x v="1"/>
    <x v="10"/>
    <s v="Xerox 1982"/>
    <n v="45.68"/>
  </r>
  <r>
    <s v="Salt Lake City"/>
    <s v="Utah"/>
    <n v="84106"/>
    <s v="West"/>
    <s v="OFF-PA-10003001"/>
    <x v="1"/>
    <x v="10"/>
    <s v="Xerox 1986"/>
    <n v="60.12"/>
  </r>
  <r>
    <s v="Salt Lake City"/>
    <s v="Utah"/>
    <n v="84106"/>
    <s v="West"/>
    <s v="OFF-BI-10001628"/>
    <x v="1"/>
    <x v="8"/>
    <s v="Acco Data Flex Cable Posts For Top &amp; Bottom Load Binders, 6&quot; Capacity"/>
    <n v="41.72"/>
  </r>
  <r>
    <s v="Salt Lake City"/>
    <s v="Utah"/>
    <n v="84106"/>
    <s v="West"/>
    <s v="OFF-PA-10001509"/>
    <x v="1"/>
    <x v="10"/>
    <s v="Recycled Desk Saver Line &quot;While You Were Out&quot; Book, 5 1/2&quot; X 4&quot;"/>
    <n v="71.599999999999994"/>
  </r>
  <r>
    <s v="New York City"/>
    <s v="New York"/>
    <n v="10009"/>
    <s v="East"/>
    <s v="OFF-BI-10000309"/>
    <x v="1"/>
    <x v="8"/>
    <s v="GBC Twin Loop Wire Binding Elements, 9/16&quot; Spine, Black"/>
    <n v="85.231999999999999"/>
  </r>
  <r>
    <s v="New York City"/>
    <s v="New York"/>
    <n v="10009"/>
    <s v="East"/>
    <s v="OFF-LA-10003923"/>
    <x v="1"/>
    <x v="2"/>
    <s v="Alphabetical Labels for Top Tab Filing"/>
    <n v="44.4"/>
  </r>
  <r>
    <s v="New York City"/>
    <s v="New York"/>
    <n v="10009"/>
    <s v="East"/>
    <s v="FUR-CH-10002084"/>
    <x v="0"/>
    <x v="1"/>
    <s v="Hon Mobius Operator's Chair"/>
    <n v="442.76400000000001"/>
  </r>
  <r>
    <s v="New York City"/>
    <s v="New York"/>
    <n v="10009"/>
    <s v="East"/>
    <s v="TEC-MA-10000488"/>
    <x v="2"/>
    <x v="15"/>
    <s v="Bady BDG101FRU Card Printer"/>
    <n v="3999.95"/>
  </r>
  <r>
    <s v="New York City"/>
    <s v="New York"/>
    <n v="10009"/>
    <s v="East"/>
    <s v="TEC-AC-10001767"/>
    <x v="2"/>
    <x v="11"/>
    <s v="SanDisk Ultra 64 GB MicroSDHC Class 10 Memory Card"/>
    <n v="199.95"/>
  </r>
  <r>
    <s v="New York City"/>
    <s v="New York"/>
    <n v="10009"/>
    <s v="East"/>
    <s v="FUR-FU-10001940"/>
    <x v="0"/>
    <x v="5"/>
    <s v="Staple-based wall hangings"/>
    <n v="63.68"/>
  </r>
  <r>
    <s v="Salinas"/>
    <s v="California"/>
    <n v="93905"/>
    <s v="West"/>
    <s v="OFF-BI-10002735"/>
    <x v="1"/>
    <x v="8"/>
    <s v="GBC Prestige Therm-A-Bind Covers"/>
    <n v="54.896000000000001"/>
  </r>
  <r>
    <s v="Huntsville"/>
    <s v="Alabama"/>
    <n v="35810"/>
    <s v="South"/>
    <s v="TEC-AC-10002345"/>
    <x v="2"/>
    <x v="11"/>
    <s v="HP Standard 104 key PS/2 Keyboard"/>
    <n v="29"/>
  </r>
  <r>
    <s v="Columbus"/>
    <s v="Indiana"/>
    <n v="47201"/>
    <s v="Central"/>
    <s v="OFF-EN-10003134"/>
    <x v="1"/>
    <x v="12"/>
    <s v="Staple envelope"/>
    <n v="70.08"/>
  </r>
  <r>
    <s v="Columbus"/>
    <s v="Indiana"/>
    <n v="47201"/>
    <s v="Central"/>
    <s v="FUR-FU-10003708"/>
    <x v="0"/>
    <x v="5"/>
    <s v="Tenex Traditional Chairmats for Medium Pile Carpet, Standard Lip, 36&quot; x 48&quot;"/>
    <n v="121.3"/>
  </r>
  <r>
    <s v="Columbus"/>
    <s v="Indiana"/>
    <n v="47201"/>
    <s v="Central"/>
    <s v="TEC-PH-10003645"/>
    <x v="2"/>
    <x v="7"/>
    <s v="Aastra 57i VoIP phone"/>
    <n v="1454.49"/>
  </r>
  <r>
    <s v="Los Angeles"/>
    <s v="California"/>
    <n v="90049"/>
    <s v="West"/>
    <s v="OFF-AP-10000692"/>
    <x v="1"/>
    <x v="9"/>
    <s v="Fellowes Mighty 8 Compact Surge Protector"/>
    <n v="60.81"/>
  </r>
  <r>
    <s v="Seattle"/>
    <s v="Washington"/>
    <n v="98105"/>
    <s v="West"/>
    <s v="OFF-BI-10001718"/>
    <x v="1"/>
    <x v="8"/>
    <s v="GBC DocuBind P50 Personal Binding Machine"/>
    <n v="153.55199999999999"/>
  </r>
  <r>
    <s v="Seattle"/>
    <s v="Washington"/>
    <n v="98105"/>
    <s v="West"/>
    <s v="OFF-AP-10002082"/>
    <x v="1"/>
    <x v="9"/>
    <s v="Holmes HEPA Air Purifier"/>
    <n v="65.34"/>
  </r>
  <r>
    <s v="Seattle"/>
    <s v="Washington"/>
    <n v="98105"/>
    <s v="West"/>
    <s v="OFF-PA-10001125"/>
    <x v="1"/>
    <x v="10"/>
    <s v="Xerox 1988"/>
    <n v="123.92"/>
  </r>
  <r>
    <s v="Seattle"/>
    <s v="Washington"/>
    <n v="98105"/>
    <s v="West"/>
    <s v="OFF-AP-10000252"/>
    <x v="1"/>
    <x v="9"/>
    <s v="Harmony HEPA Quiet Air Purifiers"/>
    <n v="35.1"/>
  </r>
  <r>
    <s v="Seattle"/>
    <s v="Washington"/>
    <n v="98105"/>
    <s v="West"/>
    <s v="TEC-AC-10003038"/>
    <x v="2"/>
    <x v="11"/>
    <s v="Kingston Digital DataTraveler 16GB USB 2.0"/>
    <n v="44.75"/>
  </r>
  <r>
    <s v="Knoxville"/>
    <s v="Tennessee"/>
    <n v="37918"/>
    <s v="South"/>
    <s v="OFF-AR-10000940"/>
    <x v="1"/>
    <x v="6"/>
    <s v="Newell 343"/>
    <n v="4.7039999999999997"/>
  </r>
  <r>
    <s v="Montgomery"/>
    <s v="Alabama"/>
    <n v="36116"/>
    <s v="South"/>
    <s v="OFF-AR-10001954"/>
    <x v="1"/>
    <x v="6"/>
    <s v="Newell 331"/>
    <n v="14.67"/>
  </r>
  <r>
    <s v="Philadelphia"/>
    <s v="Pennsylvania"/>
    <n v="19120"/>
    <s v="East"/>
    <s v="OFF-PA-10003177"/>
    <x v="1"/>
    <x v="10"/>
    <s v="Xerox 1999"/>
    <n v="15.552"/>
  </r>
  <r>
    <s v="Philadelphia"/>
    <s v="Pennsylvania"/>
    <n v="19120"/>
    <s v="East"/>
    <s v="OFF-PA-10000533"/>
    <x v="1"/>
    <x v="10"/>
    <s v="Southworth Parchment Paper &amp; Envelopes"/>
    <n v="5.2320000000000002"/>
  </r>
  <r>
    <s v="Little Rock"/>
    <s v="Arkansas"/>
    <n v="72209"/>
    <s v="South"/>
    <s v="FUR-FU-10001935"/>
    <x v="0"/>
    <x v="5"/>
    <s v="3M Hangers With Command Adhesive"/>
    <n v="22.2"/>
  </r>
  <r>
    <s v="Little Rock"/>
    <s v="Arkansas"/>
    <n v="72209"/>
    <s v="South"/>
    <s v="TEC-PH-10002563"/>
    <x v="2"/>
    <x v="7"/>
    <s v="Adtran 1202752G1"/>
    <n v="881.93"/>
  </r>
  <r>
    <s v="Seattle"/>
    <s v="Washington"/>
    <n v="98103"/>
    <s v="West"/>
    <s v="OFF-BI-10002160"/>
    <x v="1"/>
    <x v="8"/>
    <s v="Acco Hanging Data Binders"/>
    <n v="6.0960000000000001"/>
  </r>
  <r>
    <s v="Seattle"/>
    <s v="Washington"/>
    <n v="98103"/>
    <s v="West"/>
    <s v="FUR-FU-10004748"/>
    <x v="0"/>
    <x v="5"/>
    <s v="Howard Miller 16&quot; Diameter Gallery Wall Clock"/>
    <n v="191.82"/>
  </r>
  <r>
    <s v="Lancaster"/>
    <s v="Pennsylvania"/>
    <n v="17602"/>
    <s v="East"/>
    <s v="FUR-FU-10001473"/>
    <x v="0"/>
    <x v="5"/>
    <s v="Eldon Executive Woodline II Desk Accessories, Mahogany"/>
    <n v="20.103999999999999"/>
  </r>
  <r>
    <s v="Bristol"/>
    <s v="Tennessee"/>
    <n v="37620"/>
    <s v="South"/>
    <s v="OFF-AR-10000538"/>
    <x v="1"/>
    <x v="6"/>
    <s v="Boston Model 1800 Electric Pencil Sharpener, Gray"/>
    <n v="67.56"/>
  </r>
  <r>
    <s v="Aurora"/>
    <s v="Illinois"/>
    <n v="60505"/>
    <s v="Central"/>
    <s v="OFF-BI-10001098"/>
    <x v="1"/>
    <x v="8"/>
    <s v="Acco D-Ring Binder w/DublLock"/>
    <n v="29.931999999999999"/>
  </r>
  <r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1999999999998"/>
  </r>
  <r>
    <s v="New York City"/>
    <s v="New York"/>
    <n v="10009"/>
    <s v="East"/>
    <s v="OFF-AR-10000390"/>
    <x v="1"/>
    <x v="6"/>
    <s v="Newell Chalk Holder"/>
    <n v="16.52"/>
  </r>
  <r>
    <s v="Fairfield"/>
    <s v="Connecticut"/>
    <n v="6824"/>
    <s v="East"/>
    <s v="TEC-PH-10001079"/>
    <x v="2"/>
    <x v="7"/>
    <s v="Polycom SoundPoint Pro SE-225 Corded phone"/>
    <n v="832.93"/>
  </r>
  <r>
    <s v="Fairfield"/>
    <s v="Connecticut"/>
    <n v="6824"/>
    <s v="East"/>
    <s v="OFF-BI-10003460"/>
    <x v="1"/>
    <x v="8"/>
    <s v="Acco 3-Hole Punch"/>
    <n v="43.8"/>
  </r>
  <r>
    <s v="Lincoln Park"/>
    <s v="Michigan"/>
    <n v="48146"/>
    <s v="Central"/>
    <s v="OFF-AP-10003842"/>
    <x v="1"/>
    <x v="9"/>
    <s v="Euro-Pro Shark Turbo Vacuum"/>
    <n v="167.292"/>
  </r>
  <r>
    <s v="New York City"/>
    <s v="New York"/>
    <n v="10035"/>
    <s v="East"/>
    <s v="FUR-FU-10003535"/>
    <x v="0"/>
    <x v="5"/>
    <s v="Howard Miller Distant Time Traveler Alarm Clock"/>
    <n v="27.42"/>
  </r>
  <r>
    <s v="San Jose"/>
    <s v="California"/>
    <n v="95123"/>
    <s v="West"/>
    <s v="OFF-BI-10002012"/>
    <x v="1"/>
    <x v="8"/>
    <s v="Wilson Jones Easy Flow II Sheet Lifters"/>
    <n v="1.44"/>
  </r>
  <r>
    <s v="San Jose"/>
    <s v="California"/>
    <n v="95123"/>
    <s v="West"/>
    <s v="OFF-BI-10001922"/>
    <x v="1"/>
    <x v="8"/>
    <s v="Storex Dura Pro Binders"/>
    <n v="61.776000000000003"/>
  </r>
  <r>
    <s v="San Jose"/>
    <s v="California"/>
    <n v="95123"/>
    <s v="West"/>
    <s v="OFF-AP-10000576"/>
    <x v="1"/>
    <x v="9"/>
    <s v="Belkin 325VA UPS Surge Protector, 6'"/>
    <n v="241.96"/>
  </r>
  <r>
    <s v="San Jose"/>
    <s v="California"/>
    <n v="95123"/>
    <s v="West"/>
    <s v="FUR-CH-10000553"/>
    <x v="0"/>
    <x v="1"/>
    <s v="Metal Folding Chairs, Beige, 4/Carton"/>
    <n v="108.608"/>
  </r>
  <r>
    <s v="Jacksonville"/>
    <s v="Florida"/>
    <n v="32216"/>
    <s v="South"/>
    <s v="OFF-AR-10003469"/>
    <x v="1"/>
    <x v="6"/>
    <s v="Nontoxic Chalk"/>
    <n v="2.8159999999999998"/>
  </r>
  <r>
    <s v="San Francisco"/>
    <s v="California"/>
    <n v="94110"/>
    <s v="West"/>
    <s v="OFF-BI-10000145"/>
    <x v="1"/>
    <x v="8"/>
    <s v="Zipper Ring Binder Pockets"/>
    <n v="9.984"/>
  </r>
  <r>
    <s v="San Francisco"/>
    <s v="California"/>
    <n v="94110"/>
    <s v="West"/>
    <s v="OFF-ST-10001580"/>
    <x v="1"/>
    <x v="4"/>
    <s v="Super Decoflex Portable Personal File"/>
    <n v="14.98"/>
  </r>
  <r>
    <s v="San Francisco"/>
    <s v="California"/>
    <n v="94110"/>
    <s v="West"/>
    <s v="TEC-PH-10001817"/>
    <x v="2"/>
    <x v="7"/>
    <s v="Wilson Electronics DB Pro Signal Booster"/>
    <n v="1145.5999999999999"/>
  </r>
  <r>
    <s v="Marion"/>
    <s v="Ohio"/>
    <n v="43302"/>
    <s v="East"/>
    <s v="TEC-PH-10001578"/>
    <x v="2"/>
    <x v="7"/>
    <s v="Polycom SoundStation2 EX ConferenceÂ phone"/>
    <n v="485.94"/>
  </r>
  <r>
    <s v="Marion"/>
    <s v="Ohio"/>
    <n v="43302"/>
    <s v="East"/>
    <s v="OFF-AR-10004078"/>
    <x v="1"/>
    <x v="6"/>
    <s v="Newell 312"/>
    <n v="37.375999999999998"/>
  </r>
  <r>
    <s v="Marion"/>
    <s v="Ohio"/>
    <n v="43302"/>
    <s v="East"/>
    <s v="FUR-CH-10004860"/>
    <x v="0"/>
    <x v="1"/>
    <s v="Global Low Back Tilter Chair"/>
    <n v="70.686000000000007"/>
  </r>
  <r>
    <s v="Philadelphia"/>
    <s v="Pennsylvania"/>
    <n v="19134"/>
    <s v="East"/>
    <s v="OFF-PA-10003790"/>
    <x v="1"/>
    <x v="10"/>
    <s v="Xerox 1991"/>
    <n v="54.816000000000003"/>
  </r>
  <r>
    <s v="Littleton"/>
    <s v="Colorado"/>
    <n v="80122"/>
    <s v="West"/>
    <s v="FUR-BO-10002202"/>
    <x v="0"/>
    <x v="0"/>
    <s v="Atlantic Metals Mobile 2-Shelf Bookcases, Custom Colors"/>
    <n v="72.293999999999997"/>
  </r>
  <r>
    <s v="Austin"/>
    <s v="Texas"/>
    <n v="78745"/>
    <s v="Central"/>
    <s v="OFF-FA-10003059"/>
    <x v="1"/>
    <x v="13"/>
    <s v="Assorted Color Push Pins"/>
    <n v="2.8959999999999999"/>
  </r>
  <r>
    <s v="Austin"/>
    <s v="Texas"/>
    <n v="78745"/>
    <s v="Central"/>
    <s v="TEC-PH-10002496"/>
    <x v="2"/>
    <x v="7"/>
    <s v="Cisco SPA301"/>
    <n v="124.792"/>
  </r>
  <r>
    <s v="New York City"/>
    <s v="New York"/>
    <n v="10024"/>
    <s v="East"/>
    <s v="FUR-TA-10003238"/>
    <x v="0"/>
    <x v="3"/>
    <s v="Chromcraft Bull-Nose Wood 48&quot; x 96&quot; Rectangular Conference Tables"/>
    <n v="330.58800000000002"/>
  </r>
  <r>
    <s v="San Francisco"/>
    <s v="California"/>
    <n v="94122"/>
    <s v="West"/>
    <s v="OFF-BI-10004390"/>
    <x v="1"/>
    <x v="8"/>
    <s v="GBC DocuBind 200 Manual Binding Machine"/>
    <n v="673.56799999999998"/>
  </r>
  <r>
    <s v="San Francisco"/>
    <s v="California"/>
    <n v="94122"/>
    <s v="West"/>
    <s v="OFF-AP-10002765"/>
    <x v="1"/>
    <x v="9"/>
    <s v="Fellowes Advanced Computer Series Surge Protectors"/>
    <n v="52.98"/>
  </r>
  <r>
    <s v="La Porte"/>
    <s v="Indiana"/>
    <n v="46350"/>
    <s v="Central"/>
    <s v="FUR-FU-10000293"/>
    <x v="0"/>
    <x v="5"/>
    <s v="Eldon Antistatic Chair Mats for Low to Medium Pile Carpets"/>
    <n v="526.45000000000005"/>
  </r>
  <r>
    <s v="Chicago"/>
    <s v="Illinois"/>
    <n v="60610"/>
    <s v="Central"/>
    <s v="OFF-ST-10003692"/>
    <x v="1"/>
    <x v="4"/>
    <s v="Recycled Steel Personal File for Hanging File Folders"/>
    <n v="228.92"/>
  </r>
  <r>
    <s v="Portland"/>
    <s v="Oregon"/>
    <n v="97206"/>
    <s v="West"/>
    <s v="TEC-PH-10001051"/>
    <x v="2"/>
    <x v="7"/>
    <s v="HTC One"/>
    <n v="319.96800000000002"/>
  </r>
  <r>
    <s v="Burlington"/>
    <s v="Vermont"/>
    <m/>
    <s v="East"/>
    <s v="TEC-AC-10001013"/>
    <x v="2"/>
    <x v="11"/>
    <s v="Logitech ClearChat Comfort/USB Headset H390"/>
    <n v="205.03"/>
  </r>
  <r>
    <s v="Indianapolis"/>
    <s v="Indiana"/>
    <n v="46203"/>
    <s v="Central"/>
    <s v="OFF-ST-10000025"/>
    <x v="1"/>
    <x v="4"/>
    <s v="Fellowes Stor/Drawer Steel Plus Storage Drawers"/>
    <n v="190.86"/>
  </r>
  <r>
    <s v="Indianapolis"/>
    <s v="Indiana"/>
    <n v="46203"/>
    <s v="Central"/>
    <s v="OFF-AR-10000817"/>
    <x v="1"/>
    <x v="6"/>
    <s v="Manco Dry-Lighter Erasable Highlighter"/>
    <n v="24.32"/>
  </r>
  <r>
    <s v="Provo"/>
    <s v="Utah"/>
    <n v="84604"/>
    <s v="West"/>
    <s v="OFF-SU-10000952"/>
    <x v="1"/>
    <x v="14"/>
    <s v="Fiskars Home &amp; Office Scissors"/>
    <n v="44.4"/>
  </r>
  <r>
    <s v="Chicago"/>
    <s v="Illinois"/>
    <n v="60610"/>
    <s v="Central"/>
    <s v="FUR-FU-10004597"/>
    <x v="0"/>
    <x v="5"/>
    <s v="Eldon Cleatmat Chair Mats for Medium Pile Carpets"/>
    <n v="44.4"/>
  </r>
  <r>
    <s v="Los Angeles"/>
    <s v="California"/>
    <n v="90049"/>
    <s v="West"/>
    <s v="OFF-BI-10003527"/>
    <x v="1"/>
    <x v="8"/>
    <s v="Fellowes PB500 Electric Punch Plastic Comb Binding Machine with Manual Bind"/>
    <n v="1016.792"/>
  </r>
  <r>
    <s v="Los Angeles"/>
    <s v="California"/>
    <n v="90049"/>
    <s v="West"/>
    <s v="OFF-BI-10002982"/>
    <x v="1"/>
    <x v="8"/>
    <s v="Avery Self-Adhesive Photo Pockets for Polaroid Photos"/>
    <n v="38.136000000000003"/>
  </r>
  <r>
    <s v="Philadelphia"/>
    <s v="Pennsylvania"/>
    <n v="19134"/>
    <s v="East"/>
    <s v="TEC-PH-10004165"/>
    <x v="2"/>
    <x v="7"/>
    <s v="Mitel MiVoice 5330e IP Phone"/>
    <n v="494.98200000000003"/>
  </r>
  <r>
    <s v="Pasadena"/>
    <s v="California"/>
    <n v="91104"/>
    <s v="West"/>
    <s v="OFF-ST-10003442"/>
    <x v="1"/>
    <x v="4"/>
    <s v="Eldon Portable Mobile Manager"/>
    <n v="56.56"/>
  </r>
  <r>
    <s v="Pasadena"/>
    <s v="California"/>
    <n v="91104"/>
    <s v="West"/>
    <s v="OFF-AR-10003856"/>
    <x v="1"/>
    <x v="6"/>
    <s v="Newell 344"/>
    <n v="5.56"/>
  </r>
  <r>
    <s v="Pasadena"/>
    <s v="California"/>
    <n v="91104"/>
    <s v="West"/>
    <s v="OFF-FA-10004248"/>
    <x v="1"/>
    <x v="13"/>
    <s v="Advantus T-Pin Paper Clips"/>
    <n v="9.02"/>
  </r>
  <r>
    <s v="Pasadena"/>
    <s v="California"/>
    <n v="91104"/>
    <s v="West"/>
    <s v="OFF-AP-10001492"/>
    <x v="1"/>
    <x v="9"/>
    <s v="Acco Six-Outlet Power Strip, 4' Cord Length"/>
    <n v="8.6199999999999992"/>
  </r>
  <r>
    <s v="Pasadena"/>
    <s v="California"/>
    <n v="91104"/>
    <s v="West"/>
    <s v="TEC-PH-10004165"/>
    <x v="2"/>
    <x v="7"/>
    <s v="Mitel MiVoice 5330e IP Phone"/>
    <n v="659.976"/>
  </r>
  <r>
    <s v="Los Angeles"/>
    <s v="California"/>
    <n v="90004"/>
    <s v="West"/>
    <s v="OFF-PA-10004285"/>
    <x v="1"/>
    <x v="10"/>
    <s v="Xerox 1959"/>
    <n v="13.36"/>
  </r>
  <r>
    <s v="Los Angeles"/>
    <s v="California"/>
    <n v="90004"/>
    <s v="West"/>
    <s v="OFF-BI-10001628"/>
    <x v="1"/>
    <x v="8"/>
    <s v="Acco Data Flex Cable Posts For Top &amp; Bottom Load Binders, 6&quot; Capacity"/>
    <n v="41.72"/>
  </r>
  <r>
    <s v="Los Angeles"/>
    <s v="California"/>
    <n v="90004"/>
    <s v="West"/>
    <s v="OFF-BI-10000546"/>
    <x v="1"/>
    <x v="8"/>
    <s v="Avery Durable Binders"/>
    <n v="11.52"/>
  </r>
  <r>
    <s v="Los Angeles"/>
    <s v="California"/>
    <n v="90004"/>
    <s v="West"/>
    <s v="OFF-AP-10001391"/>
    <x v="1"/>
    <x v="9"/>
    <s v="Kensington 6 Outlet MasterPiece HOMEOFFICE Power Control Center"/>
    <n v="541.44000000000005"/>
  </r>
  <r>
    <s v="Los Angeles"/>
    <s v="California"/>
    <n v="90004"/>
    <s v="West"/>
    <s v="OFF-PA-10000477"/>
    <x v="1"/>
    <x v="10"/>
    <s v="Xerox 22"/>
    <n v="19.440000000000001"/>
  </r>
  <r>
    <s v="San Diego"/>
    <s v="California"/>
    <n v="92105"/>
    <s v="West"/>
    <s v="OFF-PA-10004327"/>
    <x v="1"/>
    <x v="10"/>
    <s v="Xerox 1911"/>
    <n v="143.69999999999999"/>
  </r>
  <r>
    <s v="San Francisco"/>
    <s v="California"/>
    <n v="94110"/>
    <s v="West"/>
    <s v="OFF-AP-10000696"/>
    <x v="1"/>
    <x v="9"/>
    <s v="Holmes Odor Grabber"/>
    <n v="43.26"/>
  </r>
  <r>
    <s v="San Francisco"/>
    <s v="California"/>
    <n v="94110"/>
    <s v="West"/>
    <s v="OFF-AP-10002082"/>
    <x v="1"/>
    <x v="9"/>
    <s v="Holmes HEPA Air Purifier"/>
    <n v="43.56"/>
  </r>
  <r>
    <s v="Bangor"/>
    <s v="Maine"/>
    <n v="4401"/>
    <s v="East"/>
    <s v="TEC-PH-10001944"/>
    <x v="2"/>
    <x v="7"/>
    <s v="Wi-Ex zBoost YX540 Cellular Phone Signal Booster"/>
    <n v="437.85"/>
  </r>
  <r>
    <s v="Bangor"/>
    <s v="Maine"/>
    <n v="4401"/>
    <s v="East"/>
    <s v="FUR-FU-10004952"/>
    <x v="0"/>
    <x v="5"/>
    <s v="C-Line Cubicle Keepers Polyproplyene Holder w/Velcro Back, 8-1/2x11, 25/Bx"/>
    <n v="109.48"/>
  </r>
  <r>
    <s v="San Francisco"/>
    <s v="California"/>
    <n v="94122"/>
    <s v="West"/>
    <s v="FUR-CH-10000015"/>
    <x v="0"/>
    <x v="1"/>
    <s v="Hon Multipurpose Stacking Arm Chairs"/>
    <n v="1212.96"/>
  </r>
  <r>
    <s v="San Francisco"/>
    <s v="California"/>
    <n v="94122"/>
    <s v="West"/>
    <s v="OFF-PA-10001776"/>
    <x v="1"/>
    <x v="10"/>
    <s v="Wirebound Message Books, Four 2 3/4&quot; x 5&quot; Forms per Page, 600 Sets per Book"/>
    <n v="18.54"/>
  </r>
  <r>
    <s v="San Diego"/>
    <s v="California"/>
    <n v="92024"/>
    <s v="West"/>
    <s v="OFF-FA-10002280"/>
    <x v="1"/>
    <x v="13"/>
    <s v="Advantus Plastic Paper Clips"/>
    <n v="5"/>
  </r>
  <r>
    <s v="San Diego"/>
    <s v="California"/>
    <n v="92024"/>
    <s v="West"/>
    <s v="TEC-AC-10002049"/>
    <x v="2"/>
    <x v="11"/>
    <s v="Logitech G19 Programmable Gaming Keyboard"/>
    <n v="371.97"/>
  </r>
  <r>
    <s v="New York City"/>
    <s v="New York"/>
    <n v="10035"/>
    <s v="East"/>
    <s v="TEC-AC-10002253"/>
    <x v="2"/>
    <x v="11"/>
    <s v="Imation Bio 8GB USBÂ Flash Drive ImationÂ Corp"/>
    <n v="166.24"/>
  </r>
  <r>
    <s v="Arlington"/>
    <s v="Virginia"/>
    <n v="22204"/>
    <s v="South"/>
    <s v="FUR-BO-10004015"/>
    <x v="0"/>
    <x v="0"/>
    <s v="Bush Andora Bookcase, Maple/Graphite Gray Finish"/>
    <n v="359.97"/>
  </r>
  <r>
    <s v="Atlanta"/>
    <s v="Georgia"/>
    <n v="30318"/>
    <s v="South"/>
    <s v="TEC-AC-10004145"/>
    <x v="2"/>
    <x v="11"/>
    <s v="Logitech diNovo Edge Keyboard"/>
    <n v="499.98"/>
  </r>
  <r>
    <s v="Atlanta"/>
    <s v="Georgia"/>
    <n v="30318"/>
    <s v="South"/>
    <s v="OFF-PA-10002479"/>
    <x v="1"/>
    <x v="10"/>
    <s v="Xerox 4200 Series MultiUse Premium Copy Paper (20Lb. and 84 Bright)"/>
    <n v="5.28"/>
  </r>
  <r>
    <s v="Atlanta"/>
    <s v="Georgia"/>
    <n v="30318"/>
    <s v="South"/>
    <s v="OFF-BI-10004970"/>
    <x v="1"/>
    <x v="8"/>
    <s v="ACCOHIDE 3-Ring Binder, Blue, 1&quot;"/>
    <n v="8.26"/>
  </r>
  <r>
    <s v="Monroe"/>
    <s v="North Carolina"/>
    <n v="28110"/>
    <s v="South"/>
    <s v="OFF-PA-10003919"/>
    <x v="1"/>
    <x v="10"/>
    <s v="Xerox 1989"/>
    <n v="7.968"/>
  </r>
  <r>
    <s v="Seattle"/>
    <s v="Washington"/>
    <n v="98115"/>
    <s v="West"/>
    <s v="OFF-PA-10002001"/>
    <x v="1"/>
    <x v="10"/>
    <s v="Xerox 1984"/>
    <n v="12.96"/>
  </r>
  <r>
    <s v="Rochester"/>
    <s v="New York"/>
    <n v="14609"/>
    <s v="East"/>
    <s v="OFF-PA-10002787"/>
    <x v="1"/>
    <x v="10"/>
    <s v="Xerox 227"/>
    <n v="6.48"/>
  </r>
  <r>
    <s v="Rochester"/>
    <s v="New York"/>
    <n v="14609"/>
    <s v="East"/>
    <s v="OFF-BI-10003291"/>
    <x v="1"/>
    <x v="8"/>
    <s v="Wilson Jones Leather-Like Binders with DublLock Round Rings"/>
    <n v="6.984"/>
  </r>
  <r>
    <s v="Miami"/>
    <s v="Florida"/>
    <n v="33180"/>
    <s v="South"/>
    <s v="OFF-AR-10004344"/>
    <x v="1"/>
    <x v="6"/>
    <s v="Bulldog Vacuum Base Pencil Sharpener"/>
    <n v="47.96"/>
  </r>
  <r>
    <s v="Seattle"/>
    <s v="Washington"/>
    <n v="98105"/>
    <s v="West"/>
    <s v="OFF-ST-10003123"/>
    <x v="1"/>
    <x v="4"/>
    <s v="Fellowes Bases and Tops For Staxonsteel/High-Stak Systems"/>
    <n v="199.74"/>
  </r>
  <r>
    <s v="San Francisco"/>
    <s v="California"/>
    <n v="94122"/>
    <s v="West"/>
    <s v="FUR-FU-10000308"/>
    <x v="0"/>
    <x v="5"/>
    <s v="Deflect-o Glass Clear Studded Chair Mats"/>
    <n v="435.26"/>
  </r>
  <r>
    <s v="San Francisco"/>
    <s v="California"/>
    <n v="94122"/>
    <s v="West"/>
    <s v="TEC-CO-10003763"/>
    <x v="2"/>
    <x v="16"/>
    <s v="Canon PC1060 Personal Laser Copier"/>
    <n v="1119.9839999999999"/>
  </r>
  <r>
    <s v="Los Angeles"/>
    <s v="California"/>
    <n v="90036"/>
    <s v="West"/>
    <s v="FUR-TA-10001866"/>
    <x v="0"/>
    <x v="3"/>
    <s v="Bevis Round Conference Room Tables and Bases"/>
    <n v="143.43199999999999"/>
  </r>
  <r>
    <s v="Los Angeles"/>
    <s v="California"/>
    <n v="90036"/>
    <s v="West"/>
    <s v="FUR-CH-10002774"/>
    <x v="0"/>
    <x v="1"/>
    <s v="Global Deluxe Stacking Chair, Gray"/>
    <n v="122.352"/>
  </r>
  <r>
    <s v="Southaven"/>
    <s v="Mississippi"/>
    <n v="38671"/>
    <s v="South"/>
    <s v="OFF-ST-10004337"/>
    <x v="1"/>
    <x v="4"/>
    <s v="SAFCO Commercial Wire Shelving, 72h"/>
    <n v="306.2"/>
  </r>
  <r>
    <s v="Southaven"/>
    <s v="Mississippi"/>
    <n v="38671"/>
    <s v="South"/>
    <s v="FUR-TA-10001039"/>
    <x v="0"/>
    <x v="3"/>
    <s v="KI Adjustable-Height Table"/>
    <n v="85.98"/>
  </r>
  <r>
    <s v="Southaven"/>
    <s v="Mississippi"/>
    <n v="38671"/>
    <s v="South"/>
    <s v="TEC-AC-10000109"/>
    <x v="2"/>
    <x v="11"/>
    <s v="Sony Micro Vault Click 16 GB USB 2.0 Flash Drive"/>
    <n v="223.96"/>
  </r>
  <r>
    <s v="Seattle"/>
    <s v="Washington"/>
    <n v="98115"/>
    <s v="West"/>
    <s v="FUR-CH-10003833"/>
    <x v="0"/>
    <x v="1"/>
    <s v="Novimex Fabric Task Chair"/>
    <n v="97.567999999999998"/>
  </r>
  <r>
    <s v="Seattle"/>
    <s v="Washington"/>
    <n v="98115"/>
    <s v="West"/>
    <s v="FUR-CH-10004289"/>
    <x v="0"/>
    <x v="1"/>
    <s v="Global Super Steno Chair"/>
    <n v="614.27200000000005"/>
  </r>
  <r>
    <s v="Seattle"/>
    <s v="Washington"/>
    <n v="98115"/>
    <s v="West"/>
    <s v="FUR-BO-10004467"/>
    <x v="0"/>
    <x v="0"/>
    <s v="Bestar Classic Bookcase"/>
    <n v="199.98"/>
  </r>
  <r>
    <s v="Middletown"/>
    <s v="Connecticut"/>
    <n v="6457"/>
    <s v="East"/>
    <s v="OFF-PA-10002713"/>
    <x v="1"/>
    <x v="10"/>
    <s v="Adams Phone Message Book, 200 Message Capacity, 8 1/16â€ x 11â€"/>
    <n v="48.16"/>
  </r>
  <r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</r>
  <r>
    <s v="New Castle"/>
    <s v="Indiana"/>
    <n v="47362"/>
    <s v="Central"/>
    <s v="OFF-AP-10002222"/>
    <x v="1"/>
    <x v="9"/>
    <s v="Staple holder"/>
    <n v="60.69"/>
  </r>
  <r>
    <s v="Murfreesboro"/>
    <s v="Tennessee"/>
    <n v="37130"/>
    <s v="South"/>
    <s v="OFF-PA-10003971"/>
    <x v="1"/>
    <x v="10"/>
    <s v="Xerox 1965"/>
    <n v="14.352"/>
  </r>
  <r>
    <s v="Salem"/>
    <s v="Virginia"/>
    <n v="24153"/>
    <s v="South"/>
    <s v="OFF-AP-10004036"/>
    <x v="1"/>
    <x v="9"/>
    <s v="Bionaire 99.97% HEPA Air Cleaner"/>
    <n v="35.04"/>
  </r>
  <r>
    <s v="Toledo"/>
    <s v="Ohio"/>
    <n v="43615"/>
    <s v="East"/>
    <s v="OFF-AP-10002287"/>
    <x v="1"/>
    <x v="9"/>
    <s v="Eureka Sanitaire  Multi-Pro Heavy-Duty Upright, Disposable Bags"/>
    <n v="17.48"/>
  </r>
  <r>
    <s v="Los Angeles"/>
    <s v="California"/>
    <n v="90032"/>
    <s v="West"/>
    <s v="OFF-AR-10002375"/>
    <x v="1"/>
    <x v="6"/>
    <s v="Newell 351"/>
    <n v="16.399999999999999"/>
  </r>
  <r>
    <s v="Seattle"/>
    <s v="Washington"/>
    <n v="98115"/>
    <s v="West"/>
    <s v="FUR-TA-10001950"/>
    <x v="0"/>
    <x v="3"/>
    <s v="Balt Solid Wood Round Tables"/>
    <n v="892.98"/>
  </r>
  <r>
    <s v="Columbus"/>
    <s v="Georgia"/>
    <n v="31907"/>
    <s v="South"/>
    <s v="TEC-PH-10001557"/>
    <x v="2"/>
    <x v="7"/>
    <s v="Pyle PMP37LED"/>
    <n v="287.97000000000003"/>
  </r>
  <r>
    <s v="Columbus"/>
    <s v="Georgia"/>
    <n v="31907"/>
    <s v="South"/>
    <s v="FUR-FU-10002937"/>
    <x v="0"/>
    <x v="5"/>
    <s v="GE 48&quot; Fluorescent Tube, Cool White Energy Saver, 34 Watts, 30/Box"/>
    <n v="595.38"/>
  </r>
  <r>
    <s v="Columbus"/>
    <s v="Georgia"/>
    <n v="31907"/>
    <s v="South"/>
    <s v="OFF-PA-10001166"/>
    <x v="1"/>
    <x v="10"/>
    <s v="Xerox 2"/>
    <n v="12.96"/>
  </r>
  <r>
    <s v="New York City"/>
    <s v="New York"/>
    <n v="10009"/>
    <s v="East"/>
    <s v="TEC-PH-10000347"/>
    <x v="2"/>
    <x v="7"/>
    <s v="Cush Cases Heavy Duty Rugged Cover Case for Samsung Galaxy S5 - Purple"/>
    <n v="4.95"/>
  </r>
  <r>
    <s v="Middletown"/>
    <s v="Connecticut"/>
    <n v="6457"/>
    <s v="East"/>
    <s v="FUR-FU-10003708"/>
    <x v="0"/>
    <x v="5"/>
    <s v="Tenex Traditional Chairmats for Medium Pile Carpet, Standard Lip, 36&quot; x 48&quot;"/>
    <n v="181.95"/>
  </r>
  <r>
    <s v="New York City"/>
    <s v="New York"/>
    <n v="10011"/>
    <s v="East"/>
    <s v="OFF-PA-10002659"/>
    <x v="1"/>
    <x v="10"/>
    <s v="Avoid Verbal Orders Carbonless Minifold Book"/>
    <n v="13.52"/>
  </r>
  <r>
    <s v="New York City"/>
    <s v="New York"/>
    <n v="10011"/>
    <s v="East"/>
    <s v="FUR-FU-10000965"/>
    <x v="0"/>
    <x v="5"/>
    <s v="Howard Miller 11-1/2&quot; Diameter Ridgewood Wall Clock"/>
    <n v="259.7"/>
  </r>
  <r>
    <s v="New York City"/>
    <s v="New York"/>
    <n v="10011"/>
    <s v="East"/>
    <s v="TEC-PH-10001527"/>
    <x v="2"/>
    <x v="7"/>
    <s v="Plantronics MX500i Earset"/>
    <n v="42.95"/>
  </r>
  <r>
    <s v="New York City"/>
    <s v="New York"/>
    <n v="10011"/>
    <s v="East"/>
    <s v="TEC-AC-10001838"/>
    <x v="2"/>
    <x v="11"/>
    <s v="Razer Tiamat Over Ear 7.1 Surround Sound PC Gaming Headset"/>
    <n v="1399.93"/>
  </r>
  <r>
    <s v="New York City"/>
    <s v="New York"/>
    <n v="10011"/>
    <s v="East"/>
    <s v="TEC-PH-10002597"/>
    <x v="2"/>
    <x v="7"/>
    <s v="Xblue XB-1670-86 X16 SmallÂ Office TelephoneÂ - Titanium"/>
    <n v="503.96"/>
  </r>
  <r>
    <s v="Midland"/>
    <s v="Michigan"/>
    <n v="48640"/>
    <s v="Central"/>
    <s v="OFF-BI-10000756"/>
    <x v="1"/>
    <x v="8"/>
    <s v="Storex DuraTech Recycled Plastic Frosted Binders"/>
    <n v="12.72"/>
  </r>
  <r>
    <s v="Midland"/>
    <s v="Michigan"/>
    <n v="48640"/>
    <s v="Central"/>
    <s v="OFF-BI-10000546"/>
    <x v="1"/>
    <x v="8"/>
    <s v="Avery Durable Binders"/>
    <n v="11.52"/>
  </r>
  <r>
    <s v="Columbus"/>
    <s v="Georgia"/>
    <n v="31907"/>
    <s v="South"/>
    <s v="TEC-AC-10001142"/>
    <x v="2"/>
    <x v="11"/>
    <s v="First Data FD10 PIN Pad"/>
    <n v="316"/>
  </r>
  <r>
    <s v="Roswell"/>
    <s v="Georgia"/>
    <n v="30076"/>
    <s v="South"/>
    <s v="FUR-CH-10000785"/>
    <x v="0"/>
    <x v="1"/>
    <s v="Global Ergonomic Managers Chair"/>
    <n v="723.92"/>
  </r>
  <r>
    <s v="Roswell"/>
    <s v="Georgia"/>
    <n v="30076"/>
    <s v="South"/>
    <s v="OFF-PA-10000474"/>
    <x v="1"/>
    <x v="10"/>
    <s v="Easy-staple paper"/>
    <n v="106.32"/>
  </r>
  <r>
    <s v="Chicago"/>
    <s v="Illinois"/>
    <n v="60623"/>
    <s v="Central"/>
    <s v="FUR-BO-10003441"/>
    <x v="0"/>
    <x v="0"/>
    <s v="Bush Westfield Collection Bookcases, Fully Assembled"/>
    <n v="141.37200000000001"/>
  </r>
  <r>
    <s v="Houston"/>
    <s v="Texas"/>
    <n v="77041"/>
    <s v="Central"/>
    <s v="OFF-PA-10004156"/>
    <x v="1"/>
    <x v="10"/>
    <s v="Xerox 188"/>
    <n v="27.216000000000001"/>
  </r>
  <r>
    <s v="New York City"/>
    <s v="New York"/>
    <n v="10009"/>
    <s v="East"/>
    <s v="TEC-AC-10001432"/>
    <x v="2"/>
    <x v="11"/>
    <s v="Enermax Aurora Lite Keyboard"/>
    <n v="390.75"/>
  </r>
  <r>
    <s v="Peoria"/>
    <s v="Arizona"/>
    <n v="85345"/>
    <s v="West"/>
    <s v="FUR-CH-10001394"/>
    <x v="0"/>
    <x v="1"/>
    <s v="Global Leather Executive Chair"/>
    <n v="280.79199999999997"/>
  </r>
  <r>
    <s v="Peoria"/>
    <s v="Arizona"/>
    <n v="85345"/>
    <s v="West"/>
    <s v="OFF-ST-10002370"/>
    <x v="1"/>
    <x v="4"/>
    <s v="Sortfiler Multipurpose Personal File Organizer, Black"/>
    <n v="68.447999999999993"/>
  </r>
  <r>
    <s v="Peoria"/>
    <s v="Arizona"/>
    <n v="85345"/>
    <s v="West"/>
    <s v="OFF-AR-10002956"/>
    <x v="1"/>
    <x v="6"/>
    <s v="Boston 16801 Nautilus Battery Pencil Sharpener"/>
    <n v="88.04"/>
  </r>
  <r>
    <s v="Peoria"/>
    <s v="Arizona"/>
    <n v="85345"/>
    <s v="West"/>
    <s v="OFF-AR-10001955"/>
    <x v="1"/>
    <x v="6"/>
    <s v="Newell 319"/>
    <n v="15.872"/>
  </r>
  <r>
    <s v="Peoria"/>
    <s v="Arizona"/>
    <n v="85345"/>
    <s v="West"/>
    <s v="OFF-ST-10001809"/>
    <x v="1"/>
    <x v="4"/>
    <s v="Fellowes Officeware Wire Shelving"/>
    <n v="215.59200000000001"/>
  </r>
  <r>
    <s v="Sioux Falls"/>
    <s v="South Dakota"/>
    <n v="57103"/>
    <s v="Central"/>
    <s v="OFF-LA-10004093"/>
    <x v="1"/>
    <x v="2"/>
    <s v="Avery 486"/>
    <n v="14.62"/>
  </r>
  <r>
    <s v="Sioux Falls"/>
    <s v="South Dakota"/>
    <n v="57103"/>
    <s v="Central"/>
    <s v="OFF-AP-10002118"/>
    <x v="1"/>
    <x v="9"/>
    <s v="1.7 Cubic Foot Compact &quot;Cube&quot; Office Refrigerators"/>
    <n v="416.32"/>
  </r>
  <r>
    <s v="Sioux Falls"/>
    <s v="South Dakota"/>
    <n v="57103"/>
    <s v="Central"/>
    <s v="OFF-BI-10000404"/>
    <x v="1"/>
    <x v="8"/>
    <s v="Avery Printable Repositionable Plastic Tabs"/>
    <n v="43"/>
  </r>
  <r>
    <s v="Sioux Falls"/>
    <s v="South Dakota"/>
    <n v="57103"/>
    <s v="Central"/>
    <s v="FUR-CH-10003833"/>
    <x v="0"/>
    <x v="1"/>
    <s v="Novimex Fabric Task Chair"/>
    <n v="182.94"/>
  </r>
  <r>
    <s v="Sioux Falls"/>
    <s v="South Dakota"/>
    <n v="57103"/>
    <s v="Central"/>
    <s v="OFF-BI-10002072"/>
    <x v="1"/>
    <x v="8"/>
    <s v="Cardinal Slant-D Ring Binders"/>
    <n v="60.83"/>
  </r>
  <r>
    <s v="Sioux Falls"/>
    <s v="South Dakota"/>
    <n v="57103"/>
    <s v="Central"/>
    <s v="TEC-AC-10003095"/>
    <x v="2"/>
    <x v="11"/>
    <s v="Logitech G35 7.1-Channel Surround Sound Headset"/>
    <n v="389.97"/>
  </r>
  <r>
    <s v="Richmond"/>
    <s v="Virginia"/>
    <n v="23223"/>
    <s v="South"/>
    <s v="OFF-AP-10001563"/>
    <x v="1"/>
    <x v="9"/>
    <s v="Belkin Premiere Surge Master II 8-outlet surge protector"/>
    <n v="194.32"/>
  </r>
  <r>
    <s v="Seattle"/>
    <s v="Washington"/>
    <n v="98115"/>
    <s v="West"/>
    <s v="TEC-AC-10000358"/>
    <x v="2"/>
    <x v="11"/>
    <s v="ImationÂ SecureÂ DriveÂ + Hardware Encrypted USBÂ flash driveÂ - 16 GB"/>
    <n v="265.93"/>
  </r>
  <r>
    <s v="Henderson"/>
    <s v="Kentucky"/>
    <n v="42420"/>
    <s v="South"/>
    <s v="OFF-BI-10004492"/>
    <x v="1"/>
    <x v="8"/>
    <s v="Tuf-Vin Binders"/>
    <n v="94.74"/>
  </r>
  <r>
    <s v="Henderson"/>
    <s v="Kentucky"/>
    <n v="42420"/>
    <s v="South"/>
    <s v="OFF-BI-10001072"/>
    <x v="1"/>
    <x v="8"/>
    <s v="GBC Clear Cover, 8-1/2 x 11, unpunched, 25 covers per pack"/>
    <n v="60.64"/>
  </r>
  <r>
    <s v="Henderson"/>
    <s v="Kentucky"/>
    <n v="42420"/>
    <s v="South"/>
    <s v="OFF-BI-10003707"/>
    <x v="1"/>
    <x v="8"/>
    <s v="Aluminum Screw Posts"/>
    <n v="76.3"/>
  </r>
  <r>
    <s v="Henderson"/>
    <s v="Kentucky"/>
    <n v="42420"/>
    <s v="South"/>
    <s v="OFF-BI-10000977"/>
    <x v="1"/>
    <x v="8"/>
    <s v="Ibico Plastic Spiral Binding Combs"/>
    <n v="364.8"/>
  </r>
  <r>
    <s v="New York City"/>
    <s v="New York"/>
    <n v="10035"/>
    <s v="East"/>
    <s v="OFF-BI-10002082"/>
    <x v="1"/>
    <x v="8"/>
    <s v="GBC Twin Loop Wire Binding Elements"/>
    <n v="79.872"/>
  </r>
  <r>
    <s v="New York City"/>
    <s v="New York"/>
    <n v="10035"/>
    <s v="East"/>
    <s v="FUR-BO-10004709"/>
    <x v="0"/>
    <x v="0"/>
    <s v="Bush Westfield Collection Bookcases, Medium Cherry Finish"/>
    <n v="46.384"/>
  </r>
  <r>
    <s v="New York City"/>
    <s v="New York"/>
    <n v="10035"/>
    <s v="East"/>
    <s v="OFF-PA-10002365"/>
    <x v="1"/>
    <x v="10"/>
    <s v="Xerox 1967"/>
    <n v="12.96"/>
  </r>
  <r>
    <s v="Fort Collins"/>
    <s v="Colorado"/>
    <n v="80525"/>
    <s v="West"/>
    <s v="OFF-EN-10004147"/>
    <x v="1"/>
    <x v="12"/>
    <s v="Wausau Papers Astrobrights Colored Envelopes"/>
    <n v="14.352"/>
  </r>
  <r>
    <s v="Philadelphia"/>
    <s v="Pennsylvania"/>
    <n v="19140"/>
    <s v="East"/>
    <s v="FUR-FU-10001468"/>
    <x v="0"/>
    <x v="5"/>
    <s v="Tenex Antistatic Computer Chair Mats"/>
    <n v="547.13599999999997"/>
  </r>
  <r>
    <s v="Los Angeles"/>
    <s v="California"/>
    <n v="90004"/>
    <s v="West"/>
    <s v="OFF-ST-10000642"/>
    <x v="1"/>
    <x v="4"/>
    <s v="Tennsco Lockers, Gray"/>
    <n v="41.96"/>
  </r>
  <r>
    <s v="Los Angeles"/>
    <s v="California"/>
    <n v="90004"/>
    <s v="West"/>
    <s v="OFF-PA-10000380"/>
    <x v="1"/>
    <x v="10"/>
    <s v="REDIFORM Incoming/Outgoing Call Register, 11&quot; X 8 1/2&quot;, 100 Messages"/>
    <n v="41.7"/>
  </r>
  <r>
    <s v="Lafayette"/>
    <s v="Indiana"/>
    <n v="47905"/>
    <s v="Central"/>
    <s v="OFF-PA-10004071"/>
    <x v="1"/>
    <x v="10"/>
    <s v="Eaton Premium Continuous-Feed Paper, 25% Cotton, Letter Size, White, 1000 Shts/Box"/>
    <n v="277.39999999999998"/>
  </r>
  <r>
    <s v="Lafayette"/>
    <s v="Indiana"/>
    <n v="47905"/>
    <s v="Central"/>
    <s v="OFF-PA-10004971"/>
    <x v="1"/>
    <x v="10"/>
    <s v="Xerox 196"/>
    <n v="5.78"/>
  </r>
  <r>
    <s v="Clarksville"/>
    <s v="Tennessee"/>
    <n v="37042"/>
    <s v="South"/>
    <s v="OFF-AP-10000696"/>
    <x v="1"/>
    <x v="9"/>
    <s v="Holmes Odor Grabber"/>
    <n v="69.215999999999994"/>
  </r>
  <r>
    <s v="Fairfield"/>
    <s v="Connecticut"/>
    <n v="6824"/>
    <s v="East"/>
    <s v="OFF-EN-10004030"/>
    <x v="1"/>
    <x v="12"/>
    <s v="Convenience Packs of Business Envelopes"/>
    <n v="10.86"/>
  </r>
  <r>
    <s v="Fairfield"/>
    <s v="Connecticut"/>
    <n v="6824"/>
    <s v="East"/>
    <s v="OFF-AP-10000026"/>
    <x v="1"/>
    <x v="9"/>
    <s v="Tripp Lite Isotel 6 Outlet Surge Protector with Fax/Modem Protection"/>
    <n v="426.79"/>
  </r>
  <r>
    <s v="New York City"/>
    <s v="New York"/>
    <n v="10009"/>
    <s v="East"/>
    <s v="OFF-PA-10003936"/>
    <x v="1"/>
    <x v="10"/>
    <s v="Xerox 1994"/>
    <n v="25.92"/>
  </r>
  <r>
    <s v="New York City"/>
    <s v="New York"/>
    <n v="10009"/>
    <s v="East"/>
    <s v="OFF-PA-10004530"/>
    <x v="1"/>
    <x v="10"/>
    <s v="Personal Creations Ink Jet Cards and Labels"/>
    <n v="45.92"/>
  </r>
  <r>
    <s v="Columbus"/>
    <s v="Ohio"/>
    <n v="43229"/>
    <s v="East"/>
    <s v="OFF-AR-10004930"/>
    <x v="1"/>
    <x v="6"/>
    <s v="Turquoise Lead Holder with Pocket Clip"/>
    <n v="10.72"/>
  </r>
  <r>
    <s v="Warner Robins"/>
    <s v="Georgia"/>
    <n v="31088"/>
    <s v="South"/>
    <s v="OFF-AR-10004999"/>
    <x v="1"/>
    <x v="6"/>
    <s v="Newell 315"/>
    <n v="41.86"/>
  </r>
  <r>
    <s v="Franklin"/>
    <s v="Massachusetts"/>
    <n v="2038"/>
    <s v="East"/>
    <s v="FUR-FU-10002501"/>
    <x v="0"/>
    <x v="5"/>
    <s v="Nu-Dell Executive Frame"/>
    <n v="63.2"/>
  </r>
  <r>
    <s v="Franklin"/>
    <s v="Massachusetts"/>
    <n v="2038"/>
    <s v="East"/>
    <s v="TEC-AC-10000358"/>
    <x v="2"/>
    <x v="11"/>
    <s v="ImationÂ SecureÂ DriveÂ + Hardware Encrypted USBÂ flash driveÂ - 16 GB"/>
    <n v="113.97"/>
  </r>
  <r>
    <s v="Chicago"/>
    <s v="Illinois"/>
    <n v="60623"/>
    <s v="Central"/>
    <s v="OFF-ST-10004804"/>
    <x v="1"/>
    <x v="4"/>
    <s v="Belkin 19&quot; Vented Equipment Shelf, Black"/>
    <n v="123.55200000000001"/>
  </r>
  <r>
    <s v="Milwaukee"/>
    <s v="Wisconsin"/>
    <n v="53209"/>
    <s v="Central"/>
    <s v="OFF-AP-10001205"/>
    <x v="1"/>
    <x v="9"/>
    <s v="Belkin 5 Outlet SurgeMaster Power Centers"/>
    <n v="490.32"/>
  </r>
  <r>
    <s v="San Antonio"/>
    <s v="Texas"/>
    <n v="78207"/>
    <s v="Central"/>
    <s v="OFF-PA-10000659"/>
    <x v="1"/>
    <x v="10"/>
    <s v="TOPS Carbonless Receipt Book, Four 2-3/4 x 7-1/4 Money Receipts per Page"/>
    <n v="70.08"/>
  </r>
  <r>
    <s v="San Antonio"/>
    <s v="Texas"/>
    <n v="78207"/>
    <s v="Central"/>
    <s v="OFF-BI-10004141"/>
    <x v="1"/>
    <x v="8"/>
    <s v="Insertable Tab Indexes For Data Binders"/>
    <n v="1.272"/>
  </r>
  <r>
    <s v="San Antonio"/>
    <s v="Texas"/>
    <n v="78207"/>
    <s v="Central"/>
    <s v="FUR-TA-10004619"/>
    <x v="0"/>
    <x v="3"/>
    <s v="Hon Non-Folding Utility Tables"/>
    <n v="557.58500000000004"/>
  </r>
  <r>
    <s v="Los Angeles"/>
    <s v="California"/>
    <n v="90032"/>
    <s v="West"/>
    <s v="OFF-BI-10004187"/>
    <x v="1"/>
    <x v="8"/>
    <s v="3-ring staple pack"/>
    <n v="9.0239999999999991"/>
  </r>
  <r>
    <s v="Los Angeles"/>
    <s v="California"/>
    <n v="90032"/>
    <s v="West"/>
    <s v="OFF-BI-10000632"/>
    <x v="1"/>
    <x v="8"/>
    <s v="Satellite Sectional Post Binders"/>
    <n v="69.456000000000003"/>
  </r>
  <r>
    <s v="Los Angeles"/>
    <s v="California"/>
    <n v="90032"/>
    <s v="West"/>
    <s v="OFF-PA-10003724"/>
    <x v="1"/>
    <x v="10"/>
    <s v="Wirebound Message Book, 4 per Page"/>
    <n v="10.86"/>
  </r>
  <r>
    <s v="Los Angeles"/>
    <s v="California"/>
    <n v="90032"/>
    <s v="West"/>
    <s v="OFF-AP-10002765"/>
    <x v="1"/>
    <x v="9"/>
    <s v="Fellowes Advanced Computer Series Surge Protectors"/>
    <n v="79.47"/>
  </r>
  <r>
    <s v="Los Angeles"/>
    <s v="California"/>
    <n v="90032"/>
    <s v="West"/>
    <s v="OFF-AR-10001868"/>
    <x v="1"/>
    <x v="6"/>
    <s v="Prang Dustless Chalk Sticks"/>
    <n v="10.08"/>
  </r>
  <r>
    <s v="San Francisco"/>
    <s v="California"/>
    <n v="94122"/>
    <s v="West"/>
    <s v="FUR-BO-10002545"/>
    <x v="0"/>
    <x v="0"/>
    <s v="Atlantic Metals Mobile 3-Shelf Bookcases, Custom Colors"/>
    <n v="1552.8309999999999"/>
  </r>
  <r>
    <s v="San Francisco"/>
    <s v="California"/>
    <n v="94122"/>
    <s v="West"/>
    <s v="OFF-BI-10002735"/>
    <x v="1"/>
    <x v="8"/>
    <s v="GBC Prestige Therm-A-Bind Covers"/>
    <n v="137.24"/>
  </r>
  <r>
    <s v="San Francisco"/>
    <s v="California"/>
    <n v="94122"/>
    <s v="West"/>
    <s v="TEC-AC-10004864"/>
    <x v="2"/>
    <x v="11"/>
    <s v="Memorex Micro Travel Drive 32 GB"/>
    <n v="36.51"/>
  </r>
  <r>
    <s v="San Francisco"/>
    <s v="California"/>
    <n v="94122"/>
    <s v="West"/>
    <s v="TEC-MA-10000597"/>
    <x v="2"/>
    <x v="15"/>
    <s v="Lexmark S315 Color Inkjet Printer"/>
    <n v="239.976"/>
  </r>
  <r>
    <s v="New York City"/>
    <s v="New York"/>
    <n v="10024"/>
    <s v="East"/>
    <s v="FUR-TA-10003473"/>
    <x v="0"/>
    <x v="3"/>
    <s v="Bretford Rectangular Conference Table Tops"/>
    <n v="1579.7460000000001"/>
  </r>
  <r>
    <s v="New York City"/>
    <s v="New York"/>
    <n v="10024"/>
    <s v="East"/>
    <s v="FUR-TA-10001950"/>
    <x v="0"/>
    <x v="3"/>
    <s v="Balt Solid Wood Round Tables"/>
    <n v="1071.576"/>
  </r>
  <r>
    <s v="New York City"/>
    <s v="New York"/>
    <n v="10024"/>
    <s v="East"/>
    <s v="FUR-TA-10004175"/>
    <x v="0"/>
    <x v="3"/>
    <s v="Hon 30&quot; x 60&quot; Table with Locking Drawer"/>
    <n v="613.90800000000002"/>
  </r>
  <r>
    <s v="New York City"/>
    <s v="New York"/>
    <n v="10024"/>
    <s v="East"/>
    <s v="OFF-PA-10002960"/>
    <x v="1"/>
    <x v="10"/>
    <s v="Xerox 1926"/>
    <n v="34.86"/>
  </r>
  <r>
    <s v="New York City"/>
    <s v="New York"/>
    <n v="10024"/>
    <s v="East"/>
    <s v="OFF-PA-10000919"/>
    <x v="1"/>
    <x v="10"/>
    <s v="Xerox 1918"/>
    <n v="155.04"/>
  </r>
  <r>
    <s v="Columbus"/>
    <s v="Ohio"/>
    <n v="43229"/>
    <s v="East"/>
    <s v="OFF-BI-10001553"/>
    <x v="1"/>
    <x v="8"/>
    <s v="SpineVue Locking Slant-D Ring Binders by Cardinal"/>
    <n v="13.71"/>
  </r>
  <r>
    <s v="Waynesboro"/>
    <s v="Virginia"/>
    <n v="22980"/>
    <s v="South"/>
    <s v="FUR-FU-10004864"/>
    <x v="0"/>
    <x v="5"/>
    <s v="Howard Miller 14-1/2&quot; Diameter Chrome Round Wall Clock"/>
    <n v="127.88"/>
  </r>
  <r>
    <s v="Waynesboro"/>
    <s v="Virginia"/>
    <n v="22980"/>
    <s v="South"/>
    <s v="OFF-AP-10004540"/>
    <x v="1"/>
    <x v="9"/>
    <s v="Eureka The Boss Lite 10-Amp Upright Vacuum, Blue"/>
    <n v="160.32"/>
  </r>
  <r>
    <s v="Waynesboro"/>
    <s v="Virginia"/>
    <n v="22980"/>
    <s v="South"/>
    <s v="OFF-BI-10004965"/>
    <x v="1"/>
    <x v="8"/>
    <s v="Ibico Covers for Plastic or Wire Binding Elements"/>
    <n v="46"/>
  </r>
  <r>
    <s v="Sacramento"/>
    <s v="California"/>
    <n v="95823"/>
    <s v="West"/>
    <s v="FUR-CH-10001714"/>
    <x v="0"/>
    <x v="1"/>
    <s v="Global Leather &amp; Oak Executive Chair, Burgundy"/>
    <n v="120.712"/>
  </r>
  <r>
    <s v="Clinton"/>
    <s v="Maryland"/>
    <n v="20735"/>
    <s v="East"/>
    <s v="OFF-PA-10002464"/>
    <x v="1"/>
    <x v="10"/>
    <s v="HP Office Recycled Paper (20Lb. and 87 Bright)"/>
    <n v="23.12"/>
  </r>
  <r>
    <s v="Fairfield"/>
    <s v="Ohio"/>
    <n v="45014"/>
    <s v="East"/>
    <s v="FUR-FU-10002298"/>
    <x v="0"/>
    <x v="5"/>
    <s v="Rubbermaid ClusterMat Chairmats, Mat Size- 66&quot; x 60&quot;, Lip 20&quot; x 11&quot; -90 Degree Angle"/>
    <n v="532.70399999999995"/>
  </r>
  <r>
    <s v="Fairfield"/>
    <s v="Ohio"/>
    <n v="45014"/>
    <s v="East"/>
    <s v="OFF-AR-10000315"/>
    <x v="1"/>
    <x v="6"/>
    <s v="Dixon Ticonderoga Maple Cedar Pencil, #2"/>
    <n v="4.9119999999999999"/>
  </r>
  <r>
    <s v="Warwick"/>
    <s v="Rhode Island"/>
    <n v="2886"/>
    <s v="East"/>
    <s v="TEC-AC-10004353"/>
    <x v="2"/>
    <x v="11"/>
    <s v="Hypercom P1300 Pinpad"/>
    <n v="252"/>
  </r>
  <r>
    <s v="Aurora"/>
    <s v="Illinois"/>
    <n v="60505"/>
    <s v="Central"/>
    <s v="FUR-FU-10004973"/>
    <x v="0"/>
    <x v="5"/>
    <s v="Flat Face Poster Frame"/>
    <n v="60.287999999999997"/>
  </r>
  <r>
    <s v="Aurora"/>
    <s v="Illinois"/>
    <n v="60505"/>
    <s v="Central"/>
    <s v="OFF-FA-10000936"/>
    <x v="1"/>
    <x v="13"/>
    <s v="Acco Hot Clips Clips to Go"/>
    <n v="2.6320000000000001"/>
  </r>
  <r>
    <s v="Aurora"/>
    <s v="Illinois"/>
    <n v="60505"/>
    <s v="Central"/>
    <s v="OFF-PA-10001609"/>
    <x v="1"/>
    <x v="10"/>
    <s v="Tops Wirebound Message Log Books"/>
    <n v="23.687999999999999"/>
  </r>
  <r>
    <s v="Aurora"/>
    <s v="Illinois"/>
    <n v="60505"/>
    <s v="Central"/>
    <s v="FUR-CH-10000785"/>
    <x v="0"/>
    <x v="1"/>
    <s v="Global Ergonomic Managers Chair"/>
    <n v="253.37200000000001"/>
  </r>
  <r>
    <s v="Smyrna"/>
    <s v="Georgia"/>
    <n v="30080"/>
    <s v="South"/>
    <s v="OFF-FA-10000053"/>
    <x v="1"/>
    <x v="13"/>
    <s v="Revere Boxed Rubber Bands by Revere"/>
    <n v="5.67"/>
  </r>
  <r>
    <s v="Columbus"/>
    <s v="Ohio"/>
    <n v="43229"/>
    <s v="East"/>
    <s v="OFF-BI-10001718"/>
    <x v="1"/>
    <x v="8"/>
    <s v="GBC DocuBind P50 Personal Binding Machine"/>
    <n v="76.775999999999996"/>
  </r>
  <r>
    <s v="Columbus"/>
    <s v="Ohio"/>
    <n v="43229"/>
    <s v="East"/>
    <s v="OFF-SU-10004768"/>
    <x v="1"/>
    <x v="14"/>
    <s v="Acme Kleencut Forged Steel Scissors"/>
    <n v="9.1839999999999993"/>
  </r>
  <r>
    <s v="Thousand Oaks"/>
    <s v="California"/>
    <n v="91360"/>
    <s v="West"/>
    <s v="OFF-PA-10003883"/>
    <x v="1"/>
    <x v="10"/>
    <s v="Message Book, Phone, Wirebound Standard Line Memo, 2 3/4&quot; X 5&quot;"/>
    <n v="32.75"/>
  </r>
  <r>
    <s v="Lorain"/>
    <s v="Ohio"/>
    <n v="44052"/>
    <s v="East"/>
    <s v="OFF-FA-10004248"/>
    <x v="1"/>
    <x v="13"/>
    <s v="Advantus T-Pin Paper Clips"/>
    <n v="7.2160000000000002"/>
  </r>
  <r>
    <s v="Lorain"/>
    <s v="Ohio"/>
    <n v="44052"/>
    <s v="East"/>
    <s v="OFF-PA-10002581"/>
    <x v="1"/>
    <x v="10"/>
    <s v="Xerox 1951"/>
    <n v="49.567999999999998"/>
  </r>
  <r>
    <s v="Lorain"/>
    <s v="Ohio"/>
    <n v="44052"/>
    <s v="East"/>
    <s v="FUR-FU-10004848"/>
    <x v="0"/>
    <x v="5"/>
    <s v="DAX Solid Wood Frames"/>
    <n v="54.712000000000003"/>
  </r>
  <r>
    <s v="Fresno"/>
    <s v="California"/>
    <n v="93727"/>
    <s v="West"/>
    <s v="OFF-AP-10002403"/>
    <x v="1"/>
    <x v="9"/>
    <s v="Acco Smartsocket Color-Coded Six-Outlet AC Adapter Model Surge Protectors"/>
    <n v="176.04"/>
  </r>
  <r>
    <s v="Fresno"/>
    <s v="California"/>
    <n v="93727"/>
    <s v="West"/>
    <s v="OFF-AR-10003087"/>
    <x v="1"/>
    <x v="6"/>
    <s v="Staples in misc. colors"/>
    <n v="16.02"/>
  </r>
  <r>
    <s v="Fresno"/>
    <s v="California"/>
    <n v="93727"/>
    <s v="West"/>
    <s v="OFF-BI-10002026"/>
    <x v="1"/>
    <x v="8"/>
    <s v="Avery Arch Ring Binders"/>
    <n v="185.92"/>
  </r>
  <r>
    <s v="Fresno"/>
    <s v="California"/>
    <n v="93727"/>
    <s v="West"/>
    <s v="TEC-PH-10000141"/>
    <x v="2"/>
    <x v="7"/>
    <s v="Clearsounds A400"/>
    <n v="211.16800000000001"/>
  </r>
  <r>
    <s v="Fresno"/>
    <s v="California"/>
    <n v="93727"/>
    <s v="West"/>
    <s v="TEC-CO-10000971"/>
    <x v="2"/>
    <x v="16"/>
    <s v="Hewlett Packard 310 Color Digital Copier"/>
    <n v="479.98399999999998"/>
  </r>
  <r>
    <s v="San Diego"/>
    <s v="California"/>
    <n v="92105"/>
    <s v="West"/>
    <s v="OFF-FA-10001229"/>
    <x v="1"/>
    <x v="13"/>
    <s v="Staples"/>
    <n v="7.86"/>
  </r>
  <r>
    <s v="San Diego"/>
    <s v="California"/>
    <n v="92105"/>
    <s v="West"/>
    <s v="OFF-BI-10002437"/>
    <x v="1"/>
    <x v="8"/>
    <s v="Recycled Premium Regency Composition Covers"/>
    <n v="24.448"/>
  </r>
  <r>
    <s v="New York City"/>
    <s v="New York"/>
    <n v="10009"/>
    <s v="East"/>
    <s v="OFF-PA-10004255"/>
    <x v="1"/>
    <x v="10"/>
    <s v="Xerox 219"/>
    <n v="6.48"/>
  </r>
  <r>
    <s v="New York City"/>
    <s v="New York"/>
    <n v="10009"/>
    <s v="East"/>
    <s v="OFF-PA-10001184"/>
    <x v="1"/>
    <x v="10"/>
    <s v="Xerox 1903"/>
    <n v="41.86"/>
  </r>
  <r>
    <s v="New York City"/>
    <s v="New York"/>
    <n v="10009"/>
    <s v="East"/>
    <s v="TEC-AC-10002637"/>
    <x v="2"/>
    <x v="11"/>
    <s v="LogitechÂ VX Revolution Cordless Laser Mouse for Notebooks (Black)"/>
    <n v="1619.91"/>
  </r>
  <r>
    <s v="New York City"/>
    <s v="New York"/>
    <n v="10009"/>
    <s v="East"/>
    <s v="FUR-FU-10002878"/>
    <x v="0"/>
    <x v="5"/>
    <s v="Seth Thomas 14&quot; Day/Date Wall Clock"/>
    <n v="113.92"/>
  </r>
  <r>
    <s v="Malden"/>
    <s v="Massachusetts"/>
    <n v="2148"/>
    <s v="East"/>
    <s v="OFF-AR-10000588"/>
    <x v="1"/>
    <x v="6"/>
    <s v="Newell 345"/>
    <n v="39.68"/>
  </r>
  <r>
    <s v="New York City"/>
    <s v="New York"/>
    <n v="10035"/>
    <s v="East"/>
    <s v="TEC-AC-10002217"/>
    <x v="2"/>
    <x v="11"/>
    <s v="ImationÂ Clip USBÂ flash driveÂ - 8 GB"/>
    <n v="37.6"/>
  </r>
  <r>
    <s v="New York City"/>
    <s v="New York"/>
    <n v="10035"/>
    <s v="East"/>
    <s v="TEC-AC-10001267"/>
    <x v="2"/>
    <x v="11"/>
    <s v="ImationÂ 32GB Pocket Pro USB 3.0Â Flash DriveÂ - 32 GB - Black - 1 P ..."/>
    <n v="59.9"/>
  </r>
  <r>
    <s v="New York City"/>
    <s v="New York"/>
    <n v="10035"/>
    <s v="East"/>
    <s v="OFF-PA-10004041"/>
    <x v="1"/>
    <x v="10"/>
    <s v="It's Hot Message Books with Stickers, 2 3/4&quot; x 5&quot;"/>
    <n v="37"/>
  </r>
  <r>
    <s v="San Francisco"/>
    <s v="California"/>
    <n v="94109"/>
    <s v="West"/>
    <s v="OFF-LA-10001613"/>
    <x v="1"/>
    <x v="2"/>
    <s v="Avery File Folder Labels"/>
    <n v="5.76"/>
  </r>
  <r>
    <s v="San Francisco"/>
    <s v="California"/>
    <n v="94109"/>
    <s v="West"/>
    <s v="OFF-AR-10000246"/>
    <x v="1"/>
    <x v="6"/>
    <s v="Newell 318"/>
    <n v="16.68"/>
  </r>
  <r>
    <s v="Florence"/>
    <s v="South Carolina"/>
    <n v="29501"/>
    <s v="South"/>
    <s v="OFF-ST-10001809"/>
    <x v="1"/>
    <x v="4"/>
    <s v="Fellowes Officeware Wire Shelving"/>
    <n v="628.80999999999995"/>
  </r>
  <r>
    <s v="Florence"/>
    <s v="South Carolina"/>
    <n v="29501"/>
    <s v="South"/>
    <s v="OFF-ST-10002214"/>
    <x v="1"/>
    <x v="4"/>
    <s v="X-Rack File for Hanging Folders"/>
    <n v="56.45"/>
  </r>
  <r>
    <s v="Springfield"/>
    <s v="Missouri"/>
    <n v="65807"/>
    <s v="Central"/>
    <s v="OFF-ST-10000649"/>
    <x v="1"/>
    <x v="4"/>
    <s v="Hanging Personal Folder File"/>
    <n v="94.2"/>
  </r>
  <r>
    <s v="Springfield"/>
    <s v="Missouri"/>
    <n v="65807"/>
    <s v="Central"/>
    <s v="OFF-EN-10001990"/>
    <x v="1"/>
    <x v="12"/>
    <s v="Staple envelope"/>
    <n v="28.4"/>
  </r>
  <r>
    <s v="Huntsville"/>
    <s v="Texas"/>
    <n v="77340"/>
    <s v="Central"/>
    <s v="FUR-BO-10000780"/>
    <x v="0"/>
    <x v="0"/>
    <s v="O'Sullivan Plantations 2-Door Library in Landvery Oak"/>
    <n v="956.66480000000001"/>
  </r>
  <r>
    <s v="Los Angeles"/>
    <s v="California"/>
    <n v="90045"/>
    <s v="West"/>
    <s v="TEC-AC-10002049"/>
    <x v="2"/>
    <x v="11"/>
    <s v="Logitech G19 Programmable Gaming Keyboard"/>
    <n v="1115.9100000000001"/>
  </r>
  <r>
    <s v="Los Angeles"/>
    <s v="California"/>
    <n v="90045"/>
    <s v="West"/>
    <s v="TEC-PH-10003555"/>
    <x v="2"/>
    <x v="7"/>
    <s v="Motorola HK250 Universal Bluetooth Headset"/>
    <n v="128.744"/>
  </r>
  <r>
    <s v="Los Angeles"/>
    <s v="California"/>
    <n v="90045"/>
    <s v="West"/>
    <s v="TEC-PH-10000702"/>
    <x v="2"/>
    <x v="7"/>
    <s v="Square Credit Card Reader, 4 1/2&quot; x 4 1/2&quot; x 1&quot;, White"/>
    <n v="79.92"/>
  </r>
  <r>
    <s v="San Francisco"/>
    <s v="California"/>
    <n v="94122"/>
    <s v="West"/>
    <s v="OFF-AR-10003631"/>
    <x v="1"/>
    <x v="6"/>
    <s v="Staples in misc. colors"/>
    <n v="24.2"/>
  </r>
  <r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"/>
  </r>
  <r>
    <s v="San Francisco"/>
    <s v="California"/>
    <n v="94122"/>
    <s v="West"/>
    <s v="FUR-FU-10000758"/>
    <x v="0"/>
    <x v="5"/>
    <s v="DAX Natural Wood-Tone Poster Frame"/>
    <n v="211.84"/>
  </r>
  <r>
    <s v="Philadelphia"/>
    <s v="Pennsylvania"/>
    <n v="19120"/>
    <s v="East"/>
    <s v="OFF-FA-10000992"/>
    <x v="1"/>
    <x v="13"/>
    <s v="Acco Clips to Go Binder Clips, 24 Clips in Two Sizes"/>
    <n v="5.68"/>
  </r>
  <r>
    <s v="Los Angeles"/>
    <s v="California"/>
    <n v="90036"/>
    <s v="West"/>
    <s v="OFF-BI-10004187"/>
    <x v="1"/>
    <x v="8"/>
    <s v="3-ring staple pack"/>
    <n v="7.52"/>
  </r>
  <r>
    <s v="Los Angeles"/>
    <s v="California"/>
    <n v="90045"/>
    <s v="West"/>
    <s v="OFF-PA-10001947"/>
    <x v="1"/>
    <x v="10"/>
    <s v="Xerox 1974"/>
    <n v="11.96"/>
  </r>
  <r>
    <s v="Los Angeles"/>
    <s v="California"/>
    <n v="90045"/>
    <s v="West"/>
    <s v="FUR-TA-10002356"/>
    <x v="0"/>
    <x v="3"/>
    <s v="Bevis Boat-Shaped Conference Table"/>
    <n v="629.06399999999996"/>
  </r>
  <r>
    <s v="Milwaukee"/>
    <s v="Wisconsin"/>
    <n v="53209"/>
    <s v="Central"/>
    <s v="FUR-CH-10001714"/>
    <x v="0"/>
    <x v="1"/>
    <s v="Global Leather &amp; Oak Executive Chair, Burgundy"/>
    <n v="754.45"/>
  </r>
  <r>
    <s v="Holyoke"/>
    <s v="Massachusetts"/>
    <n v="1040"/>
    <s v="East"/>
    <s v="FUR-BO-10002824"/>
    <x v="0"/>
    <x v="0"/>
    <s v="Bush Mission Pointe Library"/>
    <n v="301.95999999999998"/>
  </r>
  <r>
    <s v="Albuquerque"/>
    <s v="New Mexico"/>
    <n v="87105"/>
    <s v="West"/>
    <s v="TEC-AC-10002842"/>
    <x v="2"/>
    <x v="11"/>
    <s v="WD My Passport Ultra 2TB Portable External Hard Drive"/>
    <n v="595"/>
  </r>
  <r>
    <s v="Albuquerque"/>
    <s v="New Mexico"/>
    <n v="87105"/>
    <s v="West"/>
    <s v="OFF-BI-10002082"/>
    <x v="1"/>
    <x v="8"/>
    <s v="GBC Twin Loop Wire Binding Elements"/>
    <n v="79.872"/>
  </r>
  <r>
    <s v="Sparks"/>
    <s v="Nevada"/>
    <n v="89431"/>
    <s v="West"/>
    <s v="TEC-MA-10000112"/>
    <x v="2"/>
    <x v="15"/>
    <s v="Panasonic KX MB2061 Multifunction Printer"/>
    <n v="2396.4"/>
  </r>
  <r>
    <s v="Coachella"/>
    <s v="California"/>
    <n v="92236"/>
    <s v="West"/>
    <s v="OFF-ST-10002289"/>
    <x v="1"/>
    <x v="4"/>
    <s v="Safco Wire Cube Shelving System, For Use as 4 or 5 14&quot; Cubes, Black"/>
    <n v="63.56"/>
  </r>
  <r>
    <s v="Coachella"/>
    <s v="California"/>
    <n v="92236"/>
    <s v="West"/>
    <s v="TEC-AC-10004171"/>
    <x v="2"/>
    <x v="11"/>
    <s v="Razer Kraken 7.1 Surround Sound Over Ear USB Gaming Headset"/>
    <n v="99.99"/>
  </r>
  <r>
    <s v="Elmhurst"/>
    <s v="Illinois"/>
    <n v="60126"/>
    <s v="Central"/>
    <s v="OFF-ST-10003656"/>
    <x v="1"/>
    <x v="4"/>
    <s v="Safco Industrial Wire Shelving"/>
    <n v="230.376"/>
  </r>
  <r>
    <s v="Elmhurst"/>
    <s v="Illinois"/>
    <n v="60126"/>
    <s v="Central"/>
    <s v="OFF-PA-10001560"/>
    <x v="1"/>
    <x v="10"/>
    <s v="Adams Telephone Message Books, 5 1/4â€ x 11â€"/>
    <n v="9.6639999999999997"/>
  </r>
  <r>
    <s v="Fairfield"/>
    <s v="Ohio"/>
    <n v="45014"/>
    <s v="East"/>
    <s v="TEC-AC-10002473"/>
    <x v="2"/>
    <x v="11"/>
    <s v="Maxell 4.7GB DVD-R"/>
    <n v="158.928"/>
  </r>
  <r>
    <s v="Fairfield"/>
    <s v="Ohio"/>
    <n v="45014"/>
    <s v="East"/>
    <s v="OFF-BI-10000632"/>
    <x v="1"/>
    <x v="8"/>
    <s v="Satellite Sectional Post Binders"/>
    <n v="13.023"/>
  </r>
  <r>
    <s v="Fairfield"/>
    <s v="Ohio"/>
    <n v="45014"/>
    <s v="East"/>
    <s v="FUR-TA-10002645"/>
    <x v="0"/>
    <x v="3"/>
    <s v="Hon Rectangular Conference Tables"/>
    <n v="273.06"/>
  </r>
  <r>
    <s v="Fairfield"/>
    <s v="Ohio"/>
    <n v="45014"/>
    <s v="East"/>
    <s v="OFF-FA-10002975"/>
    <x v="1"/>
    <x v="13"/>
    <s v="Staples"/>
    <n v="39.311999999999998"/>
  </r>
  <r>
    <s v="Arlington"/>
    <s v="Texas"/>
    <n v="76017"/>
    <s v="Central"/>
    <s v="OFF-BI-10003784"/>
    <x v="1"/>
    <x v="8"/>
    <s v="Computer Printout Index Tabs"/>
    <n v="1.3440000000000001"/>
  </r>
  <r>
    <s v="Arlington"/>
    <s v="Texas"/>
    <n v="76017"/>
    <s v="Central"/>
    <s v="OFF-BI-10001617"/>
    <x v="1"/>
    <x v="8"/>
    <s v="GBC Wire Binding Combs"/>
    <n v="8.2720000000000002"/>
  </r>
  <r>
    <s v="Arlington"/>
    <s v="Texas"/>
    <n v="76017"/>
    <s v="Central"/>
    <s v="FUR-FU-10004415"/>
    <x v="0"/>
    <x v="5"/>
    <s v="Stacking Tray, Side-Loading, Legal, Smoke"/>
    <n v="12.544"/>
  </r>
  <r>
    <s v="San Francisco"/>
    <s v="California"/>
    <n v="94110"/>
    <s v="West"/>
    <s v="OFF-LA-10000240"/>
    <x v="1"/>
    <x v="2"/>
    <s v="Self-Adhesive Address Labels for Typewriters by Universal"/>
    <n v="58.48"/>
  </r>
  <r>
    <s v="Seattle"/>
    <s v="Washington"/>
    <n v="98103"/>
    <s v="West"/>
    <s v="FUR-FU-10001935"/>
    <x v="0"/>
    <x v="5"/>
    <s v="3M Hangers With Command Adhesive"/>
    <n v="7.4"/>
  </r>
  <r>
    <s v="New York City"/>
    <s v="New York"/>
    <n v="10009"/>
    <s v="East"/>
    <s v="FUR-CH-10002439"/>
    <x v="0"/>
    <x v="1"/>
    <s v="Iceberg Nesting Folding Chair, 19w x 6d x 43h"/>
    <n v="366.786"/>
  </r>
  <r>
    <s v="Houston"/>
    <s v="Texas"/>
    <n v="77070"/>
    <s v="Central"/>
    <s v="TEC-PH-10001536"/>
    <x v="2"/>
    <x v="7"/>
    <s v="Spigen Samsung Galaxy S5 Case Wallet"/>
    <n v="54.368000000000002"/>
  </r>
  <r>
    <s v="Springfield"/>
    <s v="Virginia"/>
    <n v="22153"/>
    <s v="South"/>
    <s v="OFF-EN-10001532"/>
    <x v="1"/>
    <x v="12"/>
    <s v="Brown Kraft Recycled Envelopes"/>
    <n v="33.96"/>
  </r>
  <r>
    <s v="Springfield"/>
    <s v="Virginia"/>
    <n v="22153"/>
    <s v="South"/>
    <s v="OFF-AP-10003057"/>
    <x v="1"/>
    <x v="9"/>
    <s v="Honeywell Enviracaire Portable HEPA Air Cleaner for 16' x 20' Room"/>
    <n v="826.11"/>
  </r>
  <r>
    <s v="Farmington"/>
    <s v="New Mexico"/>
    <n v="87401"/>
    <s v="West"/>
    <s v="FUR-FU-10003708"/>
    <x v="0"/>
    <x v="5"/>
    <s v="Tenex Traditional Chairmats for Medium Pile Carpet, Standard Lip, 36&quot; x 48&quot;"/>
    <n v="545.85"/>
  </r>
  <r>
    <s v="Louisville"/>
    <s v="Colorado"/>
    <n v="80027"/>
    <s v="West"/>
    <s v="FUR-TA-10000849"/>
    <x v="0"/>
    <x v="3"/>
    <s v="Bevis Rectangular Conference Tables"/>
    <n v="145.97999999999999"/>
  </r>
  <r>
    <s v="Louisville"/>
    <s v="Colorado"/>
    <n v="80027"/>
    <s v="West"/>
    <s v="OFF-PA-10002259"/>
    <x v="1"/>
    <x v="10"/>
    <s v="Geographics Note Cards, Blank, White, 8 1/2&quot; x 11&quot;"/>
    <n v="35.808"/>
  </r>
  <r>
    <s v="Tampa"/>
    <s v="Florida"/>
    <n v="33614"/>
    <s v="South"/>
    <s v="FUR-FU-10002597"/>
    <x v="0"/>
    <x v="5"/>
    <s v="C-Line Magnetic Cubicle Keepers, Clear Polypropylene"/>
    <n v="7.9039999999999999"/>
  </r>
  <r>
    <s v="Passaic"/>
    <s v="New Jersey"/>
    <n v="7055"/>
    <s v="East"/>
    <s v="TEC-PH-10004614"/>
    <x v="2"/>
    <x v="7"/>
    <s v="AT&amp;T 841000 Phone"/>
    <n v="345"/>
  </r>
  <r>
    <s v="Passaic"/>
    <s v="New Jersey"/>
    <n v="7055"/>
    <s v="East"/>
    <s v="FUR-TA-10003748"/>
    <x v="0"/>
    <x v="3"/>
    <s v="Bevis 36 x 72 Conference Tables"/>
    <n v="174.286"/>
  </r>
  <r>
    <s v="Passaic"/>
    <s v="New Jersey"/>
    <n v="7055"/>
    <s v="East"/>
    <s v="OFF-AP-10003217"/>
    <x v="1"/>
    <x v="9"/>
    <s v="Eureka Sanitaire  Commercial Upright"/>
    <n v="662.84"/>
  </r>
  <r>
    <s v="Passaic"/>
    <s v="New Jersey"/>
    <n v="7055"/>
    <s v="East"/>
    <s v="TEC-AC-10002399"/>
    <x v="2"/>
    <x v="11"/>
    <s v="SanDisk Cruzer 32 GB USB Flash Drive"/>
    <n v="95.1"/>
  </r>
  <r>
    <s v="Passaic"/>
    <s v="New Jersey"/>
    <n v="7055"/>
    <s v="East"/>
    <s v="OFF-EN-10002973"/>
    <x v="1"/>
    <x v="12"/>
    <s v="Ampad #10 Peel &amp; Seel Holiday Envelopes"/>
    <n v="26.88"/>
  </r>
  <r>
    <s v="Passaic"/>
    <s v="New Jersey"/>
    <n v="7055"/>
    <s v="East"/>
    <s v="TEC-PH-10001336"/>
    <x v="2"/>
    <x v="7"/>
    <s v="Digium D40 VoIP phone"/>
    <n v="257.98"/>
  </r>
  <r>
    <s v="Los Angeles"/>
    <s v="California"/>
    <n v="90004"/>
    <s v="West"/>
    <s v="OFF-EN-10000461"/>
    <x v="1"/>
    <x v="12"/>
    <s v="#10- 4 1/8&quot; x 9 1/2&quot; Recycled Envelopes"/>
    <n v="17.48"/>
  </r>
  <r>
    <s v="Philadelphia"/>
    <s v="Pennsylvania"/>
    <n v="19143"/>
    <s v="East"/>
    <s v="FUR-CH-10000988"/>
    <x v="0"/>
    <x v="1"/>
    <s v="Hon Olson Stacker Stools"/>
    <n v="492.83499999999998"/>
  </r>
  <r>
    <s v="North Charleston"/>
    <s v="South Carolina"/>
    <n v="29406"/>
    <s v="South"/>
    <s v="OFF-ST-10001809"/>
    <x v="1"/>
    <x v="4"/>
    <s v="Fellowes Officeware Wire Shelving"/>
    <n v="269.49"/>
  </r>
  <r>
    <s v="San Jose"/>
    <s v="California"/>
    <n v="95123"/>
    <s v="West"/>
    <s v="OFF-BI-10003963"/>
    <x v="1"/>
    <x v="8"/>
    <s v="Cardinal Holdit Data Disk Pockets"/>
    <n v="29.12"/>
  </r>
  <r>
    <s v="New York City"/>
    <s v="New York"/>
    <n v="10011"/>
    <s v="East"/>
    <s v="OFF-LA-10000081"/>
    <x v="1"/>
    <x v="2"/>
    <s v="Avery 496"/>
    <n v="18.75"/>
  </r>
  <r>
    <s v="New York City"/>
    <s v="New York"/>
    <n v="10011"/>
    <s v="East"/>
    <s v="TEC-PH-10000149"/>
    <x v="2"/>
    <x v="7"/>
    <s v="Cisco SPA525G2 IP Phone - Wireless"/>
    <n v="119.7"/>
  </r>
  <r>
    <s v="New York City"/>
    <s v="New York"/>
    <n v="10011"/>
    <s v="East"/>
    <s v="OFF-BI-10000605"/>
    <x v="1"/>
    <x v="8"/>
    <s v="Acco Pressboard Covers with Storage Hooks, 9 1/2&quot; x 11&quot;, Executive Red"/>
    <n v="9.1440000000000001"/>
  </r>
  <r>
    <s v="New York City"/>
    <s v="New York"/>
    <n v="10011"/>
    <s v="East"/>
    <s v="TEC-AC-10002399"/>
    <x v="2"/>
    <x v="11"/>
    <s v="SanDisk Cruzer 32 GB USB Flash Drive"/>
    <n v="57.06"/>
  </r>
  <r>
    <s v="New York City"/>
    <s v="New York"/>
    <n v="10011"/>
    <s v="East"/>
    <s v="TEC-AC-10003038"/>
    <x v="2"/>
    <x v="11"/>
    <s v="Kingston Digital DataTraveler 16GB USB 2.0"/>
    <n v="71.599999999999994"/>
  </r>
  <r>
    <s v="New York City"/>
    <s v="New York"/>
    <n v="10011"/>
    <s v="East"/>
    <s v="OFF-ST-10000344"/>
    <x v="1"/>
    <x v="4"/>
    <s v="Neat Ideas Personal Hanging Folder Files, Black"/>
    <n v="107.44"/>
  </r>
  <r>
    <s v="New York City"/>
    <s v="New York"/>
    <n v="10011"/>
    <s v="East"/>
    <s v="OFF-LA-10004093"/>
    <x v="1"/>
    <x v="2"/>
    <s v="Avery 486"/>
    <n v="7.31"/>
  </r>
  <r>
    <s v="New York City"/>
    <s v="New York"/>
    <n v="10011"/>
    <s v="East"/>
    <s v="OFF-AR-10001683"/>
    <x v="1"/>
    <x v="6"/>
    <s v="Lumber Crayons"/>
    <n v="59.1"/>
  </r>
  <r>
    <s v="New York City"/>
    <s v="New York"/>
    <n v="10011"/>
    <s v="East"/>
    <s v="OFF-ST-10003455"/>
    <x v="1"/>
    <x v="4"/>
    <s v="Tenex File Box, Personal Filing Tote with Lid, Black"/>
    <n v="46.53"/>
  </r>
  <r>
    <s v="Plainfield"/>
    <s v="New Jersey"/>
    <n v="7060"/>
    <s v="East"/>
    <s v="OFF-AP-10002578"/>
    <x v="1"/>
    <x v="9"/>
    <s v="Fellowes Premier Superior Surge Suppressor, 10-Outlet, With Phone and Remote"/>
    <n v="97.84"/>
  </r>
  <r>
    <s v="Seattle"/>
    <s v="Washington"/>
    <n v="98115"/>
    <s v="West"/>
    <s v="OFF-PA-10001763"/>
    <x v="1"/>
    <x v="10"/>
    <s v="Xerox 1896"/>
    <n v="29.97"/>
  </r>
  <r>
    <s v="Seattle"/>
    <s v="Washington"/>
    <n v="98115"/>
    <s v="West"/>
    <s v="OFF-BI-10001597"/>
    <x v="1"/>
    <x v="8"/>
    <s v="Wilson Jones Ledger-Size, Piano-Hinge Binder, 2&quot;, Blue"/>
    <n v="98.352000000000004"/>
  </r>
  <r>
    <s v="New York City"/>
    <s v="New York"/>
    <n v="10009"/>
    <s v="East"/>
    <s v="OFF-BI-10001524"/>
    <x v="1"/>
    <x v="8"/>
    <s v="GBC Premium Transparent Covers with Diagonal Lined Pattern"/>
    <n v="83.92"/>
  </r>
  <r>
    <s v="New York City"/>
    <s v="New York"/>
    <n v="10009"/>
    <s v="East"/>
    <s v="OFF-BI-10001553"/>
    <x v="1"/>
    <x v="8"/>
    <s v="SpineVue Locking Slant-D Ring Binders by Cardinal"/>
    <n v="14.624000000000001"/>
  </r>
  <r>
    <s v="New York City"/>
    <s v="New York"/>
    <n v="10009"/>
    <s v="East"/>
    <s v="TEC-PH-10000576"/>
    <x v="2"/>
    <x v="7"/>
    <s v="AT&amp;T 1080 Corded phone"/>
    <n v="136.99"/>
  </r>
  <r>
    <s v="New York City"/>
    <s v="New York"/>
    <n v="10009"/>
    <s v="East"/>
    <s v="OFF-LA-10001317"/>
    <x v="1"/>
    <x v="2"/>
    <s v="Avery 520"/>
    <n v="3.15"/>
  </r>
  <r>
    <s v="Newport News"/>
    <s v="Virginia"/>
    <n v="23602"/>
    <s v="South"/>
    <s v="OFF-PA-10000726"/>
    <x v="1"/>
    <x v="10"/>
    <s v="Black Print Carbonless Snap-Off Rapid Letter, 8 1/2&quot; x 7&quot;"/>
    <n v="9.11"/>
  </r>
  <r>
    <s v="Newport News"/>
    <s v="Virginia"/>
    <n v="23602"/>
    <s v="South"/>
    <s v="OFF-ST-10003306"/>
    <x v="1"/>
    <x v="4"/>
    <s v="Letter Size Cart"/>
    <n v="571.44000000000005"/>
  </r>
  <r>
    <s v="Newport News"/>
    <s v="Virginia"/>
    <n v="23602"/>
    <s v="South"/>
    <s v="OFF-PA-10004983"/>
    <x v="1"/>
    <x v="10"/>
    <s v="Xerox 23"/>
    <n v="32.4"/>
  </r>
  <r>
    <s v="Newport News"/>
    <s v="Virginia"/>
    <n v="23602"/>
    <s v="South"/>
    <s v="OFF-ST-10001291"/>
    <x v="1"/>
    <x v="4"/>
    <s v="Tenex Personal Self-Stacking Standard File Box, Black/Gray"/>
    <n v="16.91"/>
  </r>
  <r>
    <s v="Fayetteville"/>
    <s v="North Carolina"/>
    <n v="28314"/>
    <s v="South"/>
    <s v="FUR-FU-10002107"/>
    <x v="0"/>
    <x v="5"/>
    <s v="Eldon Pizzaz Desk Accessories"/>
    <n v="14.272"/>
  </r>
  <r>
    <s v="Fayetteville"/>
    <s v="North Carolina"/>
    <n v="28314"/>
    <s v="South"/>
    <s v="FUR-BO-10002213"/>
    <x v="0"/>
    <x v="0"/>
    <s v="Sauder Forest Hills Library, Woodland Oak Finish"/>
    <n v="451.13600000000002"/>
  </r>
  <r>
    <s v="Fayetteville"/>
    <s v="North Carolina"/>
    <n v="28314"/>
    <s v="South"/>
    <s v="OFF-AP-10000692"/>
    <x v="1"/>
    <x v="9"/>
    <s v="Fellowes Mighty 8 Compact Surge Protector"/>
    <n v="64.864000000000004"/>
  </r>
  <r>
    <s v="Los Angeles"/>
    <s v="California"/>
    <n v="90032"/>
    <s v="West"/>
    <s v="FUR-CH-10001190"/>
    <x v="0"/>
    <x v="1"/>
    <s v="Global Deluxe High-Back Office Chair in Storm"/>
    <n v="217.584"/>
  </r>
  <r>
    <s v="Los Angeles"/>
    <s v="California"/>
    <n v="90032"/>
    <s v="West"/>
    <s v="TEC-AC-10000682"/>
    <x v="2"/>
    <x v="11"/>
    <s v="Kensington K72356US Mouse-in-a-Box USB Desktop Mouse"/>
    <n v="82.95"/>
  </r>
  <r>
    <s v="Los Angeles"/>
    <s v="California"/>
    <n v="90032"/>
    <s v="West"/>
    <s v="OFF-LA-10004545"/>
    <x v="1"/>
    <x v="2"/>
    <s v="Avery 50"/>
    <n v="87.71"/>
  </r>
  <r>
    <s v="Los Angeles"/>
    <s v="California"/>
    <n v="90032"/>
    <s v="West"/>
    <s v="OFF-AP-10003057"/>
    <x v="1"/>
    <x v="9"/>
    <s v="Honeywell Enviracaire Portable HEPA Air Cleaner for 16' x 20' Room"/>
    <n v="1101.48"/>
  </r>
  <r>
    <s v="Los Angeles"/>
    <s v="California"/>
    <n v="90036"/>
    <s v="West"/>
    <s v="FUR-TA-10000198"/>
    <x v="0"/>
    <x v="3"/>
    <s v="Chromcraft Bull-Nose Wood Oval Conference Tables &amp; Bases"/>
    <n v="1322.3520000000001"/>
  </r>
  <r>
    <s v="New York City"/>
    <s v="New York"/>
    <n v="10011"/>
    <s v="East"/>
    <s v="OFF-AR-10002833"/>
    <x v="1"/>
    <x v="6"/>
    <s v="Newell 322"/>
    <n v="5.46"/>
  </r>
  <r>
    <s v="Dallas"/>
    <s v="Texas"/>
    <n v="75220"/>
    <s v="Central"/>
    <s v="OFF-SU-10002557"/>
    <x v="1"/>
    <x v="14"/>
    <s v="Fiskars Spring-Action Scissors"/>
    <n v="11.183999999999999"/>
  </r>
  <r>
    <s v="Dallas"/>
    <s v="Texas"/>
    <n v="75220"/>
    <s v="Central"/>
    <s v="OFF-ST-10003656"/>
    <x v="1"/>
    <x v="4"/>
    <s v="Safco Industrial Wire Shelving"/>
    <n v="153.584"/>
  </r>
  <r>
    <s v="Seattle"/>
    <s v="Washington"/>
    <n v="98105"/>
    <s v="West"/>
    <s v="OFF-ST-10001097"/>
    <x v="1"/>
    <x v="4"/>
    <s v="Office Impressions Heavy Duty Welded Shelving &amp; Multimedia Storage Drawers"/>
    <n v="1003.62"/>
  </r>
  <r>
    <s v="Seattle"/>
    <s v="Washington"/>
    <n v="98105"/>
    <s v="West"/>
    <s v="TEC-PH-10000912"/>
    <x v="2"/>
    <x v="7"/>
    <s v="Anker 24W Portable Micro USB Car Charger"/>
    <n v="35.167999999999999"/>
  </r>
  <r>
    <s v="Seattle"/>
    <s v="Washington"/>
    <n v="98105"/>
    <s v="West"/>
    <s v="FUR-TA-10000617"/>
    <x v="0"/>
    <x v="3"/>
    <s v="Hon Practical Foundations 30 x 60 Training Table, Light Gray/Charcoal"/>
    <n v="1137.75"/>
  </r>
  <r>
    <s v="Seattle"/>
    <s v="Washington"/>
    <n v="98105"/>
    <s v="West"/>
    <s v="OFF-BI-10001658"/>
    <x v="1"/>
    <x v="8"/>
    <s v="GBC Standard Therm-A-Bind Covers"/>
    <n v="99.68"/>
  </r>
  <r>
    <s v="Seattle"/>
    <s v="Washington"/>
    <n v="98105"/>
    <s v="West"/>
    <s v="OFF-AR-10003856"/>
    <x v="1"/>
    <x v="6"/>
    <s v="Newell 344"/>
    <n v="5.56"/>
  </r>
  <r>
    <s v="Newark"/>
    <s v="Delaware"/>
    <n v="19711"/>
    <s v="East"/>
    <s v="OFF-ST-10001837"/>
    <x v="1"/>
    <x v="4"/>
    <s v="SAFCO Mobile Desk Side File, Wire Frame"/>
    <n v="85.52"/>
  </r>
  <r>
    <s v="Newark"/>
    <s v="Delaware"/>
    <n v="19711"/>
    <s v="East"/>
    <s v="OFF-AR-10001473"/>
    <x v="1"/>
    <x v="6"/>
    <s v="Newell 313"/>
    <n v="9.84"/>
  </r>
  <r>
    <s v="Newark"/>
    <s v="Delaware"/>
    <n v="19711"/>
    <s v="East"/>
    <s v="OFF-PA-10004285"/>
    <x v="1"/>
    <x v="10"/>
    <s v="Xerox 1959"/>
    <n v="20.04"/>
  </r>
  <r>
    <s v="New York City"/>
    <s v="New York"/>
    <n v="10024"/>
    <s v="East"/>
    <s v="TEC-PH-10001835"/>
    <x v="2"/>
    <x v="7"/>
    <s v="Jawbone JAMBOX Wireless Bluetooth Speaker"/>
    <n v="631.96"/>
  </r>
  <r>
    <s v="New York City"/>
    <s v="New York"/>
    <n v="10024"/>
    <s v="East"/>
    <s v="OFF-PA-10002245"/>
    <x v="1"/>
    <x v="10"/>
    <s v="Xerox 1895"/>
    <n v="23.92"/>
  </r>
  <r>
    <s v="Los Angeles"/>
    <s v="California"/>
    <n v="90049"/>
    <s v="West"/>
    <s v="OFF-PA-10001457"/>
    <x v="1"/>
    <x v="10"/>
    <s v="White GlueTop Scratch Pads"/>
    <n v="90.24"/>
  </r>
  <r>
    <s v="Jamestown"/>
    <s v="New York"/>
    <n v="14701"/>
    <s v="East"/>
    <s v="TEC-PH-10002885"/>
    <x v="2"/>
    <x v="7"/>
    <s v="Apple iPhone 5"/>
    <n v="4548.8100000000004"/>
  </r>
  <r>
    <s v="Houston"/>
    <s v="Texas"/>
    <n v="77095"/>
    <s v="Central"/>
    <s v="FUR-TA-10004086"/>
    <x v="0"/>
    <x v="3"/>
    <s v="KI Adjustable-Height Table"/>
    <n v="300.93"/>
  </r>
  <r>
    <s v="Houston"/>
    <s v="Texas"/>
    <n v="77095"/>
    <s v="Central"/>
    <s v="TEC-PH-10000895"/>
    <x v="2"/>
    <x v="7"/>
    <s v="Polycom VVX 310 VoIP phone"/>
    <n v="719.96"/>
  </r>
  <r>
    <s v="Mishawaka"/>
    <s v="Indiana"/>
    <n v="46544"/>
    <s v="Central"/>
    <s v="FUR-CH-10000225"/>
    <x v="0"/>
    <x v="1"/>
    <s v="Global Geo Office Task Chair, Gray"/>
    <n v="647.84"/>
  </r>
  <r>
    <s v="San Diego"/>
    <s v="California"/>
    <n v="92037"/>
    <s v="West"/>
    <s v="OFF-ST-10002370"/>
    <x v="1"/>
    <x v="4"/>
    <s v="Sortfiler Multipurpose Personal File Organizer, Black"/>
    <n v="64.17"/>
  </r>
  <r>
    <s v="San Diego"/>
    <s v="California"/>
    <n v="92037"/>
    <s v="West"/>
    <s v="OFF-EN-10000056"/>
    <x v="1"/>
    <x v="12"/>
    <s v="Cameo Buff Policy Envelopes"/>
    <n v="124.46"/>
  </r>
  <r>
    <s v="San Francisco"/>
    <s v="California"/>
    <n v="94109"/>
    <s v="West"/>
    <s v="OFF-BI-10004817"/>
    <x v="1"/>
    <x v="8"/>
    <s v="GBC Personal VeloBind Strips"/>
    <n v="9.5839999999999996"/>
  </r>
  <r>
    <s v="Miami"/>
    <s v="Florida"/>
    <n v="33178"/>
    <s v="South"/>
    <s v="OFF-EN-10004483"/>
    <x v="1"/>
    <x v="12"/>
    <s v="#10 White Business Envelopes,4 1/8 x 9 1/2"/>
    <n v="37.607999999999997"/>
  </r>
  <r>
    <s v="Skokie"/>
    <s v="Illinois"/>
    <n v="60076"/>
    <s v="Central"/>
    <s v="OFF-PA-10001892"/>
    <x v="1"/>
    <x v="10"/>
    <s v="Rediform Wirebound &quot;Phone Memo&quot; Message Book, 11 x 5-3/4"/>
    <n v="12.224"/>
  </r>
  <r>
    <s v="Skokie"/>
    <s v="Illinois"/>
    <n v="60076"/>
    <s v="Central"/>
    <s v="OFF-BI-10000546"/>
    <x v="1"/>
    <x v="8"/>
    <s v="Avery Durable Binders"/>
    <n v="2.3039999999999998"/>
  </r>
  <r>
    <s v="Skokie"/>
    <s v="Illinois"/>
    <n v="60076"/>
    <s v="Central"/>
    <s v="OFF-BI-10001294"/>
    <x v="1"/>
    <x v="8"/>
    <s v="Fellowes Binding Cases"/>
    <n v="9.36"/>
  </r>
  <r>
    <s v="San Francisco"/>
    <s v="California"/>
    <n v="94110"/>
    <s v="West"/>
    <s v="OFF-LA-10000248"/>
    <x v="1"/>
    <x v="2"/>
    <s v="Avery 52"/>
    <n v="7.38"/>
  </r>
  <r>
    <s v="San Francisco"/>
    <s v="California"/>
    <n v="94122"/>
    <s v="West"/>
    <s v="OFF-ST-10001228"/>
    <x v="1"/>
    <x v="4"/>
    <s v="Fellowes Personal Hanging Folder Files, Navy"/>
    <n v="53.72"/>
  </r>
  <r>
    <s v="San Francisco"/>
    <s v="California"/>
    <n v="94122"/>
    <s v="West"/>
    <s v="OFF-SU-10000151"/>
    <x v="1"/>
    <x v="14"/>
    <s v="High Speed Automatic Electric Letter Opener"/>
    <n v="8187.65"/>
  </r>
  <r>
    <s v="San Francisco"/>
    <s v="California"/>
    <n v="94122"/>
    <s v="West"/>
    <s v="FUR-FU-10004351"/>
    <x v="0"/>
    <x v="5"/>
    <s v="Staple-based wall hangings"/>
    <n v="77.92"/>
  </r>
  <r>
    <s v="Houston"/>
    <s v="Texas"/>
    <n v="77070"/>
    <s v="Central"/>
    <s v="OFF-AP-10001293"/>
    <x v="1"/>
    <x v="9"/>
    <s v="Belkin 8 Outlet Surge Protector"/>
    <n v="32.783999999999999"/>
  </r>
  <r>
    <s v="Los Angeles"/>
    <s v="California"/>
    <n v="90045"/>
    <s v="West"/>
    <s v="TEC-PH-10000675"/>
    <x v="2"/>
    <x v="7"/>
    <s v="Panasonic KX TS3282B Corded phone"/>
    <n v="196.77600000000001"/>
  </r>
  <r>
    <s v="Los Angeles"/>
    <s v="California"/>
    <n v="90045"/>
    <s v="West"/>
    <s v="TEC-AC-10000580"/>
    <x v="2"/>
    <x v="11"/>
    <s v="Logitech G13 Programmable Gameboard with LCD Display"/>
    <n v="479.94"/>
  </r>
  <r>
    <s v="Oklahoma City"/>
    <s v="Oklahoma"/>
    <n v="73120"/>
    <s v="Central"/>
    <s v="OFF-ST-10003470"/>
    <x v="1"/>
    <x v="4"/>
    <s v="Tennsco Snap-Together Open Shelving Units, Starter Sets and Add-On Units"/>
    <n v="1117.92"/>
  </r>
  <r>
    <s v="Monroe"/>
    <s v="Louisiana"/>
    <n v="71203"/>
    <s v="South"/>
    <s v="TEC-AC-10003116"/>
    <x v="2"/>
    <x v="11"/>
    <s v="Memorex Froggy Flash Drive 8 GB"/>
    <n v="106.5"/>
  </r>
  <r>
    <s v="Tampa"/>
    <s v="Florida"/>
    <n v="33614"/>
    <s v="South"/>
    <s v="OFF-BI-10002429"/>
    <x v="1"/>
    <x v="8"/>
    <s v="Premier Elliptical Ring Binder, Black"/>
    <n v="45.66"/>
  </r>
  <r>
    <s v="Chicago"/>
    <s v="Illinois"/>
    <n v="60623"/>
    <s v="Central"/>
    <s v="TEC-AC-10003280"/>
    <x v="2"/>
    <x v="11"/>
    <s v="Belkin F8E887 USB Wired Ergonomic Keyboard"/>
    <n v="95.968000000000004"/>
  </r>
  <r>
    <s v="Chicago"/>
    <s v="Illinois"/>
    <n v="60623"/>
    <s v="Central"/>
    <s v="FUR-CH-10004540"/>
    <x v="0"/>
    <x v="1"/>
    <s v="Global Chrome Stack Chair"/>
    <n v="47.991999999999997"/>
  </r>
  <r>
    <s v="Bowling Green"/>
    <s v="Ohio"/>
    <n v="43402"/>
    <s v="East"/>
    <s v="OFF-ST-10000585"/>
    <x v="1"/>
    <x v="4"/>
    <s v="Economy Rollaway Files"/>
    <n v="264.32"/>
  </r>
  <r>
    <s v="Houston"/>
    <s v="Texas"/>
    <n v="77095"/>
    <s v="Central"/>
    <s v="OFF-EN-10003001"/>
    <x v="1"/>
    <x v="12"/>
    <s v="Ames Color-File Green Diamond Border X-ray Mailers"/>
    <n v="604.65599999999995"/>
  </r>
  <r>
    <s v="Westfield"/>
    <s v="New Jersey"/>
    <n v="7090"/>
    <s v="East"/>
    <s v="FUR-FU-10003975"/>
    <x v="0"/>
    <x v="5"/>
    <s v="Eldon Advantage Chair Mats for Low to Medium Pile Carpets"/>
    <n v="129.93"/>
  </r>
  <r>
    <s v="Oklahoma City"/>
    <s v="Oklahoma"/>
    <n v="73120"/>
    <s v="Central"/>
    <s v="OFF-LA-10004559"/>
    <x v="1"/>
    <x v="2"/>
    <s v="Avery 49"/>
    <n v="20.16"/>
  </r>
  <r>
    <s v="Oklahoma City"/>
    <s v="Oklahoma"/>
    <n v="73120"/>
    <s v="Central"/>
    <s v="OFF-LA-10003223"/>
    <x v="1"/>
    <x v="2"/>
    <s v="Avery 508"/>
    <n v="29.46"/>
  </r>
  <r>
    <s v="Oklahoma City"/>
    <s v="Oklahoma"/>
    <n v="73120"/>
    <s v="Central"/>
    <s v="OFF-AP-10002651"/>
    <x v="1"/>
    <x v="9"/>
    <s v="Hoover Upright Vacuum With Dirt Cup"/>
    <n v="868.59"/>
  </r>
  <r>
    <s v="Oklahoma City"/>
    <s v="Oklahoma"/>
    <n v="73120"/>
    <s v="Central"/>
    <s v="OFF-PA-10003177"/>
    <x v="1"/>
    <x v="10"/>
    <s v="Xerox 1999"/>
    <n v="12.96"/>
  </r>
  <r>
    <s v="Oklahoma City"/>
    <s v="Oklahoma"/>
    <n v="73120"/>
    <s v="Central"/>
    <s v="TEC-PH-10003442"/>
    <x v="2"/>
    <x v="7"/>
    <s v="Samsung Replacement EH64AVFWE Premium Headset"/>
    <n v="5.5"/>
  </r>
  <r>
    <s v="Oklahoma City"/>
    <s v="Oklahoma"/>
    <n v="73120"/>
    <s v="Central"/>
    <s v="OFF-BI-10000977"/>
    <x v="1"/>
    <x v="8"/>
    <s v="Ibico Plastic Spiral Binding Combs"/>
    <n v="121.6"/>
  </r>
  <r>
    <s v="Houston"/>
    <s v="Texas"/>
    <n v="77041"/>
    <s v="Central"/>
    <s v="OFF-AR-10004078"/>
    <x v="1"/>
    <x v="6"/>
    <s v="Newell 312"/>
    <n v="42.048000000000002"/>
  </r>
  <r>
    <s v="Houston"/>
    <s v="Texas"/>
    <n v="77041"/>
    <s v="Central"/>
    <s v="TEC-AC-10002550"/>
    <x v="2"/>
    <x v="11"/>
    <s v="Maxell 4.7GB DVD-RW 3/Pack"/>
    <n v="25.488"/>
  </r>
  <r>
    <s v="Houston"/>
    <s v="Texas"/>
    <n v="77041"/>
    <s v="Central"/>
    <s v="OFF-BI-10004965"/>
    <x v="1"/>
    <x v="8"/>
    <s v="Ibico Covers for Plastic or Wire Binding Elements"/>
    <n v="6.9"/>
  </r>
  <r>
    <s v="Houston"/>
    <s v="Texas"/>
    <n v="77041"/>
    <s v="Central"/>
    <s v="OFF-BI-10004209"/>
    <x v="1"/>
    <x v="8"/>
    <s v="Fellowes Twister Kit, Gray/Clear, 3/pkg"/>
    <n v="9.6479999999999997"/>
  </r>
  <r>
    <s v="Houston"/>
    <s v="Texas"/>
    <n v="77041"/>
    <s v="Central"/>
    <s v="OFF-PA-10001526"/>
    <x v="1"/>
    <x v="10"/>
    <s v="Xerox 1949"/>
    <n v="7.968"/>
  </r>
  <r>
    <s v="Fort Lauderdale"/>
    <s v="Florida"/>
    <n v="33311"/>
    <s v="South"/>
    <s v="OFF-PA-10000788"/>
    <x v="1"/>
    <x v="10"/>
    <s v="Xerox 210"/>
    <n v="10.368"/>
  </r>
  <r>
    <s v="Little Rock"/>
    <s v="Arkansas"/>
    <n v="72209"/>
    <s v="South"/>
    <s v="OFF-PA-10000595"/>
    <x v="1"/>
    <x v="10"/>
    <s v="Xerox 1929"/>
    <n v="114.2"/>
  </r>
  <r>
    <s v="Little Rock"/>
    <s v="Arkansas"/>
    <n v="72209"/>
    <s v="South"/>
    <s v="OFF-BI-10000829"/>
    <x v="1"/>
    <x v="8"/>
    <s v="Avery Non-Stick Binders"/>
    <n v="17.96"/>
  </r>
  <r>
    <s v="Little Rock"/>
    <s v="Arkansas"/>
    <n v="72209"/>
    <s v="South"/>
    <s v="OFF-FA-10002676"/>
    <x v="1"/>
    <x v="13"/>
    <s v="Colored Push Pins"/>
    <n v="12.67"/>
  </r>
  <r>
    <s v="Little Rock"/>
    <s v="Arkansas"/>
    <n v="72209"/>
    <s v="South"/>
    <s v="TEC-AC-10000844"/>
    <x v="2"/>
    <x v="11"/>
    <s v="LogitechÂ Gaming G510s - Keyboard"/>
    <n v="339.96"/>
  </r>
  <r>
    <s v="Philadelphia"/>
    <s v="Pennsylvania"/>
    <n v="19120"/>
    <s v="East"/>
    <s v="OFF-ST-10004459"/>
    <x v="1"/>
    <x v="4"/>
    <s v="Tennsco Single-Tier Lockers"/>
    <n v="1801.6320000000001"/>
  </r>
  <r>
    <s v="La Quinta"/>
    <s v="California"/>
    <n v="92253"/>
    <s v="West"/>
    <s v="TEC-AC-10003499"/>
    <x v="2"/>
    <x v="11"/>
    <s v="Memorex Mini Travel Drive 8 GB USB 2.0 Flash Drive"/>
    <n v="46.32"/>
  </r>
  <r>
    <s v="Cleveland"/>
    <s v="Ohio"/>
    <n v="44105"/>
    <s v="East"/>
    <s v="FUR-CH-10000513"/>
    <x v="0"/>
    <x v="1"/>
    <s v="High-Back Leather Manager's Chair"/>
    <n v="181.98599999999999"/>
  </r>
  <r>
    <s v="Cleveland"/>
    <s v="Ohio"/>
    <n v="44105"/>
    <s v="East"/>
    <s v="TEC-PH-10000895"/>
    <x v="2"/>
    <x v="7"/>
    <s v="Polycom VVX 310 VoIP phone"/>
    <n v="431.976"/>
  </r>
  <r>
    <s v="Cleveland"/>
    <s v="Ohio"/>
    <n v="44105"/>
    <s v="East"/>
    <s v="TEC-PH-10002555"/>
    <x v="2"/>
    <x v="7"/>
    <s v="Nortel Meridian M5316 Digital phone"/>
    <n v="155.37"/>
  </r>
  <r>
    <s v="San Francisco"/>
    <s v="California"/>
    <n v="94122"/>
    <s v="West"/>
    <s v="FUR-CH-10003312"/>
    <x v="0"/>
    <x v="1"/>
    <s v="Hon 2090 â€œPillow Softâ€ Series Mid Back Swivel/Tilt Chairs"/>
    <n v="1348.704"/>
  </r>
  <r>
    <s v="San Francisco"/>
    <s v="California"/>
    <n v="94122"/>
    <s v="West"/>
    <s v="FUR-CH-10004086"/>
    <x v="0"/>
    <x v="1"/>
    <s v="Hon 4070 Series Pagoda Armless Upholstered Stacking Chairs"/>
    <n v="700.15200000000004"/>
  </r>
  <r>
    <s v="Scottsdale"/>
    <s v="Arizona"/>
    <n v="85254"/>
    <s v="West"/>
    <s v="FUR-FU-10002759"/>
    <x v="0"/>
    <x v="5"/>
    <s v="12-1/2 Diameter Round Wall Clock"/>
    <n v="111.88800000000001"/>
  </r>
  <r>
    <s v="Philadelphia"/>
    <s v="Pennsylvania"/>
    <n v="19134"/>
    <s v="East"/>
    <s v="OFF-AP-10002191"/>
    <x v="1"/>
    <x v="9"/>
    <s v="Belkin 8 Outlet SurgeMaster II Gold Surge Protector"/>
    <n v="143.952"/>
  </r>
  <r>
    <s v="Malden"/>
    <s v="Massachusetts"/>
    <n v="2148"/>
    <s v="East"/>
    <s v="FUR-BO-10003450"/>
    <x v="0"/>
    <x v="0"/>
    <s v="Bush Westfield Collection Bookcases, Dark Cherry Finish"/>
    <n v="173.94"/>
  </r>
  <r>
    <s v="Malden"/>
    <s v="Massachusetts"/>
    <n v="2148"/>
    <s v="East"/>
    <s v="OFF-LA-10000248"/>
    <x v="1"/>
    <x v="2"/>
    <s v="Avery 52"/>
    <n v="14.76"/>
  </r>
  <r>
    <s v="San Jose"/>
    <s v="California"/>
    <n v="95123"/>
    <s v="West"/>
    <s v="OFF-ST-10004804"/>
    <x v="1"/>
    <x v="4"/>
    <s v="Belkin 19&quot; Vented Equipment Shelf, Black"/>
    <n v="205.92"/>
  </r>
  <r>
    <s v="San Jose"/>
    <s v="California"/>
    <n v="95123"/>
    <s v="West"/>
    <s v="FUR-BO-10001337"/>
    <x v="0"/>
    <x v="0"/>
    <s v="O'Sullivan Living Dimensions 2-Shelf Bookcases"/>
    <n v="102.833"/>
  </r>
  <r>
    <s v="Phoenix"/>
    <s v="Arizona"/>
    <n v="85023"/>
    <s v="West"/>
    <s v="OFF-AR-10002255"/>
    <x v="1"/>
    <x v="6"/>
    <s v="Newell 346"/>
    <n v="2.3039999999999998"/>
  </r>
  <r>
    <s v="Phoenix"/>
    <s v="Arizona"/>
    <n v="85023"/>
    <s v="West"/>
    <s v="TEC-PH-10002624"/>
    <x v="2"/>
    <x v="7"/>
    <s v="Samsung Galaxy S4 Mini"/>
    <n v="1879.96"/>
  </r>
  <r>
    <s v="Phoenix"/>
    <s v="Arizona"/>
    <n v="85023"/>
    <s v="West"/>
    <s v="OFF-PA-10001878"/>
    <x v="1"/>
    <x v="10"/>
    <s v="Xerox 1891"/>
    <n v="313.024"/>
  </r>
  <r>
    <s v="Phoenix"/>
    <s v="Arizona"/>
    <n v="85023"/>
    <s v="West"/>
    <s v="OFF-LA-10000452"/>
    <x v="1"/>
    <x v="2"/>
    <s v="Avery 488"/>
    <n v="5.04"/>
  </r>
  <r>
    <s v="Henderson"/>
    <s v="Kentucky"/>
    <n v="42420"/>
    <s v="South"/>
    <s v="FUR-FU-10004665"/>
    <x v="0"/>
    <x v="5"/>
    <s v="3M Polarizing Task Lamp with Clamp Arm, Light Gray"/>
    <n v="821.88"/>
  </r>
  <r>
    <s v="Henderson"/>
    <s v="Kentucky"/>
    <n v="42420"/>
    <s v="South"/>
    <s v="OFF-BI-10000088"/>
    <x v="1"/>
    <x v="8"/>
    <s v="GBC Imprintable Covers"/>
    <n v="21.96"/>
  </r>
  <r>
    <s v="Columbia"/>
    <s v="South Carolina"/>
    <n v="29203"/>
    <s v="South"/>
    <s v="OFF-PA-10000029"/>
    <x v="1"/>
    <x v="10"/>
    <s v="Xerox 224"/>
    <n v="25.92"/>
  </r>
  <r>
    <s v="Tallahassee"/>
    <s v="Florida"/>
    <n v="32303"/>
    <s v="South"/>
    <s v="TEC-PH-10000369"/>
    <x v="2"/>
    <x v="7"/>
    <s v="HTC One Mini"/>
    <n v="705.54399999999998"/>
  </r>
  <r>
    <s v="New York City"/>
    <s v="New York"/>
    <n v="10035"/>
    <s v="East"/>
    <s v="TEC-AC-10001590"/>
    <x v="2"/>
    <x v="11"/>
    <s v="Dell Slim USB Multimedia Keyboard"/>
    <n v="50"/>
  </r>
  <r>
    <s v="Houston"/>
    <s v="Texas"/>
    <n v="77070"/>
    <s v="Central"/>
    <s v="FUR-FU-10004909"/>
    <x v="0"/>
    <x v="5"/>
    <s v="Contemporary Wood/Metal Frame"/>
    <n v="51.712000000000003"/>
  </r>
  <r>
    <s v="Coral Springs"/>
    <s v="Florida"/>
    <n v="33065"/>
    <s v="South"/>
    <s v="OFF-AP-10002287"/>
    <x v="1"/>
    <x v="9"/>
    <s v="Eureka Sanitaire  Multi-Pro Heavy-Duty Upright, Disposable Bags"/>
    <n v="6.992"/>
  </r>
  <r>
    <s v="Orem"/>
    <s v="Utah"/>
    <n v="84057"/>
    <s v="West"/>
    <s v="FUR-BO-10004357"/>
    <x v="0"/>
    <x v="0"/>
    <s v="O'Sullivan Living Dimensions 3-Shelf Bookcases"/>
    <n v="1406.86"/>
  </r>
  <r>
    <s v="Orem"/>
    <s v="Utah"/>
    <n v="84057"/>
    <s v="West"/>
    <s v="OFF-LA-10003766"/>
    <x v="1"/>
    <x v="2"/>
    <s v="Self-Adhesive Removable Labels"/>
    <n v="15.75"/>
  </r>
  <r>
    <s v="Orem"/>
    <s v="Utah"/>
    <n v="84057"/>
    <s v="West"/>
    <s v="OFF-ST-10000046"/>
    <x v="1"/>
    <x v="4"/>
    <s v="Fellowes Super Stor/Drawer Files"/>
    <n v="323.10000000000002"/>
  </r>
  <r>
    <s v="Nashville"/>
    <s v="Tennessee"/>
    <n v="37211"/>
    <s v="South"/>
    <s v="OFF-LA-10003190"/>
    <x v="1"/>
    <x v="2"/>
    <s v="Avery 474"/>
    <n v="9.2159999999999993"/>
  </r>
  <r>
    <s v="Nashville"/>
    <s v="Tennessee"/>
    <n v="37211"/>
    <s v="South"/>
    <s v="OFF-PA-10002787"/>
    <x v="1"/>
    <x v="10"/>
    <s v="Xerox 227"/>
    <n v="10.368"/>
  </r>
  <r>
    <s v="New York City"/>
    <s v="New York"/>
    <n v="10009"/>
    <s v="East"/>
    <s v="TEC-AC-10000387"/>
    <x v="2"/>
    <x v="11"/>
    <s v="KeyTronicÂ KT800P2 -Â KeyboardÂ - Black"/>
    <n v="15.02"/>
  </r>
  <r>
    <s v="New York City"/>
    <s v="New York"/>
    <n v="10009"/>
    <s v="East"/>
    <s v="OFF-ST-10001291"/>
    <x v="1"/>
    <x v="4"/>
    <s v="Tenex Personal Self-Stacking Standard File Box, Black/Gray"/>
    <n v="33.82"/>
  </r>
  <r>
    <s v="Bowling Green"/>
    <s v="Kentucky"/>
    <n v="42104"/>
    <s v="South"/>
    <s v="TEC-AC-10003116"/>
    <x v="2"/>
    <x v="11"/>
    <s v="Memorex Froggy Flash Drive 8 GB"/>
    <n v="71"/>
  </r>
  <r>
    <s v="Bellingham"/>
    <s v="Washington"/>
    <n v="98226"/>
    <s v="West"/>
    <s v="OFF-BI-10001308"/>
    <x v="1"/>
    <x v="8"/>
    <s v="GBC Standard Plastic Binding Systems' Combs"/>
    <n v="25.12"/>
  </r>
  <r>
    <s v="Bellingham"/>
    <s v="Washington"/>
    <n v="98226"/>
    <s v="West"/>
    <s v="FUR-TA-10003954"/>
    <x v="0"/>
    <x v="3"/>
    <s v="Hon 94000 Series Round Tables"/>
    <n v="2665.62"/>
  </r>
  <r>
    <s v="New York City"/>
    <s v="New York"/>
    <n v="10011"/>
    <s v="East"/>
    <s v="OFF-ST-10003282"/>
    <x v="1"/>
    <x v="4"/>
    <s v="Advantus 10-Drawer Portable Organizer, Chrome Metal Frame, Smoke Drawers"/>
    <n v="478.08"/>
  </r>
  <r>
    <s v="Newark"/>
    <s v="Ohio"/>
    <n v="43055"/>
    <s v="East"/>
    <s v="TEC-PH-10000576"/>
    <x v="2"/>
    <x v="7"/>
    <s v="AT&amp;T 1080 Corded phone"/>
    <n v="164.38800000000001"/>
  </r>
  <r>
    <s v="Newark"/>
    <s v="Ohio"/>
    <n v="43055"/>
    <s v="East"/>
    <s v="OFF-AR-10004441"/>
    <x v="1"/>
    <x v="6"/>
    <s v="BIC Brite Liner Highlighters"/>
    <n v="13.247999999999999"/>
  </r>
  <r>
    <s v="Woodstock"/>
    <s v="Illinois"/>
    <n v="60098"/>
    <s v="Central"/>
    <s v="OFF-AR-10003759"/>
    <x v="1"/>
    <x v="6"/>
    <s v="Crayola Anti Dust Chalk, 12/Pack"/>
    <n v="2.9119999999999999"/>
  </r>
  <r>
    <s v="Carrollton"/>
    <s v="Texas"/>
    <n v="75007"/>
    <s v="Central"/>
    <s v="TEC-AC-10004145"/>
    <x v="2"/>
    <x v="11"/>
    <s v="Logitech diNovo Edge Keyboard"/>
    <n v="1399.944"/>
  </r>
  <r>
    <s v="Lafayette"/>
    <s v="Indiana"/>
    <n v="47905"/>
    <s v="Central"/>
    <s v="FUR-FU-10000293"/>
    <x v="0"/>
    <x v="5"/>
    <s v="Eldon Antistatic Chair Mats for Low to Medium Pile Carpets"/>
    <n v="526.45000000000005"/>
  </r>
  <r>
    <s v="Columbus"/>
    <s v="Georgia"/>
    <n v="31907"/>
    <s v="South"/>
    <s v="OFF-EN-10004955"/>
    <x v="1"/>
    <x v="12"/>
    <s v="Fashion Color Clasp Envelopes"/>
    <n v="16.23"/>
  </r>
  <r>
    <s v="Columbus"/>
    <s v="Georgia"/>
    <n v="31907"/>
    <s v="South"/>
    <s v="OFF-BI-10001071"/>
    <x v="1"/>
    <x v="8"/>
    <s v="GBC ProClick Punch Binding System"/>
    <n v="319.89999999999998"/>
  </r>
  <r>
    <s v="Columbus"/>
    <s v="Georgia"/>
    <n v="31907"/>
    <s v="South"/>
    <s v="OFF-EN-10001990"/>
    <x v="1"/>
    <x v="12"/>
    <s v="Staple envelope"/>
    <n v="11.36"/>
  </r>
  <r>
    <s v="Columbus"/>
    <s v="Georgia"/>
    <n v="31907"/>
    <s v="South"/>
    <s v="OFF-AP-10002734"/>
    <x v="1"/>
    <x v="9"/>
    <s v="Holmes Harmony HEPA Air Purifier for 17 x 20 Room"/>
    <n v="675.12"/>
  </r>
  <r>
    <s v="Alexandria"/>
    <s v="Virginia"/>
    <n v="22304"/>
    <s v="South"/>
    <s v="FUR-FU-10004587"/>
    <x v="0"/>
    <x v="5"/>
    <s v="GE General Use Halogen Bulbs, 100 Watts, 1 Bulb per Pack"/>
    <n v="62.82"/>
  </r>
  <r>
    <s v="Alexandria"/>
    <s v="Virginia"/>
    <n v="22304"/>
    <s v="South"/>
    <s v="OFF-ST-10004337"/>
    <x v="1"/>
    <x v="4"/>
    <s v="SAFCO Commercial Wire Shelving, 72h"/>
    <n v="489.92"/>
  </r>
  <r>
    <s v="Alexandria"/>
    <s v="Virginia"/>
    <n v="22304"/>
    <s v="South"/>
    <s v="OFF-PA-10003072"/>
    <x v="1"/>
    <x v="10"/>
    <s v="Eureka Recycled Copy Paper 8 1/2&quot; x 11&quot;, Ream"/>
    <n v="19.440000000000001"/>
  </r>
  <r>
    <s v="Alexandria"/>
    <s v="Virginia"/>
    <n v="22304"/>
    <s v="South"/>
    <s v="OFF-PA-10000380"/>
    <x v="1"/>
    <x v="10"/>
    <s v="REDIFORM Incoming/Outgoing Call Register, 11&quot; X 8 1/2&quot;, 100 Messages"/>
    <n v="16.68"/>
  </r>
  <r>
    <s v="Alexandria"/>
    <s v="Virginia"/>
    <n v="22304"/>
    <s v="South"/>
    <s v="TEC-PH-10004833"/>
    <x v="2"/>
    <x v="7"/>
    <s v="Macally Suction Cup Mount"/>
    <n v="155.35"/>
  </r>
  <r>
    <s v="Alexandria"/>
    <s v="Virginia"/>
    <n v="22304"/>
    <s v="South"/>
    <s v="FUR-FU-10001847"/>
    <x v="0"/>
    <x v="5"/>
    <s v="Eldon Image Series Black Desk Accessories"/>
    <n v="12.42"/>
  </r>
  <r>
    <s v="Alexandria"/>
    <s v="Virginia"/>
    <n v="22304"/>
    <s v="South"/>
    <s v="TEC-PH-10002103"/>
    <x v="2"/>
    <x v="7"/>
    <s v="Jabra SPEAK 410"/>
    <n v="187.98"/>
  </r>
  <r>
    <s v="Haltom City"/>
    <s v="Texas"/>
    <n v="76117"/>
    <s v="Central"/>
    <s v="OFF-EN-10001137"/>
    <x v="1"/>
    <x v="12"/>
    <s v="#10 Gummed Flap White Envelopes, 100/Box"/>
    <n v="6.6079999999999997"/>
  </r>
  <r>
    <s v="New York City"/>
    <s v="New York"/>
    <n v="10024"/>
    <s v="East"/>
    <s v="OFF-ST-10001476"/>
    <x v="1"/>
    <x v="4"/>
    <s v="Steel Personal Filing/Posting Tote"/>
    <n v="248.57"/>
  </r>
  <r>
    <s v="New York City"/>
    <s v="New York"/>
    <n v="10024"/>
    <s v="East"/>
    <s v="FUR-FU-10002045"/>
    <x v="0"/>
    <x v="5"/>
    <s v="Executive Impressions 14&quot;"/>
    <n v="22.23"/>
  </r>
  <r>
    <s v="Los Angeles"/>
    <s v="California"/>
    <n v="90004"/>
    <s v="West"/>
    <s v="OFF-ST-10001505"/>
    <x v="1"/>
    <x v="4"/>
    <s v="Perma STOR-ALL Hanging File Box, 13 1/8&quot;W x 12 1/4&quot;D x 10 1/2&quot;H"/>
    <n v="5.98"/>
  </r>
  <r>
    <s v="Los Angeles"/>
    <s v="California"/>
    <n v="90004"/>
    <s v="West"/>
    <s v="TEC-PH-10001433"/>
    <x v="2"/>
    <x v="7"/>
    <s v="Cisco Small Business SPA 502G VoIP phone"/>
    <n v="246.16800000000001"/>
  </r>
  <r>
    <s v="Wheeling"/>
    <s v="Illinois"/>
    <n v="60090"/>
    <s v="Central"/>
    <s v="FUR-FU-10004671"/>
    <x v="0"/>
    <x v="5"/>
    <s v="Executive Impressions 12&quot; Wall Clock"/>
    <n v="14.135999999999999"/>
  </r>
  <r>
    <s v="Wheeling"/>
    <s v="Illinois"/>
    <n v="60090"/>
    <s v="Central"/>
    <s v="FUR-TA-10003569"/>
    <x v="0"/>
    <x v="3"/>
    <s v="Bretford CR8500 Series Meeting Room Furniture"/>
    <n v="601.47"/>
  </r>
  <r>
    <s v="Summerville"/>
    <s v="South Carolina"/>
    <n v="29483"/>
    <s v="South"/>
    <s v="TEC-PH-10002807"/>
    <x v="2"/>
    <x v="7"/>
    <s v="Motorla HX550 Universal Bluetooth Headset"/>
    <n v="79.099999999999994"/>
  </r>
  <r>
    <s v="Summerville"/>
    <s v="South Carolina"/>
    <n v="29483"/>
    <s v="South"/>
    <s v="OFF-BI-10001597"/>
    <x v="1"/>
    <x v="8"/>
    <s v="Wilson Jones Ledger-Size, Piano-Hinge Binder, 2&quot;, Blue"/>
    <n v="327.84"/>
  </r>
  <r>
    <s v="Columbus"/>
    <s v="Indiana"/>
    <n v="47201"/>
    <s v="Central"/>
    <s v="OFF-EN-10003296"/>
    <x v="1"/>
    <x v="12"/>
    <s v="Tyvek Side-Opening Peel &amp; Seel Expanding Envelopes"/>
    <n v="180.96"/>
  </r>
  <r>
    <s v="Columbus"/>
    <s v="Indiana"/>
    <n v="47201"/>
    <s v="Central"/>
    <s v="OFF-BI-10004632"/>
    <x v="1"/>
    <x v="8"/>
    <s v="Ibico Hi-Tech Manual Binding System"/>
    <n v="914.97"/>
  </r>
  <r>
    <s v="Columbus"/>
    <s v="Indiana"/>
    <n v="47201"/>
    <s v="Central"/>
    <s v="TEC-PH-10002310"/>
    <x v="2"/>
    <x v="7"/>
    <s v="Plantronics Calisto P620-M USB Wireless Speakerphone System"/>
    <n v="587.97"/>
  </r>
  <r>
    <s v="Columbus"/>
    <s v="Indiana"/>
    <n v="47201"/>
    <s v="Central"/>
    <s v="OFF-ST-10000078"/>
    <x v="1"/>
    <x v="4"/>
    <s v="Tennsco 6- and 18-Compartment Lockers"/>
    <n v="530.34"/>
  </r>
  <r>
    <s v="Columbus"/>
    <s v="Indiana"/>
    <n v="47201"/>
    <s v="Central"/>
    <s v="OFF-PA-10001752"/>
    <x v="1"/>
    <x v="10"/>
    <s v="Hammermill CopyPlus Copy Paper (20Lb. and 84 Bright)"/>
    <n v="14.94"/>
  </r>
  <r>
    <s v="New York City"/>
    <s v="New York"/>
    <n v="10024"/>
    <s v="East"/>
    <s v="OFF-AP-10000026"/>
    <x v="1"/>
    <x v="9"/>
    <s v="Tripp Lite Isotel 6 Outlet Surge Protector with Fax/Modem Protection"/>
    <n v="121.94"/>
  </r>
  <r>
    <s v="New York City"/>
    <s v="New York"/>
    <n v="10024"/>
    <s v="East"/>
    <s v="OFF-SU-10002573"/>
    <x v="1"/>
    <x v="14"/>
    <s v="Acme 10&quot; Easy Grip Assistive Scissors"/>
    <n v="122.71"/>
  </r>
  <r>
    <s v="New York City"/>
    <s v="New York"/>
    <n v="10035"/>
    <s v="East"/>
    <s v="OFF-PA-10000349"/>
    <x v="1"/>
    <x v="10"/>
    <s v="Easy-staple paper"/>
    <n v="14.94"/>
  </r>
  <r>
    <s v="New York City"/>
    <s v="New York"/>
    <n v="10035"/>
    <s v="East"/>
    <s v="TEC-MA-10003356"/>
    <x v="2"/>
    <x v="15"/>
    <s v="Panasonic KX MC6040 Color Laser Multifunction Printer"/>
    <n v="1349.85"/>
  </r>
  <r>
    <s v="New York City"/>
    <s v="New York"/>
    <n v="10035"/>
    <s v="East"/>
    <s v="FUR-BO-10000362"/>
    <x v="0"/>
    <x v="0"/>
    <s v="Sauder Inglewood Library Bookcases"/>
    <n v="136.78399999999999"/>
  </r>
  <r>
    <s v="New York City"/>
    <s v="New York"/>
    <n v="10035"/>
    <s v="East"/>
    <s v="FUR-FU-10003878"/>
    <x v="0"/>
    <x v="5"/>
    <s v="Linden 10&quot; Round Wall Clock, Black"/>
    <n v="61.12"/>
  </r>
  <r>
    <s v="Jacksonville"/>
    <s v="Florida"/>
    <n v="32216"/>
    <s v="South"/>
    <s v="OFF-BI-10000591"/>
    <x v="1"/>
    <x v="8"/>
    <s v="Avery Binder Labels"/>
    <n v="1.167"/>
  </r>
  <r>
    <s v="San Diego"/>
    <s v="California"/>
    <n v="92024"/>
    <s v="West"/>
    <s v="OFF-AR-10003727"/>
    <x v="1"/>
    <x v="6"/>
    <s v="Berol Giant Pencil Sharpener"/>
    <n v="16.989999999999998"/>
  </r>
  <r>
    <s v="Arlington"/>
    <s v="Texas"/>
    <n v="76017"/>
    <s v="Central"/>
    <s v="TEC-AC-10001635"/>
    <x v="2"/>
    <x v="11"/>
    <s v="KeyTronicÂ KT400U2 -Â KeyboardÂ - Black"/>
    <n v="24.672000000000001"/>
  </r>
  <r>
    <s v="Arlington"/>
    <s v="Texas"/>
    <n v="76017"/>
    <s v="Central"/>
    <s v="OFF-LA-10001317"/>
    <x v="1"/>
    <x v="2"/>
    <s v="Avery 520"/>
    <n v="2.52"/>
  </r>
  <r>
    <s v="Arlington"/>
    <s v="Texas"/>
    <n v="76017"/>
    <s v="Central"/>
    <s v="FUR-TA-10000577"/>
    <x v="0"/>
    <x v="3"/>
    <s v="Bretford CR4500 Series Slim Rectangular Table"/>
    <n v="1218.7349999999999"/>
  </r>
  <r>
    <s v="Arlington"/>
    <s v="Texas"/>
    <n v="76017"/>
    <s v="Central"/>
    <s v="OFF-LA-10000248"/>
    <x v="1"/>
    <x v="2"/>
    <s v="Avery 52"/>
    <n v="5.9039999999999999"/>
  </r>
  <r>
    <s v="Arlington"/>
    <s v="Texas"/>
    <n v="76017"/>
    <s v="Central"/>
    <s v="OFF-PA-10000955"/>
    <x v="1"/>
    <x v="10"/>
    <s v="Southworth 25% Cotton Granite Paper &amp; Envelopes"/>
    <n v="15.696"/>
  </r>
  <r>
    <s v="Arlington"/>
    <s v="Texas"/>
    <n v="76017"/>
    <s v="Central"/>
    <s v="FUR-FU-10000221"/>
    <x v="0"/>
    <x v="5"/>
    <s v="Master Caster Door Stop, Brown"/>
    <n v="6.0960000000000001"/>
  </r>
  <r>
    <s v="Los Angeles"/>
    <s v="California"/>
    <n v="90045"/>
    <s v="West"/>
    <s v="FUR-CH-10002304"/>
    <x v="0"/>
    <x v="1"/>
    <s v="Global Stack Chair without Arms, Black"/>
    <n v="41.567999999999998"/>
  </r>
  <r>
    <s v="Los Angeles"/>
    <s v="California"/>
    <n v="90049"/>
    <s v="West"/>
    <s v="FUR-CH-10004886"/>
    <x v="0"/>
    <x v="1"/>
    <s v="Bevis Steel Folding Chairs"/>
    <n v="230.28"/>
  </r>
  <r>
    <s v="Los Angeles"/>
    <s v="California"/>
    <n v="90049"/>
    <s v="West"/>
    <s v="OFF-BI-10001525"/>
    <x v="1"/>
    <x v="8"/>
    <s v="Acco Pressboard Covers with Storage Hooks, 14 7/8&quot; x 11&quot;, Executive Red"/>
    <n v="18.288"/>
  </r>
  <r>
    <s v="San Francisco"/>
    <s v="California"/>
    <n v="94110"/>
    <s v="West"/>
    <s v="OFF-LA-10003663"/>
    <x v="1"/>
    <x v="2"/>
    <s v="Avery 498"/>
    <n v="5.78"/>
  </r>
  <r>
    <s v="San Francisco"/>
    <s v="California"/>
    <n v="94110"/>
    <s v="West"/>
    <s v="OFF-BI-10001294"/>
    <x v="1"/>
    <x v="8"/>
    <s v="Fellowes Binding Cases"/>
    <n v="121.68"/>
  </r>
  <r>
    <s v="Carlsbad"/>
    <s v="New Mexico"/>
    <n v="88220"/>
    <s v="West"/>
    <s v="OFF-AR-10000369"/>
    <x v="1"/>
    <x v="6"/>
    <s v="Design Ebony Sketching Pencil"/>
    <n v="4.17"/>
  </r>
  <r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</r>
  <r>
    <s v="Carlsbad"/>
    <s v="New Mexico"/>
    <n v="88220"/>
    <s v="West"/>
    <s v="OFF-ST-10000876"/>
    <x v="1"/>
    <x v="4"/>
    <s v="Eldon Simplefile Box Office"/>
    <n v="37.32"/>
  </r>
  <r>
    <s v="Carlsbad"/>
    <s v="New Mexico"/>
    <n v="88220"/>
    <s v="West"/>
    <s v="OFF-LA-10001404"/>
    <x v="1"/>
    <x v="2"/>
    <s v="Avery 517"/>
    <n v="18.45"/>
  </r>
  <r>
    <s v="Saint Louis"/>
    <s v="Missouri"/>
    <n v="63116"/>
    <s v="Central"/>
    <s v="OFF-PA-10001972"/>
    <x v="1"/>
    <x v="10"/>
    <s v="Xerox 214"/>
    <n v="25.92"/>
  </r>
  <r>
    <s v="New York City"/>
    <s v="New York"/>
    <n v="10024"/>
    <s v="East"/>
    <s v="TEC-CO-10004722"/>
    <x v="2"/>
    <x v="16"/>
    <s v="Canon imageCLASS 2200 Advanced Copier"/>
    <n v="11199.968000000001"/>
  </r>
  <r>
    <s v="New York City"/>
    <s v="New York"/>
    <n v="10024"/>
    <s v="East"/>
    <s v="TEC-PH-10001494"/>
    <x v="2"/>
    <x v="7"/>
    <s v="Polycom CX600 IP Phone VoIP phone"/>
    <n v="2399.6"/>
  </r>
  <r>
    <s v="New York City"/>
    <s v="New York"/>
    <n v="10024"/>
    <s v="East"/>
    <s v="OFF-EN-10002500"/>
    <x v="1"/>
    <x v="12"/>
    <s v="Globe Weis Peel &amp; Seel First Class Envelopes"/>
    <n v="63.9"/>
  </r>
  <r>
    <s v="New York City"/>
    <s v="New York"/>
    <n v="10024"/>
    <s v="East"/>
    <s v="TEC-PH-10003800"/>
    <x v="2"/>
    <x v="7"/>
    <s v="i.Sound Portable Power - 8000 mAh"/>
    <n v="52.99"/>
  </r>
  <r>
    <s v="Springfield"/>
    <s v="Ohio"/>
    <n v="45503"/>
    <s v="East"/>
    <s v="TEC-AC-10002399"/>
    <x v="2"/>
    <x v="11"/>
    <s v="SanDisk Cruzer 32 GB USB Flash Drive"/>
    <n v="60.863999999999997"/>
  </r>
  <r>
    <s v="Springfield"/>
    <s v="Ohio"/>
    <n v="45503"/>
    <s v="East"/>
    <s v="TEC-MA-10002210"/>
    <x v="2"/>
    <x v="15"/>
    <s v="Epson TM-T88V Direct Thermal Printer - Monochrome - Desktop"/>
    <n v="652.995"/>
  </r>
  <r>
    <s v="Springfield"/>
    <s v="Ohio"/>
    <n v="45503"/>
    <s v="East"/>
    <s v="OFF-BI-10003196"/>
    <x v="1"/>
    <x v="8"/>
    <s v="Accohide Poly Flexible Ring Binders"/>
    <n v="11.22"/>
  </r>
  <r>
    <s v="Tulsa"/>
    <s v="Oklahoma"/>
    <n v="74133"/>
    <s v="Central"/>
    <s v="OFF-PA-10000477"/>
    <x v="1"/>
    <x v="10"/>
    <s v="Xerox 1952"/>
    <n v="14.94"/>
  </r>
  <r>
    <s v="Seattle"/>
    <s v="Washington"/>
    <n v="98103"/>
    <s v="West"/>
    <s v="FUR-FU-10000076"/>
    <x v="0"/>
    <x v="5"/>
    <s v="24-Hour Round Wall Clock"/>
    <n v="39.96"/>
  </r>
  <r>
    <s v="Seattle"/>
    <s v="Washington"/>
    <n v="98103"/>
    <s v="West"/>
    <s v="FUR-CH-10002017"/>
    <x v="0"/>
    <x v="1"/>
    <s v="SAFCO Optional Arm Kit for Workspace Cribbage Stacking Chair"/>
    <n v="42.624000000000002"/>
  </r>
  <r>
    <s v="Seattle"/>
    <s v="Washington"/>
    <n v="98103"/>
    <s v="West"/>
    <s v="FUR-CH-10004287"/>
    <x v="0"/>
    <x v="1"/>
    <s v="SAFCO Arco Folding Chair"/>
    <n v="220.96"/>
  </r>
  <r>
    <s v="Fayetteville"/>
    <s v="North Carolina"/>
    <n v="28314"/>
    <s v="South"/>
    <s v="FUR-FU-10003829"/>
    <x v="0"/>
    <x v="5"/>
    <s v="Stackable Trays"/>
    <n v="4.9279999999999999"/>
  </r>
  <r>
    <s v="Fayetteville"/>
    <s v="North Carolina"/>
    <n v="28314"/>
    <s v="South"/>
    <s v="OFF-BI-10004728"/>
    <x v="1"/>
    <x v="8"/>
    <s v="Wilson Jones Turn Tabs Binder Tool for Ring Binders"/>
    <n v="7.23"/>
  </r>
  <r>
    <s v="Los Angeles"/>
    <s v="California"/>
    <n v="90045"/>
    <s v="West"/>
    <s v="OFF-ST-10000046"/>
    <x v="1"/>
    <x v="4"/>
    <s v="Fellowes Super Stor/Drawer Files"/>
    <n v="323.10000000000002"/>
  </r>
  <r>
    <s v="New York City"/>
    <s v="New York"/>
    <n v="10035"/>
    <s v="East"/>
    <s v="OFF-PA-10000697"/>
    <x v="1"/>
    <x v="10"/>
    <s v="TOPS Voice Message Log Book, Flash Format"/>
    <n v="19.04"/>
  </r>
  <r>
    <s v="New York City"/>
    <s v="New York"/>
    <n v="10035"/>
    <s v="East"/>
    <s v="OFF-BI-10000848"/>
    <x v="1"/>
    <x v="8"/>
    <s v="Angle-D Ring Binders"/>
    <n v="13.128"/>
  </r>
  <r>
    <s v="New York City"/>
    <s v="New York"/>
    <n v="10035"/>
    <s v="East"/>
    <s v="OFF-AR-10004691"/>
    <x v="1"/>
    <x v="6"/>
    <s v="Boston 1730 StandUp Electric Pencil Sharpener"/>
    <n v="64.14"/>
  </r>
  <r>
    <s v="New York City"/>
    <s v="New York"/>
    <n v="10035"/>
    <s v="East"/>
    <s v="FUR-CH-10000595"/>
    <x v="0"/>
    <x v="1"/>
    <s v="Safco Contoured Stacking Chairs"/>
    <n v="858.24"/>
  </r>
  <r>
    <s v="Hot Springs"/>
    <s v="Arkansas"/>
    <n v="71901"/>
    <s v="South"/>
    <s v="TEC-AC-10000927"/>
    <x v="2"/>
    <x v="11"/>
    <s v="Anker Ultrathin Bluetooth Wireless Keyboard Aluminum Cover with Stand"/>
    <n v="29.99"/>
  </r>
  <r>
    <s v="Aurora"/>
    <s v="Illinois"/>
    <n v="60505"/>
    <s v="Central"/>
    <s v="OFF-PA-10001289"/>
    <x v="1"/>
    <x v="10"/>
    <s v="White Computer Printout Paper by Universal"/>
    <n v="186.048"/>
  </r>
  <r>
    <s v="Raleigh"/>
    <s v="North Carolina"/>
    <n v="27604"/>
    <s v="South"/>
    <s v="TEC-PH-10003092"/>
    <x v="2"/>
    <x v="7"/>
    <s v="Motorola L804"/>
    <n v="36.792000000000002"/>
  </r>
  <r>
    <s v="Raleigh"/>
    <s v="North Carolina"/>
    <n v="27604"/>
    <s v="South"/>
    <s v="FUR-FU-10000206"/>
    <x v="0"/>
    <x v="5"/>
    <s v="GE General Purpose, Extra Long Life, Showcase &amp; Floodlight Incandescent Bulbs"/>
    <n v="18.623999999999999"/>
  </r>
  <r>
    <s v="Tulsa"/>
    <s v="Oklahoma"/>
    <n v="74133"/>
    <s v="Central"/>
    <s v="FUR-FU-10004270"/>
    <x v="0"/>
    <x v="5"/>
    <s v="Executive Impressions 13&quot; Clairmont Wall Clock"/>
    <n v="57.69"/>
  </r>
  <r>
    <s v="Tulsa"/>
    <s v="Oklahoma"/>
    <n v="74133"/>
    <s v="Central"/>
    <s v="OFF-BI-10000948"/>
    <x v="1"/>
    <x v="8"/>
    <s v="GBC Laser Imprintable Binding System Covers, Desert Sand"/>
    <n v="42.81"/>
  </r>
  <r>
    <s v="Tulsa"/>
    <s v="Oklahoma"/>
    <n v="74133"/>
    <s v="Central"/>
    <s v="OFF-PA-10000223"/>
    <x v="1"/>
    <x v="10"/>
    <s v="Xerox 2000"/>
    <n v="12.96"/>
  </r>
  <r>
    <s v="Tulsa"/>
    <s v="Oklahoma"/>
    <n v="74133"/>
    <s v="Central"/>
    <s v="FUR-FU-10004665"/>
    <x v="0"/>
    <x v="5"/>
    <s v="3M Polarizing Task Lamp with Clamp Arm, Light Gray"/>
    <n v="821.88"/>
  </r>
  <r>
    <s v="Tulsa"/>
    <s v="Oklahoma"/>
    <n v="74133"/>
    <s v="Central"/>
    <s v="TEC-PH-10000215"/>
    <x v="2"/>
    <x v="7"/>
    <s v="Plantronics CordlessÂ Phone HeadsetÂ with In-line Volume - M214C"/>
    <n v="104.85"/>
  </r>
  <r>
    <s v="Hesperia"/>
    <s v="California"/>
    <n v="92345"/>
    <s v="West"/>
    <s v="FUR-BO-10004467"/>
    <x v="0"/>
    <x v="0"/>
    <s v="Bestar Classic Bookcase"/>
    <n v="424.95749999999998"/>
  </r>
  <r>
    <s v="Provo"/>
    <s v="Utah"/>
    <n v="84604"/>
    <s v="West"/>
    <s v="OFF-BI-10000829"/>
    <x v="1"/>
    <x v="8"/>
    <s v="Avery Non-Stick Binders"/>
    <n v="10.776"/>
  </r>
  <r>
    <s v="Provo"/>
    <s v="Utah"/>
    <n v="84604"/>
    <s v="West"/>
    <s v="OFF-BI-10003712"/>
    <x v="1"/>
    <x v="8"/>
    <s v="Acco Pressboard Covers with Storage Hooks, 14 7/8&quot; x 11&quot;, Light Blue"/>
    <n v="11.784000000000001"/>
  </r>
  <r>
    <s v="Provo"/>
    <s v="Utah"/>
    <n v="84604"/>
    <s v="West"/>
    <s v="OFF-PA-10000062"/>
    <x v="1"/>
    <x v="10"/>
    <s v="Green Bar Computer Printout Paper"/>
    <n v="164.88"/>
  </r>
  <r>
    <s v="Provo"/>
    <s v="Utah"/>
    <n v="84604"/>
    <s v="West"/>
    <s v="FUR-BO-10003404"/>
    <x v="0"/>
    <x v="0"/>
    <s v="Global Adaptabilites Bookcase, Cherry/Storm Gray Finish"/>
    <n v="1292.94"/>
  </r>
  <r>
    <s v="Provo"/>
    <s v="Utah"/>
    <n v="84604"/>
    <s v="West"/>
    <s v="OFF-BI-10004233"/>
    <x v="1"/>
    <x v="8"/>
    <s v="GBC Pre-Punched Binding Paper, Plastic, White, 8-1/2&quot; x 11&quot;"/>
    <n v="25.584"/>
  </r>
  <r>
    <s v="Provo"/>
    <s v="Utah"/>
    <n v="84604"/>
    <s v="West"/>
    <s v="OFF-ST-10001272"/>
    <x v="1"/>
    <x v="4"/>
    <s v="Mini 13-1/2 Capacity Data Binder Rack, Pearl"/>
    <n v="261.74"/>
  </r>
  <r>
    <s v="Provo"/>
    <s v="Utah"/>
    <n v="84604"/>
    <s v="West"/>
    <s v="OFF-LA-10001175"/>
    <x v="1"/>
    <x v="2"/>
    <s v="Avery 514"/>
    <n v="14.4"/>
  </r>
  <r>
    <s v="San Francisco"/>
    <s v="California"/>
    <n v="94110"/>
    <s v="West"/>
    <s v="OFF-EN-10004030"/>
    <x v="1"/>
    <x v="12"/>
    <s v="Convenience Packs of Business Envelopes"/>
    <n v="10.86"/>
  </r>
  <r>
    <s v="Gilbert"/>
    <s v="Arizona"/>
    <n v="85234"/>
    <s v="West"/>
    <s v="FUR-CH-10004287"/>
    <x v="0"/>
    <x v="1"/>
    <s v="SAFCO Arco Folding Chair"/>
    <n v="883.84"/>
  </r>
  <r>
    <s v="New York City"/>
    <s v="New York"/>
    <n v="10035"/>
    <s v="East"/>
    <s v="TEC-PH-10002834"/>
    <x v="2"/>
    <x v="7"/>
    <s v="Google Nexus 5"/>
    <n v="1979.89"/>
  </r>
  <r>
    <s v="New York City"/>
    <s v="New York"/>
    <n v="10035"/>
    <s v="East"/>
    <s v="OFF-EN-10003055"/>
    <x v="1"/>
    <x v="12"/>
    <s v="Blue String-Tie &amp; Button Interoffice Envelopes, 10 x 13"/>
    <n v="79.959999999999994"/>
  </r>
  <r>
    <s v="Springfield"/>
    <s v="Missouri"/>
    <n v="65807"/>
    <s v="Central"/>
    <s v="OFF-BI-10003460"/>
    <x v="1"/>
    <x v="8"/>
    <s v="Acco 3-Hole Punch"/>
    <n v="8.76"/>
  </r>
  <r>
    <s v="Memphis"/>
    <s v="Tennessee"/>
    <n v="38109"/>
    <s v="South"/>
    <s v="OFF-LA-10001569"/>
    <x v="1"/>
    <x v="2"/>
    <s v="Avery 499"/>
    <n v="3.984"/>
  </r>
  <r>
    <s v="Memphis"/>
    <s v="Tennessee"/>
    <n v="38109"/>
    <s v="South"/>
    <s v="FUR-TA-10004534"/>
    <x v="0"/>
    <x v="3"/>
    <s v="Bevis 44 x 96 Conference Tables"/>
    <n v="370.62"/>
  </r>
  <r>
    <s v="Memphis"/>
    <s v="Tennessee"/>
    <n v="38109"/>
    <s v="South"/>
    <s v="OFF-BI-10002954"/>
    <x v="1"/>
    <x v="8"/>
    <s v="Newell 3-Hole Punched Plastic Slotted Magazine Holders for Binders"/>
    <n v="2.742"/>
  </r>
  <r>
    <s v="Amarillo"/>
    <s v="Texas"/>
    <n v="79109"/>
    <s v="Central"/>
    <s v="TEC-AC-10003832"/>
    <x v="2"/>
    <x v="11"/>
    <s v="ImationÂ 16GB Mini TravelDrive USB 2.0Â Flash Drive"/>
    <n v="79.512"/>
  </r>
  <r>
    <s v="Amarillo"/>
    <s v="Texas"/>
    <n v="79109"/>
    <s v="Central"/>
    <s v="OFF-PA-10000474"/>
    <x v="1"/>
    <x v="10"/>
    <s v="Easy-staple paper"/>
    <n v="28.352"/>
  </r>
  <r>
    <s v="Los Angeles"/>
    <s v="California"/>
    <n v="90045"/>
    <s v="West"/>
    <s v="FUR-CH-10002774"/>
    <x v="0"/>
    <x v="1"/>
    <s v="Global Deluxe Stacking Chair, Gray"/>
    <n v="40.783999999999999"/>
  </r>
  <r>
    <s v="Los Angeles"/>
    <s v="California"/>
    <n v="90045"/>
    <s v="West"/>
    <s v="OFF-AP-10002765"/>
    <x v="1"/>
    <x v="9"/>
    <s v="Fellowes Advanced Computer Series Surge Protectors"/>
    <n v="105.96"/>
  </r>
  <r>
    <s v="Lowell"/>
    <s v="Massachusetts"/>
    <n v="1852"/>
    <s v="East"/>
    <s v="OFF-PA-10001144"/>
    <x v="1"/>
    <x v="10"/>
    <s v="Xerox 1913"/>
    <n v="166.44"/>
  </r>
  <r>
    <s v="Lowell"/>
    <s v="Massachusetts"/>
    <n v="1852"/>
    <s v="East"/>
    <s v="FUR-CH-10003761"/>
    <x v="0"/>
    <x v="1"/>
    <s v="Global Italian Leather Office Chair"/>
    <n v="785.88"/>
  </r>
  <r>
    <s v="Lowell"/>
    <s v="Massachusetts"/>
    <n v="1852"/>
    <s v="East"/>
    <s v="OFF-PA-10004665"/>
    <x v="1"/>
    <x v="10"/>
    <s v="Advantus Motivational Note Cards"/>
    <n v="26.2"/>
  </r>
  <r>
    <s v="Lowell"/>
    <s v="Massachusetts"/>
    <n v="1852"/>
    <s v="East"/>
    <s v="OFF-ST-10000078"/>
    <x v="1"/>
    <x v="4"/>
    <s v="Tennsco 6- and 18-Compartment Lockers"/>
    <n v="1325.85"/>
  </r>
  <r>
    <s v="San Diego"/>
    <s v="California"/>
    <n v="92024"/>
    <s v="West"/>
    <s v="OFF-PA-10000357"/>
    <x v="1"/>
    <x v="10"/>
    <s v="Xerox 1888"/>
    <n v="166.44"/>
  </r>
  <r>
    <s v="Asheville"/>
    <s v="North Carolina"/>
    <n v="28806"/>
    <s v="South"/>
    <s v="OFF-AR-10000422"/>
    <x v="1"/>
    <x v="6"/>
    <s v="Pencil and Crayon Sharpener"/>
    <n v="8.76"/>
  </r>
  <r>
    <s v="Asheville"/>
    <s v="North Carolina"/>
    <n v="28806"/>
    <s v="South"/>
    <s v="OFF-AP-10001205"/>
    <x v="1"/>
    <x v="9"/>
    <s v="Belkin 5 Outlet SurgeMaster Power Centers"/>
    <n v="43.584000000000003"/>
  </r>
  <r>
    <s v="Pueblo"/>
    <s v="Colorado"/>
    <n v="81001"/>
    <s v="West"/>
    <s v="OFF-BI-10001116"/>
    <x v="1"/>
    <x v="8"/>
    <s v="Wilson Jones 1&quot; Hanging DublLock Ring Binders"/>
    <n v="11.087999999999999"/>
  </r>
  <r>
    <s v="Pueblo"/>
    <s v="Colorado"/>
    <n v="81001"/>
    <s v="West"/>
    <s v="OFF-BI-10002931"/>
    <x v="1"/>
    <x v="8"/>
    <s v="Avery Trapezoid Extra Heavy Duty 4&quot; Binders"/>
    <n v="25.164000000000001"/>
  </r>
  <r>
    <s v="Jackson"/>
    <s v="Michigan"/>
    <n v="49201"/>
    <s v="Central"/>
    <s v="OFF-BI-10000546"/>
    <x v="1"/>
    <x v="8"/>
    <s v="Avery Durable Binders"/>
    <n v="14.4"/>
  </r>
  <r>
    <s v="Jackson"/>
    <s v="Michigan"/>
    <n v="49201"/>
    <s v="Central"/>
    <s v="TEC-AC-10002049"/>
    <x v="2"/>
    <x v="11"/>
    <s v="Logitech G19 Programmable Gaming Keyboard"/>
    <n v="619.95000000000005"/>
  </r>
  <r>
    <s v="Jackson"/>
    <s v="Michigan"/>
    <n v="49201"/>
    <s v="Central"/>
    <s v="OFF-BI-10001196"/>
    <x v="1"/>
    <x v="8"/>
    <s v="Avery Flip-Chart Easel Binder, Black"/>
    <n v="89.52"/>
  </r>
  <r>
    <s v="Jackson"/>
    <s v="Michigan"/>
    <n v="49201"/>
    <s v="Central"/>
    <s v="TEC-MA-10002981"/>
    <x v="2"/>
    <x v="15"/>
    <s v="I.R.I.S IRISCard Anywhere 5 Card Scanner"/>
    <n v="350.97300000000001"/>
  </r>
  <r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</r>
  <r>
    <s v="Los Angeles"/>
    <s v="California"/>
    <n v="90004"/>
    <s v="West"/>
    <s v="OFF-BI-10000632"/>
    <x v="1"/>
    <x v="8"/>
    <s v="Satellite Sectional Post Binders"/>
    <n v="312.55200000000002"/>
  </r>
  <r>
    <s v="Thomasville"/>
    <s v="North Carolina"/>
    <n v="27360"/>
    <s v="South"/>
    <s v="OFF-EN-10003055"/>
    <x v="1"/>
    <x v="12"/>
    <s v="Blue String-Tie &amp; Button Interoffice Envelopes, 10 x 13"/>
    <n v="95.951999999999998"/>
  </r>
  <r>
    <s v="Thomasville"/>
    <s v="North Carolina"/>
    <n v="27360"/>
    <s v="South"/>
    <s v="OFF-BI-10001031"/>
    <x v="1"/>
    <x v="8"/>
    <s v="Pressboard Data Binders by Wilson Jones"/>
    <n v="3.2040000000000002"/>
  </r>
  <r>
    <s v="Peoria"/>
    <s v="Illinois"/>
    <n v="61604"/>
    <s v="Central"/>
    <s v="OFF-BI-10002003"/>
    <x v="1"/>
    <x v="8"/>
    <s v="Ibico Presentation Index for Binding Systems"/>
    <n v="3.98"/>
  </r>
  <r>
    <s v="Los Angeles"/>
    <s v="California"/>
    <n v="90032"/>
    <s v="West"/>
    <s v="OFF-PA-10003016"/>
    <x v="1"/>
    <x v="10"/>
    <s v="Adams &quot;While You Were Out&quot; Message Pads"/>
    <n v="15.7"/>
  </r>
  <r>
    <s v="Chicago"/>
    <s v="Illinois"/>
    <n v="60653"/>
    <s v="Central"/>
    <s v="OFF-AR-10004582"/>
    <x v="1"/>
    <x v="6"/>
    <s v="BIC Brite Liner Grip Highlighters"/>
    <n v="5.2480000000000002"/>
  </r>
  <r>
    <s v="Philadelphia"/>
    <s v="Pennsylvania"/>
    <n v="19134"/>
    <s v="East"/>
    <s v="OFF-BI-10004364"/>
    <x v="1"/>
    <x v="8"/>
    <s v="Storex Dura Pro Binders"/>
    <n v="5.3460000000000001"/>
  </r>
  <r>
    <s v="Englewood"/>
    <s v="Colorado"/>
    <n v="80112"/>
    <s v="West"/>
    <s v="OFF-PA-10002246"/>
    <x v="1"/>
    <x v="10"/>
    <s v="Wirebound Four 2-3/4 x 5 Forms per Page, 400 Sets per Book"/>
    <n v="15.48"/>
  </r>
  <r>
    <s v="Englewood"/>
    <s v="Colorado"/>
    <n v="80112"/>
    <s v="West"/>
    <s v="TEC-PH-10002890"/>
    <x v="2"/>
    <x v="7"/>
    <s v="AT&amp;T 17929 Lendline Telephone"/>
    <n v="108.57599999999999"/>
  </r>
  <r>
    <s v="Seattle"/>
    <s v="Washington"/>
    <n v="98115"/>
    <s v="West"/>
    <s v="FUR-FU-10001475"/>
    <x v="0"/>
    <x v="5"/>
    <s v="Contract Clock, 14&quot;, Brown"/>
    <n v="109.9"/>
  </r>
  <r>
    <s v="Hialeah"/>
    <s v="Florida"/>
    <n v="33012"/>
    <s v="South"/>
    <s v="FUR-FU-10004270"/>
    <x v="0"/>
    <x v="5"/>
    <s v="Executive Impressions 13&quot; Clairmont Wall Clock"/>
    <n v="15.384"/>
  </r>
  <r>
    <s v="Lancaster"/>
    <s v="Ohio"/>
    <n v="43130"/>
    <s v="East"/>
    <s v="OFF-PA-10003465"/>
    <x v="1"/>
    <x v="10"/>
    <s v="Xerox 1912"/>
    <n v="30.352"/>
  </r>
  <r>
    <s v="Jacksonville"/>
    <s v="Florida"/>
    <n v="32216"/>
    <s v="South"/>
    <s v="TEC-MA-10003626"/>
    <x v="2"/>
    <x v="15"/>
    <s v="Hewlett-Packard Deskjet 6540 Color Inkjet Printer"/>
    <n v="821.3"/>
  </r>
  <r>
    <s v="Jacksonville"/>
    <s v="Florida"/>
    <n v="32216"/>
    <s v="South"/>
    <s v="TEC-MA-10002412"/>
    <x v="2"/>
    <x v="15"/>
    <s v="Cisco TelePresence System EX90 Videoconferencing Unit"/>
    <n v="22638.48"/>
  </r>
  <r>
    <s v="Jacksonville"/>
    <s v="Florida"/>
    <n v="32216"/>
    <s v="South"/>
    <s v="OFF-PA-10001804"/>
    <x v="1"/>
    <x v="10"/>
    <s v="Xerox 195"/>
    <n v="21.376000000000001"/>
  </r>
  <r>
    <s v="Jacksonville"/>
    <s v="Florida"/>
    <n v="32216"/>
    <s v="South"/>
    <s v="OFF-AR-10003183"/>
    <x v="1"/>
    <x v="6"/>
    <s v="Avery Fluorescent Highlighter Four-Color Set"/>
    <n v="8.016"/>
  </r>
  <r>
    <s v="Jacksonville"/>
    <s v="Florida"/>
    <n v="32216"/>
    <s v="South"/>
    <s v="FUR-FU-10004270"/>
    <x v="0"/>
    <x v="5"/>
    <s v="Executive Impressions 13&quot; Clairmont Wall Clock"/>
    <n v="30.768000000000001"/>
  </r>
  <r>
    <s v="Jacksonville"/>
    <s v="Florida"/>
    <n v="32216"/>
    <s v="South"/>
    <s v="OFF-FA-10003112"/>
    <x v="1"/>
    <x v="13"/>
    <s v="Staples"/>
    <n v="18.936"/>
  </r>
  <r>
    <s v="Jacksonville"/>
    <s v="Florida"/>
    <n v="32216"/>
    <s v="South"/>
    <s v="FUR-FU-10001986"/>
    <x v="0"/>
    <x v="5"/>
    <s v="Dana Fluorescent Magnifying Lamp, White, 36&quot;"/>
    <n v="122.352"/>
  </r>
  <r>
    <s v="Baltimore"/>
    <s v="Maryland"/>
    <n v="21215"/>
    <s v="East"/>
    <s v="OFF-PA-10002319"/>
    <x v="1"/>
    <x v="10"/>
    <s v="Xerox 1944"/>
    <n v="116.28"/>
  </r>
  <r>
    <s v="New York City"/>
    <s v="New York"/>
    <n v="10009"/>
    <s v="East"/>
    <s v="TEC-AC-10002323"/>
    <x v="2"/>
    <x v="11"/>
    <s v="SanDisk Ultra 32 GB MicroSDHC Class 10 Memory Card"/>
    <n v="132.6"/>
  </r>
  <r>
    <s v="Carlsbad"/>
    <s v="New Mexico"/>
    <n v="88220"/>
    <s v="West"/>
    <s v="OFF-SU-10001165"/>
    <x v="1"/>
    <x v="14"/>
    <s v="Acme Elite Stainless Steel Scissors"/>
    <n v="16.68"/>
  </r>
  <r>
    <s v="Carlsbad"/>
    <s v="New Mexico"/>
    <n v="88220"/>
    <s v="West"/>
    <s v="OFF-PA-10001246"/>
    <x v="1"/>
    <x v="10"/>
    <s v="Xerox 215"/>
    <n v="19.440000000000001"/>
  </r>
  <r>
    <s v="Carlsbad"/>
    <s v="New Mexico"/>
    <n v="88220"/>
    <s v="West"/>
    <s v="OFF-PA-10001815"/>
    <x v="1"/>
    <x v="10"/>
    <s v="Xerox 1885"/>
    <n v="192.16"/>
  </r>
  <r>
    <s v="Los Angeles"/>
    <s v="California"/>
    <n v="90049"/>
    <s v="West"/>
    <s v="FUR-FU-10001876"/>
    <x v="0"/>
    <x v="5"/>
    <s v="Computer Room Manger, 14&quot;"/>
    <n v="227.36"/>
  </r>
  <r>
    <s v="Los Angeles"/>
    <s v="California"/>
    <n v="90049"/>
    <s v="West"/>
    <s v="TEC-MA-10000488"/>
    <x v="2"/>
    <x v="15"/>
    <s v="Bady BDG101FRU Card Printer"/>
    <n v="1919.9760000000001"/>
  </r>
  <r>
    <s v="Jacksonville"/>
    <s v="Florida"/>
    <n v="32216"/>
    <s v="South"/>
    <s v="OFF-BI-10001098"/>
    <x v="1"/>
    <x v="8"/>
    <s v="Acco D-Ring Binder w/DublLock"/>
    <n v="12.827999999999999"/>
  </r>
  <r>
    <s v="Lakewood"/>
    <s v="Ohio"/>
    <n v="44107"/>
    <s v="East"/>
    <s v="FUR-FU-10003577"/>
    <x v="0"/>
    <x v="5"/>
    <s v="Nu-Dell Leatherette Frames"/>
    <n v="45.887999999999998"/>
  </r>
  <r>
    <s v="Troy"/>
    <s v="New York"/>
    <n v="12180"/>
    <s v="East"/>
    <s v="OFF-AR-10002656"/>
    <x v="1"/>
    <x v="6"/>
    <s v="Sanford Liquid Accent Highlighters"/>
    <n v="60.12"/>
  </r>
  <r>
    <s v="Wilmington"/>
    <s v="North Carolina"/>
    <n v="28403"/>
    <s v="South"/>
    <s v="TEC-PH-10004531"/>
    <x v="2"/>
    <x v="7"/>
    <s v="AT&amp;T CL2909"/>
    <n v="302.37599999999998"/>
  </r>
  <r>
    <s v="Seattle"/>
    <s v="Washington"/>
    <n v="98105"/>
    <s v="West"/>
    <s v="OFF-AR-10003251"/>
    <x v="1"/>
    <x v="6"/>
    <s v="Prang Drawing Pencil Set"/>
    <n v="13.9"/>
  </r>
  <r>
    <s v="New York City"/>
    <s v="New York"/>
    <n v="10024"/>
    <s v="East"/>
    <s v="TEC-PH-10000673"/>
    <x v="2"/>
    <x v="7"/>
    <s v="Plantronics Voyager Pro HD - Bluetooth Headset"/>
    <n v="129.97999999999999"/>
  </r>
  <r>
    <s v="Columbus"/>
    <s v="Georgia"/>
    <n v="31907"/>
    <s v="South"/>
    <s v="TEC-AC-10000158"/>
    <x v="2"/>
    <x v="11"/>
    <s v="Sony 64GB Class 10 Micro SDHC R40 Memory Card"/>
    <n v="71.98"/>
  </r>
  <r>
    <s v="New York City"/>
    <s v="New York"/>
    <n v="10024"/>
    <s v="East"/>
    <s v="TEC-PH-10002075"/>
    <x v="2"/>
    <x v="7"/>
    <s v="AT&amp;T EL51110 DECT"/>
    <n v="377.97"/>
  </r>
  <r>
    <s v="Costa Mesa"/>
    <s v="California"/>
    <n v="92627"/>
    <s v="West"/>
    <s v="OFF-ST-10004340"/>
    <x v="1"/>
    <x v="4"/>
    <s v="Fellowes Mobile File Cart, Black"/>
    <n v="124.36"/>
  </r>
  <r>
    <s v="Houston"/>
    <s v="Texas"/>
    <n v="77095"/>
    <s v="Central"/>
    <s v="FUR-FU-10002759"/>
    <x v="0"/>
    <x v="5"/>
    <s v="12-1/2 Diameter Round Wall Clock"/>
    <n v="23.975999999999999"/>
  </r>
  <r>
    <s v="Cary"/>
    <s v="North Carolina"/>
    <n v="27511"/>
    <s v="South"/>
    <s v="OFF-FA-10000585"/>
    <x v="1"/>
    <x v="13"/>
    <s v="OIC Bulk Pack Metal Binder Clips"/>
    <n v="8.3759999999999994"/>
  </r>
  <r>
    <s v="Cary"/>
    <s v="North Carolina"/>
    <n v="27511"/>
    <s v="South"/>
    <s v="OFF-AP-10004859"/>
    <x v="1"/>
    <x v="9"/>
    <s v="Acco 6 Outlet Guardian Premium Surge Suppressor"/>
    <n v="58.24"/>
  </r>
  <r>
    <s v="Alexandria"/>
    <s v="Virginia"/>
    <n v="22304"/>
    <s v="South"/>
    <s v="OFF-ST-10001558"/>
    <x v="1"/>
    <x v="4"/>
    <s v="Acco Perma 4000 Stacking Storage Drawers"/>
    <n v="81.2"/>
  </r>
  <r>
    <s v="Vallejo"/>
    <s v="California"/>
    <n v="94591"/>
    <s v="West"/>
    <s v="OFF-LA-10004689"/>
    <x v="1"/>
    <x v="2"/>
    <s v="Avery 512"/>
    <n v="14.45"/>
  </r>
  <r>
    <s v="Vallejo"/>
    <s v="California"/>
    <n v="94591"/>
    <s v="West"/>
    <s v="OFF-BI-10002867"/>
    <x v="1"/>
    <x v="8"/>
    <s v="GBC Recycled Regency Composition Covers"/>
    <n v="95.647999999999996"/>
  </r>
  <r>
    <s v="Philadelphia"/>
    <s v="Pennsylvania"/>
    <n v="19120"/>
    <s v="East"/>
    <s v="TEC-PH-10003811"/>
    <x v="2"/>
    <x v="7"/>
    <s v="Jabra Supreme Plus Driver EditionÂ Headset"/>
    <n v="359.97"/>
  </r>
  <r>
    <s v="Philadelphia"/>
    <s v="Pennsylvania"/>
    <n v="19120"/>
    <s v="East"/>
    <s v="FUR-TA-10000849"/>
    <x v="0"/>
    <x v="3"/>
    <s v="Bevis Rectangular Conference Tables"/>
    <n v="350.35199999999998"/>
  </r>
  <r>
    <s v="Toledo"/>
    <s v="Ohio"/>
    <n v="43615"/>
    <s v="East"/>
    <s v="OFF-BI-10000848"/>
    <x v="1"/>
    <x v="8"/>
    <s v="Angle-D Ring Binders"/>
    <n v="1.641"/>
  </r>
  <r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</r>
  <r>
    <s v="Seattle"/>
    <s v="Washington"/>
    <n v="98105"/>
    <s v="West"/>
    <s v="OFF-AR-10001547"/>
    <x v="1"/>
    <x v="6"/>
    <s v="Newell 311"/>
    <n v="6.63"/>
  </r>
  <r>
    <s v="Seattle"/>
    <s v="Washington"/>
    <n v="98105"/>
    <s v="West"/>
    <s v="TEC-AC-10001838"/>
    <x v="2"/>
    <x v="11"/>
    <s v="Razer Tiamat Over Ear 7.1 Surround Sound PC Gaming Headset"/>
    <n v="799.96"/>
  </r>
  <r>
    <s v="Seattle"/>
    <s v="Washington"/>
    <n v="98105"/>
    <s v="West"/>
    <s v="FUR-FU-10004017"/>
    <x v="0"/>
    <x v="5"/>
    <s v="Tenex Contemporary Contur Chairmats for Low and Medium Pile Carpet, Computer, 39&quot; x 49&quot;"/>
    <n v="107.53"/>
  </r>
  <r>
    <s v="Plainfield"/>
    <s v="New Jersey"/>
    <n v="7060"/>
    <s v="East"/>
    <s v="TEC-PH-10002923"/>
    <x v="2"/>
    <x v="7"/>
    <s v="Logitech B530 USBÂ HeadsetÂ -Â headsetÂ - Full size, Binaural"/>
    <n v="73.98"/>
  </r>
  <r>
    <s v="Plainfield"/>
    <s v="New Jersey"/>
    <n v="7060"/>
    <s v="East"/>
    <s v="OFF-AR-10000716"/>
    <x v="1"/>
    <x v="6"/>
    <s v="DIXON Ticonderoga Erasable Checking Pencils"/>
    <n v="5.58"/>
  </r>
  <r>
    <s v="Las Cruces"/>
    <s v="New Mexico"/>
    <n v="88001"/>
    <s v="West"/>
    <s v="OFF-PA-10000249"/>
    <x v="1"/>
    <x v="10"/>
    <s v="Easy-staple paper"/>
    <n v="49.12"/>
  </r>
  <r>
    <s v="Newark"/>
    <s v="Delaware"/>
    <n v="19711"/>
    <s v="East"/>
    <s v="TEC-PH-10003691"/>
    <x v="2"/>
    <x v="7"/>
    <s v="BlackBerry Q10"/>
    <n v="377.97"/>
  </r>
  <r>
    <s v="Newark"/>
    <s v="Delaware"/>
    <n v="19711"/>
    <s v="East"/>
    <s v="OFF-PA-10001560"/>
    <x v="1"/>
    <x v="10"/>
    <s v="Adams Telephone Message Books, 5 1/4â€ x 11â€"/>
    <n v="42.28"/>
  </r>
  <r>
    <s v="Newark"/>
    <s v="Delaware"/>
    <n v="19711"/>
    <s v="East"/>
    <s v="FUR-BO-10004467"/>
    <x v="0"/>
    <x v="0"/>
    <s v="Bestar Classic Bookcase"/>
    <n v="299.97000000000003"/>
  </r>
  <r>
    <s v="Newark"/>
    <s v="Delaware"/>
    <n v="19711"/>
    <s v="East"/>
    <s v="TEC-PH-10001819"/>
    <x v="2"/>
    <x v="7"/>
    <s v="Innergie mMini Combo Duo USB Travel Charging Kit"/>
    <n v="89.98"/>
  </r>
  <r>
    <s v="Hoover"/>
    <s v="Alabama"/>
    <n v="35244"/>
    <s v="South"/>
    <s v="OFF-SU-10000157"/>
    <x v="1"/>
    <x v="14"/>
    <s v="Compact Automatic Electric Letter Opener"/>
    <n v="477.24"/>
  </r>
  <r>
    <s v="Hoover"/>
    <s v="Alabama"/>
    <n v="35244"/>
    <s v="South"/>
    <s v="TEC-AC-10004227"/>
    <x v="2"/>
    <x v="11"/>
    <s v="SanDisk Ultra 16 GB MicroSDHC Class 10 Memory Card"/>
    <n v="25.98"/>
  </r>
  <r>
    <s v="Newark"/>
    <s v="Ohio"/>
    <n v="43055"/>
    <s v="East"/>
    <s v="OFF-EN-10003134"/>
    <x v="1"/>
    <x v="12"/>
    <s v="Staple envelope"/>
    <n v="46.72"/>
  </r>
  <r>
    <s v="San Diego"/>
    <s v="California"/>
    <n v="92037"/>
    <s v="West"/>
    <s v="FUR-FU-10004671"/>
    <x v="0"/>
    <x v="5"/>
    <s v="Executive Impressions 12&quot; Wall Clock"/>
    <n v="35.340000000000003"/>
  </r>
  <r>
    <s v="San Francisco"/>
    <s v="California"/>
    <n v="94122"/>
    <s v="West"/>
    <s v="FUR-FU-10002253"/>
    <x v="0"/>
    <x v="5"/>
    <s v="Howard Miller 13&quot; Diameter Pewter Finish Round Wall Clock"/>
    <n v="257.64"/>
  </r>
  <r>
    <s v="San Francisco"/>
    <s v="California"/>
    <n v="94122"/>
    <s v="West"/>
    <s v="TEC-PH-10002726"/>
    <x v="2"/>
    <x v="7"/>
    <s v="netTALK DUO VoIP Telephone Service"/>
    <n v="125.976"/>
  </r>
  <r>
    <s v="Jacksonville"/>
    <s v="North Carolina"/>
    <n v="28540"/>
    <s v="South"/>
    <s v="TEC-AC-10004571"/>
    <x v="2"/>
    <x v="11"/>
    <s v="Logitech G700s Rechargeable Gaming Mouse"/>
    <n v="79.992000000000004"/>
  </r>
  <r>
    <s v="Franklin"/>
    <s v="Massachusetts"/>
    <n v="2038"/>
    <s v="East"/>
    <s v="FUR-TA-10002228"/>
    <x v="0"/>
    <x v="3"/>
    <s v="Bevis Traditional Conference Table Top, Plinth Base"/>
    <n v="700.05600000000004"/>
  </r>
  <r>
    <s v="Frisco"/>
    <s v="Texas"/>
    <n v="75034"/>
    <s v="Central"/>
    <s v="TEC-AC-10004127"/>
    <x v="2"/>
    <x v="11"/>
    <s v="SanDisk Cruzer 8 GB USB Flash Drive"/>
    <n v="27.167999999999999"/>
  </r>
  <r>
    <s v="Tallahassee"/>
    <s v="Florida"/>
    <n v="32303"/>
    <s v="South"/>
    <s v="OFF-BI-10001553"/>
    <x v="1"/>
    <x v="8"/>
    <s v="SpineVue Locking Slant-D Ring Binders by Cardinal"/>
    <n v="8.2260000000000009"/>
  </r>
  <r>
    <s v="Seattle"/>
    <s v="Washington"/>
    <n v="98115"/>
    <s v="West"/>
    <s v="FUR-CH-10002758"/>
    <x v="0"/>
    <x v="1"/>
    <s v="Hon Deluxe Fabric Upholstered Stacking Chairs, Squared Back"/>
    <n v="585.55200000000002"/>
  </r>
  <r>
    <s v="Vacaville"/>
    <s v="California"/>
    <n v="95687"/>
    <s v="West"/>
    <s v="OFF-ST-10000532"/>
    <x v="1"/>
    <x v="4"/>
    <s v="Advantus Rolling Drawer Organizers"/>
    <n v="423.28"/>
  </r>
  <r>
    <s v="Los Angeles"/>
    <s v="California"/>
    <n v="90008"/>
    <s v="West"/>
    <s v="FUR-CH-10000988"/>
    <x v="0"/>
    <x v="1"/>
    <s v="Hon Olson Stacker Stools"/>
    <n v="225.29599999999999"/>
  </r>
  <r>
    <s v="San Francisco"/>
    <s v="California"/>
    <n v="94122"/>
    <s v="West"/>
    <s v="OFF-AR-10003251"/>
    <x v="1"/>
    <x v="6"/>
    <s v="Prang Drawing Pencil Set"/>
    <n v="5.56"/>
  </r>
  <r>
    <s v="San Francisco"/>
    <s v="California"/>
    <n v="94122"/>
    <s v="West"/>
    <s v="TEC-AC-10003174"/>
    <x v="2"/>
    <x v="11"/>
    <s v="Plantronics S12 Corded Telephone Headset System"/>
    <n v="323.37"/>
  </r>
  <r>
    <s v="San Francisco"/>
    <s v="California"/>
    <n v="94122"/>
    <s v="West"/>
    <s v="TEC-PH-10002310"/>
    <x v="2"/>
    <x v="7"/>
    <s v="Plantronics Calisto P620-M USB Wireless Speakerphone System"/>
    <n v="783.96"/>
  </r>
  <r>
    <s v="San Francisco"/>
    <s v="California"/>
    <n v="94122"/>
    <s v="West"/>
    <s v="OFF-AP-10002651"/>
    <x v="1"/>
    <x v="9"/>
    <s v="Hoover Upright Vacuum With Dirt Cup"/>
    <n v="1447.65"/>
  </r>
  <r>
    <s v="San Francisco"/>
    <s v="California"/>
    <n v="94122"/>
    <s v="West"/>
    <s v="OFF-PA-10001184"/>
    <x v="1"/>
    <x v="10"/>
    <s v="Xerox 1903"/>
    <n v="11.96"/>
  </r>
  <r>
    <s v="New York City"/>
    <s v="New York"/>
    <n v="10035"/>
    <s v="East"/>
    <s v="TEC-AC-10002402"/>
    <x v="2"/>
    <x v="11"/>
    <s v="Razer Kraken PRO Over Ear PC and Music Headset"/>
    <n v="239.97"/>
  </r>
  <r>
    <s v="Columbus"/>
    <s v="Georgia"/>
    <n v="31907"/>
    <s v="South"/>
    <s v="FUR-FU-10004270"/>
    <x v="0"/>
    <x v="5"/>
    <s v="Executive Impressions 13&quot; Clairmont Wall Clock"/>
    <n v="76.92"/>
  </r>
  <r>
    <s v="Columbus"/>
    <s v="Georgia"/>
    <n v="31907"/>
    <s v="South"/>
    <s v="OFF-ST-10001526"/>
    <x v="1"/>
    <x v="4"/>
    <s v="Iceberg Mobile Mega Data/Printer Cart"/>
    <n v="481.32"/>
  </r>
  <r>
    <s v="Murray"/>
    <s v="Utah"/>
    <n v="84107"/>
    <s v="West"/>
    <s v="OFF-PA-10002893"/>
    <x v="1"/>
    <x v="10"/>
    <s v="Wirebound Service Call Books, 5 1/2&quot; x 4&quot;"/>
    <n v="48.4"/>
  </r>
  <r>
    <s v="San Francisco"/>
    <s v="California"/>
    <n v="94110"/>
    <s v="West"/>
    <s v="TEC-AC-10003709"/>
    <x v="2"/>
    <x v="11"/>
    <s v="Maxell 4.7GB DVD-R 5/Pack"/>
    <n v="0.99"/>
  </r>
  <r>
    <s v="San Francisco"/>
    <s v="California"/>
    <n v="94110"/>
    <s v="West"/>
    <s v="OFF-BI-10001191"/>
    <x v="1"/>
    <x v="8"/>
    <s v="Canvas Sectional Post Binders"/>
    <n v="101.84"/>
  </r>
  <r>
    <s v="Philadelphia"/>
    <s v="Pennsylvania"/>
    <n v="19140"/>
    <s v="East"/>
    <s v="OFF-BI-10003166"/>
    <x v="1"/>
    <x v="8"/>
    <s v="GBC Plasticlear Binding Covers"/>
    <n v="10.332000000000001"/>
  </r>
  <r>
    <s v="Philadelphia"/>
    <s v="Pennsylvania"/>
    <n v="19140"/>
    <s v="East"/>
    <s v="OFF-BI-10003982"/>
    <x v="1"/>
    <x v="8"/>
    <s v="Wilson Jones Century Plastic Molded Ring Binders"/>
    <n v="31.155000000000001"/>
  </r>
  <r>
    <s v="Philadelphia"/>
    <s v="Pennsylvania"/>
    <n v="19140"/>
    <s v="East"/>
    <s v="OFF-ST-10004835"/>
    <x v="1"/>
    <x v="4"/>
    <s v="Plastic Stacking Crates &amp; Casters"/>
    <n v="8.9280000000000008"/>
  </r>
  <r>
    <s v="Philadelphia"/>
    <s v="Pennsylvania"/>
    <n v="19134"/>
    <s v="East"/>
    <s v="OFF-AP-10000159"/>
    <x v="1"/>
    <x v="9"/>
    <s v="Belkin F9M820V08 8 Outlet Surge"/>
    <n v="34.384"/>
  </r>
  <r>
    <s v="Philadelphia"/>
    <s v="Pennsylvania"/>
    <n v="19134"/>
    <s v="East"/>
    <s v="OFF-AP-10002945"/>
    <x v="1"/>
    <x v="9"/>
    <s v="Honeywell Enviracaire Portable HEPA Air Cleaner for 17' x 22' Room"/>
    <n v="1924.16"/>
  </r>
  <r>
    <s v="Dallas"/>
    <s v="Texas"/>
    <n v="75220"/>
    <s v="Central"/>
    <s v="OFF-AP-10001242"/>
    <x v="1"/>
    <x v="9"/>
    <s v="APC 7 Outlet Network SurgeArrest Surge Protector"/>
    <n v="32.192"/>
  </r>
  <r>
    <s v="Dallas"/>
    <s v="Texas"/>
    <n v="75220"/>
    <s v="Central"/>
    <s v="TEC-AC-10003038"/>
    <x v="2"/>
    <x v="11"/>
    <s v="Kingston Digital DataTraveler 16GB USB 2.0"/>
    <n v="50.12"/>
  </r>
  <r>
    <s v="Dallas"/>
    <s v="Texas"/>
    <n v="75220"/>
    <s v="Central"/>
    <s v="TEC-AC-10003289"/>
    <x v="2"/>
    <x v="11"/>
    <s v="Anker Ultra-Slim Mini Bluetooth 3.0 Wireless Keyboard"/>
    <n v="47.975999999999999"/>
  </r>
  <r>
    <s v="Waukesha"/>
    <s v="Wisconsin"/>
    <n v="53186"/>
    <s v="Central"/>
    <s v="OFF-ST-10000918"/>
    <x v="1"/>
    <x v="4"/>
    <s v="Crate-A-Files"/>
    <n v="54.5"/>
  </r>
  <r>
    <s v="Fort Lauderdale"/>
    <s v="Florida"/>
    <n v="33311"/>
    <s v="South"/>
    <s v="FUR-FU-10001940"/>
    <x v="0"/>
    <x v="5"/>
    <s v="Staple-based wall hangings"/>
    <n v="19.103999999999999"/>
  </r>
  <r>
    <s v="Detroit"/>
    <s v="Michigan"/>
    <n v="48205"/>
    <s v="Central"/>
    <s v="OFF-BI-10002852"/>
    <x v="1"/>
    <x v="8"/>
    <s v="Ibico Standard Transparent Covers"/>
    <n v="49.44"/>
  </r>
  <r>
    <s v="Springfield"/>
    <s v="Ohio"/>
    <n v="45503"/>
    <s v="East"/>
    <s v="OFF-PA-10004451"/>
    <x v="1"/>
    <x v="10"/>
    <s v="Xerox 222"/>
    <n v="10.368"/>
  </r>
  <r>
    <s v="San Diego"/>
    <s v="California"/>
    <n v="92037"/>
    <s v="West"/>
    <s v="OFF-ST-10004804"/>
    <x v="1"/>
    <x v="4"/>
    <s v="Belkin 19&quot; Vented Equipment Shelf, Black"/>
    <n v="154.44"/>
  </r>
  <r>
    <s v="Colorado Springs"/>
    <s v="Colorado"/>
    <n v="80906"/>
    <s v="West"/>
    <s v="OFF-AP-10003971"/>
    <x v="1"/>
    <x v="9"/>
    <s v="Belkin 6 Outlet Metallic Surge Strip"/>
    <n v="60.984000000000002"/>
  </r>
  <r>
    <s v="Bakersfield"/>
    <s v="California"/>
    <n v="93309"/>
    <s v="West"/>
    <s v="FUR-BO-10003159"/>
    <x v="0"/>
    <x v="0"/>
    <s v="Sauder Camden County Collection Libraries, Planked Cherry Finish"/>
    <n v="195.46600000000001"/>
  </r>
  <r>
    <s v="Pompano Beach"/>
    <s v="Florida"/>
    <n v="33068"/>
    <s v="South"/>
    <s v="FUR-FU-10001935"/>
    <x v="0"/>
    <x v="5"/>
    <s v="3M Hangers With Command Adhesive"/>
    <n v="23.68"/>
  </r>
  <r>
    <s v="Pompano Beach"/>
    <s v="Florida"/>
    <n v="33068"/>
    <s v="South"/>
    <s v="TEC-AC-10003433"/>
    <x v="2"/>
    <x v="11"/>
    <s v="Maxell 4.7GB DVD+R 5/Pack"/>
    <n v="2.3759999999999999"/>
  </r>
  <r>
    <s v="New York City"/>
    <s v="New York"/>
    <n v="10035"/>
    <s v="East"/>
    <s v="OFF-LA-10004544"/>
    <x v="1"/>
    <x v="2"/>
    <s v="Avery 505"/>
    <n v="59.2"/>
  </r>
  <r>
    <s v="Lakeville"/>
    <s v="Minnesota"/>
    <n v="55044"/>
    <s v="Central"/>
    <s v="OFF-AR-10001026"/>
    <x v="1"/>
    <x v="6"/>
    <s v="Sanford Uni-Blazer View Highlighters, Chisel Tip, Yellow"/>
    <n v="22"/>
  </r>
  <r>
    <s v="Detroit"/>
    <s v="Michigan"/>
    <n v="48234"/>
    <s v="Central"/>
    <s v="TEC-PH-10001336"/>
    <x v="2"/>
    <x v="7"/>
    <s v="Digium D40 VoIP phone"/>
    <n v="257.98"/>
  </r>
  <r>
    <s v="Philadelphia"/>
    <s v="Pennsylvania"/>
    <n v="19134"/>
    <s v="East"/>
    <s v="TEC-PH-10003187"/>
    <x v="2"/>
    <x v="7"/>
    <s v="Anker Astro Mini 3000mAh Ultra-Compact Portable Charger"/>
    <n v="23.988"/>
  </r>
  <r>
    <s v="Troy"/>
    <s v="Ohio"/>
    <n v="45373"/>
    <s v="East"/>
    <s v="TEC-PH-10004897"/>
    <x v="2"/>
    <x v="7"/>
    <s v="Mediabridge Sport Armband iPhone 5s"/>
    <n v="23.975999999999999"/>
  </r>
  <r>
    <s v="Los Angeles"/>
    <s v="California"/>
    <n v="90036"/>
    <s v="West"/>
    <s v="FUR-CH-10004997"/>
    <x v="0"/>
    <x v="1"/>
    <s v="Hon Every-Day Series Multi-Task Chairs"/>
    <n v="601.53599999999994"/>
  </r>
  <r>
    <s v="Los Angeles"/>
    <s v="California"/>
    <n v="90036"/>
    <s v="West"/>
    <s v="OFF-FA-10002763"/>
    <x v="1"/>
    <x v="13"/>
    <s v="Advantus Map Pennant Flags and Round Head Tacks"/>
    <n v="7.9"/>
  </r>
  <r>
    <s v="Corpus Christi"/>
    <s v="Texas"/>
    <n v="78415"/>
    <s v="Central"/>
    <s v="FUR-FU-10001588"/>
    <x v="0"/>
    <x v="5"/>
    <s v="Deflect-o SuperTray Unbreakable Stackable Tray, Letter, Black"/>
    <n v="58.36"/>
  </r>
  <r>
    <s v="Corpus Christi"/>
    <s v="Texas"/>
    <n v="78415"/>
    <s v="Central"/>
    <s v="OFF-AR-10000940"/>
    <x v="1"/>
    <x v="6"/>
    <s v="Newell 343"/>
    <n v="16.463999999999999"/>
  </r>
  <r>
    <s v="Corpus Christi"/>
    <s v="Texas"/>
    <n v="78415"/>
    <s v="Central"/>
    <s v="FUR-FU-10002759"/>
    <x v="0"/>
    <x v="5"/>
    <s v="12-1/2 Diameter Round Wall Clock"/>
    <n v="39.96"/>
  </r>
  <r>
    <s v="Omaha"/>
    <s v="Nebraska"/>
    <n v="68104"/>
    <s v="Central"/>
    <s v="OFF-AP-10000358"/>
    <x v="1"/>
    <x v="9"/>
    <s v="Fellowes Basic Home/Office Series Surge Protectors"/>
    <n v="25.96"/>
  </r>
  <r>
    <s v="Omaha"/>
    <s v="Nebraska"/>
    <n v="68104"/>
    <s v="Central"/>
    <s v="OFF-AP-10003281"/>
    <x v="1"/>
    <x v="9"/>
    <s v="Acco 6 Outlet Guardian Standard Surge Suppressor"/>
    <n v="36.270000000000003"/>
  </r>
  <r>
    <s v="Omaha"/>
    <s v="Nebraska"/>
    <n v="68104"/>
    <s v="Central"/>
    <s v="OFF-PA-10000029"/>
    <x v="1"/>
    <x v="10"/>
    <s v="Xerox 224"/>
    <n v="6.48"/>
  </r>
  <r>
    <s v="Redondo Beach"/>
    <s v="California"/>
    <n v="90278"/>
    <s v="West"/>
    <s v="TEC-PH-10001557"/>
    <x v="2"/>
    <x v="7"/>
    <s v="Pyle PMP37LED"/>
    <n v="1075.088"/>
  </r>
  <r>
    <s v="Redondo Beach"/>
    <s v="California"/>
    <n v="90278"/>
    <s v="West"/>
    <s v="TEC-PH-10000576"/>
    <x v="2"/>
    <x v="7"/>
    <s v="AT&amp;T 1080 Corded phone"/>
    <n v="438.36799999999999"/>
  </r>
  <r>
    <s v="Redondo Beach"/>
    <s v="California"/>
    <n v="90278"/>
    <s v="West"/>
    <s v="OFF-BI-10002764"/>
    <x v="1"/>
    <x v="8"/>
    <s v="Recycled Pressboard Report Cover with Reinforced Top Hinge"/>
    <n v="18.088000000000001"/>
  </r>
  <r>
    <s v="Redondo Beach"/>
    <s v="California"/>
    <n v="90278"/>
    <s v="West"/>
    <s v="FUR-BO-10001337"/>
    <x v="0"/>
    <x v="0"/>
    <s v="O'Sullivan Living Dimensions 2-Shelf Bookcases"/>
    <n v="308.49900000000002"/>
  </r>
  <r>
    <s v="Little Rock"/>
    <s v="Arkansas"/>
    <n v="72209"/>
    <s v="South"/>
    <s v="OFF-AR-10002257"/>
    <x v="1"/>
    <x v="6"/>
    <s v="Eldon Spacemaker Box, Quick-Snap Lid, Clear"/>
    <n v="13.36"/>
  </r>
  <r>
    <s v="Little Rock"/>
    <s v="Arkansas"/>
    <n v="72209"/>
    <s v="South"/>
    <s v="OFF-PA-10001019"/>
    <x v="1"/>
    <x v="10"/>
    <s v="Xerox 1884"/>
    <n v="39.96"/>
  </r>
  <r>
    <s v="Little Rock"/>
    <s v="Arkansas"/>
    <n v="72209"/>
    <s v="South"/>
    <s v="OFF-BI-10003364"/>
    <x v="1"/>
    <x v="8"/>
    <s v="Binding Machine Supplies"/>
    <n v="145.85"/>
  </r>
  <r>
    <s v="Miami"/>
    <s v="Florida"/>
    <n v="33180"/>
    <s v="South"/>
    <s v="TEC-PH-10000984"/>
    <x v="2"/>
    <x v="7"/>
    <s v="Panasonic KX-TG9471B"/>
    <n v="783.96"/>
  </r>
  <r>
    <s v="Salem"/>
    <s v="Oregon"/>
    <n v="97301"/>
    <s v="West"/>
    <s v="OFF-AR-10001683"/>
    <x v="1"/>
    <x v="6"/>
    <s v="Lumber Crayons"/>
    <n v="7.88"/>
  </r>
  <r>
    <s v="Las Cruces"/>
    <s v="New Mexico"/>
    <n v="88001"/>
    <s v="West"/>
    <s v="FUR-FU-10000629"/>
    <x v="0"/>
    <x v="5"/>
    <s v="9-3/4 Diameter Round Wall Clock"/>
    <n v="41.37"/>
  </r>
  <r>
    <s v="San Francisco"/>
    <s v="California"/>
    <n v="94122"/>
    <s v="West"/>
    <s v="OFF-PA-10003893"/>
    <x v="1"/>
    <x v="10"/>
    <s v="Xerox 1962"/>
    <n v="12.84"/>
  </r>
  <r>
    <s v="San Francisco"/>
    <s v="California"/>
    <n v="94122"/>
    <s v="West"/>
    <s v="OFF-PA-10004239"/>
    <x v="1"/>
    <x v="10"/>
    <s v="Xerox 1953"/>
    <n v="25.68"/>
  </r>
  <r>
    <s v="El Paso"/>
    <s v="Texas"/>
    <n v="79907"/>
    <s v="Central"/>
    <s v="FUR-CH-10000553"/>
    <x v="0"/>
    <x v="1"/>
    <s v="Metal Folding Chairs, Beige, 4/Carton"/>
    <n v="47.515999999999998"/>
  </r>
  <r>
    <s v="Seattle"/>
    <s v="Washington"/>
    <n v="98115"/>
    <s v="West"/>
    <s v="OFF-FA-10004395"/>
    <x v="1"/>
    <x v="13"/>
    <s v="Plymouth Boxed Rubber Bands by Plymouth"/>
    <n v="9.42"/>
  </r>
  <r>
    <s v="Seattle"/>
    <s v="Washington"/>
    <n v="98115"/>
    <s v="West"/>
    <s v="OFF-PA-10004782"/>
    <x v="1"/>
    <x v="10"/>
    <s v="Xerox 228"/>
    <n v="12.96"/>
  </r>
  <r>
    <s v="Seattle"/>
    <s v="Washington"/>
    <n v="98115"/>
    <s v="West"/>
    <s v="FUR-BO-10002213"/>
    <x v="0"/>
    <x v="0"/>
    <s v="Sauder Forest Hills Library, Woodland Oak Finish"/>
    <n v="704.9"/>
  </r>
  <r>
    <s v="Seattle"/>
    <s v="Washington"/>
    <n v="98115"/>
    <s v="West"/>
    <s v="FUR-CH-10001854"/>
    <x v="0"/>
    <x v="1"/>
    <s v="Office Star - Professional Matrix Back Chair with 2-to-1 Synchro Tilt and Mesh Fabric Seat"/>
    <n v="561.56799999999998"/>
  </r>
  <r>
    <s v="Milwaukee"/>
    <s v="Wisconsin"/>
    <n v="53209"/>
    <s v="Central"/>
    <s v="OFF-PA-10000157"/>
    <x v="1"/>
    <x v="10"/>
    <s v="Xerox 191"/>
    <n v="179.82"/>
  </r>
  <r>
    <s v="Milwaukee"/>
    <s v="Wisconsin"/>
    <n v="53209"/>
    <s v="Central"/>
    <s v="FUR-FU-10001185"/>
    <x v="0"/>
    <x v="5"/>
    <s v="Advantus Employee of the Month Certificate Frame, 11 x 13-1/2"/>
    <n v="185.58"/>
  </r>
  <r>
    <s v="Milwaukee"/>
    <s v="Wisconsin"/>
    <n v="53209"/>
    <s v="Central"/>
    <s v="FUR-TA-10001520"/>
    <x v="0"/>
    <x v="3"/>
    <s v="Lesro Sheffield Collection Coffee Table, End Table, Center Table, Corner Table"/>
    <n v="214.11"/>
  </r>
  <r>
    <s v="Milwaukee"/>
    <s v="Wisconsin"/>
    <n v="53209"/>
    <s v="Central"/>
    <s v="TEC-AC-10004145"/>
    <x v="2"/>
    <x v="11"/>
    <s v="Logitech diNovo Edge Keyboard"/>
    <n v="999.96"/>
  </r>
  <r>
    <s v="Milwaukee"/>
    <s v="Wisconsin"/>
    <n v="53209"/>
    <s v="Central"/>
    <s v="FUR-TA-10000688"/>
    <x v="0"/>
    <x v="3"/>
    <s v="Chromcraft Bull-Nose Wood Round Conference Table Top, Wood Base"/>
    <n v="653.54999999999995"/>
  </r>
  <r>
    <s v="Franklin"/>
    <s v="Massachusetts"/>
    <n v="2038"/>
    <s v="East"/>
    <s v="OFF-BI-10001510"/>
    <x v="1"/>
    <x v="8"/>
    <s v="Deluxe Heavy-Duty Vinyl Round Ring Binder"/>
    <n v="114.6"/>
  </r>
  <r>
    <s v="Franklin"/>
    <s v="Massachusetts"/>
    <n v="2038"/>
    <s v="East"/>
    <s v="FUR-CH-10003817"/>
    <x v="0"/>
    <x v="1"/>
    <s v="Global Value Steno Chair, Gray"/>
    <n v="60.74"/>
  </r>
  <r>
    <s v="Franklin"/>
    <s v="Massachusetts"/>
    <n v="2038"/>
    <s v="East"/>
    <s v="FUR-FU-10000308"/>
    <x v="0"/>
    <x v="5"/>
    <s v="Deflect-o Glass Clear Studded Chair Mats"/>
    <n v="124.36"/>
  </r>
  <r>
    <s v="Franklin"/>
    <s v="Massachusetts"/>
    <n v="2038"/>
    <s v="East"/>
    <s v="OFF-ST-10003208"/>
    <x v="1"/>
    <x v="4"/>
    <s v="Adjustable Depth Letter/Legal Cart"/>
    <n v="1088.76"/>
  </r>
  <r>
    <s v="Encinitas"/>
    <s v="California"/>
    <n v="92024"/>
    <s v="West"/>
    <s v="OFF-BI-10003784"/>
    <x v="1"/>
    <x v="8"/>
    <s v="Computer Printout Index Tabs"/>
    <n v="6.72"/>
  </r>
  <r>
    <s v="Encinitas"/>
    <s v="California"/>
    <n v="92024"/>
    <s v="West"/>
    <s v="FUR-TA-10003748"/>
    <x v="0"/>
    <x v="3"/>
    <s v="Bevis 36 x 72 Conference Tables"/>
    <n v="298.77600000000001"/>
  </r>
  <r>
    <s v="Anaheim"/>
    <s v="California"/>
    <n v="92804"/>
    <s v="West"/>
    <s v="TEC-PH-10002563"/>
    <x v="2"/>
    <x v="7"/>
    <s v="Adtran 1202752G1"/>
    <n v="302.37599999999998"/>
  </r>
  <r>
    <s v="Arlington"/>
    <s v="Texas"/>
    <n v="76017"/>
    <s v="Central"/>
    <s v="OFF-AR-10000122"/>
    <x v="1"/>
    <x v="6"/>
    <s v="Newell 314"/>
    <n v="8.9280000000000008"/>
  </r>
  <r>
    <s v="Arlington"/>
    <s v="Texas"/>
    <n v="76017"/>
    <s v="Central"/>
    <s v="OFF-ST-10000352"/>
    <x v="1"/>
    <x v="4"/>
    <s v="Acco Perma 2700 Stacking Storage Drawers"/>
    <n v="47.584000000000003"/>
  </r>
  <r>
    <s v="Houston"/>
    <s v="Texas"/>
    <n v="77041"/>
    <s v="Central"/>
    <s v="OFF-PA-10003270"/>
    <x v="1"/>
    <x v="10"/>
    <s v="Xerox 1954"/>
    <n v="33.792000000000002"/>
  </r>
  <r>
    <s v="Houston"/>
    <s v="Texas"/>
    <n v="77041"/>
    <s v="Central"/>
    <s v="FUR-BO-10003272"/>
    <x v="0"/>
    <x v="0"/>
    <s v="O'Sullivan Living Dimensions 5-Shelf Bookcases"/>
    <n v="300.53280000000001"/>
  </r>
  <r>
    <s v="Houston"/>
    <s v="Texas"/>
    <n v="77041"/>
    <s v="Central"/>
    <s v="OFF-BI-10002982"/>
    <x v="1"/>
    <x v="8"/>
    <s v="Avery Self-Adhesive Photo Pockets for Polaroid Photos"/>
    <n v="2.7240000000000002"/>
  </r>
  <r>
    <s v="Houston"/>
    <s v="Texas"/>
    <n v="77041"/>
    <s v="Central"/>
    <s v="OFF-EN-10001509"/>
    <x v="1"/>
    <x v="12"/>
    <s v="Poly String Tie Envelopes"/>
    <n v="3.2639999999999998"/>
  </r>
  <r>
    <s v="Lancaster"/>
    <s v="Ohio"/>
    <n v="43130"/>
    <s v="East"/>
    <s v="OFF-PA-10002421"/>
    <x v="1"/>
    <x v="10"/>
    <s v="Embossed Ink Jet Note Cards"/>
    <n v="108.336"/>
  </r>
  <r>
    <s v="Lancaster"/>
    <s v="Ohio"/>
    <n v="43130"/>
    <s v="East"/>
    <s v="OFF-ST-10000760"/>
    <x v="1"/>
    <x v="4"/>
    <s v="Eldon Fold 'N Roll Cart System"/>
    <n v="55.92"/>
  </r>
  <r>
    <s v="Lancaster"/>
    <s v="Ohio"/>
    <n v="43130"/>
    <s v="East"/>
    <s v="OFF-PA-10002923"/>
    <x v="1"/>
    <x v="10"/>
    <s v="Xerox 1942"/>
    <n v="78.304000000000002"/>
  </r>
  <r>
    <s v="Portland"/>
    <s v="Oregon"/>
    <n v="97206"/>
    <s v="West"/>
    <s v="OFF-ST-10001128"/>
    <x v="1"/>
    <x v="4"/>
    <s v="Carina Mini System Audio Rack, Model AR050B"/>
    <n v="443.92"/>
  </r>
  <r>
    <s v="Portland"/>
    <s v="Oregon"/>
    <n v="97206"/>
    <s v="West"/>
    <s v="TEC-PH-10000673"/>
    <x v="2"/>
    <x v="7"/>
    <s v="Plantronics Voyager Pro HD - Bluetooth Headset"/>
    <n v="155.976"/>
  </r>
  <r>
    <s v="Hoover"/>
    <s v="Alabama"/>
    <n v="35244"/>
    <s v="South"/>
    <s v="OFF-AR-10001547"/>
    <x v="1"/>
    <x v="6"/>
    <s v="Newell 311"/>
    <n v="15.47"/>
  </r>
  <r>
    <s v="Hoover"/>
    <s v="Alabama"/>
    <n v="35244"/>
    <s v="South"/>
    <s v="OFF-BI-10001890"/>
    <x v="1"/>
    <x v="8"/>
    <s v="Avery Poly Binder Pockets"/>
    <n v="7.16"/>
  </r>
  <r>
    <s v="Los Angeles"/>
    <s v="California"/>
    <n v="90036"/>
    <s v="West"/>
    <s v="OFF-AP-10003971"/>
    <x v="1"/>
    <x v="9"/>
    <s v="Belkin 6 Outlet Metallic Surge Strip"/>
    <n v="10.89"/>
  </r>
  <r>
    <s v="Los Angeles"/>
    <s v="California"/>
    <n v="90036"/>
    <s v="West"/>
    <s v="OFF-PA-10000520"/>
    <x v="1"/>
    <x v="10"/>
    <s v="Xerox 201"/>
    <n v="19.440000000000001"/>
  </r>
  <r>
    <s v="Los Angeles"/>
    <s v="California"/>
    <n v="90036"/>
    <s v="West"/>
    <s v="OFF-BI-10000977"/>
    <x v="1"/>
    <x v="8"/>
    <s v="Ibico Plastic Spiral Binding Combs"/>
    <n v="121.6"/>
  </r>
  <r>
    <s v="Tallahassee"/>
    <s v="Florida"/>
    <n v="32303"/>
    <s v="South"/>
    <s v="TEC-MA-10002178"/>
    <x v="2"/>
    <x v="15"/>
    <s v="Cisco CP-7937G Unified IP Conference Station Phone"/>
    <n v="695.7"/>
  </r>
  <r>
    <s v="New York City"/>
    <s v="New York"/>
    <n v="10009"/>
    <s v="East"/>
    <s v="OFF-ST-10001526"/>
    <x v="1"/>
    <x v="4"/>
    <s v="Iceberg Mobile Mega Data/Printer Cart"/>
    <n v="120.33"/>
  </r>
  <r>
    <s v="Chesapeake"/>
    <s v="Virginia"/>
    <n v="23320"/>
    <s v="South"/>
    <s v="FUR-CH-10003379"/>
    <x v="0"/>
    <x v="1"/>
    <s v="Global Commerce Series High-Back Swivel/Tilt Chairs"/>
    <n v="1139.92"/>
  </r>
  <r>
    <s v="Fayetteville"/>
    <s v="North Carolina"/>
    <n v="28314"/>
    <s v="South"/>
    <s v="OFF-PA-10000100"/>
    <x v="1"/>
    <x v="10"/>
    <s v="Xerox 1945"/>
    <n v="229.54400000000001"/>
  </r>
  <r>
    <s v="Huntsville"/>
    <s v="Texas"/>
    <n v="77340"/>
    <s v="Central"/>
    <s v="OFF-ST-10001809"/>
    <x v="1"/>
    <x v="4"/>
    <s v="Fellowes Officeware Wire Shelving"/>
    <n v="143.72800000000001"/>
  </r>
  <r>
    <s v="Philadelphia"/>
    <s v="Pennsylvania"/>
    <n v="19140"/>
    <s v="East"/>
    <s v="TEC-AC-10000387"/>
    <x v="2"/>
    <x v="11"/>
    <s v="KeyTronicÂ KT800P2 -Â KeyboardÂ - Black"/>
    <n v="36.048000000000002"/>
  </r>
  <r>
    <s v="Woodstock"/>
    <s v="Illinois"/>
    <n v="60098"/>
    <s v="Central"/>
    <s v="FUR-CH-10004853"/>
    <x v="0"/>
    <x v="1"/>
    <s v="Global Manager's Adjustable Task Chair, Storm"/>
    <n v="845.48800000000006"/>
  </r>
  <r>
    <s v="Everett"/>
    <s v="Massachusetts"/>
    <n v="2149"/>
    <s v="East"/>
    <s v="OFF-AR-10001958"/>
    <x v="1"/>
    <x v="6"/>
    <s v="Stanley Bostitch Contemporary Electric Pencil Sharpeners"/>
    <n v="50.94"/>
  </r>
  <r>
    <s v="Chicago"/>
    <s v="Illinois"/>
    <n v="60653"/>
    <s v="Central"/>
    <s v="OFF-BI-10003527"/>
    <x v="1"/>
    <x v="8"/>
    <s v="Fellowes PB500 Electric Punch Plastic Comb Binding Machine with Manual Bind"/>
    <n v="762.59400000000005"/>
  </r>
  <r>
    <s v="Roswell"/>
    <s v="Georgia"/>
    <n v="30076"/>
    <s v="South"/>
    <s v="FUR-FU-10003832"/>
    <x v="0"/>
    <x v="5"/>
    <s v="Eldon Expressions Punched Metal &amp; Wood Desk Accessories, Black &amp; Cherry"/>
    <n v="56.28"/>
  </r>
  <r>
    <s v="Roswell"/>
    <s v="Georgia"/>
    <n v="30076"/>
    <s v="South"/>
    <s v="OFF-BI-10001359"/>
    <x v="1"/>
    <x v="8"/>
    <s v="GBC DocuBind TL300 Electric Binding System"/>
    <n v="2690.97"/>
  </r>
  <r>
    <s v="Palm Coast"/>
    <s v="Florida"/>
    <n v="32137"/>
    <s v="South"/>
    <s v="OFF-BI-10002976"/>
    <x v="1"/>
    <x v="8"/>
    <s v="ACCOHIDE Binder by Acco"/>
    <n v="7.4340000000000002"/>
  </r>
  <r>
    <s v="Philadelphia"/>
    <s v="Pennsylvania"/>
    <n v="19120"/>
    <s v="East"/>
    <s v="OFF-ST-10000736"/>
    <x v="1"/>
    <x v="4"/>
    <s v="Carina Double Wide Media Storage Towers in Natural &amp; Black"/>
    <n v="64.784000000000006"/>
  </r>
  <r>
    <s v="Columbus"/>
    <s v="Indiana"/>
    <n v="47201"/>
    <s v="Central"/>
    <s v="OFF-PA-10001745"/>
    <x v="1"/>
    <x v="10"/>
    <s v="Wirebound Message Books, 2 7/8&quot; x 5&quot;, 3 Forms per Page"/>
    <n v="28.16"/>
  </r>
  <r>
    <s v="Oceanside"/>
    <s v="New York"/>
    <n v="11572"/>
    <s v="East"/>
    <s v="FUR-FU-10000409"/>
    <x v="0"/>
    <x v="5"/>
    <s v="GE 4 Foot Flourescent Tube, 40 Watt"/>
    <n v="14.98"/>
  </r>
  <r>
    <s v="Oceanside"/>
    <s v="New York"/>
    <n v="11572"/>
    <s v="East"/>
    <s v="FUR-FU-10000221"/>
    <x v="0"/>
    <x v="5"/>
    <s v="Master Caster Door Stop, Brown"/>
    <n v="20.32"/>
  </r>
  <r>
    <s v="Franklin"/>
    <s v="Massachusetts"/>
    <n v="2038"/>
    <s v="East"/>
    <s v="OFF-ST-10000344"/>
    <x v="1"/>
    <x v="4"/>
    <s v="Neat Ideas Personal Hanging Folder Files, Black"/>
    <n v="40.29"/>
  </r>
  <r>
    <s v="Sioux Falls"/>
    <s v="South Dakota"/>
    <n v="57103"/>
    <s v="Central"/>
    <s v="OFF-LA-10003663"/>
    <x v="1"/>
    <x v="2"/>
    <s v="Avery 498"/>
    <n v="20.23"/>
  </r>
  <r>
    <s v="San Diego"/>
    <s v="California"/>
    <n v="92037"/>
    <s v="West"/>
    <s v="FUR-CH-10001215"/>
    <x v="0"/>
    <x v="1"/>
    <s v="Global Troy Executive Leather Low-Back Tilter"/>
    <n v="1603.136"/>
  </r>
  <r>
    <s v="Fayetteville"/>
    <s v="North Carolina"/>
    <n v="28314"/>
    <s v="South"/>
    <s v="FUR-CH-10000988"/>
    <x v="0"/>
    <x v="1"/>
    <s v="Hon Olson Stacker Stools"/>
    <n v="225.29599999999999"/>
  </r>
  <r>
    <s v="Atlanta"/>
    <s v="Georgia"/>
    <n v="30318"/>
    <s v="South"/>
    <s v="TEC-AC-10003441"/>
    <x v="2"/>
    <x v="11"/>
    <s v="Kingston Digital DataTraveler 32GB USB 2.0"/>
    <n v="67.8"/>
  </r>
  <r>
    <s v="Atlanta"/>
    <s v="Georgia"/>
    <n v="30318"/>
    <s v="South"/>
    <s v="TEC-PH-10004389"/>
    <x v="2"/>
    <x v="7"/>
    <s v="Nokia Lumia 925"/>
    <n v="377.97"/>
  </r>
  <r>
    <s v="Atlanta"/>
    <s v="Georgia"/>
    <n v="30318"/>
    <s v="South"/>
    <s v="FUR-BO-10004695"/>
    <x v="0"/>
    <x v="0"/>
    <s v="O'Sullivan 2-Door Barrister Bookcase in Odessa Pine"/>
    <n v="1628.82"/>
  </r>
  <r>
    <s v="Atlanta"/>
    <s v="Georgia"/>
    <n v="30318"/>
    <s v="South"/>
    <s v="OFF-PA-10000100"/>
    <x v="1"/>
    <x v="10"/>
    <s v="Xerox 1945"/>
    <n v="286.93"/>
  </r>
  <r>
    <s v="Orlando"/>
    <s v="Florida"/>
    <n v="32839"/>
    <s v="South"/>
    <s v="OFF-PA-10000223"/>
    <x v="1"/>
    <x v="10"/>
    <s v="Xerox 2000"/>
    <n v="20.736000000000001"/>
  </r>
  <r>
    <s v="San Francisco"/>
    <s v="California"/>
    <n v="94122"/>
    <s v="West"/>
    <s v="OFF-ST-10001325"/>
    <x v="1"/>
    <x v="4"/>
    <s v="Sterilite Officeware Hinged File Box"/>
    <n v="31.44"/>
  </r>
  <r>
    <s v="San Francisco"/>
    <s v="California"/>
    <n v="94122"/>
    <s v="West"/>
    <s v="OFF-AP-10004249"/>
    <x v="1"/>
    <x v="9"/>
    <s v="Staple holder"/>
    <n v="83.79"/>
  </r>
  <r>
    <s v="San Francisco"/>
    <s v="California"/>
    <n v="94122"/>
    <s v="West"/>
    <s v="OFF-AR-10000588"/>
    <x v="1"/>
    <x v="6"/>
    <s v="Newell 345"/>
    <n v="59.52"/>
  </r>
  <r>
    <s v="San Francisco"/>
    <s v="California"/>
    <n v="94122"/>
    <s v="West"/>
    <s v="OFF-SU-10000946"/>
    <x v="1"/>
    <x v="14"/>
    <s v="Staple remover"/>
    <n v="31.92"/>
  </r>
  <r>
    <s v="Toledo"/>
    <s v="Ohio"/>
    <n v="43615"/>
    <s v="East"/>
    <s v="OFF-SU-10001225"/>
    <x v="1"/>
    <x v="14"/>
    <s v="Staple remover"/>
    <n v="14.72"/>
  </r>
  <r>
    <s v="Toledo"/>
    <s v="Ohio"/>
    <n v="43615"/>
    <s v="East"/>
    <s v="OFF-ST-10001558"/>
    <x v="1"/>
    <x v="4"/>
    <s v="Acco Perma 4000 Stacking Storage Drawers"/>
    <n v="38.975999999999999"/>
  </r>
  <r>
    <s v="Saint Petersburg"/>
    <s v="Florida"/>
    <n v="33710"/>
    <s v="South"/>
    <s v="FUR-FU-10001546"/>
    <x v="0"/>
    <x v="5"/>
    <s v="Dana Swing-Arm Lamps"/>
    <n v="17.088000000000001"/>
  </r>
  <r>
    <s v="Tucson"/>
    <s v="Arizona"/>
    <n v="85705"/>
    <s v="West"/>
    <s v="OFF-PA-10002581"/>
    <x v="1"/>
    <x v="10"/>
    <s v="Xerox 1951"/>
    <n v="74.352000000000004"/>
  </r>
  <r>
    <s v="Tucson"/>
    <s v="Arizona"/>
    <n v="85705"/>
    <s v="West"/>
    <s v="FUR-CH-10001482"/>
    <x v="0"/>
    <x v="1"/>
    <s v="Office Star - Mesh Screen back chair with Vinyl seat"/>
    <n v="314.35199999999998"/>
  </r>
  <r>
    <s v="Los Angeles"/>
    <s v="California"/>
    <n v="90036"/>
    <s v="West"/>
    <s v="OFF-AR-10002399"/>
    <x v="1"/>
    <x v="6"/>
    <s v="Dixon Prang Watercolor Pencils, 10-Color Set with Brush"/>
    <n v="4.26"/>
  </r>
  <r>
    <s v="San Diego"/>
    <s v="California"/>
    <n v="92105"/>
    <s v="West"/>
    <s v="OFF-ST-10001963"/>
    <x v="1"/>
    <x v="4"/>
    <s v="Tennsco Regal Shelving Units"/>
    <n v="811.28"/>
  </r>
  <r>
    <s v="New York City"/>
    <s v="New York"/>
    <n v="10035"/>
    <s v="East"/>
    <s v="OFF-FA-10002988"/>
    <x v="1"/>
    <x v="13"/>
    <s v="Ideal Clamps"/>
    <n v="6.03"/>
  </r>
  <r>
    <s v="San Diego"/>
    <s v="California"/>
    <n v="92037"/>
    <s v="West"/>
    <s v="FUR-CH-10004289"/>
    <x v="0"/>
    <x v="1"/>
    <s v="Global Super Steno Chair"/>
    <n v="153.56800000000001"/>
  </r>
  <r>
    <s v="San Diego"/>
    <s v="California"/>
    <n v="92037"/>
    <s v="West"/>
    <s v="FUR-CH-10000785"/>
    <x v="0"/>
    <x v="1"/>
    <s v="Global Ergonomic Managers Chair"/>
    <n v="1013.4880000000001"/>
  </r>
  <r>
    <s v="Westfield"/>
    <s v="New Jersey"/>
    <n v="7090"/>
    <s v="East"/>
    <s v="OFF-EN-10003040"/>
    <x v="1"/>
    <x v="12"/>
    <s v="Quality Park Security Envelopes"/>
    <n v="52.34"/>
  </r>
  <r>
    <s v="Westfield"/>
    <s v="New Jersey"/>
    <n v="7090"/>
    <s v="East"/>
    <s v="OFF-AR-10001573"/>
    <x v="1"/>
    <x v="6"/>
    <s v="American Pencil"/>
    <n v="4.66"/>
  </r>
  <r>
    <s v="Westfield"/>
    <s v="New Jersey"/>
    <n v="7090"/>
    <s v="East"/>
    <s v="TEC-AC-10000844"/>
    <x v="2"/>
    <x v="11"/>
    <s v="LogitechÂ Gaming G510s - Keyboard"/>
    <n v="254.97"/>
  </r>
  <r>
    <s v="Orange"/>
    <s v="New Jersey"/>
    <n v="7050"/>
    <s v="East"/>
    <s v="OFF-BI-10000756"/>
    <x v="1"/>
    <x v="8"/>
    <s v="Storex DuraTech Recycled Plastic Frosted Binders"/>
    <n v="25.44"/>
  </r>
  <r>
    <s v="Orange"/>
    <s v="New Jersey"/>
    <n v="7050"/>
    <s v="East"/>
    <s v="OFF-SU-10000381"/>
    <x v="1"/>
    <x v="14"/>
    <s v="Acme Forged Steel Scissors with Black Enamel Handles"/>
    <n v="27.93"/>
  </r>
  <r>
    <s v="Woodstock"/>
    <s v="Illinois"/>
    <n v="60098"/>
    <s v="Central"/>
    <s v="OFF-BI-10004094"/>
    <x v="1"/>
    <x v="8"/>
    <s v="GBC Standard Plastic Binding Systems Combs"/>
    <n v="8.85"/>
  </r>
  <r>
    <s v="San Francisco"/>
    <s v="California"/>
    <n v="94110"/>
    <s v="West"/>
    <s v="FUR-FU-10001852"/>
    <x v="0"/>
    <x v="5"/>
    <s v="Eldon Regeneration Recycled Desk Accessories, Smoke"/>
    <n v="6.96"/>
  </r>
  <r>
    <s v="San Francisco"/>
    <s v="California"/>
    <n v="94122"/>
    <s v="West"/>
    <s v="OFF-BI-10000014"/>
    <x v="1"/>
    <x v="8"/>
    <s v="Heavy-Duty E-Z-D Binders"/>
    <n v="17.456"/>
  </r>
  <r>
    <s v="Tempe"/>
    <s v="Arizona"/>
    <n v="85281"/>
    <s v="West"/>
    <s v="FUR-CH-10003396"/>
    <x v="0"/>
    <x v="1"/>
    <s v="Global Deluxe Steno Chair"/>
    <n v="307.92"/>
  </r>
  <r>
    <s v="Los Angeles"/>
    <s v="California"/>
    <n v="90008"/>
    <s v="West"/>
    <s v="OFF-AR-10003811"/>
    <x v="1"/>
    <x v="6"/>
    <s v="Newell 327"/>
    <n v="6.63"/>
  </r>
  <r>
    <s v="Los Angeles"/>
    <s v="California"/>
    <n v="90008"/>
    <s v="West"/>
    <s v="OFF-PA-10003172"/>
    <x v="1"/>
    <x v="10"/>
    <s v="Xerox 1996"/>
    <n v="12.96"/>
  </r>
  <r>
    <s v="Los Angeles"/>
    <s v="California"/>
    <n v="90008"/>
    <s v="West"/>
    <s v="OFF-PA-10000289"/>
    <x v="1"/>
    <x v="10"/>
    <s v="Xerox 213"/>
    <n v="32.4"/>
  </r>
  <r>
    <s v="Seattle"/>
    <s v="Washington"/>
    <n v="98105"/>
    <s v="West"/>
    <s v="OFF-PA-10000791"/>
    <x v="1"/>
    <x v="10"/>
    <s v="Wirebound Message Books, Four 2 3/4 x 5 Forms per Page, 200 Sets per Book"/>
    <n v="23.85"/>
  </r>
  <r>
    <s v="Lake Charles"/>
    <s v="Louisiana"/>
    <n v="70601"/>
    <s v="South"/>
    <s v="FUR-CH-10002304"/>
    <x v="0"/>
    <x v="1"/>
    <s v="Global Stack Chair without Arms, Black"/>
    <n v="51.96"/>
  </r>
  <r>
    <s v="Lake Charles"/>
    <s v="Louisiana"/>
    <n v="70601"/>
    <s v="South"/>
    <s v="OFF-BI-10000136"/>
    <x v="1"/>
    <x v="8"/>
    <s v="Avery Non-Stick Heavy Duty View Round Locking Ring Binders"/>
    <n v="17.940000000000001"/>
  </r>
  <r>
    <s v="Rochester"/>
    <s v="New York"/>
    <n v="14609"/>
    <s v="East"/>
    <s v="OFF-PA-10003739"/>
    <x v="1"/>
    <x v="10"/>
    <s v="Xerox 1969"/>
    <n v="11.56"/>
  </r>
  <r>
    <s v="Rochester"/>
    <s v="New York"/>
    <n v="14609"/>
    <s v="East"/>
    <s v="OFF-PA-10002479"/>
    <x v="1"/>
    <x v="10"/>
    <s v="Xerox 4200 Series MultiUse Premium Copy Paper (20Lb. and 84 Bright)"/>
    <n v="26.4"/>
  </r>
  <r>
    <s v="Rochester"/>
    <s v="New York"/>
    <n v="14609"/>
    <s v="East"/>
    <s v="FUR-FU-10000771"/>
    <x v="0"/>
    <x v="5"/>
    <s v="Eldon 200 Class Desk Accessories, Smoke"/>
    <n v="69.08"/>
  </r>
  <r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</r>
  <r>
    <s v="Long Beach"/>
    <s v="New York"/>
    <n v="11561"/>
    <s v="East"/>
    <s v="OFF-AR-10001915"/>
    <x v="1"/>
    <x v="6"/>
    <s v="Peel-Off China Markers"/>
    <n v="49.65"/>
  </r>
  <r>
    <s v="Charlotte"/>
    <s v="North Carolina"/>
    <n v="28205"/>
    <s v="South"/>
    <s v="TEC-CO-10000971"/>
    <x v="2"/>
    <x v="16"/>
    <s v="Hewlett Packard 310 Color Digital Copier"/>
    <n v="959.96799999999996"/>
  </r>
  <r>
    <s v="Houston"/>
    <s v="Texas"/>
    <n v="77036"/>
    <s v="Central"/>
    <s v="FUR-CH-10004086"/>
    <x v="0"/>
    <x v="1"/>
    <s v="Hon 4070 Series Pagoda Armless Upholstered Stacking Chairs"/>
    <n v="408.42200000000003"/>
  </r>
  <r>
    <s v="New York City"/>
    <s v="New York"/>
    <n v="10035"/>
    <s v="East"/>
    <s v="TEC-CO-10000971"/>
    <x v="2"/>
    <x v="16"/>
    <s v="Hewlett Packard 310 Color Digital Copier"/>
    <n v="479.98399999999998"/>
  </r>
  <r>
    <s v="New York City"/>
    <s v="New York"/>
    <n v="10035"/>
    <s v="East"/>
    <s v="OFF-LA-10001317"/>
    <x v="1"/>
    <x v="2"/>
    <s v="Avery 520"/>
    <n v="12.6"/>
  </r>
  <r>
    <s v="Columbus"/>
    <s v="Georgia"/>
    <n v="31907"/>
    <s v="South"/>
    <s v="OFF-PA-10003656"/>
    <x v="1"/>
    <x v="10"/>
    <s v="Xerox 1935"/>
    <n v="184.66"/>
  </r>
  <r>
    <s v="Chicago"/>
    <s v="Illinois"/>
    <n v="60610"/>
    <s v="Central"/>
    <s v="OFF-PA-10002160"/>
    <x v="1"/>
    <x v="10"/>
    <s v="Xerox 1978"/>
    <n v="23.12"/>
  </r>
  <r>
    <s v="Highland Park"/>
    <s v="Illinois"/>
    <n v="60035"/>
    <s v="Central"/>
    <s v="OFF-PA-10000575"/>
    <x v="1"/>
    <x v="10"/>
    <s v="Wirebound Message Books, Four 2 3/4 x 5 White Forms per Page"/>
    <n v="37.463999999999999"/>
  </r>
  <r>
    <s v="Highland Park"/>
    <s v="Illinois"/>
    <n v="60035"/>
    <s v="Central"/>
    <s v="FUR-CH-10003981"/>
    <x v="0"/>
    <x v="1"/>
    <s v="Global Commerce Series Low-Back Swivel/Tilt Chairs"/>
    <n v="539.65800000000002"/>
  </r>
  <r>
    <s v="Seattle"/>
    <s v="Washington"/>
    <n v="98115"/>
    <s v="West"/>
    <s v="OFF-ST-10002615"/>
    <x v="1"/>
    <x v="4"/>
    <s v="Dual Level, Single-Width Filing Carts"/>
    <n v="310.12"/>
  </r>
  <r>
    <s v="Eagan"/>
    <s v="Minnesota"/>
    <n v="55122"/>
    <s v="Central"/>
    <s v="OFF-PA-10000327"/>
    <x v="1"/>
    <x v="10"/>
    <s v="Xerox 1971"/>
    <n v="8.56"/>
  </r>
  <r>
    <s v="Eagan"/>
    <s v="Minnesota"/>
    <n v="55122"/>
    <s v="Central"/>
    <s v="OFF-ST-10001325"/>
    <x v="1"/>
    <x v="4"/>
    <s v="Sterilite Officeware Hinged File Box"/>
    <n v="52.4"/>
  </r>
  <r>
    <s v="Eagan"/>
    <s v="Minnesota"/>
    <n v="55122"/>
    <s v="Central"/>
    <s v="OFF-LA-10001771"/>
    <x v="1"/>
    <x v="2"/>
    <s v="Avery 513"/>
    <n v="14.94"/>
  </r>
  <r>
    <s v="Seattle"/>
    <s v="Washington"/>
    <n v="98103"/>
    <s v="West"/>
    <s v="OFF-FA-10004968"/>
    <x v="1"/>
    <x v="13"/>
    <s v="Rubber Band Ball"/>
    <n v="11.22"/>
  </r>
  <r>
    <s v="Coral Springs"/>
    <s v="Florida"/>
    <n v="33065"/>
    <s v="South"/>
    <s v="OFF-AP-10000576"/>
    <x v="1"/>
    <x v="9"/>
    <s v="Belkin 325VA UPS Surge Protector, 6'"/>
    <n v="387.13600000000002"/>
  </r>
  <r>
    <s v="Hempstead"/>
    <s v="New York"/>
    <n v="11550"/>
    <s v="East"/>
    <s v="OFF-EN-10003286"/>
    <x v="1"/>
    <x v="12"/>
    <s v="Staple envelope"/>
    <n v="41.4"/>
  </r>
  <r>
    <s v="Hempstead"/>
    <s v="New York"/>
    <n v="11550"/>
    <s v="East"/>
    <s v="OFF-AR-10003772"/>
    <x v="1"/>
    <x v="6"/>
    <s v="Boston 16750 Black Compact Battery Pencil Sharpener"/>
    <n v="35"/>
  </r>
  <r>
    <s v="Hempstead"/>
    <s v="New York"/>
    <n v="11550"/>
    <s v="East"/>
    <s v="OFF-BI-10002852"/>
    <x v="1"/>
    <x v="8"/>
    <s v="Ibico Standard Transparent Covers"/>
    <n v="39.552"/>
  </r>
  <r>
    <s v="Noblesville"/>
    <s v="Indiana"/>
    <n v="46060"/>
    <s v="Central"/>
    <s v="TEC-PH-10002890"/>
    <x v="2"/>
    <x v="7"/>
    <s v="AT&amp;T 17929 Lendline Telephone"/>
    <n v="135.72"/>
  </r>
  <r>
    <s v="Noblesville"/>
    <s v="Indiana"/>
    <n v="46060"/>
    <s v="Central"/>
    <s v="OFF-BI-10001308"/>
    <x v="1"/>
    <x v="8"/>
    <s v="GBC Standard Plastic Binding Systems' Combs"/>
    <n v="12.56"/>
  </r>
  <r>
    <s v="Noblesville"/>
    <s v="Indiana"/>
    <n v="46060"/>
    <s v="Central"/>
    <s v="TEC-PH-10001750"/>
    <x v="2"/>
    <x v="7"/>
    <s v="Samsung Rugby III"/>
    <n v="263.95999999999998"/>
  </r>
  <r>
    <s v="Dallas"/>
    <s v="Texas"/>
    <n v="75220"/>
    <s v="Central"/>
    <s v="OFF-AR-10003338"/>
    <x v="1"/>
    <x v="6"/>
    <s v="Eberhard Faber 3 1/2&quot; Golf Pencils"/>
    <n v="5.952"/>
  </r>
  <r>
    <s v="Philadelphia"/>
    <s v="Pennsylvania"/>
    <n v="19140"/>
    <s v="East"/>
    <s v="OFF-FA-10002763"/>
    <x v="1"/>
    <x v="13"/>
    <s v="Advantus Map Pennant Flags and Round Head Tacks"/>
    <n v="15.8"/>
  </r>
  <r>
    <s v="Philadelphia"/>
    <s v="Pennsylvania"/>
    <n v="19140"/>
    <s v="East"/>
    <s v="FUR-FU-10002088"/>
    <x v="0"/>
    <x v="5"/>
    <s v="Nu-Dell Float Frame 11 x 14 1/2"/>
    <n v="14.368"/>
  </r>
  <r>
    <s v="Philadelphia"/>
    <s v="Pennsylvania"/>
    <n v="19140"/>
    <s v="East"/>
    <s v="FUR-FU-10003976"/>
    <x v="0"/>
    <x v="5"/>
    <s v="DAX Executive Solid Wood Document Frame, Desktop or Hang, Mahogany, 5 x 7"/>
    <n v="70.447999999999993"/>
  </r>
  <r>
    <s v="San Francisco"/>
    <s v="California"/>
    <n v="94109"/>
    <s v="West"/>
    <s v="OFF-ST-10001511"/>
    <x v="1"/>
    <x v="4"/>
    <s v="Space Solutions Commercial Steel Shelving"/>
    <n v="129.30000000000001"/>
  </r>
  <r>
    <s v="Austin"/>
    <s v="Texas"/>
    <n v="78745"/>
    <s v="Central"/>
    <s v="OFF-BI-10000301"/>
    <x v="1"/>
    <x v="8"/>
    <s v="GBC Instant Report Kit"/>
    <n v="3.8820000000000001"/>
  </r>
  <r>
    <s v="Detroit"/>
    <s v="Michigan"/>
    <n v="48234"/>
    <s v="Central"/>
    <s v="OFF-FA-10003495"/>
    <x v="1"/>
    <x v="13"/>
    <s v="Staples"/>
    <n v="6.08"/>
  </r>
  <r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</r>
  <r>
    <s v="Watertown"/>
    <s v="New York"/>
    <n v="13601"/>
    <s v="East"/>
    <s v="FUR-FU-10002116"/>
    <x v="0"/>
    <x v="5"/>
    <s v="Tenex Carpeted, Granite-Look or Clear Contemporary Contour Shape Chair Mats"/>
    <n v="70.709999999999994"/>
  </r>
  <r>
    <s v="Columbus"/>
    <s v="Georgia"/>
    <n v="31907"/>
    <s v="South"/>
    <s v="FUR-FU-10000771"/>
    <x v="0"/>
    <x v="5"/>
    <s v="Eldon 200 Class Desk Accessories, Smoke"/>
    <n v="18.84"/>
  </r>
  <r>
    <s v="Apple Valley"/>
    <s v="Minnesota"/>
    <n v="55124"/>
    <s v="Central"/>
    <s v="OFF-AR-10002255"/>
    <x v="1"/>
    <x v="6"/>
    <s v="Newell 346"/>
    <n v="8.64"/>
  </r>
  <r>
    <s v="Burlington"/>
    <s v="North Carolina"/>
    <n v="27217"/>
    <s v="South"/>
    <s v="OFF-BI-10004995"/>
    <x v="1"/>
    <x v="8"/>
    <s v="GBC DocuBind P400 Electric Binding System"/>
    <n v="1633.1880000000001"/>
  </r>
  <r>
    <s v="Saginaw"/>
    <s v="Michigan"/>
    <n v="48601"/>
    <s v="Central"/>
    <s v="FUR-FU-10002597"/>
    <x v="0"/>
    <x v="5"/>
    <s v="C-Line Magnetic Cubicle Keepers, Clear Polypropylene"/>
    <n v="19.760000000000002"/>
  </r>
  <r>
    <s v="San Francisco"/>
    <s v="California"/>
    <n v="94109"/>
    <s v="West"/>
    <s v="OFF-BI-10004970"/>
    <x v="1"/>
    <x v="8"/>
    <s v="ACCOHIDE 3-Ring Binder, Blue, 1&quot;"/>
    <n v="6.6079999999999997"/>
  </r>
  <r>
    <s v="San Francisco"/>
    <s v="California"/>
    <n v="94109"/>
    <s v="West"/>
    <s v="OFF-BI-10002557"/>
    <x v="1"/>
    <x v="8"/>
    <s v="Presstex Flexible Ring Binders"/>
    <n v="7.28"/>
  </r>
  <r>
    <s v="San Francisco"/>
    <s v="California"/>
    <n v="94109"/>
    <s v="West"/>
    <s v="FUR-CH-10000785"/>
    <x v="0"/>
    <x v="1"/>
    <s v="Global Ergonomic Managers Chair"/>
    <n v="144.78399999999999"/>
  </r>
  <r>
    <s v="Seattle"/>
    <s v="Washington"/>
    <n v="98105"/>
    <s v="West"/>
    <s v="TEC-PH-10002310"/>
    <x v="2"/>
    <x v="7"/>
    <s v="Plantronics Calisto P620-M USB Wireless Speakerphone System"/>
    <n v="156.792"/>
  </r>
  <r>
    <s v="Seattle"/>
    <s v="Washington"/>
    <n v="98105"/>
    <s v="West"/>
    <s v="TEC-PH-10002834"/>
    <x v="2"/>
    <x v="7"/>
    <s v="Google Nexus 5"/>
    <n v="431.976"/>
  </r>
  <r>
    <s v="Seattle"/>
    <s v="Washington"/>
    <n v="98105"/>
    <s v="West"/>
    <s v="OFF-EN-10000927"/>
    <x v="1"/>
    <x v="12"/>
    <s v="Jet-Pak Recycled Peel 'N' Seal Padded Mailers"/>
    <n v="35.89"/>
  </r>
  <r>
    <s v="Seattle"/>
    <s v="Washington"/>
    <n v="98105"/>
    <s v="West"/>
    <s v="OFF-BI-10001636"/>
    <x v="1"/>
    <x v="8"/>
    <s v="Ibico Plastic and Wire Spiral Binding Combs"/>
    <n v="47.207999999999998"/>
  </r>
  <r>
    <s v="Seattle"/>
    <s v="Washington"/>
    <n v="98105"/>
    <s v="West"/>
    <s v="OFF-PA-10001736"/>
    <x v="1"/>
    <x v="10"/>
    <s v="Xerox 1880"/>
    <n v="248.08"/>
  </r>
  <r>
    <s v="Seattle"/>
    <s v="Washington"/>
    <n v="98105"/>
    <s v="West"/>
    <s v="OFF-PA-10000482"/>
    <x v="1"/>
    <x v="10"/>
    <s v="Snap-A-Way Black Print Carbonless Ruled Speed Letter, Triplicate"/>
    <n v="189.7"/>
  </r>
  <r>
    <s v="Seattle"/>
    <s v="Washington"/>
    <n v="98105"/>
    <s v="West"/>
    <s v="OFF-BI-10001658"/>
    <x v="1"/>
    <x v="8"/>
    <s v="GBC Standard Therm-A-Bind Covers"/>
    <n v="59.808"/>
  </r>
  <r>
    <s v="Milwaukee"/>
    <s v="Wisconsin"/>
    <n v="53209"/>
    <s v="Central"/>
    <s v="FUR-CH-10000422"/>
    <x v="0"/>
    <x v="1"/>
    <s v="Global Highback Leather Tilter in Burgundy"/>
    <n v="90.99"/>
  </r>
  <r>
    <s v="Milwaukee"/>
    <s v="Wisconsin"/>
    <n v="53209"/>
    <s v="Central"/>
    <s v="FUR-CH-10004675"/>
    <x v="0"/>
    <x v="1"/>
    <s v="Lifetime Advantage Folding Chairs, 4/Carton"/>
    <n v="1526.56"/>
  </r>
  <r>
    <s v="Milwaukee"/>
    <s v="Wisconsin"/>
    <n v="53209"/>
    <s v="Central"/>
    <s v="FUR-CH-10002880"/>
    <x v="0"/>
    <x v="1"/>
    <s v="Global High-Back Leather Tilter, Burgundy"/>
    <n v="368.97"/>
  </r>
  <r>
    <s v="Los Angeles"/>
    <s v="California"/>
    <n v="90049"/>
    <s v="West"/>
    <s v="OFF-ST-10000675"/>
    <x v="1"/>
    <x v="4"/>
    <s v="File Shuttle II and Handi-File, Black"/>
    <n v="305.01"/>
  </r>
  <r>
    <s v="Los Angeles"/>
    <s v="California"/>
    <n v="90049"/>
    <s v="West"/>
    <s v="FUR-FU-10002685"/>
    <x v="0"/>
    <x v="5"/>
    <s v="Executive Impressions 13-1/2&quot; Indoor/Outdoor Wall Clock"/>
    <n v="18.7"/>
  </r>
  <r>
    <s v="San Francisco"/>
    <s v="California"/>
    <n v="94122"/>
    <s v="West"/>
    <s v="FUR-FU-10004020"/>
    <x v="0"/>
    <x v="5"/>
    <s v="Advantus Panel Wall Acrylic Frame"/>
    <n v="38.29"/>
  </r>
  <r>
    <s v="San Diego"/>
    <s v="California"/>
    <n v="92024"/>
    <s v="West"/>
    <s v="FUR-FU-10004963"/>
    <x v="0"/>
    <x v="5"/>
    <s v="Eldon 400 Class Desk Accessories, Black Carbon"/>
    <n v="26.25"/>
  </r>
  <r>
    <s v="San Diego"/>
    <s v="California"/>
    <n v="92024"/>
    <s v="West"/>
    <s v="OFF-BI-10000174"/>
    <x v="1"/>
    <x v="8"/>
    <s v="Wilson Jones Clip &amp; Carry Folder Binder Tool for Ring Binders, Clear"/>
    <n v="64.959999999999994"/>
  </r>
  <r>
    <s v="San Diego"/>
    <s v="California"/>
    <n v="92024"/>
    <s v="West"/>
    <s v="OFF-EN-10000461"/>
    <x v="1"/>
    <x v="12"/>
    <s v="#10- 4 1/8&quot; x 9 1/2&quot; Recycled Envelopes"/>
    <n v="43.7"/>
  </r>
  <r>
    <s v="Glendale"/>
    <s v="Arizona"/>
    <n v="85301"/>
    <s v="West"/>
    <s v="TEC-AC-10001266"/>
    <x v="2"/>
    <x v="11"/>
    <s v="Memorex Micro Travel Drive 8 GB"/>
    <n v="41.6"/>
  </r>
  <r>
    <s v="Glendale"/>
    <s v="Arizona"/>
    <n v="85301"/>
    <s v="West"/>
    <s v="OFF-PA-10002160"/>
    <x v="1"/>
    <x v="10"/>
    <s v="Xerox 1978"/>
    <n v="23.12"/>
  </r>
  <r>
    <s v="Glendale"/>
    <s v="Arizona"/>
    <n v="85301"/>
    <s v="West"/>
    <s v="FUR-CH-10004875"/>
    <x v="0"/>
    <x v="1"/>
    <s v="Harbour Creations 67200 Series Stacking Chairs"/>
    <n v="113.88800000000001"/>
  </r>
  <r>
    <s v="Glendale"/>
    <s v="Arizona"/>
    <n v="85301"/>
    <s v="West"/>
    <s v="FUR-FU-10000305"/>
    <x v="0"/>
    <x v="5"/>
    <s v="Tenex V2T-RE Standard Weight Series Chair Mat, 45&quot; x 53&quot;, Lip 25&quot; x 12&quot;"/>
    <n v="113.568"/>
  </r>
  <r>
    <s v="Glendale"/>
    <s v="Arizona"/>
    <n v="85301"/>
    <s v="West"/>
    <s v="TEC-PH-10000347"/>
    <x v="2"/>
    <x v="7"/>
    <s v="Cush Cases Heavy Duty Rugged Cover Case for Samsung Galaxy S5 - Purple"/>
    <n v="7.92"/>
  </r>
  <r>
    <s v="Glendale"/>
    <s v="Arizona"/>
    <n v="85301"/>
    <s v="West"/>
    <s v="TEC-PH-10001459"/>
    <x v="2"/>
    <x v="7"/>
    <s v="Samsung Galaxy Mega 6.3"/>
    <n v="671.98400000000004"/>
  </r>
  <r>
    <s v="New York City"/>
    <s v="New York"/>
    <n v="10035"/>
    <s v="East"/>
    <s v="TEC-PH-10000439"/>
    <x v="2"/>
    <x v="7"/>
    <s v="GE DSL Phone Line Filter"/>
    <n v="39.99"/>
  </r>
  <r>
    <s v="Watertown"/>
    <s v="New York"/>
    <n v="13601"/>
    <s v="East"/>
    <s v="FUR-CH-10002647"/>
    <x v="0"/>
    <x v="1"/>
    <s v="Situations Contoured Folding Chairs, 4/Set"/>
    <n v="191.64599999999999"/>
  </r>
  <r>
    <s v="Springfield"/>
    <s v="Ohio"/>
    <n v="45503"/>
    <s v="East"/>
    <s v="OFF-BI-10003910"/>
    <x v="1"/>
    <x v="8"/>
    <s v="DXL Angle-View Binders with Locking Rings by Samsill"/>
    <n v="2.3130000000000002"/>
  </r>
  <r>
    <s v="Los Angeles"/>
    <s v="California"/>
    <n v="90032"/>
    <s v="West"/>
    <s v="OFF-BI-10001097"/>
    <x v="1"/>
    <x v="8"/>
    <s v="Avery Hole Reinforcements"/>
    <n v="19.936"/>
  </r>
  <r>
    <s v="Los Angeles"/>
    <s v="California"/>
    <n v="90032"/>
    <s v="West"/>
    <s v="OFF-FA-10004854"/>
    <x v="1"/>
    <x v="13"/>
    <s v="Vinyl Coated Wire Paper Clips in Organizer Box, 800/Box"/>
    <n v="45.92"/>
  </r>
  <r>
    <s v="Seattle"/>
    <s v="Washington"/>
    <n v="98115"/>
    <s v="West"/>
    <s v="OFF-PA-10003673"/>
    <x v="1"/>
    <x v="10"/>
    <s v="Strathmore Photo Mount Cards"/>
    <n v="20.34"/>
  </r>
  <r>
    <s v="Seattle"/>
    <s v="Washington"/>
    <n v="98115"/>
    <s v="West"/>
    <s v="OFF-LA-10002034"/>
    <x v="1"/>
    <x v="2"/>
    <s v="Avery 478"/>
    <n v="39.28"/>
  </r>
  <r>
    <s v="Oceanside"/>
    <s v="California"/>
    <n v="92054"/>
    <s v="West"/>
    <s v="FUR-CH-10002774"/>
    <x v="0"/>
    <x v="1"/>
    <s v="Global Deluxe Stacking Chair, Gray"/>
    <n v="81.567999999999998"/>
  </r>
  <r>
    <s v="Oceanside"/>
    <s v="California"/>
    <n v="92054"/>
    <s v="West"/>
    <s v="FUR-CH-10003817"/>
    <x v="0"/>
    <x v="1"/>
    <s v="Global Value Steno Chair, Gray"/>
    <n v="97.183999999999997"/>
  </r>
  <r>
    <s v="Oceanside"/>
    <s v="California"/>
    <n v="92054"/>
    <s v="West"/>
    <s v="OFF-BI-10002949"/>
    <x v="1"/>
    <x v="8"/>
    <s v="Prestige Round Ring Binders"/>
    <n v="24.32"/>
  </r>
  <r>
    <s v="Oceanside"/>
    <s v="California"/>
    <n v="92054"/>
    <s v="West"/>
    <s v="FUR-FU-10002445"/>
    <x v="0"/>
    <x v="5"/>
    <s v="DAX Two-Tone Rosewood/Black Document Frame, Desktop, 5 x 7"/>
    <n v="18.96"/>
  </r>
  <r>
    <s v="Skokie"/>
    <s v="Illinois"/>
    <n v="60076"/>
    <s v="Central"/>
    <s v="FUR-FU-10001473"/>
    <x v="0"/>
    <x v="5"/>
    <s v="DAX Wood Document Frame"/>
    <n v="32.951999999999998"/>
  </r>
  <r>
    <s v="Skokie"/>
    <s v="Illinois"/>
    <n v="60076"/>
    <s v="Central"/>
    <s v="OFF-ST-10002562"/>
    <x v="1"/>
    <x v="4"/>
    <s v="Staple magnet"/>
    <n v="30.015999999999998"/>
  </r>
  <r>
    <s v="Fayetteville"/>
    <s v="North Carolina"/>
    <n v="28314"/>
    <s v="South"/>
    <s v="OFF-AP-10002118"/>
    <x v="1"/>
    <x v="9"/>
    <s v="1.7 Cubic Foot Compact &quot;Cube&quot; Office Refrigerators"/>
    <n v="499.584"/>
  </r>
  <r>
    <s v="Fayetteville"/>
    <s v="North Carolina"/>
    <n v="28314"/>
    <s v="South"/>
    <s v="OFF-PA-10001800"/>
    <x v="1"/>
    <x v="10"/>
    <s v="Xerox 220"/>
    <n v="31.103999999999999"/>
  </r>
  <r>
    <s v="Fayetteville"/>
    <s v="North Carolina"/>
    <n v="28314"/>
    <s v="South"/>
    <s v="OFF-BI-10002827"/>
    <x v="1"/>
    <x v="8"/>
    <s v="Avery Durable Poly Binders"/>
    <n v="13.272"/>
  </r>
  <r>
    <s v="Fayetteville"/>
    <s v="North Carolina"/>
    <n v="28314"/>
    <s v="South"/>
    <s v="FUR-FU-10004671"/>
    <x v="0"/>
    <x v="5"/>
    <s v="Executive Impressions 12&quot; Wall Clock"/>
    <n v="28.271999999999998"/>
  </r>
  <r>
    <s v="Fayetteville"/>
    <s v="North Carolina"/>
    <n v="28314"/>
    <s v="South"/>
    <s v="OFF-ST-10000736"/>
    <x v="1"/>
    <x v="4"/>
    <s v="Carina Double Wide Media Storage Towers in Natural &amp; Black"/>
    <n v="259.13600000000002"/>
  </r>
  <r>
    <s v="Tulsa"/>
    <s v="Oklahoma"/>
    <n v="74133"/>
    <s v="Central"/>
    <s v="OFF-BI-10004656"/>
    <x v="1"/>
    <x v="8"/>
    <s v="Peel &amp; Stick Add-On Corner Pockets"/>
    <n v="10.8"/>
  </r>
  <r>
    <s v="Allen"/>
    <s v="Texas"/>
    <n v="75002"/>
    <s v="Central"/>
    <s v="FUR-TA-10001095"/>
    <x v="0"/>
    <x v="3"/>
    <s v="Chromcraft Round Conference Tables"/>
    <n v="244.006"/>
  </r>
  <r>
    <s v="Allen"/>
    <s v="Texas"/>
    <n v="75002"/>
    <s v="Central"/>
    <s v="OFF-PA-10000213"/>
    <x v="1"/>
    <x v="10"/>
    <s v="Xerox 198"/>
    <n v="15.936"/>
  </r>
  <r>
    <s v="Philadelphia"/>
    <s v="Pennsylvania"/>
    <n v="19143"/>
    <s v="East"/>
    <s v="FUR-CH-10001797"/>
    <x v="0"/>
    <x v="1"/>
    <s v="Safco Chair Connectors, 6/Carton"/>
    <n v="188.55199999999999"/>
  </r>
  <r>
    <s v="Rochester"/>
    <s v="New York"/>
    <n v="14609"/>
    <s v="East"/>
    <s v="OFF-ST-10002214"/>
    <x v="1"/>
    <x v="4"/>
    <s v="X-Rack File for Hanging Folders"/>
    <n v="22.58"/>
  </r>
  <r>
    <s v="Mount Pleasant"/>
    <s v="South Carolina"/>
    <n v="29464"/>
    <s v="South"/>
    <s v="FUR-CH-10000422"/>
    <x v="0"/>
    <x v="1"/>
    <s v="Global Highback Leather Tilter in Burgundy"/>
    <n v="545.94000000000005"/>
  </r>
  <r>
    <s v="Philadelphia"/>
    <s v="Pennsylvania"/>
    <n v="19134"/>
    <s v="East"/>
    <s v="OFF-PA-10003848"/>
    <x v="1"/>
    <x v="10"/>
    <s v="Xerox 1997"/>
    <n v="20.736000000000001"/>
  </r>
  <r>
    <s v="Philadelphia"/>
    <s v="Pennsylvania"/>
    <n v="19134"/>
    <s v="East"/>
    <s v="FUR-FU-10003623"/>
    <x v="0"/>
    <x v="5"/>
    <s v="DataProducts Ampli Magnifier Task Lamp, Black,"/>
    <n v="43.295999999999999"/>
  </r>
  <r>
    <s v="Seattle"/>
    <s v="Washington"/>
    <n v="98115"/>
    <s v="West"/>
    <s v="FUR-CH-10001797"/>
    <x v="0"/>
    <x v="1"/>
    <s v="Safco Chair Connectors, 6/Carton"/>
    <n v="123.136"/>
  </r>
  <r>
    <s v="Seattle"/>
    <s v="Washington"/>
    <n v="98115"/>
    <s v="West"/>
    <s v="OFF-BI-10003094"/>
    <x v="1"/>
    <x v="8"/>
    <s v="Self-Adhesive Ring Binder Labels"/>
    <n v="11.263999999999999"/>
  </r>
  <r>
    <s v="Springfield"/>
    <s v="Oregon"/>
    <n v="97477"/>
    <s v="West"/>
    <s v="OFF-ST-10002205"/>
    <x v="1"/>
    <x v="4"/>
    <s v="File Shuttle I and Handi-File"/>
    <n v="53.423999999999999"/>
  </r>
  <r>
    <s v="Springfield"/>
    <s v="Oregon"/>
    <n v="97477"/>
    <s v="West"/>
    <s v="FUR-TA-10003238"/>
    <x v="0"/>
    <x v="3"/>
    <s v="Chromcraft Bull-Nose Wood 48&quot; x 96&quot; Rectangular Conference Tables"/>
    <n v="275.49"/>
  </r>
  <r>
    <s v="Columbus"/>
    <s v="Georgia"/>
    <n v="31907"/>
    <s v="South"/>
    <s v="FUR-FU-10000755"/>
    <x v="0"/>
    <x v="5"/>
    <s v="Eldon Expressions Mahogany Wood Desk Collection"/>
    <n v="24.96"/>
  </r>
  <r>
    <s v="Columbus"/>
    <s v="Georgia"/>
    <n v="31907"/>
    <s v="South"/>
    <s v="OFF-PA-10002893"/>
    <x v="1"/>
    <x v="10"/>
    <s v="Wirebound Service Call Books, 5 1/2&quot; x 4&quot;"/>
    <n v="19.36"/>
  </r>
  <r>
    <s v="Columbus"/>
    <s v="Georgia"/>
    <n v="31907"/>
    <s v="South"/>
    <s v="OFF-ST-10000689"/>
    <x v="1"/>
    <x v="4"/>
    <s v="Fellowes Strictly Business Drawer File, Letter/Legal Size"/>
    <n v="1267.6500000000001"/>
  </r>
  <r>
    <s v="Los Angeles"/>
    <s v="California"/>
    <n v="90032"/>
    <s v="West"/>
    <s v="TEC-AC-10004227"/>
    <x v="2"/>
    <x v="11"/>
    <s v="SanDisk Ultra 16 GB MicroSDHC Class 10 Memory Card"/>
    <n v="12.99"/>
  </r>
  <r>
    <s v="Los Angeles"/>
    <s v="California"/>
    <n v="90032"/>
    <s v="West"/>
    <s v="OFF-BI-10000174"/>
    <x v="1"/>
    <x v="8"/>
    <s v="Wilson Jones Clip &amp; Carry Folder Binder Tool for Ring Binders, Clear"/>
    <n v="18.559999999999999"/>
  </r>
  <r>
    <s v="Los Angeles"/>
    <s v="California"/>
    <n v="90032"/>
    <s v="West"/>
    <s v="OFF-ST-10001809"/>
    <x v="1"/>
    <x v="4"/>
    <s v="Fellowes Officeware Wire Shelving"/>
    <n v="449.15"/>
  </r>
  <r>
    <s v="Los Angeles"/>
    <s v="California"/>
    <n v="90032"/>
    <s v="West"/>
    <s v="OFF-BI-10002309"/>
    <x v="1"/>
    <x v="8"/>
    <s v="Avery Heavy-Duty EZD  Binder With Locking Rings"/>
    <n v="31.248000000000001"/>
  </r>
  <r>
    <s v="New York City"/>
    <s v="New York"/>
    <n v="10024"/>
    <s v="East"/>
    <s v="OFF-AP-10004532"/>
    <x v="1"/>
    <x v="9"/>
    <s v="Kensington 6 Outlet Guardian Standard Surge Protector"/>
    <n v="61.44"/>
  </r>
  <r>
    <s v="Detroit"/>
    <s v="Michigan"/>
    <n v="48227"/>
    <s v="Central"/>
    <s v="OFF-BI-10003091"/>
    <x v="1"/>
    <x v="8"/>
    <s v="GBC DocuBind TL200 Manual Binding Machine"/>
    <n v="895.92"/>
  </r>
  <r>
    <s v="Stockton"/>
    <s v="California"/>
    <n v="95207"/>
    <s v="West"/>
    <s v="OFF-BI-10004654"/>
    <x v="1"/>
    <x v="8"/>
    <s v="VariCap6 Expandable Binder"/>
    <n v="55.36"/>
  </r>
  <r>
    <s v="Phoenix"/>
    <s v="Arizona"/>
    <n v="85023"/>
    <s v="West"/>
    <s v="OFF-ST-10000760"/>
    <x v="1"/>
    <x v="4"/>
    <s v="Eldon Fold 'N Roll Cart System"/>
    <n v="55.92"/>
  </r>
  <r>
    <s v="Philadelphia"/>
    <s v="Pennsylvania"/>
    <n v="19120"/>
    <s v="East"/>
    <s v="OFF-EN-10001539"/>
    <x v="1"/>
    <x v="12"/>
    <s v="Staple envelope"/>
    <n v="24.896000000000001"/>
  </r>
  <r>
    <s v="Philadelphia"/>
    <s v="Pennsylvania"/>
    <n v="19120"/>
    <s v="East"/>
    <s v="FUR-FU-10000550"/>
    <x v="0"/>
    <x v="5"/>
    <s v="Stacking Trays by OIC"/>
    <n v="3.984"/>
  </r>
  <r>
    <s v="Philadelphia"/>
    <s v="Pennsylvania"/>
    <n v="19120"/>
    <s v="East"/>
    <s v="TEC-AC-10003628"/>
    <x v="2"/>
    <x v="11"/>
    <s v="Logitech 910-002974 M325 Wireless Mouse for Web Scrolling"/>
    <n v="95.968000000000004"/>
  </r>
  <r>
    <s v="Philadelphia"/>
    <s v="Pennsylvania"/>
    <n v="19120"/>
    <s v="East"/>
    <s v="TEC-MA-10004521"/>
    <x v="2"/>
    <x v="15"/>
    <s v="Epson Perfection V600 Photo Scanner"/>
    <n v="206.99100000000001"/>
  </r>
  <r>
    <s v="Philadelphia"/>
    <s v="Pennsylvania"/>
    <n v="19120"/>
    <s v="East"/>
    <s v="OFF-AP-10003860"/>
    <x v="1"/>
    <x v="9"/>
    <s v="Fellowes Advanced 8 Outlet Surge Suppressor with Phone/Fax Protection"/>
    <n v="44.415999999999997"/>
  </r>
  <r>
    <s v="Philadelphia"/>
    <s v="Pennsylvania"/>
    <n v="19120"/>
    <s v="East"/>
    <s v="OFF-BI-10000069"/>
    <x v="1"/>
    <x v="8"/>
    <s v="GBC Prepunched Paper, 19-Hole, for Binding Systems, 24-lb"/>
    <n v="9.0060000000000002"/>
  </r>
  <r>
    <s v="Sterling Heights"/>
    <s v="Michigan"/>
    <n v="48310"/>
    <s v="Central"/>
    <s v="OFF-BI-10003655"/>
    <x v="1"/>
    <x v="8"/>
    <s v="Durable Pressboard Binders"/>
    <n v="19"/>
  </r>
  <r>
    <s v="Rochester"/>
    <s v="New York"/>
    <n v="14609"/>
    <s v="East"/>
    <s v="OFF-BI-10001628"/>
    <x v="1"/>
    <x v="8"/>
    <s v="Acco Data Flex Cable Posts For Top &amp; Bottom Load Binders, 6&quot; Capacity"/>
    <n v="33.375999999999998"/>
  </r>
  <r>
    <s v="New York City"/>
    <s v="New York"/>
    <n v="10011"/>
    <s v="East"/>
    <s v="OFF-AP-10003779"/>
    <x v="1"/>
    <x v="9"/>
    <s v="Kensington 7 Outlet MasterPiece Power Center with Fax/Phone Line Protection"/>
    <n v="207.48"/>
  </r>
  <r>
    <s v="Eau Claire"/>
    <s v="Wisconsin"/>
    <n v="54703"/>
    <s v="Central"/>
    <s v="OFF-BI-10000666"/>
    <x v="1"/>
    <x v="8"/>
    <s v="Surelock Post Binders"/>
    <n v="91.68"/>
  </r>
  <r>
    <s v="New York City"/>
    <s v="New York"/>
    <n v="10009"/>
    <s v="East"/>
    <s v="OFF-AP-10000828"/>
    <x v="1"/>
    <x v="9"/>
    <s v="Avanti 4.4 Cu. Ft. Refrigerator"/>
    <n v="904.9"/>
  </r>
  <r>
    <s v="Rancho Cucamonga"/>
    <s v="California"/>
    <n v="91730"/>
    <s v="West"/>
    <s v="OFF-BI-10002706"/>
    <x v="1"/>
    <x v="8"/>
    <s v="Avery Premier Heavy-Duty Binder with Round Locking Rings"/>
    <n v="34.271999999999998"/>
  </r>
  <r>
    <s v="Murray"/>
    <s v="Kentucky"/>
    <n v="42071"/>
    <s v="South"/>
    <s v="FUR-FU-10004748"/>
    <x v="0"/>
    <x v="5"/>
    <s v="Howard Miller 16&quot; Diameter Gallery Wall Clock"/>
    <n v="191.82"/>
  </r>
  <r>
    <s v="Toledo"/>
    <s v="Ohio"/>
    <n v="43615"/>
    <s v="East"/>
    <s v="OFF-AP-10000026"/>
    <x v="1"/>
    <x v="9"/>
    <s v="Tripp Lite Isotel 6 Outlet Surge Protector with Fax/Modem Protection"/>
    <n v="243.88"/>
  </r>
  <r>
    <s v="Louisville"/>
    <s v="Colorado"/>
    <n v="80027"/>
    <s v="West"/>
    <s v="OFF-BI-10000773"/>
    <x v="1"/>
    <x v="8"/>
    <s v="Insertable Tab Post Binder Dividers"/>
    <n v="12.03"/>
  </r>
  <r>
    <s v="Louisville"/>
    <s v="Colorado"/>
    <n v="80027"/>
    <s v="West"/>
    <s v="TEC-MA-10000822"/>
    <x v="2"/>
    <x v="15"/>
    <s v="Lexmark MX611dhe Monochrome Laser Printer"/>
    <n v="2549.9850000000001"/>
  </r>
  <r>
    <s v="Louisville"/>
    <s v="Colorado"/>
    <n v="80027"/>
    <s v="West"/>
    <s v="OFF-BI-10001543"/>
    <x v="1"/>
    <x v="8"/>
    <s v="GBC VeloBinder Manual Binding System"/>
    <n v="21.594000000000001"/>
  </r>
  <r>
    <s v="Louisville"/>
    <s v="Colorado"/>
    <n v="80027"/>
    <s v="West"/>
    <s v="OFF-BI-10003355"/>
    <x v="1"/>
    <x v="8"/>
    <s v="Cardinal Holdit Business Card Pockets"/>
    <n v="8.9640000000000004"/>
  </r>
  <r>
    <s v="Louisville"/>
    <s v="Colorado"/>
    <n v="80027"/>
    <s v="West"/>
    <s v="OFF-PA-10002005"/>
    <x v="1"/>
    <x v="10"/>
    <s v="Xerox 225"/>
    <n v="20.736000000000001"/>
  </r>
  <r>
    <s v="New York City"/>
    <s v="New York"/>
    <n v="10035"/>
    <s v="East"/>
    <s v="FUR-TA-10004154"/>
    <x v="0"/>
    <x v="3"/>
    <s v="Riverside Furniture Oval Coffee Table, Oval End Table, End Table with Drawer"/>
    <n v="344.22"/>
  </r>
  <r>
    <s v="Pharr"/>
    <s v="Texas"/>
    <n v="78577"/>
    <s v="Central"/>
    <s v="OFF-ST-10002743"/>
    <x v="1"/>
    <x v="4"/>
    <s v="SAFCO Boltless Steel Shelving"/>
    <n v="727.29600000000005"/>
  </r>
  <r>
    <s v="Pharr"/>
    <s v="Texas"/>
    <n v="78577"/>
    <s v="Central"/>
    <s v="FUR-FU-10004973"/>
    <x v="0"/>
    <x v="5"/>
    <s v="Flat Face Poster Frame"/>
    <n v="22.608000000000001"/>
  </r>
  <r>
    <s v="Pharr"/>
    <s v="Texas"/>
    <n v="78577"/>
    <s v="Central"/>
    <s v="TEC-AC-10002842"/>
    <x v="2"/>
    <x v="11"/>
    <s v="WD My Passport Ultra 2TB Portable External Hard Drive"/>
    <n v="666.4"/>
  </r>
  <r>
    <s v="West Jordan"/>
    <s v="Utah"/>
    <n v="84084"/>
    <s v="West"/>
    <s v="OFF-FA-10002701"/>
    <x v="1"/>
    <x v="13"/>
    <s v="Alliance Rubber Bands"/>
    <n v="5.04"/>
  </r>
  <r>
    <s v="West Jordan"/>
    <s v="Utah"/>
    <n v="84084"/>
    <s v="West"/>
    <s v="OFF-PA-10001125"/>
    <x v="1"/>
    <x v="10"/>
    <s v="Xerox 1988"/>
    <n v="92.94"/>
  </r>
  <r>
    <s v="West Jordan"/>
    <s v="Utah"/>
    <n v="84084"/>
    <s v="West"/>
    <s v="FUR-FU-10004090"/>
    <x v="0"/>
    <x v="5"/>
    <s v="Executive Impressions 14&quot; Contract Wall Clock"/>
    <n v="66.69"/>
  </r>
  <r>
    <s v="West Jordan"/>
    <s v="Utah"/>
    <n v="84084"/>
    <s v="West"/>
    <s v="OFF-BI-10001510"/>
    <x v="1"/>
    <x v="8"/>
    <s v="Deluxe Heavy-Duty Vinyl Round Ring Binder"/>
    <n v="91.68"/>
  </r>
  <r>
    <s v="Brownsville"/>
    <s v="Texas"/>
    <n v="78521"/>
    <s v="Central"/>
    <s v="FUR-BO-10002202"/>
    <x v="0"/>
    <x v="0"/>
    <s v="Atlantic Metals Mobile 2-Shelf Bookcases, Custom Colors"/>
    <n v="327.7328"/>
  </r>
  <r>
    <s v="New York City"/>
    <s v="New York"/>
    <n v="10011"/>
    <s v="East"/>
    <s v="OFF-BI-10001922"/>
    <x v="1"/>
    <x v="8"/>
    <s v="Storex Dura Pro Binders"/>
    <n v="52.271999999999998"/>
  </r>
  <r>
    <s v="New York City"/>
    <s v="New York"/>
    <n v="10011"/>
    <s v="East"/>
    <s v="OFF-PA-10001667"/>
    <x v="1"/>
    <x v="10"/>
    <s v="Great White Multi-Use Recycled Paper (20Lb. and 84 Bright)"/>
    <n v="17.940000000000001"/>
  </r>
  <r>
    <s v="Philadelphia"/>
    <s v="Pennsylvania"/>
    <n v="19140"/>
    <s v="East"/>
    <s v="FUR-FU-10001488"/>
    <x v="0"/>
    <x v="5"/>
    <s v="Tenex 46&quot; x 60&quot; Computer Anti-Static Chairmat, Rectangular Shaped"/>
    <n v="254.352"/>
  </r>
  <r>
    <s v="Billings"/>
    <s v="Montana"/>
    <n v="59102"/>
    <s v="West"/>
    <s v="OFF-BI-10002799"/>
    <x v="1"/>
    <x v="8"/>
    <s v="SlimView Poly Binder, 3/8&quot;"/>
    <n v="8.2880000000000003"/>
  </r>
  <r>
    <s v="Chesapeake"/>
    <s v="Virginia"/>
    <n v="23320"/>
    <s v="South"/>
    <s v="FUR-CH-10003846"/>
    <x v="0"/>
    <x v="1"/>
    <s v="Hon Valutask Swivel Chairs"/>
    <n v="504.9"/>
  </r>
  <r>
    <s v="Gresham"/>
    <s v="Oregon"/>
    <n v="97030"/>
    <s v="West"/>
    <s v="TEC-PH-10003691"/>
    <x v="2"/>
    <x v="7"/>
    <s v="BlackBerry Q10"/>
    <n v="403.16800000000001"/>
  </r>
  <r>
    <s v="Lincoln Park"/>
    <s v="Michigan"/>
    <n v="48146"/>
    <s v="Central"/>
    <s v="FUR-BO-10000468"/>
    <x v="0"/>
    <x v="0"/>
    <s v="O'Sullivan 2-Shelf Heavy-Duty Bookcases"/>
    <n v="194.32"/>
  </r>
  <r>
    <s v="Lincoln Park"/>
    <s v="Michigan"/>
    <n v="48146"/>
    <s v="Central"/>
    <s v="OFF-AR-10001044"/>
    <x v="1"/>
    <x v="6"/>
    <s v="BOSTON Ranger #55 Pencil Sharpener, Black"/>
    <n v="25.99"/>
  </r>
  <r>
    <s v="Gresham"/>
    <s v="Oregon"/>
    <n v="97030"/>
    <s v="West"/>
    <s v="FUR-CH-10003833"/>
    <x v="0"/>
    <x v="1"/>
    <s v="Novimex Fabric Task Chair"/>
    <n v="195.136"/>
  </r>
  <r>
    <s v="Philadelphia"/>
    <s v="Pennsylvania"/>
    <n v="19143"/>
    <s v="East"/>
    <s v="OFF-PA-10004355"/>
    <x v="1"/>
    <x v="10"/>
    <s v="Xerox 231"/>
    <n v="20.736000000000001"/>
  </r>
  <r>
    <s v="Monroe"/>
    <s v="Louisiana"/>
    <n v="71203"/>
    <s v="South"/>
    <s v="TEC-AC-10003038"/>
    <x v="2"/>
    <x v="11"/>
    <s v="Kingston Digital DataTraveler 16GB USB 2.0"/>
    <n v="53.7"/>
  </r>
  <r>
    <s v="Monroe"/>
    <s v="Louisiana"/>
    <n v="71203"/>
    <s v="South"/>
    <s v="OFF-BI-10002799"/>
    <x v="1"/>
    <x v="8"/>
    <s v="SlimView Poly Binder, 3/8&quot;"/>
    <n v="36.26"/>
  </r>
  <r>
    <s v="Monroe"/>
    <s v="Louisiana"/>
    <n v="71203"/>
    <s v="South"/>
    <s v="OFF-AR-10003582"/>
    <x v="1"/>
    <x v="6"/>
    <s v="Boston Electric Pencil Sharpener, Model 1818, Charcoal Black"/>
    <n v="56.3"/>
  </r>
  <r>
    <s v="Monroe"/>
    <s v="Louisiana"/>
    <n v="71203"/>
    <s v="South"/>
    <s v="OFF-PA-10004451"/>
    <x v="1"/>
    <x v="10"/>
    <s v="Xerox 222"/>
    <n v="32.4"/>
  </r>
  <r>
    <s v="Monroe"/>
    <s v="Louisiana"/>
    <n v="71203"/>
    <s v="South"/>
    <s v="FUR-FU-10004666"/>
    <x v="0"/>
    <x v="5"/>
    <s v="DAX Clear Channel Poster Frame"/>
    <n v="29.16"/>
  </r>
  <r>
    <s v="Pasadena"/>
    <s v="California"/>
    <n v="91104"/>
    <s v="West"/>
    <s v="FUR-TA-10001520"/>
    <x v="0"/>
    <x v="3"/>
    <s v="Lesro Sheffield Collection Coffee Table, End Table, Center Table, Corner Table"/>
    <n v="171.28800000000001"/>
  </r>
  <r>
    <s v="Chattanooga"/>
    <s v="Tennessee"/>
    <n v="37421"/>
    <s v="South"/>
    <s v="FUR-FU-10004270"/>
    <x v="0"/>
    <x v="5"/>
    <s v="Eldon Image Series Desk Accessories, Burgundy"/>
    <n v="16.72"/>
  </r>
  <r>
    <s v="Long Beach"/>
    <s v="California"/>
    <n v="90805"/>
    <s v="West"/>
    <s v="OFF-PA-10003172"/>
    <x v="1"/>
    <x v="10"/>
    <s v="Xerox 1996"/>
    <n v="12.96"/>
  </r>
  <r>
    <s v="Long Beach"/>
    <s v="California"/>
    <n v="90805"/>
    <s v="West"/>
    <s v="OFF-EN-10002312"/>
    <x v="1"/>
    <x v="12"/>
    <s v="#10 Self-Seal White Envelopes"/>
    <n v="22.18"/>
  </r>
  <r>
    <s v="Long Beach"/>
    <s v="California"/>
    <n v="90805"/>
    <s v="West"/>
    <s v="FUR-CH-10002320"/>
    <x v="0"/>
    <x v="1"/>
    <s v="Hon Pagoda Stacking Chairs"/>
    <n v="2054.2719999999999"/>
  </r>
  <r>
    <s v="Troy"/>
    <s v="Ohio"/>
    <n v="45373"/>
    <s v="East"/>
    <s v="TEC-PH-10001530"/>
    <x v="2"/>
    <x v="7"/>
    <s v="Cisco Unified IP Phone 7945G VoIP phone"/>
    <n v="1022.97"/>
  </r>
  <r>
    <s v="Minneapolis"/>
    <s v="Minnesota"/>
    <n v="55407"/>
    <s v="Central"/>
    <s v="OFF-AR-10001216"/>
    <x v="1"/>
    <x v="6"/>
    <s v="Newell 339"/>
    <n v="13.9"/>
  </r>
  <r>
    <s v="Minneapolis"/>
    <s v="Minnesota"/>
    <n v="55407"/>
    <s v="Central"/>
    <s v="OFF-PA-10003127"/>
    <x v="1"/>
    <x v="10"/>
    <s v="Easy-staple paper"/>
    <n v="26.38"/>
  </r>
  <r>
    <s v="Seattle"/>
    <s v="Washington"/>
    <n v="98105"/>
    <s v="West"/>
    <s v="OFF-BI-10003910"/>
    <x v="1"/>
    <x v="8"/>
    <s v="DXL Angle-View Binders with Locking Rings by Samsill"/>
    <n v="43.176000000000002"/>
  </r>
  <r>
    <s v="Columbus"/>
    <s v="Georgia"/>
    <n v="31907"/>
    <s v="South"/>
    <s v="FUR-TA-10004534"/>
    <x v="0"/>
    <x v="3"/>
    <s v="Bevis 44 x 96 Conference Tables"/>
    <n v="411.8"/>
  </r>
  <r>
    <s v="Columbus"/>
    <s v="Georgia"/>
    <n v="31907"/>
    <s v="South"/>
    <s v="TEC-AC-10000892"/>
    <x v="2"/>
    <x v="11"/>
    <s v="NETGEAR N750 Dual Band Wi-Fi Gigabit Router"/>
    <n v="360"/>
  </r>
  <r>
    <s v="Meridian"/>
    <s v="Idaho"/>
    <n v="83642"/>
    <s v="West"/>
    <s v="FUR-FU-10003247"/>
    <x v="0"/>
    <x v="5"/>
    <s v="36X48 HARDFLOOR CHAIRMAT"/>
    <n v="41.96"/>
  </r>
  <r>
    <s v="Meridian"/>
    <s v="Idaho"/>
    <n v="83642"/>
    <s v="West"/>
    <s v="OFF-AP-10004336"/>
    <x v="1"/>
    <x v="9"/>
    <s v="Conquest 14 Commercial Heavy-Duty Upright Vacuum, Collection System, Accessory Kit"/>
    <n v="227.84"/>
  </r>
  <r>
    <s v="Meridian"/>
    <s v="Idaho"/>
    <n v="83642"/>
    <s v="West"/>
    <s v="OFF-PA-10001295"/>
    <x v="1"/>
    <x v="10"/>
    <s v="Computer Printout Paper with Letter-Trim Perforations"/>
    <n v="37.94"/>
  </r>
  <r>
    <s v="Detroit"/>
    <s v="Michigan"/>
    <n v="48227"/>
    <s v="Central"/>
    <s v="TEC-PH-10002555"/>
    <x v="2"/>
    <x v="7"/>
    <s v="Nortel Meridian M5316 Digital phone"/>
    <n v="517.9"/>
  </r>
  <r>
    <s v="Detroit"/>
    <s v="Michigan"/>
    <n v="48227"/>
    <s v="Central"/>
    <s v="OFF-BI-10000831"/>
    <x v="1"/>
    <x v="8"/>
    <s v="Storex Flexible Poly Binders with Double Pockets"/>
    <n v="5.28"/>
  </r>
  <r>
    <s v="Chicago"/>
    <s v="Illinois"/>
    <n v="60623"/>
    <s v="Central"/>
    <s v="TEC-CO-10001046"/>
    <x v="2"/>
    <x v="16"/>
    <s v="Canon Imageclass D680 Copier / Fax"/>
    <n v="2799.96"/>
  </r>
  <r>
    <s v="San Francisco"/>
    <s v="California"/>
    <n v="94110"/>
    <s v="West"/>
    <s v="OFF-EN-10002973"/>
    <x v="1"/>
    <x v="12"/>
    <s v="Ampad #10 Peel &amp; Seel Holiday Envelopes"/>
    <n v="8.9600000000000009"/>
  </r>
  <r>
    <s v="San Francisco"/>
    <s v="California"/>
    <n v="94110"/>
    <s v="West"/>
    <s v="OFF-LA-10001641"/>
    <x v="1"/>
    <x v="2"/>
    <s v="Avery 518"/>
    <n v="31.5"/>
  </r>
  <r>
    <s v="San Francisco"/>
    <s v="California"/>
    <n v="94110"/>
    <s v="West"/>
    <s v="FUR-FU-10003878"/>
    <x v="0"/>
    <x v="5"/>
    <s v="Linden 10&quot; Round Wall Clock, Black"/>
    <n v="30.56"/>
  </r>
  <r>
    <s v="San Francisco"/>
    <s v="California"/>
    <n v="94110"/>
    <s v="West"/>
    <s v="FUR-TA-10003837"/>
    <x v="0"/>
    <x v="3"/>
    <s v="Anderson Hickey Conga Table Tops &amp; Accessories"/>
    <n v="24.367999999999999"/>
  </r>
  <r>
    <s v="Newark"/>
    <s v="Ohio"/>
    <n v="43055"/>
    <s v="East"/>
    <s v="TEC-AC-10002800"/>
    <x v="2"/>
    <x v="11"/>
    <s v="Plantronics Audio 478 Stereo USB Headset"/>
    <n v="119.976"/>
  </r>
  <r>
    <s v="Dallas"/>
    <s v="Texas"/>
    <n v="75081"/>
    <s v="Central"/>
    <s v="OFF-PA-10001307"/>
    <x v="1"/>
    <x v="10"/>
    <s v="Important Message Pads, 50 4-1/4 x 5-1/2 Forms per Pad"/>
    <n v="26.88"/>
  </r>
  <r>
    <s v="Newark"/>
    <s v="Delaware"/>
    <n v="19711"/>
    <s v="East"/>
    <s v="TEC-PH-10002350"/>
    <x v="2"/>
    <x v="7"/>
    <s v="Apple EarPods with Remote and Mic"/>
    <n v="83.97"/>
  </r>
  <r>
    <s v="Newark"/>
    <s v="Delaware"/>
    <n v="19711"/>
    <s v="East"/>
    <s v="TEC-AC-10000397"/>
    <x v="2"/>
    <x v="11"/>
    <s v="Perixx PERIBOARD-512B, Ergonomic Split Keyboard"/>
    <n v="104.97"/>
  </r>
  <r>
    <s v="Albuquerque"/>
    <s v="New Mexico"/>
    <n v="87105"/>
    <s v="West"/>
    <s v="OFF-ST-10000615"/>
    <x v="1"/>
    <x v="4"/>
    <s v="SimpliFile Personal File, Black Granite, 15w x 6-15/16d x 11-1/4h"/>
    <n v="90.8"/>
  </r>
  <r>
    <s v="Albuquerque"/>
    <s v="New Mexico"/>
    <n v="87105"/>
    <s v="West"/>
    <s v="TEC-PH-10004531"/>
    <x v="2"/>
    <x v="7"/>
    <s v="OtterBox Commuter Series Case - iPhone 5 &amp; 5s"/>
    <n v="140.73599999999999"/>
  </r>
  <r>
    <s v="Albuquerque"/>
    <s v="New Mexico"/>
    <n v="87105"/>
    <s v="West"/>
    <s v="TEC-AC-10004001"/>
    <x v="2"/>
    <x v="11"/>
    <s v="Logitech Wireless Headset H600 Over-The-Head Design"/>
    <n v="214.95"/>
  </r>
  <r>
    <s v="Albuquerque"/>
    <s v="New Mexico"/>
    <n v="87105"/>
    <s v="West"/>
    <s v="OFF-PA-10001534"/>
    <x v="1"/>
    <x v="10"/>
    <s v="Xerox 230"/>
    <n v="45.36"/>
  </r>
  <r>
    <s v="Albuquerque"/>
    <s v="New Mexico"/>
    <n v="87105"/>
    <s v="West"/>
    <s v="OFF-PA-10001815"/>
    <x v="1"/>
    <x v="10"/>
    <s v="Xerox 1885"/>
    <n v="288.24"/>
  </r>
  <r>
    <s v="Toledo"/>
    <s v="Ohio"/>
    <n v="43615"/>
    <s v="East"/>
    <s v="OFF-AP-10003779"/>
    <x v="1"/>
    <x v="9"/>
    <s v="Kensington 7 Outlet MasterPiece Power Center with Fax/Phone Line Protection"/>
    <n v="663.93600000000004"/>
  </r>
  <r>
    <s v="Newark"/>
    <s v="Delaware"/>
    <n v="19711"/>
    <s v="East"/>
    <s v="OFF-ST-10002011"/>
    <x v="1"/>
    <x v="4"/>
    <s v="Smead Adjustable Mobile File Trolley with Lockable Top"/>
    <n v="2934.33"/>
  </r>
  <r>
    <s v="Newark"/>
    <s v="Delaware"/>
    <n v="19711"/>
    <s v="East"/>
    <s v="FUR-FU-10002379"/>
    <x v="0"/>
    <x v="5"/>
    <s v="Eldon Econocleat Chair Mats for Low Pile Carpets"/>
    <n v="124.41"/>
  </r>
  <r>
    <s v="Newark"/>
    <s v="Delaware"/>
    <n v="19711"/>
    <s v="East"/>
    <s v="OFF-AR-10003752"/>
    <x v="1"/>
    <x v="6"/>
    <s v="Deluxe Chalkboard Eraser Cleaner"/>
    <n v="57.75"/>
  </r>
  <r>
    <s v="Los Angeles"/>
    <s v="California"/>
    <n v="90045"/>
    <s v="West"/>
    <s v="OFF-ST-10003692"/>
    <x v="1"/>
    <x v="4"/>
    <s v="Recycled Steel Personal File for Hanging File Folders"/>
    <n v="114.46"/>
  </r>
  <r>
    <s v="Los Angeles"/>
    <s v="California"/>
    <n v="90032"/>
    <s v="West"/>
    <s v="FUR-BO-10004409"/>
    <x v="0"/>
    <x v="0"/>
    <s v="Safco Value Mate Series Steel Bookcases, Baked Enamel Finish on Steel, Gray"/>
    <n v="120.666"/>
  </r>
  <r>
    <s v="Dallas"/>
    <s v="Texas"/>
    <n v="75217"/>
    <s v="Central"/>
    <s v="OFF-ST-10003306"/>
    <x v="1"/>
    <x v="4"/>
    <s v="Letter Size Cart"/>
    <n v="342.86399999999998"/>
  </r>
  <r>
    <s v="Dallas"/>
    <s v="Texas"/>
    <n v="75217"/>
    <s v="Central"/>
    <s v="FUR-FU-10003724"/>
    <x v="0"/>
    <x v="5"/>
    <s v="Westinghouse Clip-On Gooseneck Lamps"/>
    <n v="16.739999999999998"/>
  </r>
  <r>
    <s v="Dallas"/>
    <s v="Texas"/>
    <n v="75217"/>
    <s v="Central"/>
    <s v="FUR-CH-10002024"/>
    <x v="0"/>
    <x v="1"/>
    <s v="HON 5400 Series Task Chairs for Big and Tall"/>
    <n v="981.37199999999996"/>
  </r>
  <r>
    <s v="San Diego"/>
    <s v="California"/>
    <n v="92037"/>
    <s v="West"/>
    <s v="OFF-AR-10003514"/>
    <x v="1"/>
    <x v="6"/>
    <s v="4009 Highlighters by Sanford"/>
    <n v="31.84"/>
  </r>
  <r>
    <s v="Apple Valley"/>
    <s v="California"/>
    <n v="92307"/>
    <s v="West"/>
    <s v="OFF-PA-10001800"/>
    <x v="1"/>
    <x v="10"/>
    <s v="Xerox 220"/>
    <n v="12.96"/>
  </r>
  <r>
    <s v="Apple Valley"/>
    <s v="California"/>
    <n v="92307"/>
    <s v="West"/>
    <s v="TEC-PH-10003589"/>
    <x v="2"/>
    <x v="7"/>
    <s v="invisibleSHIELD by ZAGG Smudge-Free Screen Protector"/>
    <n v="43.176000000000002"/>
  </r>
  <r>
    <s v="Louisville"/>
    <s v="Kentucky"/>
    <n v="40214"/>
    <s v="South"/>
    <s v="OFF-BI-10003364"/>
    <x v="1"/>
    <x v="8"/>
    <s v="Binding Machine Supplies"/>
    <n v="58.34"/>
  </r>
  <r>
    <s v="Louisville"/>
    <s v="Kentucky"/>
    <n v="40214"/>
    <s v="South"/>
    <s v="TEC-PH-10002834"/>
    <x v="2"/>
    <x v="7"/>
    <s v="Google Nexus 5"/>
    <n v="539.97"/>
  </r>
  <r>
    <s v="New York City"/>
    <s v="New York"/>
    <n v="10024"/>
    <s v="East"/>
    <s v="OFF-BI-10000343"/>
    <x v="1"/>
    <x v="8"/>
    <s v="Pressboard Covers with Storage Hooks, 9 1/2&quot; x 11&quot;, Light Blue"/>
    <n v="3.9279999999999999"/>
  </r>
  <r>
    <s v="Houston"/>
    <s v="Texas"/>
    <n v="77070"/>
    <s v="Central"/>
    <s v="OFF-BI-10004584"/>
    <x v="1"/>
    <x v="8"/>
    <s v="GBC ProClick 150 Presentation Binding System"/>
    <n v="252.78399999999999"/>
  </r>
  <r>
    <s v="Houston"/>
    <s v="Texas"/>
    <n v="77070"/>
    <s v="Central"/>
    <s v="TEC-AC-10002402"/>
    <x v="2"/>
    <x v="11"/>
    <s v="Razer Kraken PRO Over Ear PC and Music Headset"/>
    <n v="127.98399999999999"/>
  </r>
  <r>
    <s v="Houston"/>
    <s v="Texas"/>
    <n v="77070"/>
    <s v="Central"/>
    <s v="FUR-FU-10000550"/>
    <x v="0"/>
    <x v="5"/>
    <s v="Stacking Trays by OIC"/>
    <n v="3.984"/>
  </r>
  <r>
    <s v="Houston"/>
    <s v="Texas"/>
    <n v="77070"/>
    <s v="Central"/>
    <s v="OFF-AP-10000055"/>
    <x v="1"/>
    <x v="9"/>
    <s v="Belkin F9S820V06 8 Outlet Surge"/>
    <n v="12.992000000000001"/>
  </r>
  <r>
    <s v="Henderson"/>
    <s v="Kentucky"/>
    <n v="42420"/>
    <s v="South"/>
    <s v="FUR-FU-10001591"/>
    <x v="0"/>
    <x v="5"/>
    <s v="Advantus Panel Wall Certificate Holder - 8.5x11"/>
    <n v="61"/>
  </r>
  <r>
    <s v="Henderson"/>
    <s v="Kentucky"/>
    <n v="42420"/>
    <s v="South"/>
    <s v="TEC-PH-10000526"/>
    <x v="2"/>
    <x v="7"/>
    <s v="Vtech CS6719"/>
    <n v="671.93"/>
  </r>
  <r>
    <s v="Newark"/>
    <s v="Delaware"/>
    <n v="19711"/>
    <s v="East"/>
    <s v="OFF-BI-10001071"/>
    <x v="1"/>
    <x v="8"/>
    <s v="GBC ProClick Punch Binding System"/>
    <n v="447.86"/>
  </r>
  <r>
    <s v="Newark"/>
    <s v="Delaware"/>
    <n v="19711"/>
    <s v="East"/>
    <s v="TEC-PH-10001557"/>
    <x v="2"/>
    <x v="7"/>
    <s v="Pyle PMP37LED"/>
    <n v="479.95"/>
  </r>
  <r>
    <s v="Newark"/>
    <s v="Delaware"/>
    <n v="19711"/>
    <s v="East"/>
    <s v="OFF-PA-10001977"/>
    <x v="1"/>
    <x v="10"/>
    <s v="Xerox 194"/>
    <n v="166.44"/>
  </r>
  <r>
    <s v="Bolingbrook"/>
    <s v="Illinois"/>
    <n v="60440"/>
    <s v="Central"/>
    <s v="OFF-SU-10004231"/>
    <x v="1"/>
    <x v="14"/>
    <s v="Acme Tagit Stainless Steel Antibacterial Scissors"/>
    <n v="31.68"/>
  </r>
  <r>
    <s v="Bolingbrook"/>
    <s v="Illinois"/>
    <n v="60440"/>
    <s v="Central"/>
    <s v="OFF-PA-10000809"/>
    <x v="1"/>
    <x v="10"/>
    <s v="Xerox 206"/>
    <n v="10.368"/>
  </r>
  <r>
    <s v="Bolingbrook"/>
    <s v="Illinois"/>
    <n v="60440"/>
    <s v="Central"/>
    <s v="OFF-FA-10003021"/>
    <x v="1"/>
    <x v="13"/>
    <s v="Staples"/>
    <n v="12.032"/>
  </r>
  <r>
    <s v="Bolingbrook"/>
    <s v="Illinois"/>
    <n v="60440"/>
    <s v="Central"/>
    <s v="OFF-AP-10000696"/>
    <x v="1"/>
    <x v="9"/>
    <s v="Holmes Odor Grabber"/>
    <n v="5.7679999999999998"/>
  </r>
  <r>
    <s v="Fort Worth"/>
    <s v="Texas"/>
    <n v="76106"/>
    <s v="Central"/>
    <s v="OFF-LA-10001158"/>
    <x v="1"/>
    <x v="2"/>
    <s v="Avery Address/Shipping Labels for Typewriters, 4&quot; x 2&quot;"/>
    <n v="33.119999999999997"/>
  </r>
  <r>
    <s v="Fort Worth"/>
    <s v="Texas"/>
    <n v="76106"/>
    <s v="Central"/>
    <s v="FUR-BO-10002268"/>
    <x v="0"/>
    <x v="0"/>
    <s v="Sauder Barrister Bookcases"/>
    <n v="220.26560000000001"/>
  </r>
  <r>
    <s v="New York City"/>
    <s v="New York"/>
    <n v="10024"/>
    <s v="East"/>
    <s v="OFF-BI-10000829"/>
    <x v="1"/>
    <x v="8"/>
    <s v="Avery Non-Stick Binders"/>
    <n v="10.776"/>
  </r>
  <r>
    <s v="New York City"/>
    <s v="New York"/>
    <n v="10024"/>
    <s v="East"/>
    <s v="FUR-BO-10003441"/>
    <x v="0"/>
    <x v="0"/>
    <s v="Bush Westfield Collection Bookcases, Fully Assembled"/>
    <n v="242.352"/>
  </r>
  <r>
    <s v="Providence"/>
    <s v="Rhode Island"/>
    <n v="2908"/>
    <s v="East"/>
    <s v="OFF-SU-10003505"/>
    <x v="1"/>
    <x v="14"/>
    <s v="Premier Electric Letter Opener"/>
    <n v="695.16"/>
  </r>
  <r>
    <s v="Providence"/>
    <s v="Rhode Island"/>
    <n v="2908"/>
    <s v="East"/>
    <s v="FUR-BO-10003660"/>
    <x v="0"/>
    <x v="0"/>
    <s v="Bush Cubix Collection Bookcases, Fully Assembled"/>
    <n v="220.98"/>
  </r>
  <r>
    <s v="Columbus"/>
    <s v="Ohio"/>
    <n v="43229"/>
    <s v="East"/>
    <s v="OFF-BI-10001267"/>
    <x v="1"/>
    <x v="8"/>
    <s v="Universal Recycled Hanging Pressboard Report Binders, Letter Size"/>
    <n v="12.957000000000001"/>
  </r>
  <r>
    <s v="New York City"/>
    <s v="New York"/>
    <n v="10024"/>
    <s v="East"/>
    <s v="OFF-PA-10002741"/>
    <x v="1"/>
    <x v="10"/>
    <s v="Xerox 1980"/>
    <n v="25.68"/>
  </r>
  <r>
    <s v="Houston"/>
    <s v="Texas"/>
    <n v="77070"/>
    <s v="Central"/>
    <s v="OFF-LA-10004345"/>
    <x v="1"/>
    <x v="2"/>
    <s v="Avery 493"/>
    <n v="15.712"/>
  </r>
  <r>
    <s v="Aurora"/>
    <s v="Illinois"/>
    <n v="60505"/>
    <s v="Central"/>
    <s v="OFF-ST-10004340"/>
    <x v="1"/>
    <x v="4"/>
    <s v="Fellowes Mobile File Cart, Black"/>
    <n v="298.464"/>
  </r>
  <r>
    <s v="Springfield"/>
    <s v="Missouri"/>
    <n v="65807"/>
    <s v="Central"/>
    <s v="OFF-PA-10001471"/>
    <x v="1"/>
    <x v="10"/>
    <s v="Strathmore Photo Frame Cards"/>
    <n v="21.93"/>
  </r>
  <r>
    <s v="Springfield"/>
    <s v="Missouri"/>
    <n v="65807"/>
    <s v="Central"/>
    <s v="OFF-ST-10002344"/>
    <x v="1"/>
    <x v="4"/>
    <s v="Carina 42&quot;Hx23 3/4&quot;W Media Storage Unit"/>
    <n v="242.94"/>
  </r>
  <r>
    <s v="Springfield"/>
    <s v="Missouri"/>
    <n v="65807"/>
    <s v="Central"/>
    <s v="OFF-PA-10001892"/>
    <x v="1"/>
    <x v="10"/>
    <s v="Rediform Wirebound &quot;Phone Memo&quot; Message Book, 11 x 5-3/4"/>
    <n v="7.64"/>
  </r>
  <r>
    <s v="Springfield"/>
    <s v="Missouri"/>
    <n v="65807"/>
    <s v="Central"/>
    <s v="OFF-PA-10001934"/>
    <x v="1"/>
    <x v="10"/>
    <s v="Xerox 1993"/>
    <n v="51.84"/>
  </r>
  <r>
    <s v="Springfield"/>
    <s v="Missouri"/>
    <n v="65807"/>
    <s v="Central"/>
    <s v="OFF-ST-10000078"/>
    <x v="1"/>
    <x v="4"/>
    <s v="Tennsco 6- and 18-Compartment Lockers"/>
    <n v="265.17"/>
  </r>
  <r>
    <s v="Seattle"/>
    <s v="Washington"/>
    <n v="98105"/>
    <s v="West"/>
    <s v="TEC-MA-10001972"/>
    <x v="2"/>
    <x v="15"/>
    <s v="Okidata C331dn Printer"/>
    <n v="837.6"/>
  </r>
  <r>
    <s v="Seattle"/>
    <s v="Washington"/>
    <n v="98105"/>
    <s v="West"/>
    <s v="OFF-EN-10002504"/>
    <x v="1"/>
    <x v="12"/>
    <s v="Tyvek  Top-Opening Peel &amp; Seel Envelopes, Plain White"/>
    <n v="135.9"/>
  </r>
  <r>
    <s v="Seattle"/>
    <s v="Washington"/>
    <n v="98105"/>
    <s v="West"/>
    <s v="OFF-PA-10002160"/>
    <x v="1"/>
    <x v="10"/>
    <s v="Xerox 1978"/>
    <n v="34.68"/>
  </r>
  <r>
    <s v="Seattle"/>
    <s v="Washington"/>
    <n v="98105"/>
    <s v="West"/>
    <s v="FUR-CH-10001973"/>
    <x v="0"/>
    <x v="1"/>
    <s v="Office Star Flex Back Scooter Chair with White Frame"/>
    <n v="532.70399999999995"/>
  </r>
  <r>
    <s v="Seattle"/>
    <s v="Washington"/>
    <n v="98105"/>
    <s v="West"/>
    <s v="OFF-AP-10001492"/>
    <x v="1"/>
    <x v="9"/>
    <s v="Acco Six-Outlet Power Strip, 4' Cord Length"/>
    <n v="43.1"/>
  </r>
  <r>
    <s v="Seattle"/>
    <s v="Washington"/>
    <n v="98105"/>
    <s v="West"/>
    <s v="OFF-SU-10002189"/>
    <x v="1"/>
    <x v="14"/>
    <s v="Acme Rosewood Handle Letter Opener"/>
    <n v="15.88"/>
  </r>
  <r>
    <s v="Lakeland"/>
    <s v="Florida"/>
    <n v="33801"/>
    <s v="South"/>
    <s v="FUR-CH-10003312"/>
    <x v="0"/>
    <x v="1"/>
    <s v="Hon 2090 â€œPillow Softâ€ Series Mid Back Swivel/Tilt Chairs"/>
    <n v="1123.92"/>
  </r>
  <r>
    <s v="Lakeland"/>
    <s v="Florida"/>
    <n v="33801"/>
    <s v="South"/>
    <s v="TEC-PH-10002496"/>
    <x v="2"/>
    <x v="7"/>
    <s v="Cisco SPA301"/>
    <n v="249.584"/>
  </r>
  <r>
    <s v="Lakeland"/>
    <s v="Florida"/>
    <n v="33801"/>
    <s v="South"/>
    <s v="FUR-FU-10003464"/>
    <x v="0"/>
    <x v="5"/>
    <s v="Seth Thomas 8 1/2&quot; Cubicle Clock"/>
    <n v="48.671999999999997"/>
  </r>
  <r>
    <s v="Lakeland"/>
    <s v="Florida"/>
    <n v="33801"/>
    <s v="South"/>
    <s v="OFF-AR-10000380"/>
    <x v="1"/>
    <x v="6"/>
    <s v="Hunt PowerHouse Electric Pencil Sharpener, Blue"/>
    <n v="60.768000000000001"/>
  </r>
  <r>
    <s v="Lakeland"/>
    <s v="Florida"/>
    <n v="33801"/>
    <s v="South"/>
    <s v="OFF-BI-10004593"/>
    <x v="1"/>
    <x v="8"/>
    <s v="Ibico Laser Imprintable Binding System Covers"/>
    <n v="78.599999999999994"/>
  </r>
  <r>
    <s v="Lakeland"/>
    <s v="Florida"/>
    <n v="33801"/>
    <s v="South"/>
    <s v="OFF-BI-10001308"/>
    <x v="1"/>
    <x v="8"/>
    <s v="GBC Standard Plastic Binding Systems' Combs"/>
    <n v="3.7679999999999998"/>
  </r>
  <r>
    <s v="Lakeland"/>
    <s v="Florida"/>
    <n v="33801"/>
    <s v="South"/>
    <s v="OFF-ST-10001780"/>
    <x v="1"/>
    <x v="4"/>
    <s v="Tennsco 16-Compartment Lockers with Coat Rack"/>
    <n v="1036.624"/>
  </r>
  <r>
    <s v="Lakeland"/>
    <s v="Florida"/>
    <n v="33801"/>
    <s v="South"/>
    <s v="OFF-ST-10003816"/>
    <x v="1"/>
    <x v="4"/>
    <s v="Fellowes High-Stak Drawer Files"/>
    <n v="563.80799999999999"/>
  </r>
  <r>
    <s v="Philadelphia"/>
    <s v="Pennsylvania"/>
    <n v="19134"/>
    <s v="East"/>
    <s v="TEC-PH-10002200"/>
    <x v="2"/>
    <x v="7"/>
    <s v="Aastra 6757i CT Wireless VoIP phone"/>
    <n v="258.52800000000002"/>
  </r>
  <r>
    <s v="New York City"/>
    <s v="New York"/>
    <n v="10011"/>
    <s v="East"/>
    <s v="OFF-PA-10004438"/>
    <x v="1"/>
    <x v="10"/>
    <s v="Xerox 1907"/>
    <n v="49.12"/>
  </r>
  <r>
    <s v="Los Angeles"/>
    <s v="California"/>
    <n v="90049"/>
    <s v="West"/>
    <s v="FUR-FU-10004090"/>
    <x v="0"/>
    <x v="5"/>
    <s v="Executive Impressions 14&quot; Contract Wall Clock"/>
    <n v="44.46"/>
  </r>
  <r>
    <s v="Los Angeles"/>
    <s v="California"/>
    <n v="90049"/>
    <s v="West"/>
    <s v="FUR-CH-10002602"/>
    <x v="0"/>
    <x v="1"/>
    <s v="DMI Arturo Collection Mission-style Design Wood Chair"/>
    <n v="241.56800000000001"/>
  </r>
  <r>
    <s v="Los Angeles"/>
    <s v="California"/>
    <n v="90049"/>
    <s v="West"/>
    <s v="TEC-AC-10001142"/>
    <x v="2"/>
    <x v="11"/>
    <s v="First Data FD10 PIN Pad"/>
    <n v="395"/>
  </r>
  <r>
    <s v="Los Angeles"/>
    <s v="California"/>
    <n v="90049"/>
    <s v="West"/>
    <s v="TEC-PH-10004977"/>
    <x v="2"/>
    <x v="7"/>
    <s v="GE 30524EE4"/>
    <n v="627.16800000000001"/>
  </r>
  <r>
    <s v="Oceanside"/>
    <s v="New York"/>
    <n v="11572"/>
    <s v="East"/>
    <s v="FUR-FU-10004586"/>
    <x v="0"/>
    <x v="5"/>
    <s v="G.E. Longer-Life Indoor Recessed Floodlight Bulbs"/>
    <n v="13.28"/>
  </r>
  <r>
    <s v="Oceanside"/>
    <s v="New York"/>
    <n v="11572"/>
    <s v="East"/>
    <s v="OFF-BI-10001116"/>
    <x v="1"/>
    <x v="8"/>
    <s v="Wilson Jones 1&quot; Hanging DublLock Ring Binders"/>
    <n v="12.672000000000001"/>
  </r>
  <r>
    <s v="Dallas"/>
    <s v="Texas"/>
    <n v="75081"/>
    <s v="Central"/>
    <s v="OFF-BI-10000666"/>
    <x v="1"/>
    <x v="8"/>
    <s v="Surelock Post Binders"/>
    <n v="30.56"/>
  </r>
  <r>
    <s v="Dallas"/>
    <s v="Texas"/>
    <n v="75081"/>
    <s v="Central"/>
    <s v="OFF-ST-10002583"/>
    <x v="1"/>
    <x v="4"/>
    <s v="Fellowes Neat Ideas Storage Cubes"/>
    <n v="77.951999999999998"/>
  </r>
  <r>
    <s v="Dallas"/>
    <s v="Texas"/>
    <n v="75081"/>
    <s v="Central"/>
    <s v="TEC-PH-10004908"/>
    <x v="2"/>
    <x v="7"/>
    <s v="Panasonic KX TS3282W Corded phone"/>
    <n v="67.992000000000004"/>
  </r>
  <r>
    <s v="Dallas"/>
    <s v="Texas"/>
    <n v="75081"/>
    <s v="Central"/>
    <s v="OFF-EN-10001219"/>
    <x v="1"/>
    <x v="12"/>
    <s v="#10- 4 1/8&quot; x 9 1/2&quot; Security-Tint Envelopes"/>
    <n v="12.224"/>
  </r>
  <r>
    <s v="Dallas"/>
    <s v="Texas"/>
    <n v="75081"/>
    <s v="Central"/>
    <s v="TEC-AC-10004568"/>
    <x v="2"/>
    <x v="11"/>
    <s v="MaxellÂ LTO Ultrium - 800 GB"/>
    <n v="44.783999999999999"/>
  </r>
  <r>
    <s v="Dallas"/>
    <s v="Texas"/>
    <n v="75081"/>
    <s v="Central"/>
    <s v="FUR-FU-10001756"/>
    <x v="0"/>
    <x v="5"/>
    <s v="Eldon Expressions Desk Accessory, Wood Photo Frame, Mahogany"/>
    <n v="22.847999999999999"/>
  </r>
  <r>
    <s v="New York City"/>
    <s v="New York"/>
    <n v="10035"/>
    <s v="East"/>
    <s v="OFF-AP-10002311"/>
    <x v="1"/>
    <x v="9"/>
    <s v="Holmes Replacement Filter for HEPA Air Cleaner, Very Large Room, HEPA Filter"/>
    <n v="206.43"/>
  </r>
  <r>
    <s v="San Antonio"/>
    <s v="Texas"/>
    <n v="78207"/>
    <s v="Central"/>
    <s v="OFF-BI-10003650"/>
    <x v="1"/>
    <x v="8"/>
    <s v="GBC DocuBind 300 Electric Binding Machine"/>
    <n v="210.392"/>
  </r>
  <r>
    <s v="Cincinnati"/>
    <s v="Ohio"/>
    <n v="45231"/>
    <s v="East"/>
    <s v="TEC-AC-10003628"/>
    <x v="2"/>
    <x v="11"/>
    <s v="Logitech 910-002974 M325 Wireless Mouse for Web Scrolling"/>
    <n v="119.96"/>
  </r>
  <r>
    <s v="Cincinnati"/>
    <s v="Ohio"/>
    <n v="45231"/>
    <s v="East"/>
    <s v="OFF-AR-10001547"/>
    <x v="1"/>
    <x v="6"/>
    <s v="Newell 311"/>
    <n v="10.608000000000001"/>
  </r>
  <r>
    <s v="Austin"/>
    <s v="Texas"/>
    <n v="78745"/>
    <s v="Central"/>
    <s v="FUR-CH-10002647"/>
    <x v="0"/>
    <x v="1"/>
    <s v="Situations Contoured Folding Chairs, 4/Set"/>
    <n v="347.80200000000002"/>
  </r>
  <r>
    <s v="Seattle"/>
    <s v="Washington"/>
    <n v="98105"/>
    <s v="West"/>
    <s v="FUR-CH-10004495"/>
    <x v="0"/>
    <x v="1"/>
    <s v="Global Leather and Oak Executive Chair, Black"/>
    <n v="963.13599999999997"/>
  </r>
  <r>
    <s v="Seattle"/>
    <s v="Washington"/>
    <n v="98105"/>
    <s v="West"/>
    <s v="TEC-PH-10002923"/>
    <x v="2"/>
    <x v="7"/>
    <s v="Logitech B530 USBÂ HeadsetÂ -Â headsetÂ - Full size, Binaural"/>
    <n v="88.775999999999996"/>
  </r>
  <r>
    <s v="Los Angeles"/>
    <s v="California"/>
    <n v="90004"/>
    <s v="West"/>
    <s v="OFF-AR-10001374"/>
    <x v="1"/>
    <x v="6"/>
    <s v="BIC Brite Liner Highlighters, Chisel Tip"/>
    <n v="32.4"/>
  </r>
  <r>
    <s v="New York City"/>
    <s v="New York"/>
    <n v="10035"/>
    <s v="East"/>
    <s v="OFF-PA-10003441"/>
    <x v="1"/>
    <x v="10"/>
    <s v="Xerox 226"/>
    <n v="32.4"/>
  </r>
  <r>
    <s v="Seattle"/>
    <s v="Washington"/>
    <n v="98103"/>
    <s v="West"/>
    <s v="OFF-LA-10002043"/>
    <x v="1"/>
    <x v="2"/>
    <s v="Avery 489"/>
    <n v="31.05"/>
  </r>
  <r>
    <s v="Newark"/>
    <s v="Ohio"/>
    <n v="43055"/>
    <s v="East"/>
    <s v="TEC-AC-10002049"/>
    <x v="2"/>
    <x v="11"/>
    <s v="Plantronics Savi W720 Multi-Device Wireless Headset System"/>
    <n v="2025.36"/>
  </r>
  <r>
    <s v="Newark"/>
    <s v="Ohio"/>
    <n v="43055"/>
    <s v="East"/>
    <s v="TEC-MA-10000418"/>
    <x v="2"/>
    <x v="15"/>
    <s v="Cubify CubeX 3D Printer Double Head Print"/>
    <n v="1799.9939999999999"/>
  </r>
  <r>
    <s v="Newark"/>
    <s v="Ohio"/>
    <n v="43055"/>
    <s v="East"/>
    <s v="TEC-PH-10004908"/>
    <x v="2"/>
    <x v="7"/>
    <s v="Panasonic KX TS3282W Corded phone"/>
    <n v="101.988"/>
  </r>
  <r>
    <s v="Newark"/>
    <s v="Ohio"/>
    <n v="43055"/>
    <s v="East"/>
    <s v="FUR-FU-10004091"/>
    <x v="0"/>
    <x v="5"/>
    <s v="Howard Miller 13&quot; Diameter Goldtone Round Wall Clock"/>
    <n v="262.86399999999998"/>
  </r>
  <r>
    <s v="Maple Grove"/>
    <s v="Minnesota"/>
    <n v="55369"/>
    <s v="Central"/>
    <s v="OFF-BI-10004600"/>
    <x v="1"/>
    <x v="8"/>
    <s v="Ibico Ibimaster 300 Manual Binding System"/>
    <n v="735.98"/>
  </r>
  <r>
    <s v="Glendale"/>
    <s v="Arizona"/>
    <n v="85301"/>
    <s v="West"/>
    <s v="OFF-PA-10001289"/>
    <x v="1"/>
    <x v="10"/>
    <s v="White Computer Printout Paper by Universal"/>
    <n v="93.024000000000001"/>
  </r>
  <r>
    <s v="New York City"/>
    <s v="New York"/>
    <n v="10009"/>
    <s v="East"/>
    <s v="FUR-TA-10001539"/>
    <x v="0"/>
    <x v="3"/>
    <s v="Chromcraft Rectangular Conference Tables"/>
    <n v="284.36399999999998"/>
  </r>
  <r>
    <s v="New York City"/>
    <s v="New York"/>
    <n v="10009"/>
    <s v="East"/>
    <s v="TEC-AC-10001266"/>
    <x v="2"/>
    <x v="11"/>
    <s v="Memorex Micro Travel Drive 8 GB"/>
    <n v="26"/>
  </r>
  <r>
    <s v="Jacksonville"/>
    <s v="North Carolina"/>
    <n v="28540"/>
    <s v="South"/>
    <s v="OFF-ST-10001291"/>
    <x v="1"/>
    <x v="4"/>
    <s v="Tenex Personal Self-Stacking Standard File Box, Black/Gray"/>
    <n v="67.64"/>
  </r>
  <r>
    <s v="Jacksonville"/>
    <s v="North Carolina"/>
    <n v="28540"/>
    <s v="South"/>
    <s v="TEC-AC-10001314"/>
    <x v="2"/>
    <x v="11"/>
    <s v="Case Logic 2.4GHz Wireless Keyboard"/>
    <n v="119.976"/>
  </r>
  <r>
    <s v="Houston"/>
    <s v="Texas"/>
    <n v="77070"/>
    <s v="Central"/>
    <s v="OFF-BI-10004040"/>
    <x v="1"/>
    <x v="8"/>
    <s v="Wilson Jones Impact Binders"/>
    <n v="5.18"/>
  </r>
  <r>
    <s v="San Francisco"/>
    <s v="California"/>
    <n v="94109"/>
    <s v="West"/>
    <s v="OFF-EN-10001539"/>
    <x v="1"/>
    <x v="12"/>
    <s v="Staple envelope"/>
    <n v="15.56"/>
  </r>
  <r>
    <s v="San Francisco"/>
    <s v="California"/>
    <n v="94109"/>
    <s v="West"/>
    <s v="OFF-EN-10004483"/>
    <x v="1"/>
    <x v="12"/>
    <s v="#10 White Business Envelopes,4 1/8 x 9 1/2"/>
    <n v="78.349999999999994"/>
  </r>
  <r>
    <s v="San Francisco"/>
    <s v="California"/>
    <n v="94109"/>
    <s v="West"/>
    <s v="OFF-AR-10001615"/>
    <x v="1"/>
    <x v="6"/>
    <s v="Newell 34"/>
    <n v="59.52"/>
  </r>
  <r>
    <s v="San Francisco"/>
    <s v="California"/>
    <n v="94109"/>
    <s v="West"/>
    <s v="OFF-PA-10000327"/>
    <x v="1"/>
    <x v="10"/>
    <s v="Xerox 1971"/>
    <n v="38.520000000000003"/>
  </r>
  <r>
    <s v="San Francisco"/>
    <s v="California"/>
    <n v="94109"/>
    <s v="West"/>
    <s v="TEC-PH-10001299"/>
    <x v="2"/>
    <x v="7"/>
    <s v="Polycom CX300 Desktop Phone USB VoIP phone"/>
    <n v="239.98400000000001"/>
  </r>
  <r>
    <s v="San Francisco"/>
    <s v="California"/>
    <n v="94109"/>
    <s v="West"/>
    <s v="OFF-PA-10002246"/>
    <x v="1"/>
    <x v="10"/>
    <s v="Wirebound Four 2-3/4 x 5 Forms per Page, 400 Sets per Book"/>
    <n v="19.350000000000001"/>
  </r>
  <r>
    <s v="Lansing"/>
    <s v="Michigan"/>
    <n v="48911"/>
    <s v="Central"/>
    <s v="FUR-FU-10002671"/>
    <x v="0"/>
    <x v="5"/>
    <s v="Electrix 20W Halogen Replacement Bulb for Zoom-In Desk Lamp"/>
    <n v="67"/>
  </r>
  <r>
    <s v="Tallahassee"/>
    <s v="Florida"/>
    <n v="32303"/>
    <s v="South"/>
    <s v="FUR-CH-10003833"/>
    <x v="0"/>
    <x v="1"/>
    <s v="Novimex Fabric Task Chair"/>
    <n v="390.27199999999999"/>
  </r>
  <r>
    <s v="Tallahassee"/>
    <s v="Florida"/>
    <n v="32303"/>
    <s v="South"/>
    <s v="OFF-PA-10001667"/>
    <x v="1"/>
    <x v="10"/>
    <s v="Great White Multi-Use Recycled Paper (20Lb. and 84 Bright)"/>
    <n v="62.192"/>
  </r>
  <r>
    <s v="Columbia"/>
    <s v="South Carolina"/>
    <n v="29203"/>
    <s v="South"/>
    <s v="OFF-BI-10002003"/>
    <x v="1"/>
    <x v="8"/>
    <s v="Ibico Presentation Index for Binding Systems"/>
    <n v="23.88"/>
  </r>
  <r>
    <s v="Chicago"/>
    <s v="Illinois"/>
    <n v="60623"/>
    <s v="Central"/>
    <s v="OFF-BI-10004465"/>
    <x v="1"/>
    <x v="8"/>
    <s v="Avery Durable Slant Ring Binders"/>
    <n v="3.1680000000000001"/>
  </r>
  <r>
    <s v="Chicago"/>
    <s v="Illinois"/>
    <n v="60623"/>
    <s v="Central"/>
    <s v="FUR-CH-10000665"/>
    <x v="0"/>
    <x v="1"/>
    <s v="Global Airflow Leather Mesh Back Chair, Black"/>
    <n v="528.42999999999995"/>
  </r>
  <r>
    <s v="Chicago"/>
    <s v="Illinois"/>
    <n v="60623"/>
    <s v="Central"/>
    <s v="OFF-AR-10004956"/>
    <x v="1"/>
    <x v="6"/>
    <s v="Newell 33"/>
    <n v="13.391999999999999"/>
  </r>
  <r>
    <s v="Detroit"/>
    <s v="Michigan"/>
    <n v="48227"/>
    <s v="Central"/>
    <s v="OFF-AR-10004260"/>
    <x v="1"/>
    <x v="6"/>
    <s v="Boston 1799 Powerhouse Electric Pencil Sharpener"/>
    <n v="181.86"/>
  </r>
  <r>
    <s v="Fort Collins"/>
    <s v="Colorado"/>
    <n v="80525"/>
    <s v="West"/>
    <s v="FUR-BO-10001811"/>
    <x v="0"/>
    <x v="0"/>
    <s v="Atlantic Metals Mobile 5-Shelf Bookcases, Custom Colors"/>
    <n v="180.58799999999999"/>
  </r>
  <r>
    <s v="Fort Collins"/>
    <s v="Colorado"/>
    <n v="80525"/>
    <s v="West"/>
    <s v="TEC-AC-10003280"/>
    <x v="2"/>
    <x v="11"/>
    <s v="Belkin F8E887 USB Wired Ergonomic Keyboard"/>
    <n v="47.984000000000002"/>
  </r>
  <r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</r>
  <r>
    <s v="New York City"/>
    <s v="New York"/>
    <n v="10011"/>
    <s v="East"/>
    <s v="FUR-FU-10001487"/>
    <x v="0"/>
    <x v="5"/>
    <s v="Eldon Expressions Wood and Plastic Desk Accessories, Cherry Wood"/>
    <n v="20.94"/>
  </r>
  <r>
    <s v="New York City"/>
    <s v="New York"/>
    <n v="10011"/>
    <s v="East"/>
    <s v="FUR-FU-10000521"/>
    <x v="0"/>
    <x v="5"/>
    <s v="Seth Thomas 14&quot; Putty-Colored Wall Clock"/>
    <n v="58.68"/>
  </r>
  <r>
    <s v="New York City"/>
    <s v="New York"/>
    <n v="10011"/>
    <s v="East"/>
    <s v="OFF-AP-10001271"/>
    <x v="1"/>
    <x v="9"/>
    <s v="Eureka The Boss Cordless Rechargeable Stick Vac"/>
    <n v="254.9"/>
  </r>
  <r>
    <s v="Columbia"/>
    <s v="Maryland"/>
    <n v="21044"/>
    <s v="East"/>
    <s v="OFF-BI-10004728"/>
    <x v="1"/>
    <x v="8"/>
    <s v="Wilson Jones Turn Tabs Binder Tool for Ring Binders"/>
    <n v="9.64"/>
  </r>
  <r>
    <s v="Columbia"/>
    <s v="Maryland"/>
    <n v="21044"/>
    <s v="East"/>
    <s v="TEC-AC-10004666"/>
    <x v="2"/>
    <x v="11"/>
    <s v="MaxellÂ iVDR EX 500GB Cartridge"/>
    <n v="826.62"/>
  </r>
  <r>
    <s v="Columbia"/>
    <s v="Maryland"/>
    <n v="21044"/>
    <s v="East"/>
    <s v="OFF-ST-10003208"/>
    <x v="1"/>
    <x v="4"/>
    <s v="Adjustable Depth Letter/Legal Cart"/>
    <n v="1633.14"/>
  </r>
  <r>
    <s v="Columbia"/>
    <s v="Maryland"/>
    <n v="21044"/>
    <s v="East"/>
    <s v="OFF-ST-10003208"/>
    <x v="1"/>
    <x v="4"/>
    <s v="Adjustable Depth Letter/Legal Cart"/>
    <n v="544.38"/>
  </r>
  <r>
    <s v="Houston"/>
    <s v="Texas"/>
    <n v="77041"/>
    <s v="Central"/>
    <s v="OFF-BI-10000632"/>
    <x v="1"/>
    <x v="8"/>
    <s v="Satellite Sectional Post Binders"/>
    <n v="26.045999999999999"/>
  </r>
  <r>
    <s v="Houston"/>
    <s v="Texas"/>
    <n v="77041"/>
    <s v="Central"/>
    <s v="OFF-EN-10004773"/>
    <x v="1"/>
    <x v="12"/>
    <s v="Staple envelope"/>
    <n v="74.352000000000004"/>
  </r>
  <r>
    <s v="Lowell"/>
    <s v="Massachusetts"/>
    <n v="1852"/>
    <s v="East"/>
    <s v="TEC-PH-10004700"/>
    <x v="2"/>
    <x v="7"/>
    <s v="PowerGen Dual USB Car Charger"/>
    <n v="69.930000000000007"/>
  </r>
  <r>
    <s v="Woodland"/>
    <s v="California"/>
    <n v="95695"/>
    <s v="West"/>
    <s v="OFF-LA-10003714"/>
    <x v="1"/>
    <x v="2"/>
    <s v="Avery 510"/>
    <n v="3.75"/>
  </r>
  <r>
    <s v="Woodland"/>
    <s v="California"/>
    <n v="95695"/>
    <s v="West"/>
    <s v="OFF-BI-10001787"/>
    <x v="1"/>
    <x v="8"/>
    <s v="Wilson Jones Four-Pocket Poly Binders"/>
    <n v="20.928000000000001"/>
  </r>
  <r>
    <s v="Chicago"/>
    <s v="Illinois"/>
    <n v="60610"/>
    <s v="Central"/>
    <s v="OFF-ST-10002957"/>
    <x v="1"/>
    <x v="4"/>
    <s v="Sterilite Show Offs Storage Containers"/>
    <n v="12.672000000000001"/>
  </r>
  <r>
    <s v="New York City"/>
    <s v="New York"/>
    <n v="10035"/>
    <s v="East"/>
    <s v="TEC-PH-10002115"/>
    <x v="2"/>
    <x v="7"/>
    <s v="Plantronics 81402"/>
    <n v="65.989999999999995"/>
  </r>
  <r>
    <s v="Missouri City"/>
    <s v="Texas"/>
    <n v="77489"/>
    <s v="Central"/>
    <s v="OFF-BI-10002557"/>
    <x v="1"/>
    <x v="8"/>
    <s v="Presstex Flexible Ring Binders"/>
    <n v="6.37"/>
  </r>
  <r>
    <s v="Houston"/>
    <s v="Texas"/>
    <n v="77036"/>
    <s v="Central"/>
    <s v="OFF-BI-10002949"/>
    <x v="1"/>
    <x v="8"/>
    <s v="Prestige Round Ring Binders"/>
    <n v="3.6480000000000001"/>
  </r>
  <r>
    <s v="Houston"/>
    <s v="Texas"/>
    <n v="77036"/>
    <s v="Central"/>
    <s v="OFF-PA-10004100"/>
    <x v="1"/>
    <x v="10"/>
    <s v="Xerox 216"/>
    <n v="31.103999999999999"/>
  </r>
  <r>
    <s v="Jackson"/>
    <s v="Mississippi"/>
    <n v="39212"/>
    <s v="South"/>
    <s v="OFF-FA-10001883"/>
    <x v="1"/>
    <x v="13"/>
    <s v="Alliance Super-Size Bands, Assorted Sizes"/>
    <n v="23.34"/>
  </r>
  <r>
    <s v="New York City"/>
    <s v="New York"/>
    <n v="10009"/>
    <s v="East"/>
    <s v="TEC-PH-10000702"/>
    <x v="2"/>
    <x v="7"/>
    <s v="Square Credit Card Reader, 4 1/2&quot; x 4 1/2&quot; x 1&quot;, White"/>
    <n v="29.97"/>
  </r>
  <r>
    <s v="Tempe"/>
    <s v="Arizona"/>
    <n v="85281"/>
    <s v="West"/>
    <s v="OFF-BI-10003196"/>
    <x v="1"/>
    <x v="8"/>
    <s v="Accohide Poly Flexible Ring Binders"/>
    <n v="3.3660000000000001"/>
  </r>
  <r>
    <s v="Jacksonville"/>
    <s v="North Carolina"/>
    <n v="28540"/>
    <s v="South"/>
    <s v="TEC-PH-10001644"/>
    <x v="2"/>
    <x v="7"/>
    <s v="BlueLounge Milo Smartphone Stand, White/Metallic"/>
    <n v="95.968000000000004"/>
  </r>
  <r>
    <s v="Philadelphia"/>
    <s v="Pennsylvania"/>
    <n v="19134"/>
    <s v="East"/>
    <s v="OFF-AR-10003183"/>
    <x v="1"/>
    <x v="6"/>
    <s v="Avery Fluorescent Highlighter Four-Color Set"/>
    <n v="18.704000000000001"/>
  </r>
  <r>
    <s v="Akron"/>
    <s v="Ohio"/>
    <n v="44312"/>
    <s v="East"/>
    <s v="FUR-FU-10000308"/>
    <x v="0"/>
    <x v="5"/>
    <s v="Deflect-o Glass Clear Studded Chair Mats"/>
    <n v="149.232"/>
  </r>
  <r>
    <s v="Akron"/>
    <s v="Ohio"/>
    <n v="44312"/>
    <s v="East"/>
    <s v="OFF-PA-10001526"/>
    <x v="1"/>
    <x v="10"/>
    <s v="Xerox 1949"/>
    <n v="15.936"/>
  </r>
  <r>
    <s v="San Diego"/>
    <s v="California"/>
    <n v="92037"/>
    <s v="West"/>
    <s v="TEC-PH-10002103"/>
    <x v="2"/>
    <x v="7"/>
    <s v="Jabra SPEAK 410"/>
    <n v="601.53599999999994"/>
  </r>
  <r>
    <s v="San Diego"/>
    <s v="California"/>
    <n v="92037"/>
    <s v="West"/>
    <s v="TEC-AC-10004209"/>
    <x v="2"/>
    <x v="11"/>
    <s v="Memorex Froggy Flash Drive 4 GB"/>
    <n v="10.99"/>
  </r>
  <r>
    <s v="San Diego"/>
    <s v="California"/>
    <n v="92037"/>
    <s v="West"/>
    <s v="FUR-FU-10000397"/>
    <x v="0"/>
    <x v="5"/>
    <s v="Luxo Economy Swing Arm Lamp"/>
    <n v="39.880000000000003"/>
  </r>
  <r>
    <s v="San Diego"/>
    <s v="California"/>
    <n v="92037"/>
    <s v="West"/>
    <s v="OFF-PA-10002137"/>
    <x v="1"/>
    <x v="10"/>
    <s v="Southworth 100% RÃ©sumÃ© Paper, 24lb."/>
    <n v="62.24"/>
  </r>
  <r>
    <s v="San Diego"/>
    <s v="California"/>
    <n v="92037"/>
    <s v="West"/>
    <s v="FUR-FU-10001867"/>
    <x v="0"/>
    <x v="5"/>
    <s v="Eldon Expressions Punched Metal &amp; Wood Desk Accessories, Pewter &amp; Cherry"/>
    <n v="53.2"/>
  </r>
  <r>
    <s v="San Diego"/>
    <s v="California"/>
    <n v="92037"/>
    <s v="West"/>
    <s v="OFF-LA-10000407"/>
    <x v="1"/>
    <x v="2"/>
    <s v="Avery White Multi-Purpose Labels"/>
    <n v="39.840000000000003"/>
  </r>
  <r>
    <s v="Fresno"/>
    <s v="California"/>
    <n v="93727"/>
    <s v="West"/>
    <s v="TEC-AC-10000420"/>
    <x v="2"/>
    <x v="11"/>
    <s v="Logitech G500s Laser Gaming Mouse with Adjustable Weight Tuning"/>
    <n v="349.95"/>
  </r>
  <r>
    <s v="Fresno"/>
    <s v="California"/>
    <n v="93727"/>
    <s v="West"/>
    <s v="TEC-PH-10002726"/>
    <x v="2"/>
    <x v="7"/>
    <s v="netTALK DUO VoIP Telephone Service"/>
    <n v="377.928"/>
  </r>
  <r>
    <s v="Pearland"/>
    <s v="Texas"/>
    <n v="77581"/>
    <s v="Central"/>
    <s v="OFF-EN-10001415"/>
    <x v="1"/>
    <x v="12"/>
    <s v="Staple envelope"/>
    <n v="13.391999999999999"/>
  </r>
  <r>
    <s v="Pearland"/>
    <s v="Texas"/>
    <n v="77581"/>
    <s v="Central"/>
    <s v="OFF-BI-10000773"/>
    <x v="1"/>
    <x v="8"/>
    <s v="Insertable Tab Post Binder Dividers"/>
    <n v="11.228"/>
  </r>
  <r>
    <s v="Richmond"/>
    <s v="Indiana"/>
    <n v="47374"/>
    <s v="Central"/>
    <s v="OFF-AP-10002350"/>
    <x v="1"/>
    <x v="9"/>
    <s v="Belkin F9H710-06 7 Outlet SurgeMaster Surge Protector"/>
    <n v="207.24"/>
  </r>
  <r>
    <s v="Philadelphia"/>
    <s v="Pennsylvania"/>
    <n v="19134"/>
    <s v="East"/>
    <s v="OFF-AR-10001919"/>
    <x v="1"/>
    <x v="6"/>
    <s v="OIC #2 Pencils, Medium Soft"/>
    <n v="1.504"/>
  </r>
  <r>
    <s v="Philadelphia"/>
    <s v="Pennsylvania"/>
    <n v="19134"/>
    <s v="East"/>
    <s v="OFF-AP-10002082"/>
    <x v="1"/>
    <x v="9"/>
    <s v="Holmes HEPA Air Purifier"/>
    <n v="34.847999999999999"/>
  </r>
  <r>
    <s v="San Mateo"/>
    <s v="California"/>
    <n v="94403"/>
    <s v="West"/>
    <s v="OFF-LA-10002762"/>
    <x v="1"/>
    <x v="2"/>
    <s v="Avery 485"/>
    <n v="75.180000000000007"/>
  </r>
  <r>
    <s v="Oakland"/>
    <s v="California"/>
    <n v="94601"/>
    <s v="West"/>
    <s v="TEC-AC-10002800"/>
    <x v="2"/>
    <x v="11"/>
    <s v="Plantronics Audio 478 Stereo USB Headset"/>
    <n v="149.97"/>
  </r>
  <r>
    <s v="New York City"/>
    <s v="New York"/>
    <n v="10024"/>
    <s v="East"/>
    <s v="OFF-BI-10003925"/>
    <x v="1"/>
    <x v="8"/>
    <s v="Fellowes PB300 Plastic Comb Binding Machine"/>
    <n v="931.17600000000004"/>
  </r>
  <r>
    <s v="New York City"/>
    <s v="New York"/>
    <n v="10024"/>
    <s v="East"/>
    <s v="TEC-PH-10002200"/>
    <x v="2"/>
    <x v="7"/>
    <s v="Aastra 6757i CT Wireless VoIP phone"/>
    <n v="430.88"/>
  </r>
  <r>
    <s v="Lakewood"/>
    <s v="New Jersey"/>
    <n v="8701"/>
    <s v="East"/>
    <s v="OFF-PA-10001295"/>
    <x v="1"/>
    <x v="10"/>
    <s v="Computer Printout Paper with Letter-Trim Perforations"/>
    <n v="94.85"/>
  </r>
  <r>
    <s v="Lakewood"/>
    <s v="New Jersey"/>
    <n v="8701"/>
    <s v="East"/>
    <s v="OFF-EN-10002500"/>
    <x v="1"/>
    <x v="12"/>
    <s v="Globe Weis Peel &amp; Seel First Class Envelopes"/>
    <n v="51.12"/>
  </r>
  <r>
    <s v="Lakewood"/>
    <s v="New Jersey"/>
    <n v="8701"/>
    <s v="East"/>
    <s v="TEC-AC-10000892"/>
    <x v="2"/>
    <x v="11"/>
    <s v="NETGEAR N750 Dual Band Wi-Fi Gigabit Router"/>
    <n v="90"/>
  </r>
  <r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</r>
  <r>
    <s v="Tempe"/>
    <s v="Arizona"/>
    <n v="85281"/>
    <s v="West"/>
    <s v="OFF-FA-10000735"/>
    <x v="1"/>
    <x v="13"/>
    <s v="Staples"/>
    <n v="4.6719999999999997"/>
  </r>
  <r>
    <s v="Tempe"/>
    <s v="Arizona"/>
    <n v="85281"/>
    <s v="West"/>
    <s v="TEC-PH-10001760"/>
    <x v="2"/>
    <x v="7"/>
    <s v="Bose SoundLink Bluetooth Speaker"/>
    <n v="318.39999999999998"/>
  </r>
  <r>
    <s v="Tempe"/>
    <s v="Arizona"/>
    <n v="85281"/>
    <s v="West"/>
    <s v="OFF-EN-10004846"/>
    <x v="1"/>
    <x v="12"/>
    <s v="Letter or Legal Size Expandable Poly String Tie Envelopes"/>
    <n v="12.768000000000001"/>
  </r>
  <r>
    <s v="Tempe"/>
    <s v="Arizona"/>
    <n v="85281"/>
    <s v="West"/>
    <s v="OFF-SU-10003567"/>
    <x v="1"/>
    <x v="14"/>
    <s v="Stiletto Hand Letter Openers"/>
    <n v="15.36"/>
  </r>
  <r>
    <s v="Tempe"/>
    <s v="Arizona"/>
    <n v="85281"/>
    <s v="West"/>
    <s v="TEC-PH-10001557"/>
    <x v="2"/>
    <x v="7"/>
    <s v="Pyle PMP37LED"/>
    <n v="230.376"/>
  </r>
  <r>
    <s v="Tempe"/>
    <s v="Arizona"/>
    <n v="85281"/>
    <s v="West"/>
    <s v="TEC-AC-10003038"/>
    <x v="2"/>
    <x v="11"/>
    <s v="Kingston Digital DataTraveler 16GB USB 2.0"/>
    <n v="7.16"/>
  </r>
  <r>
    <s v="New York City"/>
    <s v="New York"/>
    <n v="10035"/>
    <s v="East"/>
    <s v="OFF-ST-10004459"/>
    <x v="1"/>
    <x v="4"/>
    <s v="Tennsco Single-Tier Lockers"/>
    <n v="375.34"/>
  </r>
  <r>
    <s v="New York City"/>
    <s v="New York"/>
    <n v="10009"/>
    <s v="East"/>
    <s v="FUR-FU-10004960"/>
    <x v="0"/>
    <x v="5"/>
    <s v="Seth Thomas 12&quot; Clock w/ Goldtone Case"/>
    <n v="114.9"/>
  </r>
  <r>
    <s v="Houston"/>
    <s v="Texas"/>
    <n v="77095"/>
    <s v="Central"/>
    <s v="OFF-BI-10000632"/>
    <x v="1"/>
    <x v="8"/>
    <s v="Satellite Sectional Post Binders"/>
    <n v="26.045999999999999"/>
  </r>
  <r>
    <s v="Houston"/>
    <s v="Texas"/>
    <n v="77095"/>
    <s v="Central"/>
    <s v="OFF-BI-10001107"/>
    <x v="1"/>
    <x v="8"/>
    <s v="GBC White Gloss Covers, Plain Front"/>
    <n v="2.8959999999999999"/>
  </r>
  <r>
    <s v="Houston"/>
    <s v="Texas"/>
    <n v="77095"/>
    <s v="Central"/>
    <s v="OFF-ST-10002301"/>
    <x v="1"/>
    <x v="4"/>
    <s v="Tennsco Commercial Shelving"/>
    <n v="32.543999999999997"/>
  </r>
  <r>
    <s v="Riverside"/>
    <s v="California"/>
    <n v="92503"/>
    <s v="West"/>
    <s v="OFF-BI-10003355"/>
    <x v="1"/>
    <x v="8"/>
    <s v="Cardinal Holdit Business Card Pockets"/>
    <n v="3.984"/>
  </r>
  <r>
    <s v="Fairfield"/>
    <s v="Connecticut"/>
    <n v="6824"/>
    <s v="East"/>
    <s v="FUR-TA-10002903"/>
    <x v="0"/>
    <x v="3"/>
    <s v="Bevis Round Bullnose 29&quot; High Table Top"/>
    <n v="181.797"/>
  </r>
  <r>
    <s v="New York City"/>
    <s v="New York"/>
    <n v="10024"/>
    <s v="East"/>
    <s v="OFF-ST-10001580"/>
    <x v="1"/>
    <x v="4"/>
    <s v="Super Decoflex Portable Personal File"/>
    <n v="44.94"/>
  </r>
  <r>
    <s v="New York City"/>
    <s v="New York"/>
    <n v="10024"/>
    <s v="East"/>
    <s v="OFF-BI-10000315"/>
    <x v="1"/>
    <x v="8"/>
    <s v="Poly Designer Cover &amp; Back"/>
    <n v="45.576000000000001"/>
  </r>
  <r>
    <s v="Houston"/>
    <s v="Texas"/>
    <n v="77095"/>
    <s v="Central"/>
    <s v="FUR-CH-10003774"/>
    <x v="0"/>
    <x v="1"/>
    <s v="Global Wood Trimmed Manager's Task Chair, Khaki"/>
    <n v="318.43"/>
  </r>
  <r>
    <s v="Houston"/>
    <s v="Texas"/>
    <n v="77095"/>
    <s v="Central"/>
    <s v="TEC-PH-10003095"/>
    <x v="2"/>
    <x v="7"/>
    <s v="Samsung HM1900 Bluetooth Headset"/>
    <n v="122.92"/>
  </r>
  <r>
    <s v="Houston"/>
    <s v="Texas"/>
    <n v="77095"/>
    <s v="Central"/>
    <s v="FUR-FU-10000023"/>
    <x v="0"/>
    <x v="5"/>
    <s v="Eldon Wave Desk Accessories"/>
    <n v="7.0679999999999996"/>
  </r>
  <r>
    <s v="Arlington"/>
    <s v="Virginia"/>
    <n v="22204"/>
    <s v="South"/>
    <s v="OFF-ST-10002214"/>
    <x v="1"/>
    <x v="4"/>
    <s v="X-Rack File for Hanging Folders"/>
    <n v="56.45"/>
  </r>
  <r>
    <s v="Chicago"/>
    <s v="Illinois"/>
    <n v="60623"/>
    <s v="Central"/>
    <s v="OFF-BI-10002799"/>
    <x v="1"/>
    <x v="8"/>
    <s v="SlimView Poly Binder, 3/8&quot;"/>
    <n v="13.468"/>
  </r>
  <r>
    <s v="Grand Prairie"/>
    <s v="Texas"/>
    <n v="75051"/>
    <s v="Central"/>
    <s v="TEC-PH-10004912"/>
    <x v="2"/>
    <x v="7"/>
    <s v="Cisco SPA112 2 Port Phone Adapter"/>
    <n v="219.8"/>
  </r>
  <r>
    <s v="Grand Prairie"/>
    <s v="Texas"/>
    <n v="75051"/>
    <s v="Central"/>
    <s v="FUR-CH-10002602"/>
    <x v="0"/>
    <x v="1"/>
    <s v="DMI Arturo Collection Mission-style Design Wood Chair"/>
    <n v="317.05799999999999"/>
  </r>
  <r>
    <s v="Seattle"/>
    <s v="Washington"/>
    <n v="98103"/>
    <s v="West"/>
    <s v="TEC-AC-10004510"/>
    <x v="2"/>
    <x v="11"/>
    <s v="Logitech Desktop MK120 Mouse and keyboard Combo"/>
    <n v="49.08"/>
  </r>
  <r>
    <s v="Seattle"/>
    <s v="Washington"/>
    <n v="98103"/>
    <s v="West"/>
    <s v="OFF-ST-10000060"/>
    <x v="1"/>
    <x v="4"/>
    <s v="Fellowes Bankers Box Staxonsteel Drawer File/Stacking System"/>
    <n v="324.89999999999998"/>
  </r>
  <r>
    <s v="Seattle"/>
    <s v="Washington"/>
    <n v="98103"/>
    <s v="West"/>
    <s v="OFF-AR-10000799"/>
    <x v="1"/>
    <x v="6"/>
    <s v="Col-Erase Pencils with Erasers"/>
    <n v="18.239999999999998"/>
  </r>
  <r>
    <s v="Seattle"/>
    <s v="Washington"/>
    <n v="98103"/>
    <s v="West"/>
    <s v="FUR-CH-10004875"/>
    <x v="0"/>
    <x v="1"/>
    <s v="Harbour Creations 67200 Series Stacking Chairs"/>
    <n v="113.88800000000001"/>
  </r>
  <r>
    <s v="Seattle"/>
    <s v="Washington"/>
    <n v="98103"/>
    <s v="West"/>
    <s v="TEC-PH-10002085"/>
    <x v="2"/>
    <x v="7"/>
    <s v="Clarity 53712"/>
    <n v="105.584"/>
  </r>
  <r>
    <s v="Grand Rapids"/>
    <s v="Michigan"/>
    <n v="49505"/>
    <s v="Central"/>
    <s v="OFF-FA-10000992"/>
    <x v="1"/>
    <x v="13"/>
    <s v="Acco Clips to Go Binder Clips, 24 Clips in Two Sizes"/>
    <n v="24.85"/>
  </r>
  <r>
    <s v="Philadelphia"/>
    <s v="Pennsylvania"/>
    <n v="19120"/>
    <s v="East"/>
    <s v="FUR-FU-10001473"/>
    <x v="0"/>
    <x v="5"/>
    <s v="Eldon Executive Woodline II Desk Accessories, Mahogany"/>
    <n v="60.311999999999998"/>
  </r>
  <r>
    <s v="Chicago"/>
    <s v="Illinois"/>
    <n v="60610"/>
    <s v="Central"/>
    <s v="OFF-AR-10003045"/>
    <x v="1"/>
    <x v="6"/>
    <s v="Prang Colored Pencils"/>
    <n v="7.056"/>
  </r>
  <r>
    <s v="Chicago"/>
    <s v="Illinois"/>
    <n v="60610"/>
    <s v="Central"/>
    <s v="TEC-PH-10001536"/>
    <x v="2"/>
    <x v="7"/>
    <s v="Spigen Samsung Galaxy S5 Case Wallet"/>
    <n v="27.184000000000001"/>
  </r>
  <r>
    <s v="Seattle"/>
    <s v="Washington"/>
    <n v="98105"/>
    <s v="West"/>
    <s v="TEC-PH-10001580"/>
    <x v="2"/>
    <x v="7"/>
    <s v="Logitech Mobile Speakerphone P710e -Â speaker phone"/>
    <n v="107.98399999999999"/>
  </r>
  <r>
    <s v="Seattle"/>
    <s v="Washington"/>
    <n v="98105"/>
    <s v="West"/>
    <s v="OFF-BI-10004209"/>
    <x v="1"/>
    <x v="8"/>
    <s v="Fellowes Twister Kit, Gray/Clear, 3/pkg"/>
    <n v="19.295999999999999"/>
  </r>
  <r>
    <s v="Jacksonville"/>
    <s v="Florida"/>
    <n v="32216"/>
    <s v="South"/>
    <s v="OFF-LA-10001613"/>
    <x v="1"/>
    <x v="2"/>
    <s v="Avery File Folder Labels"/>
    <n v="4.6079999999999997"/>
  </r>
  <r>
    <s v="Franklin"/>
    <s v="Tennessee"/>
    <n v="37064"/>
    <s v="South"/>
    <s v="FUR-TA-10001676"/>
    <x v="0"/>
    <x v="3"/>
    <s v="Hon 61000 Series Interactive Training Tables"/>
    <n v="79.974000000000004"/>
  </r>
  <r>
    <s v="Franklin"/>
    <s v="Tennessee"/>
    <n v="37064"/>
    <s v="South"/>
    <s v="OFF-BI-10003712"/>
    <x v="1"/>
    <x v="8"/>
    <s v="Acco Pressboard Covers with Storage Hooks, 14 7/8&quot; x 11&quot;, Light Blue"/>
    <n v="2.9460000000000002"/>
  </r>
  <r>
    <s v="Highland Park"/>
    <s v="Illinois"/>
    <n v="60035"/>
    <s v="Central"/>
    <s v="OFF-BI-10000285"/>
    <x v="1"/>
    <x v="8"/>
    <s v="XtraLife ClearVue Slant-D Ring Binders by Cardinal"/>
    <n v="3.1360000000000001"/>
  </r>
  <r>
    <s v="Pasadena"/>
    <s v="Texas"/>
    <n v="77506"/>
    <s v="Central"/>
    <s v="OFF-PA-10004609"/>
    <x v="1"/>
    <x v="10"/>
    <s v="Xerox 221"/>
    <n v="20.736000000000001"/>
  </r>
  <r>
    <s v="San Francisco"/>
    <s v="California"/>
    <n v="94109"/>
    <s v="West"/>
    <s v="TEC-AC-10001314"/>
    <x v="2"/>
    <x v="11"/>
    <s v="Case Logic 2.4GHz Wireless Keyboard"/>
    <n v="99.98"/>
  </r>
  <r>
    <s v="San Francisco"/>
    <s v="California"/>
    <n v="94109"/>
    <s v="West"/>
    <s v="OFF-PA-10003395"/>
    <x v="1"/>
    <x v="10"/>
    <s v="Xerox 1941"/>
    <n v="733.95"/>
  </r>
  <r>
    <s v="San Francisco"/>
    <s v="California"/>
    <n v="94109"/>
    <s v="West"/>
    <s v="OFF-AP-10001242"/>
    <x v="1"/>
    <x v="9"/>
    <s v="APC 7 Outlet Network SurgeArrest Surge Protector"/>
    <n v="241.44"/>
  </r>
  <r>
    <s v="Miami"/>
    <s v="Florida"/>
    <n v="33180"/>
    <s v="South"/>
    <s v="OFF-LA-10001641"/>
    <x v="1"/>
    <x v="2"/>
    <s v="Avery 518"/>
    <n v="10.08"/>
  </r>
  <r>
    <s v="Philadelphia"/>
    <s v="Pennsylvania"/>
    <n v="19120"/>
    <s v="East"/>
    <s v="OFF-ST-10003816"/>
    <x v="1"/>
    <x v="4"/>
    <s v="Fellowes High-Stak Drawer Files"/>
    <n v="281.904"/>
  </r>
  <r>
    <s v="Philadelphia"/>
    <s v="Pennsylvania"/>
    <n v="19120"/>
    <s v="East"/>
    <s v="OFF-EN-10002230"/>
    <x v="1"/>
    <x v="12"/>
    <s v="Airmail Envelopes"/>
    <n v="201.43199999999999"/>
  </r>
  <r>
    <s v="Decatur"/>
    <s v="Alabama"/>
    <n v="35601"/>
    <s v="South"/>
    <s v="TEC-PH-10002660"/>
    <x v="2"/>
    <x v="7"/>
    <s v="Nortel Networks T7316 E Nt8 B27"/>
    <n v="135.97999999999999"/>
  </r>
  <r>
    <s v="Decatur"/>
    <s v="Alabama"/>
    <n v="35601"/>
    <s v="South"/>
    <s v="TEC-PH-10003171"/>
    <x v="2"/>
    <x v="7"/>
    <s v="Plantronics Encore H101 Dual EarpiecesÂ Headset"/>
    <n v="44.95"/>
  </r>
  <r>
    <s v="Sioux Falls"/>
    <s v="South Dakota"/>
    <n v="57103"/>
    <s v="Central"/>
    <s v="TEC-AC-10003709"/>
    <x v="2"/>
    <x v="11"/>
    <s v="Maxell 4.7GB DVD-R 5/Pack"/>
    <n v="2.97"/>
  </r>
  <r>
    <s v="Sioux Falls"/>
    <s v="South Dakota"/>
    <n v="57103"/>
    <s v="Central"/>
    <s v="OFF-FA-10000304"/>
    <x v="1"/>
    <x v="13"/>
    <s v="Advantus Push Pins"/>
    <n v="6.54"/>
  </r>
  <r>
    <s v="Visalia"/>
    <s v="California"/>
    <n v="93277"/>
    <s v="West"/>
    <s v="TEC-AC-10003709"/>
    <x v="2"/>
    <x v="11"/>
    <s v="Maxell 4.7GB DVD-R 5/Pack"/>
    <n v="7.92"/>
  </r>
  <r>
    <s v="Los Angeles"/>
    <s v="California"/>
    <n v="90049"/>
    <s v="West"/>
    <s v="FUR-CH-10002774"/>
    <x v="0"/>
    <x v="1"/>
    <s v="Global Deluxe Stacking Chair, Gray"/>
    <n v="203.92"/>
  </r>
  <r>
    <s v="Los Angeles"/>
    <s v="California"/>
    <n v="90032"/>
    <s v="West"/>
    <s v="TEC-CO-10001046"/>
    <x v="2"/>
    <x v="16"/>
    <s v="Canon Imageclass D680 Copier / Fax"/>
    <n v="3359.9520000000002"/>
  </r>
  <r>
    <s v="Overland Park"/>
    <s v="Kansas"/>
    <n v="66212"/>
    <s v="Central"/>
    <s v="OFF-FA-10003495"/>
    <x v="1"/>
    <x v="13"/>
    <s v="Staples"/>
    <n v="18.239999999999998"/>
  </r>
  <r>
    <s v="Overland Park"/>
    <s v="Kansas"/>
    <n v="66212"/>
    <s v="Central"/>
    <s v="OFF-AR-10004685"/>
    <x v="1"/>
    <x v="6"/>
    <s v="Binney &amp; Smith Crayola Metallic Colored Pencils, 8-Color Set"/>
    <n v="27.78"/>
  </r>
  <r>
    <s v="Alexandria"/>
    <s v="Virginia"/>
    <n v="22304"/>
    <s v="South"/>
    <s v="OFF-AR-10004757"/>
    <x v="1"/>
    <x v="6"/>
    <s v="Crayola Colored Pencils"/>
    <n v="22.96"/>
  </r>
  <r>
    <s v="Alexandria"/>
    <s v="Virginia"/>
    <n v="22304"/>
    <s v="South"/>
    <s v="TEC-PH-10001615"/>
    <x v="2"/>
    <x v="7"/>
    <s v="AT&amp;T CL82213"/>
    <n v="28.99"/>
  </r>
  <r>
    <s v="Alexandria"/>
    <s v="Virginia"/>
    <n v="22304"/>
    <s v="South"/>
    <s v="OFF-PA-10003349"/>
    <x v="1"/>
    <x v="10"/>
    <s v="Xerox 1957"/>
    <n v="12.96"/>
  </r>
  <r>
    <s v="Alexandria"/>
    <s v="Virginia"/>
    <n v="22304"/>
    <s v="South"/>
    <s v="OFF-AR-10000127"/>
    <x v="1"/>
    <x v="6"/>
    <s v="Newell 321"/>
    <n v="22.96"/>
  </r>
  <r>
    <s v="Alexandria"/>
    <s v="Virginia"/>
    <n v="22304"/>
    <s v="South"/>
    <s v="OFF-SU-10002881"/>
    <x v="1"/>
    <x v="14"/>
    <s v="Martin Yale Chadless Opener Electric Letter Opener"/>
    <n v="4164.05"/>
  </r>
  <r>
    <s v="Raleigh"/>
    <s v="North Carolina"/>
    <n v="27604"/>
    <s v="South"/>
    <s v="TEC-AC-10001109"/>
    <x v="2"/>
    <x v="11"/>
    <s v="Logitech Trackman Marble Mouse"/>
    <n v="47.984000000000002"/>
  </r>
  <r>
    <s v="Raleigh"/>
    <s v="North Carolina"/>
    <n v="27604"/>
    <s v="South"/>
    <s v="OFF-PA-10000682"/>
    <x v="1"/>
    <x v="10"/>
    <s v="Xerox 1924"/>
    <n v="4.6239999999999997"/>
  </r>
  <r>
    <s v="New York City"/>
    <s v="New York"/>
    <n v="10035"/>
    <s v="East"/>
    <s v="FUR-FU-10000221"/>
    <x v="0"/>
    <x v="5"/>
    <s v="Master Caster Door Stop, Brown"/>
    <n v="15.24"/>
  </r>
  <r>
    <s v="Fairfield"/>
    <s v="Ohio"/>
    <n v="45014"/>
    <s v="East"/>
    <s v="OFF-BI-10002429"/>
    <x v="1"/>
    <x v="8"/>
    <s v="Premier Elliptical Ring Binder, Black"/>
    <n v="63.923999999999999"/>
  </r>
  <r>
    <s v="Muskogee"/>
    <s v="Oklahoma"/>
    <n v="74403"/>
    <s v="Central"/>
    <s v="OFF-AR-10002375"/>
    <x v="1"/>
    <x v="6"/>
    <s v="Newell 351"/>
    <n v="6.56"/>
  </r>
  <r>
    <s v="Muskogee"/>
    <s v="Oklahoma"/>
    <n v="74403"/>
    <s v="Central"/>
    <s v="OFF-AP-10000595"/>
    <x v="1"/>
    <x v="9"/>
    <s v="Disposable Triple-Filter Dust Bags"/>
    <n v="13.11"/>
  </r>
  <r>
    <s v="Temecula"/>
    <s v="California"/>
    <n v="92592"/>
    <s v="West"/>
    <s v="TEC-PH-10001530"/>
    <x v="2"/>
    <x v="7"/>
    <s v="Plantronics Voyager Pro Legend"/>
    <n v="494.37599999999998"/>
  </r>
  <r>
    <s v="Temecula"/>
    <s v="California"/>
    <n v="92592"/>
    <s v="West"/>
    <s v="OFF-BI-10000050"/>
    <x v="1"/>
    <x v="8"/>
    <s v="Angle-D Binders with Locking Rings, Label Holders"/>
    <n v="29.2"/>
  </r>
  <r>
    <s v="Temecula"/>
    <s v="California"/>
    <n v="92592"/>
    <s v="West"/>
    <s v="TEC-AC-10001552"/>
    <x v="2"/>
    <x v="11"/>
    <s v="Logitech K350 2.4Ghz Wireless Keyboard"/>
    <n v="248.85"/>
  </r>
  <r>
    <s v="Temecula"/>
    <s v="California"/>
    <n v="92592"/>
    <s v="West"/>
    <s v="TEC-AC-10003399"/>
    <x v="2"/>
    <x v="11"/>
    <s v="Memorex Mini Travel Drive 64 GB USB 2.0 Flash Drive"/>
    <n v="36.24"/>
  </r>
  <r>
    <s v="Sterling Heights"/>
    <s v="Michigan"/>
    <n v="48310"/>
    <s v="Central"/>
    <s v="OFF-AR-10004078"/>
    <x v="1"/>
    <x v="6"/>
    <s v="Newell 312"/>
    <n v="11.68"/>
  </r>
  <r>
    <s v="San Diego"/>
    <s v="California"/>
    <n v="92024"/>
    <s v="West"/>
    <s v="OFF-SU-10002189"/>
    <x v="1"/>
    <x v="14"/>
    <s v="Acme Rosewood Handle Letter Opener"/>
    <n v="11.91"/>
  </r>
  <r>
    <s v="San Diego"/>
    <s v="California"/>
    <n v="92024"/>
    <s v="West"/>
    <s v="FUR-FU-10001852"/>
    <x v="0"/>
    <x v="5"/>
    <s v="Eldon Regeneration Recycled Desk Accessories, Smoke"/>
    <n v="3.48"/>
  </r>
  <r>
    <s v="Dallas"/>
    <s v="Texas"/>
    <n v="75081"/>
    <s v="Central"/>
    <s v="OFF-BI-10003638"/>
    <x v="1"/>
    <x v="8"/>
    <s v="GBC Durable Plastic Covers"/>
    <n v="30.96"/>
  </r>
  <r>
    <s v="New York City"/>
    <s v="New York"/>
    <n v="10035"/>
    <s v="East"/>
    <s v="TEC-MA-10002428"/>
    <x v="2"/>
    <x v="15"/>
    <s v="Fellowes Powershred HS-440 4-Sheet High Security Shredder"/>
    <n v="1704.89"/>
  </r>
  <r>
    <s v="Phoenix"/>
    <s v="Arizona"/>
    <n v="85023"/>
    <s v="West"/>
    <s v="OFF-BI-10001036"/>
    <x v="1"/>
    <x v="8"/>
    <s v="Cardinal EasyOpen D-Ring Binders"/>
    <n v="19.193999999999999"/>
  </r>
  <r>
    <s v="Phoenix"/>
    <s v="Arizona"/>
    <n v="85023"/>
    <s v="West"/>
    <s v="OFF-AP-10004708"/>
    <x v="1"/>
    <x v="9"/>
    <s v="Fellowes Superior 10 Outlet Split Surge Protector"/>
    <n v="121.792"/>
  </r>
  <r>
    <s v="San Francisco"/>
    <s v="California"/>
    <n v="94122"/>
    <s v="West"/>
    <s v="TEC-MA-10000488"/>
    <x v="2"/>
    <x v="15"/>
    <s v="Bady BDG101FRU Card Printer"/>
    <n v="1919.9760000000001"/>
  </r>
  <r>
    <s v="Philadelphia"/>
    <s v="Pennsylvania"/>
    <n v="19140"/>
    <s v="East"/>
    <s v="OFF-BI-10003656"/>
    <x v="1"/>
    <x v="8"/>
    <s v="Fellowes PB200 Plastic Comb Binding Machine"/>
    <n v="50.997"/>
  </r>
  <r>
    <s v="Philadelphia"/>
    <s v="Pennsylvania"/>
    <n v="19140"/>
    <s v="East"/>
    <s v="OFF-ST-10003656"/>
    <x v="1"/>
    <x v="4"/>
    <s v="Safco Industrial Wire Shelving"/>
    <n v="76.792000000000002"/>
  </r>
  <r>
    <s v="Philadelphia"/>
    <s v="Pennsylvania"/>
    <n v="19140"/>
    <s v="East"/>
    <s v="TEC-PH-10001128"/>
    <x v="2"/>
    <x v="7"/>
    <s v="Motorola Droid Maxx"/>
    <n v="539.96400000000006"/>
  </r>
  <r>
    <s v="Philadelphia"/>
    <s v="Pennsylvania"/>
    <n v="19140"/>
    <s v="East"/>
    <s v="FUR-FU-10001473"/>
    <x v="0"/>
    <x v="5"/>
    <s v="Eldon Executive Woodline II Desk Accessories, Mahogany"/>
    <n v="60.311999999999998"/>
  </r>
  <r>
    <s v="Philadelphia"/>
    <s v="Pennsylvania"/>
    <n v="19140"/>
    <s v="East"/>
    <s v="OFF-BI-10004656"/>
    <x v="1"/>
    <x v="8"/>
    <s v="Peel &amp; Stick Add-On Corner Pockets"/>
    <n v="1.944"/>
  </r>
  <r>
    <s v="Laredo"/>
    <s v="Texas"/>
    <n v="78041"/>
    <s v="Central"/>
    <s v="OFF-EN-10004955"/>
    <x v="1"/>
    <x v="12"/>
    <s v="Fashion Color Clasp Envelopes"/>
    <n v="12.984"/>
  </r>
  <r>
    <s v="Laredo"/>
    <s v="Texas"/>
    <n v="78041"/>
    <s v="Central"/>
    <s v="TEC-PH-10002468"/>
    <x v="2"/>
    <x v="7"/>
    <s v="Plantronics CS 50-USB -Â headsetÂ - Convertible, Monaural"/>
    <n v="217.584"/>
  </r>
  <r>
    <s v="Laredo"/>
    <s v="Texas"/>
    <n v="78041"/>
    <s v="Central"/>
    <s v="TEC-PH-10000576"/>
    <x v="2"/>
    <x v="7"/>
    <s v="AT&amp;T 1080 Corded phone"/>
    <n v="328.77600000000001"/>
  </r>
  <r>
    <s v="Laredo"/>
    <s v="Texas"/>
    <n v="78041"/>
    <s v="Central"/>
    <s v="OFF-BI-10002160"/>
    <x v="1"/>
    <x v="8"/>
    <s v="Acco Hanging Data Binders"/>
    <n v="2.286"/>
  </r>
  <r>
    <s v="Laredo"/>
    <s v="Texas"/>
    <n v="78041"/>
    <s v="Central"/>
    <s v="TEC-AC-10003628"/>
    <x v="2"/>
    <x v="11"/>
    <s v="Logitech 910-002974 M325 Wireless Mouse for Web Scrolling"/>
    <n v="47.984000000000002"/>
  </r>
  <r>
    <s v="New York City"/>
    <s v="New York"/>
    <n v="10009"/>
    <s v="East"/>
    <s v="OFF-BI-10001116"/>
    <x v="1"/>
    <x v="8"/>
    <s v="Wilson Jones 1&quot; Hanging DublLock Ring Binders"/>
    <n v="25.344000000000001"/>
  </r>
  <r>
    <s v="New York City"/>
    <s v="New York"/>
    <n v="10035"/>
    <s v="East"/>
    <s v="OFF-BI-10002026"/>
    <x v="1"/>
    <x v="8"/>
    <s v="Avery Arch Ring Binders"/>
    <n v="232.4"/>
  </r>
  <r>
    <s v="Gulfport"/>
    <s v="Mississippi"/>
    <n v="39503"/>
    <s v="South"/>
    <s v="FUR-FU-10003691"/>
    <x v="0"/>
    <x v="5"/>
    <s v="Eldon Image Series Desk Accessories, Ebony"/>
    <n v="86.45"/>
  </r>
  <r>
    <s v="San Diego"/>
    <s v="California"/>
    <n v="92037"/>
    <s v="West"/>
    <s v="FUR-CH-10002602"/>
    <x v="0"/>
    <x v="1"/>
    <s v="DMI Arturo Collection Mission-style Design Wood Chair"/>
    <n v="603.91999999999996"/>
  </r>
  <r>
    <s v="San Diego"/>
    <s v="California"/>
    <n v="92037"/>
    <s v="West"/>
    <s v="OFF-PA-10000675"/>
    <x v="1"/>
    <x v="10"/>
    <s v="Xerox 1919"/>
    <n v="81.98"/>
  </r>
  <r>
    <s v="Oceanside"/>
    <s v="New York"/>
    <n v="11572"/>
    <s v="East"/>
    <s v="FUR-CH-10002602"/>
    <x v="0"/>
    <x v="1"/>
    <s v="DMI Arturo Collection Mission-style Design Wood Chair"/>
    <n v="271.76400000000001"/>
  </r>
  <r>
    <s v="Oceanside"/>
    <s v="New York"/>
    <n v="11572"/>
    <s v="East"/>
    <s v="OFF-BI-10001900"/>
    <x v="1"/>
    <x v="8"/>
    <s v="DXL Angle-View Binders with Locking Rings, Black"/>
    <n v="14.375999999999999"/>
  </r>
  <r>
    <s v="Round Rock"/>
    <s v="Texas"/>
    <n v="78664"/>
    <s v="Central"/>
    <s v="FUR-FU-10001468"/>
    <x v="0"/>
    <x v="5"/>
    <s v="Tenex Antistatic Computer Chair Mats"/>
    <n v="341.96"/>
  </r>
  <r>
    <s v="Redlands"/>
    <s v="California"/>
    <n v="92374"/>
    <s v="West"/>
    <s v="OFF-AR-10004648"/>
    <x v="1"/>
    <x v="6"/>
    <s v="Boston 19500 Mighty Mite Electric Pencil Sharpener"/>
    <n v="181.35"/>
  </r>
  <r>
    <s v="Redlands"/>
    <s v="California"/>
    <n v="92374"/>
    <s v="West"/>
    <s v="OFF-LA-10003190"/>
    <x v="1"/>
    <x v="2"/>
    <s v="Avery 474"/>
    <n v="8.64"/>
  </r>
  <r>
    <s v="Columbia"/>
    <s v="Tennessee"/>
    <n v="38401"/>
    <s v="South"/>
    <s v="OFF-AP-10004868"/>
    <x v="1"/>
    <x v="9"/>
    <s v="Hoover Commercial Soft Guard Upright Vacuum And Disposable Filtration Bags"/>
    <n v="43.512"/>
  </r>
  <r>
    <s v="Columbia"/>
    <s v="Tennessee"/>
    <n v="38401"/>
    <s v="South"/>
    <s v="FUR-CH-10004287"/>
    <x v="0"/>
    <x v="1"/>
    <s v="SAFCO Arco Folding Chair"/>
    <n v="662.88"/>
  </r>
  <r>
    <s v="Columbia"/>
    <s v="Tennessee"/>
    <n v="38401"/>
    <s v="South"/>
    <s v="OFF-PA-10002689"/>
    <x v="1"/>
    <x v="10"/>
    <s v="Weyerhaeuser First Choice Laser/Copy Paper (20Lb. and 88 Bright)"/>
    <n v="25.92"/>
  </r>
  <r>
    <s v="New York City"/>
    <s v="New York"/>
    <n v="10009"/>
    <s v="East"/>
    <s v="OFF-AP-10002892"/>
    <x v="1"/>
    <x v="9"/>
    <s v="Belkin F5C206VTEL 6 Outlet Surge"/>
    <n v="68.94"/>
  </r>
  <r>
    <s v="New York City"/>
    <s v="New York"/>
    <n v="10009"/>
    <s v="East"/>
    <s v="FUR-FU-10002253"/>
    <x v="0"/>
    <x v="5"/>
    <s v="Howard Miller 13&quot; Diameter Pewter Finish Round Wall Clock"/>
    <n v="128.82"/>
  </r>
  <r>
    <s v="Houston"/>
    <s v="Texas"/>
    <n v="77095"/>
    <s v="Central"/>
    <s v="OFF-BI-10001359"/>
    <x v="1"/>
    <x v="8"/>
    <s v="GBC DocuBind TL300 Electric Binding System"/>
    <n v="896.99"/>
  </r>
  <r>
    <s v="Houston"/>
    <s v="Texas"/>
    <n v="77095"/>
    <s v="Central"/>
    <s v="OFF-BI-10001267"/>
    <x v="1"/>
    <x v="8"/>
    <s v="Universal Recycled Hanging Pressboard Report Binders, Letter Size"/>
    <n v="1.234"/>
  </r>
  <r>
    <s v="Houston"/>
    <s v="Texas"/>
    <n v="77095"/>
    <s v="Central"/>
    <s v="OFF-AR-10003582"/>
    <x v="1"/>
    <x v="6"/>
    <s v="Boston Electric Pencil Sharpener, Model 1818, Charcoal Black"/>
    <n v="67.56"/>
  </r>
  <r>
    <s v="Houston"/>
    <s v="Texas"/>
    <n v="77095"/>
    <s v="Central"/>
    <s v="OFF-PA-10003724"/>
    <x v="1"/>
    <x v="10"/>
    <s v="Wirebound Message Book, 4 per Page"/>
    <n v="21.72"/>
  </r>
  <r>
    <s v="Houston"/>
    <s v="Texas"/>
    <n v="77095"/>
    <s v="Central"/>
    <s v="OFF-PA-10001033"/>
    <x v="1"/>
    <x v="10"/>
    <s v="Xerox 1893"/>
    <n v="262.33600000000001"/>
  </r>
  <r>
    <s v="Houston"/>
    <s v="Texas"/>
    <n v="77095"/>
    <s v="Central"/>
    <s v="TEC-PH-10003505"/>
    <x v="2"/>
    <x v="7"/>
    <s v="Geemarc AmpliPOWER60"/>
    <n v="148.47999999999999"/>
  </r>
  <r>
    <s v="Houston"/>
    <s v="Texas"/>
    <n v="77095"/>
    <s v="Central"/>
    <s v="TEC-PH-10004959"/>
    <x v="2"/>
    <x v="7"/>
    <s v="Classic Ivory AntiqueÂ TelephoneÂ ZL1810"/>
    <n v="241.17599999999999"/>
  </r>
  <r>
    <s v="Chicago"/>
    <s v="Illinois"/>
    <n v="60653"/>
    <s v="Central"/>
    <s v="TEC-AC-10000474"/>
    <x v="2"/>
    <x v="11"/>
    <s v="Kensington Expert Mouse Optical USB Trackball for PC or Mac"/>
    <n v="227.976"/>
  </r>
  <r>
    <s v="Chicago"/>
    <s v="Illinois"/>
    <n v="60653"/>
    <s v="Central"/>
    <s v="TEC-PH-10003095"/>
    <x v="2"/>
    <x v="7"/>
    <s v="Samsung HM1900 Bluetooth Headset"/>
    <n v="52.68"/>
  </r>
  <r>
    <s v="Chicago"/>
    <s v="Illinois"/>
    <n v="60653"/>
    <s v="Central"/>
    <s v="FUR-FU-10002963"/>
    <x v="0"/>
    <x v="5"/>
    <s v="Master Caster Door Stop, Gray"/>
    <n v="2.032"/>
  </r>
  <r>
    <s v="Oakland"/>
    <s v="California"/>
    <n v="94601"/>
    <s v="West"/>
    <s v="OFF-AR-10000203"/>
    <x v="1"/>
    <x v="6"/>
    <s v="Newell 336"/>
    <n v="17.12"/>
  </r>
  <r>
    <s v="Oakland"/>
    <s v="California"/>
    <n v="94601"/>
    <s v="West"/>
    <s v="TEC-PH-10004667"/>
    <x v="2"/>
    <x v="7"/>
    <s v="Cisco 8x8 Inc. 6753i IP Business Phone System"/>
    <n v="431.96800000000002"/>
  </r>
  <r>
    <s v="Oakland"/>
    <s v="California"/>
    <n v="94601"/>
    <s v="West"/>
    <s v="FUR-FU-10000193"/>
    <x v="0"/>
    <x v="5"/>
    <s v="Tenex Chairmats For Use with Hard Floors"/>
    <n v="129.91999999999999"/>
  </r>
  <r>
    <s v="Oakland"/>
    <s v="California"/>
    <n v="94601"/>
    <s v="West"/>
    <s v="FUR-TA-10001539"/>
    <x v="0"/>
    <x v="3"/>
    <s v="Chromcraft Rectangular Conference Tables"/>
    <n v="568.72799999999995"/>
  </r>
  <r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</r>
  <r>
    <s v="Oakland"/>
    <s v="California"/>
    <n v="94601"/>
    <s v="West"/>
    <s v="OFF-AP-10002867"/>
    <x v="1"/>
    <x v="9"/>
    <s v="Fellowes Command Center 5-outlet power strip"/>
    <n v="203.52"/>
  </r>
  <r>
    <s v="Oakland"/>
    <s v="California"/>
    <n v="94601"/>
    <s v="West"/>
    <s v="OFF-LA-10001158"/>
    <x v="1"/>
    <x v="2"/>
    <s v="Avery Address/Shipping Labels for Typewriters, 4&quot; x 2&quot;"/>
    <n v="51.75"/>
  </r>
  <r>
    <s v="Quincy"/>
    <s v="Massachusetts"/>
    <n v="2169"/>
    <s v="East"/>
    <s v="OFF-PA-10000675"/>
    <x v="1"/>
    <x v="10"/>
    <s v="Xerox 1919"/>
    <n v="122.97"/>
  </r>
  <r>
    <s v="Quincy"/>
    <s v="Massachusetts"/>
    <n v="2169"/>
    <s v="East"/>
    <s v="FUR-TA-10001307"/>
    <x v="0"/>
    <x v="3"/>
    <s v="SAFCO PlanMaster Heigh-Adjustable Drafting Table Base, 43w x 30d x 30-37h, Black"/>
    <n v="244.61500000000001"/>
  </r>
  <r>
    <s v="Quincy"/>
    <s v="Massachusetts"/>
    <n v="2169"/>
    <s v="East"/>
    <s v="TEC-PH-10000011"/>
    <x v="2"/>
    <x v="7"/>
    <s v="PureGear Roll-On Screen Protector"/>
    <n v="59.97"/>
  </r>
  <r>
    <s v="Quincy"/>
    <s v="Massachusetts"/>
    <n v="2169"/>
    <s v="East"/>
    <s v="OFF-PA-10002666"/>
    <x v="1"/>
    <x v="10"/>
    <s v="Southworth 25% Cotton Linen-Finish Paper &amp; Envelopes"/>
    <n v="81.540000000000006"/>
  </r>
  <r>
    <s v="Quincy"/>
    <s v="Massachusetts"/>
    <n v="2169"/>
    <s v="East"/>
    <s v="OFF-FA-10000735"/>
    <x v="1"/>
    <x v="13"/>
    <s v="Staples"/>
    <n v="11.68"/>
  </r>
  <r>
    <s v="Quincy"/>
    <s v="Massachusetts"/>
    <n v="2169"/>
    <s v="East"/>
    <s v="OFF-BI-10000174"/>
    <x v="1"/>
    <x v="8"/>
    <s v="Wilson Jones Clip &amp; Carry Folder Binder Tool for Ring Binders, Clear"/>
    <n v="29"/>
  </r>
  <r>
    <s v="Yucaipa"/>
    <s v="California"/>
    <n v="92399"/>
    <s v="West"/>
    <s v="OFF-AR-10003156"/>
    <x v="1"/>
    <x v="6"/>
    <s v="50 Colored Long Pencils"/>
    <n v="50.8"/>
  </r>
  <r>
    <s v="Chicago"/>
    <s v="Illinois"/>
    <n v="60623"/>
    <s v="Central"/>
    <s v="OFF-BI-10000474"/>
    <x v="1"/>
    <x v="8"/>
    <s v="Avery Recycled Flexi-View Covers for Binding Systems"/>
    <n v="16.03"/>
  </r>
  <r>
    <s v="Seattle"/>
    <s v="Washington"/>
    <n v="98105"/>
    <s v="West"/>
    <s v="OFF-BI-10003712"/>
    <x v="1"/>
    <x v="8"/>
    <s v="Acco Pressboard Covers with Storage Hooks, 14 7/8&quot; x 11&quot;, Light Blue"/>
    <n v="15.712"/>
  </r>
  <r>
    <s v="New York City"/>
    <s v="New York"/>
    <n v="10024"/>
    <s v="East"/>
    <s v="TEC-AC-10003280"/>
    <x v="2"/>
    <x v="11"/>
    <s v="Belkin F8E887 USB Wired Ergonomic Keyboard"/>
    <n v="89.97"/>
  </r>
  <r>
    <s v="San Diego"/>
    <s v="California"/>
    <n v="92037"/>
    <s v="West"/>
    <s v="FUR-BO-10002916"/>
    <x v="0"/>
    <x v="0"/>
    <s v="Rush Hierlooms Collection 1&quot; Thick Stackable Bookcases"/>
    <n v="435.99900000000002"/>
  </r>
  <r>
    <s v="San Diego"/>
    <s v="California"/>
    <n v="92037"/>
    <s v="West"/>
    <s v="TEC-PH-10002726"/>
    <x v="2"/>
    <x v="7"/>
    <s v="netTALK DUO VoIP Telephone Service"/>
    <n v="83.983999999999995"/>
  </r>
  <r>
    <s v="Bristol"/>
    <s v="Connecticut"/>
    <n v="6010"/>
    <s v="East"/>
    <s v="TEC-PH-10000895"/>
    <x v="2"/>
    <x v="7"/>
    <s v="Polycom VVX 310 VoIP phone"/>
    <n v="359.98"/>
  </r>
  <r>
    <s v="Bristol"/>
    <s v="Connecticut"/>
    <n v="6010"/>
    <s v="East"/>
    <s v="FUR-TA-10004152"/>
    <x v="0"/>
    <x v="3"/>
    <s v="Barricks 18&quot; x 48&quot; Non-Folding Utility Table with Bottom Storage Shelf"/>
    <n v="70.56"/>
  </r>
  <r>
    <s v="Bristol"/>
    <s v="Connecticut"/>
    <n v="6010"/>
    <s v="East"/>
    <s v="OFF-BI-10003694"/>
    <x v="1"/>
    <x v="8"/>
    <s v="Avery 3 1/2&quot; Diskette Storage Pages, 10/Pack"/>
    <n v="20.88"/>
  </r>
  <r>
    <s v="Bristol"/>
    <s v="Connecticut"/>
    <n v="6010"/>
    <s v="East"/>
    <s v="OFF-BI-10002160"/>
    <x v="1"/>
    <x v="8"/>
    <s v="Acco Hanging Data Binders"/>
    <n v="3.81"/>
  </r>
  <r>
    <s v="Chicago"/>
    <s v="Illinois"/>
    <n v="60610"/>
    <s v="Central"/>
    <s v="OFF-PA-10001685"/>
    <x v="1"/>
    <x v="10"/>
    <s v="Easy-staple paper"/>
    <n v="73.007999999999996"/>
  </r>
  <r>
    <s v="Chicago"/>
    <s v="Illinois"/>
    <n v="60610"/>
    <s v="Central"/>
    <s v="OFF-BI-10000773"/>
    <x v="1"/>
    <x v="8"/>
    <s v="Insertable Tab Post Binder Dividers"/>
    <n v="3.2080000000000002"/>
  </r>
  <r>
    <s v="Chicago"/>
    <s v="Illinois"/>
    <n v="60610"/>
    <s v="Central"/>
    <s v="TEC-AC-10004510"/>
    <x v="2"/>
    <x v="11"/>
    <s v="Logitech Desktop MK120 Mouse and keyboard Combo"/>
    <n v="26.175999999999998"/>
  </r>
  <r>
    <s v="New York City"/>
    <s v="New York"/>
    <n v="10024"/>
    <s v="East"/>
    <s v="OFF-PA-10004569"/>
    <x v="1"/>
    <x v="10"/>
    <s v="Wirebound Message Books, Two 4 1/4&quot; x 5&quot; Forms per Page"/>
    <n v="30.44"/>
  </r>
  <r>
    <s v="New York City"/>
    <s v="New York"/>
    <n v="10024"/>
    <s v="East"/>
    <s v="FUR-FU-10000672"/>
    <x v="0"/>
    <x v="5"/>
    <s v="Executive Impressions 10&quot; Spectator Wall Clock"/>
    <n v="35.28"/>
  </r>
  <r>
    <s v="Revere"/>
    <s v="Massachusetts"/>
    <n v="2151"/>
    <s v="East"/>
    <s v="OFF-PA-10004451"/>
    <x v="1"/>
    <x v="10"/>
    <s v="Xerox 222"/>
    <n v="19.440000000000001"/>
  </r>
  <r>
    <s v="Revere"/>
    <s v="Massachusetts"/>
    <n v="2151"/>
    <s v="East"/>
    <s v="OFF-BI-10004738"/>
    <x v="1"/>
    <x v="8"/>
    <s v="Flexible Leather- Look Classic Collection Ring Binder"/>
    <n v="37.880000000000003"/>
  </r>
  <r>
    <s v="Houston"/>
    <s v="Texas"/>
    <n v="77036"/>
    <s v="Central"/>
    <s v="FUR-FU-10001940"/>
    <x v="0"/>
    <x v="5"/>
    <s v="Staple-based wall hangings"/>
    <n v="9.5519999999999996"/>
  </r>
  <r>
    <s v="Mission Viejo"/>
    <s v="California"/>
    <n v="92691"/>
    <s v="West"/>
    <s v="FUR-BO-10003966"/>
    <x v="0"/>
    <x v="0"/>
    <s v="Sauder Facets Collection Library, Sky Alder Finish"/>
    <n v="290.666"/>
  </r>
  <r>
    <s v="Dallas"/>
    <s v="Texas"/>
    <n v="75217"/>
    <s v="Central"/>
    <s v="OFF-PA-10003072"/>
    <x v="1"/>
    <x v="10"/>
    <s v="Eureka Recycled Copy Paper 8 1/2&quot; x 11&quot;, Ream"/>
    <n v="10.368"/>
  </r>
  <r>
    <s v="Dallas"/>
    <s v="Texas"/>
    <n v="75217"/>
    <s v="Central"/>
    <s v="OFF-PA-10002245"/>
    <x v="1"/>
    <x v="10"/>
    <s v="Xerox 1895"/>
    <n v="14.352"/>
  </r>
  <r>
    <s v="Las Vegas"/>
    <s v="Nevada"/>
    <n v="89115"/>
    <s v="West"/>
    <s v="FUR-BO-10002598"/>
    <x v="0"/>
    <x v="0"/>
    <s v="Hon Metal Bookcases, Putty"/>
    <n v="141.96"/>
  </r>
  <r>
    <s v="Las Vegas"/>
    <s v="Nevada"/>
    <n v="89115"/>
    <s v="West"/>
    <s v="OFF-BI-10002225"/>
    <x v="1"/>
    <x v="8"/>
    <s v="Square Ring Data Binders, Rigid 75 Pt. Covers, 11&quot; x 14-7/8&quot;"/>
    <n v="66.048000000000002"/>
  </r>
  <r>
    <s v="Norman"/>
    <s v="Oklahoma"/>
    <n v="73071"/>
    <s v="Central"/>
    <s v="TEC-AC-10003832"/>
    <x v="2"/>
    <x v="11"/>
    <s v="LogitechÂ P710e Mobile Speakerphone"/>
    <n v="1287.45"/>
  </r>
  <r>
    <s v="San Francisco"/>
    <s v="California"/>
    <n v="94122"/>
    <s v="West"/>
    <s v="OFF-BI-10000822"/>
    <x v="1"/>
    <x v="8"/>
    <s v="Acco PRESSTEX Data Binder with Storage Hooks, Light Blue, 9 1/2&quot; X 11&quot;"/>
    <n v="25.824000000000002"/>
  </r>
  <r>
    <s v="San Francisco"/>
    <s v="California"/>
    <n v="94122"/>
    <s v="West"/>
    <s v="OFF-AP-10001242"/>
    <x v="1"/>
    <x v="9"/>
    <s v="APC 7 Outlet Network SurgeArrest Surge Protector"/>
    <n v="160.96"/>
  </r>
  <r>
    <s v="Hempstead"/>
    <s v="New York"/>
    <n v="11550"/>
    <s v="East"/>
    <s v="FUR-FU-10002445"/>
    <x v="0"/>
    <x v="5"/>
    <s v="DAX Two-Tone Rosewood/Black Document Frame, Desktop, 5 x 7"/>
    <n v="28.44"/>
  </r>
  <r>
    <s v="Hempstead"/>
    <s v="New York"/>
    <n v="11550"/>
    <s v="East"/>
    <s v="FUR-CH-10002372"/>
    <x v="0"/>
    <x v="1"/>
    <s v="Office Star - Ergonomically Designed Knee Chair"/>
    <n v="364.41"/>
  </r>
  <r>
    <s v="Hempstead"/>
    <s v="New York"/>
    <n v="11550"/>
    <s v="East"/>
    <s v="TEC-PH-10000376"/>
    <x v="2"/>
    <x v="7"/>
    <s v="Square Credit Card Reader"/>
    <n v="39.96"/>
  </r>
  <r>
    <s v="Hempstead"/>
    <s v="New York"/>
    <n v="11550"/>
    <s v="East"/>
    <s v="FUR-CH-10002965"/>
    <x v="0"/>
    <x v="1"/>
    <s v="Global Leather Highback Executive Chair with Pneumatic Height Adjustment, Black"/>
    <n v="361.76400000000001"/>
  </r>
  <r>
    <s v="Conroe"/>
    <s v="Texas"/>
    <n v="77301"/>
    <s v="Central"/>
    <s v="OFF-ST-10004950"/>
    <x v="1"/>
    <x v="4"/>
    <s v="Tenex Personal Filing Tote With Secure Closure Lid, Black/Frost"/>
    <n v="111.672"/>
  </r>
  <r>
    <s v="Houston"/>
    <s v="Texas"/>
    <n v="77095"/>
    <s v="Central"/>
    <s v="OFF-BI-10003166"/>
    <x v="1"/>
    <x v="8"/>
    <s v="GBC Plasticlear Binding Covers"/>
    <n v="13.776"/>
  </r>
  <r>
    <s v="Houston"/>
    <s v="Texas"/>
    <n v="77095"/>
    <s v="Central"/>
    <s v="OFF-PA-10004610"/>
    <x v="1"/>
    <x v="10"/>
    <s v="Xerox 1900"/>
    <n v="10.272"/>
  </r>
  <r>
    <s v="Philadelphia"/>
    <s v="Pennsylvania"/>
    <n v="19120"/>
    <s v="East"/>
    <s v="FUR-FU-10000320"/>
    <x v="0"/>
    <x v="5"/>
    <s v="OIC Stacking Trays"/>
    <n v="24.047999999999998"/>
  </r>
  <r>
    <s v="Tampa"/>
    <s v="Florida"/>
    <n v="33614"/>
    <s v="South"/>
    <s v="OFF-EN-10004030"/>
    <x v="1"/>
    <x v="12"/>
    <s v="Convenience Packs of Business Envelopes"/>
    <n v="2.8959999999999999"/>
  </r>
  <r>
    <s v="New York City"/>
    <s v="New York"/>
    <n v="10035"/>
    <s v="East"/>
    <s v="OFF-EN-10004147"/>
    <x v="1"/>
    <x v="12"/>
    <s v="Wausau Papers Astrobrights Colored Envelopes"/>
    <n v="17.940000000000001"/>
  </r>
  <r>
    <s v="New York City"/>
    <s v="New York"/>
    <n v="10035"/>
    <s v="East"/>
    <s v="FUR-CH-10003535"/>
    <x v="0"/>
    <x v="1"/>
    <s v="Global Armless Task Chair, Royal Blue"/>
    <n v="384.17399999999998"/>
  </r>
  <r>
    <s v="New York City"/>
    <s v="New York"/>
    <n v="10035"/>
    <s v="East"/>
    <s v="TEC-PH-10004586"/>
    <x v="2"/>
    <x v="7"/>
    <s v="Wilson SignalBoost 841262 DB PRO Amplifier Kit"/>
    <n v="1799.75"/>
  </r>
  <r>
    <s v="Charlotte"/>
    <s v="North Carolina"/>
    <n v="28205"/>
    <s v="South"/>
    <s v="OFF-ST-10003208"/>
    <x v="1"/>
    <x v="4"/>
    <s v="Adjustable Depth Letter/Legal Cart"/>
    <n v="580.67200000000003"/>
  </r>
  <r>
    <s v="Charlotte"/>
    <s v="North Carolina"/>
    <n v="28205"/>
    <s v="South"/>
    <s v="OFF-FA-10003112"/>
    <x v="1"/>
    <x v="13"/>
    <s v="Staples"/>
    <n v="18.936"/>
  </r>
  <r>
    <s v="Charlotte"/>
    <s v="North Carolina"/>
    <n v="28205"/>
    <s v="South"/>
    <s v="TEC-PH-10004447"/>
    <x v="2"/>
    <x v="7"/>
    <s v="Toshiba IPT2010-SD IPÂ Telephone"/>
    <n v="222.38399999999999"/>
  </r>
  <r>
    <s v="Charlotte"/>
    <s v="North Carolina"/>
    <n v="28205"/>
    <s v="South"/>
    <s v="OFF-BI-10002854"/>
    <x v="1"/>
    <x v="8"/>
    <s v="Performers Binder/Pad Holder, Black"/>
    <n v="50.454000000000001"/>
  </r>
  <r>
    <s v="Charlotte"/>
    <s v="North Carolina"/>
    <n v="28205"/>
    <s v="South"/>
    <s v="FUR-TA-10001039"/>
    <x v="0"/>
    <x v="3"/>
    <s v="KI Adjustable-Height Table"/>
    <n v="154.76400000000001"/>
  </r>
  <r>
    <s v="Dallas"/>
    <s v="Texas"/>
    <n v="75081"/>
    <s v="Central"/>
    <s v="OFF-PA-10004239"/>
    <x v="1"/>
    <x v="10"/>
    <s v="Xerox 1953"/>
    <n v="6.8479999999999999"/>
  </r>
  <r>
    <s v="Seattle"/>
    <s v="Washington"/>
    <n v="98103"/>
    <s v="West"/>
    <s v="TEC-PH-10001530"/>
    <x v="2"/>
    <x v="7"/>
    <s v="Cisco Unified IP Phone 7945G VoIP phone"/>
    <n v="1091.1679999999999"/>
  </r>
  <r>
    <s v="Seattle"/>
    <s v="Washington"/>
    <n v="98103"/>
    <s v="West"/>
    <s v="TEC-PH-10000038"/>
    <x v="2"/>
    <x v="7"/>
    <s v="Jawbone MINI JAMBOX Wireless Bluetooth Speaker"/>
    <n v="219.16800000000001"/>
  </r>
  <r>
    <s v="Pasadena"/>
    <s v="Texas"/>
    <n v="77506"/>
    <s v="Central"/>
    <s v="OFF-BI-10001765"/>
    <x v="1"/>
    <x v="8"/>
    <s v="Wilson Jones Heavy-Duty Casebound Ring Binders with Metal Hinges"/>
    <n v="6.9279999999999999"/>
  </r>
  <r>
    <s v="Philadelphia"/>
    <s v="Pennsylvania"/>
    <n v="19143"/>
    <s v="East"/>
    <s v="OFF-PA-10000380"/>
    <x v="1"/>
    <x v="10"/>
    <s v="REDIFORM Incoming/Outgoing Call Register, 11&quot; X 8 1/2&quot;, 100 Messages"/>
    <n v="40.031999999999996"/>
  </r>
  <r>
    <s v="Indianapolis"/>
    <s v="Indiana"/>
    <n v="46203"/>
    <s v="Central"/>
    <s v="OFF-ST-10001128"/>
    <x v="1"/>
    <x v="4"/>
    <s v="Carina Mini System Audio Rack, Model AR050B"/>
    <n v="443.92"/>
  </r>
  <r>
    <s v="Indianapolis"/>
    <s v="Indiana"/>
    <n v="46203"/>
    <s v="Central"/>
    <s v="OFF-BI-10003656"/>
    <x v="1"/>
    <x v="8"/>
    <s v="Fellowes PB200 Plastic Comb Binding Machine"/>
    <n v="169.99"/>
  </r>
  <r>
    <s v="Indianapolis"/>
    <s v="Indiana"/>
    <n v="46203"/>
    <s v="Central"/>
    <s v="OFF-PA-10003441"/>
    <x v="1"/>
    <x v="10"/>
    <s v="Xerox 226"/>
    <n v="25.92"/>
  </r>
  <r>
    <s v="Richmond"/>
    <s v="Kentucky"/>
    <n v="40475"/>
    <s v="South"/>
    <s v="TEC-PH-10002923"/>
    <x v="2"/>
    <x v="7"/>
    <s v="Logitech B530 USBÂ HeadsetÂ -Â headsetÂ - Full size, Binaural"/>
    <n v="36.99"/>
  </r>
  <r>
    <s v="Richmond"/>
    <s v="Kentucky"/>
    <n v="40475"/>
    <s v="South"/>
    <s v="OFF-PA-10004359"/>
    <x v="1"/>
    <x v="10"/>
    <s v="Multicolor Computer Printout Paper"/>
    <n v="629.1"/>
  </r>
  <r>
    <s v="Richmond"/>
    <s v="Kentucky"/>
    <n v="40475"/>
    <s v="South"/>
    <s v="OFF-ST-10001511"/>
    <x v="1"/>
    <x v="4"/>
    <s v="Space Solutions Commercial Steel Shelving"/>
    <n v="193.95"/>
  </r>
  <r>
    <s v="Richmond"/>
    <s v="Kentucky"/>
    <n v="40475"/>
    <s v="South"/>
    <s v="OFF-AR-10002833"/>
    <x v="1"/>
    <x v="6"/>
    <s v="Newell 322"/>
    <n v="5.46"/>
  </r>
  <r>
    <s v="Tinley Park"/>
    <s v="Illinois"/>
    <n v="60477"/>
    <s v="Central"/>
    <s v="FUR-FU-10001940"/>
    <x v="0"/>
    <x v="5"/>
    <s v="Staple-based wall hangings"/>
    <n v="22.288"/>
  </r>
  <r>
    <s v="Houston"/>
    <s v="Texas"/>
    <n v="77095"/>
    <s v="Central"/>
    <s v="FUR-FU-10003919"/>
    <x v="0"/>
    <x v="5"/>
    <s v="Eldon Executive Woodline II Cherry Finish Desk Accessories"/>
    <n v="65.424000000000007"/>
  </r>
  <r>
    <s v="Los Angeles"/>
    <s v="California"/>
    <n v="90004"/>
    <s v="West"/>
    <s v="OFF-ST-10003479"/>
    <x v="1"/>
    <x v="4"/>
    <s v="Eldon Base for stackable storage shelf, platinum"/>
    <n v="77.88"/>
  </r>
  <r>
    <s v="Columbus"/>
    <s v="Ohio"/>
    <n v="43229"/>
    <s v="East"/>
    <s v="FUR-CH-10002965"/>
    <x v="0"/>
    <x v="1"/>
    <s v="Global Leather Highback Executive Chair with Pneumatic Height Adjustment, Black"/>
    <n v="281.37200000000001"/>
  </r>
  <r>
    <s v="Columbus"/>
    <s v="Ohio"/>
    <n v="43229"/>
    <s v="East"/>
    <s v="FUR-CH-10002965"/>
    <x v="0"/>
    <x v="1"/>
    <s v="Global Leather Highback Executive Chair with Pneumatic Height Adjustment, Black"/>
    <n v="281.37200000000001"/>
  </r>
  <r>
    <s v="Columbus"/>
    <s v="Ohio"/>
    <n v="43229"/>
    <s v="East"/>
    <s v="OFF-BI-10000145"/>
    <x v="1"/>
    <x v="8"/>
    <s v="Zipper Ring Binder Pockets"/>
    <n v="7.4880000000000004"/>
  </r>
  <r>
    <s v="Columbus"/>
    <s v="Ohio"/>
    <n v="43229"/>
    <s v="East"/>
    <s v="FUR-FU-10002191"/>
    <x v="0"/>
    <x v="5"/>
    <s v="G.E. Halogen Desk Lamp Bulbs"/>
    <n v="22.335999999999999"/>
  </r>
  <r>
    <s v="Columbus"/>
    <s v="Ohio"/>
    <n v="43229"/>
    <s v="East"/>
    <s v="OFF-PA-10004451"/>
    <x v="1"/>
    <x v="10"/>
    <s v="Xerox 222"/>
    <n v="10.368"/>
  </r>
  <r>
    <s v="San Francisco"/>
    <s v="California"/>
    <n v="94122"/>
    <s v="West"/>
    <s v="OFF-PA-10001471"/>
    <x v="1"/>
    <x v="10"/>
    <s v="Strathmore Photo Frame Cards"/>
    <n v="65.790000000000006"/>
  </r>
  <r>
    <s v="San Francisco"/>
    <s v="California"/>
    <n v="94122"/>
    <s v="West"/>
    <s v="OFF-BI-10003656"/>
    <x v="1"/>
    <x v="8"/>
    <s v="Fellowes PB200 Plastic Comb Binding Machine"/>
    <n v="271.98399999999998"/>
  </r>
  <r>
    <s v="San Francisco"/>
    <s v="California"/>
    <n v="94122"/>
    <s v="West"/>
    <s v="OFF-AR-10000940"/>
    <x v="1"/>
    <x v="6"/>
    <s v="Newell 343"/>
    <n v="11.76"/>
  </r>
  <r>
    <s v="San Francisco"/>
    <s v="California"/>
    <n v="94122"/>
    <s v="West"/>
    <s v="OFF-PA-10002319"/>
    <x v="1"/>
    <x v="10"/>
    <s v="Xerox 1944"/>
    <n v="77.52"/>
  </r>
  <r>
    <s v="San Francisco"/>
    <s v="California"/>
    <n v="94122"/>
    <s v="West"/>
    <s v="OFF-BI-10000977"/>
    <x v="1"/>
    <x v="8"/>
    <s v="Ibico Plastic Spiral Binding Combs"/>
    <n v="48.64"/>
  </r>
  <r>
    <s v="Madison"/>
    <s v="Wisconsin"/>
    <n v="53711"/>
    <s v="Central"/>
    <s v="OFF-FA-10002676"/>
    <x v="1"/>
    <x v="13"/>
    <s v="Colored Push Pins"/>
    <n v="1.81"/>
  </r>
  <r>
    <s v="Madison"/>
    <s v="Wisconsin"/>
    <n v="53711"/>
    <s v="Central"/>
    <s v="OFF-BI-10004970"/>
    <x v="1"/>
    <x v="8"/>
    <s v="ACCOHIDE 3-Ring Binder, Blue, 1&quot;"/>
    <n v="8.26"/>
  </r>
  <r>
    <s v="Aurora"/>
    <s v="Colorado"/>
    <n v="80013"/>
    <s v="West"/>
    <s v="OFF-AP-10003971"/>
    <x v="1"/>
    <x v="9"/>
    <s v="Belkin 6 Outlet Metallic Surge Strip"/>
    <n v="43.56"/>
  </r>
  <r>
    <s v="Aurora"/>
    <s v="Colorado"/>
    <n v="80013"/>
    <s v="West"/>
    <s v="OFF-SU-10001574"/>
    <x v="1"/>
    <x v="14"/>
    <s v="Acme Value Line Scissors"/>
    <n v="5.84"/>
  </r>
  <r>
    <s v="New York City"/>
    <s v="New York"/>
    <n v="10024"/>
    <s v="East"/>
    <s v="FUR-CH-10000665"/>
    <x v="0"/>
    <x v="1"/>
    <s v="Global Airflow Leather Mesh Back Chair, Black"/>
    <n v="271.76400000000001"/>
  </r>
  <r>
    <s v="Los Angeles"/>
    <s v="California"/>
    <n v="90004"/>
    <s v="West"/>
    <s v="OFF-AP-10000891"/>
    <x v="1"/>
    <x v="9"/>
    <s v="Kensington 7 Outlet MasterPiece HOMEOFFICE Power Control Center"/>
    <n v="262.24"/>
  </r>
  <r>
    <s v="Los Angeles"/>
    <s v="California"/>
    <n v="90004"/>
    <s v="West"/>
    <s v="OFF-PA-10003790"/>
    <x v="1"/>
    <x v="10"/>
    <s v="Xerox 1991"/>
    <n v="182.72"/>
  </r>
  <r>
    <s v="Los Angeles"/>
    <s v="California"/>
    <n v="90004"/>
    <s v="West"/>
    <s v="TEC-AC-10002217"/>
    <x v="2"/>
    <x v="11"/>
    <s v="ImationÂ Clip USBÂ flash driveÂ - 8 GB"/>
    <n v="131.6"/>
  </r>
  <r>
    <s v="Los Angeles"/>
    <s v="California"/>
    <n v="90004"/>
    <s v="West"/>
    <s v="OFF-BI-10002215"/>
    <x v="1"/>
    <x v="8"/>
    <s v="Wilson Jones Hanging View Binder, White, 1&quot;"/>
    <n v="22.72"/>
  </r>
  <r>
    <s v="Los Angeles"/>
    <s v="California"/>
    <n v="90004"/>
    <s v="West"/>
    <s v="TEC-MA-10001972"/>
    <x v="2"/>
    <x v="15"/>
    <s v="Okidata C331dn Printer"/>
    <n v="558.4"/>
  </r>
  <r>
    <s v="Dubuque"/>
    <s v="Iowa"/>
    <n v="52001"/>
    <s v="Central"/>
    <s v="OFF-BI-10001525"/>
    <x v="1"/>
    <x v="8"/>
    <s v="Acco Pressboard Covers with Storage Hooks, 14 7/8&quot; x 11&quot;, Executive Red"/>
    <n v="15.24"/>
  </r>
  <r>
    <s v="Dubuque"/>
    <s v="Iowa"/>
    <n v="52001"/>
    <s v="Central"/>
    <s v="FUR-CH-10000988"/>
    <x v="0"/>
    <x v="1"/>
    <s v="Hon Olson Stacker Stools"/>
    <n v="1408.1"/>
  </r>
  <r>
    <s v="Lancaster"/>
    <s v="Ohio"/>
    <n v="43130"/>
    <s v="East"/>
    <s v="OFF-PA-10000174"/>
    <x v="1"/>
    <x v="10"/>
    <s v="Message Book, Wirebound, Four 5 1/2&quot; X 4&quot; Forms/Pg., 200 Dupl. Sets/Book"/>
    <n v="32.896000000000001"/>
  </r>
  <r>
    <s v="Lancaster"/>
    <s v="Ohio"/>
    <n v="43130"/>
    <s v="East"/>
    <s v="FUR-TA-10002041"/>
    <x v="0"/>
    <x v="3"/>
    <s v="Bevis Round Conference Table Top, X-Base"/>
    <n v="215.148"/>
  </r>
  <r>
    <s v="Lancaster"/>
    <s v="Ohio"/>
    <n v="43130"/>
    <s v="East"/>
    <s v="OFF-PA-10002246"/>
    <x v="1"/>
    <x v="10"/>
    <s v="Wirebound Four 2-3/4 x 5 Forms per Page, 400 Sets per Book"/>
    <n v="30.96"/>
  </r>
  <r>
    <s v="Inglewood"/>
    <s v="California"/>
    <n v="90301"/>
    <s v="West"/>
    <s v="OFF-ST-10003327"/>
    <x v="1"/>
    <x v="4"/>
    <s v="Akro-Mils 12-Gallon Tote"/>
    <n v="29.79"/>
  </r>
  <r>
    <s v="Inglewood"/>
    <s v="California"/>
    <n v="90301"/>
    <s v="West"/>
    <s v="FUR-FU-10002703"/>
    <x v="0"/>
    <x v="5"/>
    <s v="Tenex Traditional Chairmats for Hard Floors, Average Lip, 36&quot; x 48&quot;"/>
    <n v="128.9"/>
  </r>
  <r>
    <s v="Inglewood"/>
    <s v="California"/>
    <n v="90301"/>
    <s v="West"/>
    <s v="OFF-PA-10003651"/>
    <x v="1"/>
    <x v="10"/>
    <s v="Xerox 1968"/>
    <n v="60.12"/>
  </r>
  <r>
    <s v="Bellevue"/>
    <s v="Washington"/>
    <n v="98006"/>
    <s v="West"/>
    <s v="OFF-BI-10001617"/>
    <x v="1"/>
    <x v="8"/>
    <s v="GBC Wire Binding Combs"/>
    <n v="24.815999999999999"/>
  </r>
  <r>
    <s v="Bellevue"/>
    <s v="Washington"/>
    <n v="98006"/>
    <s v="West"/>
    <s v="OFF-BI-10000145"/>
    <x v="1"/>
    <x v="8"/>
    <s v="Zipper Ring Binder Pockets"/>
    <n v="14.976000000000001"/>
  </r>
  <r>
    <s v="Chicago"/>
    <s v="Illinois"/>
    <n v="60610"/>
    <s v="Central"/>
    <s v="OFF-BI-10001670"/>
    <x v="1"/>
    <x v="8"/>
    <s v="Vinyl Sectional Post Binders"/>
    <n v="15.08"/>
  </r>
  <r>
    <s v="Chicago"/>
    <s v="Illinois"/>
    <n v="60610"/>
    <s v="Central"/>
    <s v="FUR-FU-10003849"/>
    <x v="0"/>
    <x v="5"/>
    <s v="DAX Metal Frame, Desktop, Stepped-Edge"/>
    <n v="24.288"/>
  </r>
  <r>
    <s v="Dallas"/>
    <s v="Texas"/>
    <n v="75217"/>
    <s v="Central"/>
    <s v="FUR-FU-10003849"/>
    <x v="0"/>
    <x v="5"/>
    <s v="DAX Metal Frame, Desktop, Stepped-Edge"/>
    <n v="16.192"/>
  </r>
  <r>
    <s v="Dallas"/>
    <s v="Texas"/>
    <n v="75217"/>
    <s v="Central"/>
    <s v="FUR-TA-10002041"/>
    <x v="0"/>
    <x v="3"/>
    <s v="Bevis Round Conference Table Top, X-Base"/>
    <n v="251.006"/>
  </r>
  <r>
    <s v="Dallas"/>
    <s v="Texas"/>
    <n v="75217"/>
    <s v="Central"/>
    <s v="OFF-ST-10002214"/>
    <x v="1"/>
    <x v="4"/>
    <s v="X-Rack File for Hanging Folders"/>
    <n v="54.192"/>
  </r>
  <r>
    <s v="San Francisco"/>
    <s v="California"/>
    <n v="94122"/>
    <s v="West"/>
    <s v="OFF-BI-10001078"/>
    <x v="1"/>
    <x v="8"/>
    <s v="Acco PRESSTEX Data Binder with Storage Hooks, Dark Blue, 14 7/8&quot; X 11&quot;"/>
    <n v="4.3040000000000003"/>
  </r>
  <r>
    <s v="New York City"/>
    <s v="New York"/>
    <n v="10024"/>
    <s v="East"/>
    <s v="OFF-PA-10002137"/>
    <x v="1"/>
    <x v="10"/>
    <s v="Southworth 100% RÃ©sumÃ© Paper, 24lb."/>
    <n v="108.92"/>
  </r>
  <r>
    <s v="New York City"/>
    <s v="New York"/>
    <n v="10011"/>
    <s v="East"/>
    <s v="OFF-EN-10001415"/>
    <x v="1"/>
    <x v="12"/>
    <s v="Staple envelope"/>
    <n v="16.739999999999998"/>
  </r>
  <r>
    <s v="New York City"/>
    <s v="New York"/>
    <n v="10011"/>
    <s v="East"/>
    <s v="OFF-AP-10003849"/>
    <x v="1"/>
    <x v="9"/>
    <s v="Hoover Shoulder Vac Commercial Portable Vacuum"/>
    <n v="2504.7399999999998"/>
  </r>
  <r>
    <s v="Philadelphia"/>
    <s v="Pennsylvania"/>
    <n v="19140"/>
    <s v="East"/>
    <s v="OFF-ST-10001713"/>
    <x v="1"/>
    <x v="4"/>
    <s v="Gould Plastics 9-Pocket Panel Bin, 18-3/8w x 5-1/4d x 20-1/2h, Black"/>
    <n v="84.784000000000006"/>
  </r>
  <r>
    <s v="Newark"/>
    <s v="Delaware"/>
    <n v="19711"/>
    <s v="East"/>
    <s v="OFF-ST-10001505"/>
    <x v="1"/>
    <x v="4"/>
    <s v="Perma STOR-ALL Hanging File Box, 13 1/8&quot;W x 12 1/4&quot;D x 10 1/2&quot;H"/>
    <n v="29.9"/>
  </r>
  <r>
    <s v="New York City"/>
    <s v="New York"/>
    <n v="10024"/>
    <s v="East"/>
    <s v="OFF-PA-10000474"/>
    <x v="1"/>
    <x v="10"/>
    <s v="Easy-staple paper"/>
    <n v="70.88"/>
  </r>
  <r>
    <s v="Auburn"/>
    <s v="Alabama"/>
    <n v="36830"/>
    <s v="South"/>
    <s v="OFF-AR-10001919"/>
    <x v="1"/>
    <x v="6"/>
    <s v="OIC #2 Pencils, Medium Soft"/>
    <n v="3.76"/>
  </r>
  <r>
    <s v="Los Angeles"/>
    <s v="California"/>
    <n v="90049"/>
    <s v="West"/>
    <s v="OFF-BI-10004001"/>
    <x v="1"/>
    <x v="8"/>
    <s v="GBC Recycled VeloBinder Covers"/>
    <n v="27.263999999999999"/>
  </r>
  <r>
    <s v="San Francisco"/>
    <s v="California"/>
    <n v="94110"/>
    <s v="West"/>
    <s v="OFF-AP-10004785"/>
    <x v="1"/>
    <x v="9"/>
    <s v="Holmes Replacement Filter for HEPA Air Cleaner, Medium Room"/>
    <n v="56.65"/>
  </r>
  <r>
    <s v="San Francisco"/>
    <s v="California"/>
    <n v="94110"/>
    <s v="West"/>
    <s v="OFF-ST-10002406"/>
    <x v="1"/>
    <x v="4"/>
    <s v="Pizazz Global Quick File"/>
    <n v="14.97"/>
  </r>
  <r>
    <s v="San Francisco"/>
    <s v="California"/>
    <n v="94110"/>
    <s v="West"/>
    <s v="OFF-FA-10002988"/>
    <x v="1"/>
    <x v="13"/>
    <s v="Ideal Clamps"/>
    <n v="4.0199999999999996"/>
  </r>
  <r>
    <s v="Raleigh"/>
    <s v="North Carolina"/>
    <n v="27604"/>
    <s v="South"/>
    <s v="TEC-PH-10002415"/>
    <x v="2"/>
    <x v="7"/>
    <s v="Polycom VoiceStation 500 ConferenceÂ phone"/>
    <n v="471.92"/>
  </r>
  <r>
    <s v="Macon"/>
    <s v="Georgia"/>
    <n v="31204"/>
    <s v="South"/>
    <s v="OFF-BI-10004236"/>
    <x v="1"/>
    <x v="8"/>
    <s v="XtraLife ClearVue Slant-D Ring Binder, White, 3&quot;"/>
    <n v="58.72"/>
  </r>
  <r>
    <s v="Nashville"/>
    <s v="Tennessee"/>
    <n v="37211"/>
    <s v="South"/>
    <s v="OFF-AR-10000657"/>
    <x v="1"/>
    <x v="6"/>
    <s v="Binney &amp; Smith inkTank Desk Highlighter, Chisel Tip, Yellow, 12/Box"/>
    <n v="5.16"/>
  </r>
  <r>
    <s v="Nashville"/>
    <s v="Tennessee"/>
    <n v="37211"/>
    <s v="South"/>
    <s v="OFF-PA-10004996"/>
    <x v="1"/>
    <x v="10"/>
    <s v="Speediset Carbonless Redi-Letter 7&quot; x 8 1/2&quot;"/>
    <n v="16.495999999999999"/>
  </r>
  <r>
    <s v="Philadelphia"/>
    <s v="Pennsylvania"/>
    <n v="19143"/>
    <s v="East"/>
    <s v="TEC-AC-10001109"/>
    <x v="2"/>
    <x v="11"/>
    <s v="Logitech Trackman Marble Mouse"/>
    <n v="71.975999999999999"/>
  </r>
  <r>
    <s v="Philadelphia"/>
    <s v="Pennsylvania"/>
    <n v="19143"/>
    <s v="East"/>
    <s v="FUR-FU-10003832"/>
    <x v="0"/>
    <x v="5"/>
    <s v="Eldon Expressions Punched Metal &amp; Wood Desk Accessories, Black &amp; Cherry"/>
    <n v="22.512"/>
  </r>
  <r>
    <s v="Philadelphia"/>
    <s v="Pennsylvania"/>
    <n v="19143"/>
    <s v="East"/>
    <s v="OFF-BI-10002393"/>
    <x v="1"/>
    <x v="8"/>
    <s v="Binder Posts"/>
    <n v="3.444"/>
  </r>
  <r>
    <s v="Philadelphia"/>
    <s v="Pennsylvania"/>
    <n v="19143"/>
    <s v="East"/>
    <s v="OFF-BI-10001359"/>
    <x v="1"/>
    <x v="8"/>
    <s v="GBC DocuBind TL300 Electric Binding System"/>
    <n v="538.19399999999996"/>
  </r>
  <r>
    <s v="Philadelphia"/>
    <s v="Pennsylvania"/>
    <n v="19143"/>
    <s v="East"/>
    <s v="TEC-AC-10003628"/>
    <x v="2"/>
    <x v="11"/>
    <s v="Logitech 910-002974 M325 Wireless Mouse for Web Scrolling"/>
    <n v="47.984000000000002"/>
  </r>
  <r>
    <s v="Dallas"/>
    <s v="Texas"/>
    <n v="75081"/>
    <s v="Central"/>
    <s v="TEC-PH-10003012"/>
    <x v="2"/>
    <x v="7"/>
    <s v="Nortel Meridian M3904 Professional Digital phone"/>
    <n v="492.76799999999997"/>
  </r>
  <r>
    <s v="Perth Amboy"/>
    <s v="New Jersey"/>
    <n v="8861"/>
    <s v="East"/>
    <s v="OFF-AR-10003903"/>
    <x v="1"/>
    <x v="6"/>
    <s v="Sanford 52201 APSCO Electric Pencil Sharpener"/>
    <n v="286.79000000000002"/>
  </r>
  <r>
    <s v="Jacksonville"/>
    <s v="Florida"/>
    <n v="32216"/>
    <s v="South"/>
    <s v="OFF-PA-10004675"/>
    <x v="1"/>
    <x v="10"/>
    <s v="Telephone Message Books with Fax/Mobile Section, 5 1/2&quot; x 3 3/16&quot;"/>
    <n v="5.08"/>
  </r>
  <r>
    <s v="Jacksonville"/>
    <s v="Florida"/>
    <n v="32216"/>
    <s v="South"/>
    <s v="TEC-AC-10001990"/>
    <x v="2"/>
    <x v="11"/>
    <s v="Kensington Orbit Wireless Mobile Trackball for PC and Mac"/>
    <n v="47.991999999999997"/>
  </r>
  <r>
    <s v="Revere"/>
    <s v="Massachusetts"/>
    <n v="2151"/>
    <s v="East"/>
    <s v="OFF-AP-10003842"/>
    <x v="1"/>
    <x v="9"/>
    <s v="Euro-Pro Shark Turbo Vacuum"/>
    <n v="61.96"/>
  </r>
  <r>
    <s v="Revere"/>
    <s v="Massachusetts"/>
    <n v="2151"/>
    <s v="East"/>
    <s v="FUR-BO-10004695"/>
    <x v="0"/>
    <x v="0"/>
    <s v="O'Sullivan 2-Door Barrister Bookcase in Odessa Pine"/>
    <n v="361.96"/>
  </r>
  <r>
    <s v="Revere"/>
    <s v="Massachusetts"/>
    <n v="2151"/>
    <s v="East"/>
    <s v="OFF-PA-10003039"/>
    <x v="1"/>
    <x v="10"/>
    <s v="Xerox 1960"/>
    <n v="278.82"/>
  </r>
  <r>
    <s v="Jackson"/>
    <s v="Mississippi"/>
    <n v="39212"/>
    <s v="South"/>
    <s v="FUR-FU-10002045"/>
    <x v="0"/>
    <x v="5"/>
    <s v="Executive Impressions 14&quot;"/>
    <n v="133.38"/>
  </r>
  <r>
    <s v="Jacksonville"/>
    <s v="North Carolina"/>
    <n v="28540"/>
    <s v="South"/>
    <s v="OFF-PA-10001019"/>
    <x v="1"/>
    <x v="10"/>
    <s v="Xerox 1884"/>
    <n v="47.951999999999998"/>
  </r>
  <r>
    <s v="San Francisco"/>
    <s v="California"/>
    <n v="94122"/>
    <s v="West"/>
    <s v="FUR-FU-10003724"/>
    <x v="0"/>
    <x v="5"/>
    <s v="Westinghouse Clip-On Gooseneck Lamps"/>
    <n v="16.739999999999998"/>
  </r>
  <r>
    <s v="Columbus"/>
    <s v="Ohio"/>
    <n v="43229"/>
    <s v="East"/>
    <s v="OFF-PA-10003673"/>
    <x v="1"/>
    <x v="10"/>
    <s v="Strathmore Photo Mount Cards"/>
    <n v="10.848000000000001"/>
  </r>
  <r>
    <s v="Columbus"/>
    <s v="Ohio"/>
    <n v="43229"/>
    <s v="East"/>
    <s v="TEC-AC-10003614"/>
    <x v="2"/>
    <x v="11"/>
    <s v="Verbatim 25 GB 6x Blu-ray Single Layer Recordable Disc, 10/Pack"/>
    <n v="18.544"/>
  </r>
  <r>
    <s v="Dearborn Heights"/>
    <s v="Michigan"/>
    <n v="48127"/>
    <s v="Central"/>
    <s v="FUR-CH-10000785"/>
    <x v="0"/>
    <x v="1"/>
    <s v="Global Ergonomic Managers Chair"/>
    <n v="180.98"/>
  </r>
  <r>
    <s v="Dearborn Heights"/>
    <s v="Michigan"/>
    <n v="48127"/>
    <s v="Central"/>
    <s v="TEC-AC-10002926"/>
    <x v="2"/>
    <x v="11"/>
    <s v="Logitech Wireless Marathon Mouse M705"/>
    <n v="99.98"/>
  </r>
  <r>
    <s v="Overland Park"/>
    <s v="Kansas"/>
    <n v="66212"/>
    <s v="Central"/>
    <s v="TEC-AC-10004633"/>
    <x v="2"/>
    <x v="11"/>
    <s v="Verbatim 25 GB 6x Blu-ray Single Layer Recordable Disc, 3/Pack"/>
    <n v="34.950000000000003"/>
  </r>
  <r>
    <s v="Overland Park"/>
    <s v="Kansas"/>
    <n v="66212"/>
    <s v="Central"/>
    <s v="OFF-BI-10000977"/>
    <x v="1"/>
    <x v="8"/>
    <s v="Ibico Plastic Spiral Binding Combs"/>
    <n v="152"/>
  </r>
  <r>
    <s v="Santa Fe"/>
    <s v="New Mexico"/>
    <n v="87505"/>
    <s v="West"/>
    <s v="TEC-AC-10001635"/>
    <x v="2"/>
    <x v="11"/>
    <s v="KeyTronicÂ KT400U2 -Â KeyboardÂ - Black"/>
    <n v="92.52"/>
  </r>
  <r>
    <s v="San Francisco"/>
    <s v="California"/>
    <n v="94110"/>
    <s v="West"/>
    <s v="OFF-AR-10003056"/>
    <x v="1"/>
    <x v="6"/>
    <s v="Newell 341"/>
    <n v="8.56"/>
  </r>
  <r>
    <s v="San Francisco"/>
    <s v="California"/>
    <n v="94110"/>
    <s v="West"/>
    <s v="OFF-PA-10003363"/>
    <x v="1"/>
    <x v="10"/>
    <s v="Xerox 204"/>
    <n v="45.36"/>
  </r>
  <r>
    <s v="San Francisco"/>
    <s v="California"/>
    <n v="94110"/>
    <s v="West"/>
    <s v="FUR-TA-10003954"/>
    <x v="0"/>
    <x v="3"/>
    <s v="Hon 94000 Series Round Tables"/>
    <n v="1421.664"/>
  </r>
  <r>
    <s v="Mobile"/>
    <s v="Alabama"/>
    <n v="36608"/>
    <s v="South"/>
    <s v="FUR-FU-10004415"/>
    <x v="0"/>
    <x v="5"/>
    <s v="Stacking Tray, Side-Loading, Legal, Smoke"/>
    <n v="8.9600000000000009"/>
  </r>
  <r>
    <s v="Springfield"/>
    <s v="Virginia"/>
    <n v="22153"/>
    <s v="South"/>
    <s v="TEC-PH-10000455"/>
    <x v="2"/>
    <x v="7"/>
    <s v="GE 30522EE2"/>
    <n v="579.95000000000005"/>
  </r>
  <r>
    <s v="Springfield"/>
    <s v="Virginia"/>
    <n v="22153"/>
    <s v="South"/>
    <s v="FUR-FU-10002456"/>
    <x v="0"/>
    <x v="5"/>
    <s v="Master Caster Door Stop, Large Neon Orange"/>
    <n v="29.12"/>
  </r>
  <r>
    <s v="Springfield"/>
    <s v="Virginia"/>
    <n v="22153"/>
    <s v="South"/>
    <s v="FUR-TA-10003569"/>
    <x v="0"/>
    <x v="3"/>
    <s v="Bretford CR8500 Series Meeting Room Furniture"/>
    <n v="1202.94"/>
  </r>
  <r>
    <s v="Newark"/>
    <s v="Delaware"/>
    <n v="19711"/>
    <s v="East"/>
    <s v="OFF-BI-10002813"/>
    <x v="1"/>
    <x v="8"/>
    <s v="Avery Reinforcements for Hole-Punch Pages"/>
    <n v="7.92"/>
  </r>
  <r>
    <s v="Hickory"/>
    <s v="North Carolina"/>
    <n v="28601"/>
    <s v="South"/>
    <s v="TEC-PH-10002890"/>
    <x v="2"/>
    <x v="7"/>
    <s v="AT&amp;T 17929 Lendline Telephone"/>
    <n v="36.192"/>
  </r>
  <r>
    <s v="Fort Lauderdale"/>
    <s v="Florida"/>
    <n v="33311"/>
    <s v="South"/>
    <s v="OFF-ST-10001522"/>
    <x v="1"/>
    <x v="4"/>
    <s v="Gould Plastics 18-Pocket Panel Bin, 34w x 5-1/4d x 20-1/2h"/>
    <n v="147.184"/>
  </r>
  <r>
    <s v="Carol Stream"/>
    <s v="Illinois"/>
    <n v="60188"/>
    <s v="Central"/>
    <s v="FUR-CH-10004086"/>
    <x v="0"/>
    <x v="1"/>
    <s v="Hon 4070 Series Pagoda Armless Upholstered Stacking Chairs"/>
    <n v="408.42200000000003"/>
  </r>
  <r>
    <s v="Carol Stream"/>
    <s v="Illinois"/>
    <n v="60188"/>
    <s v="Central"/>
    <s v="FUR-CH-10003774"/>
    <x v="0"/>
    <x v="1"/>
    <s v="Global Wood Trimmed Manager's Task Chair, Khaki"/>
    <n v="382.11599999999999"/>
  </r>
  <r>
    <s v="Carol Stream"/>
    <s v="Illinois"/>
    <n v="60188"/>
    <s v="Central"/>
    <s v="OFF-ST-10004507"/>
    <x v="1"/>
    <x v="4"/>
    <s v="Advantus Rolling Storage Box"/>
    <n v="68.599999999999994"/>
  </r>
  <r>
    <s v="Carol Stream"/>
    <s v="Illinois"/>
    <n v="60188"/>
    <s v="Central"/>
    <s v="OFF-ST-10003208"/>
    <x v="1"/>
    <x v="4"/>
    <s v="Adjustable Depth Letter/Legal Cart"/>
    <n v="435.50400000000002"/>
  </r>
  <r>
    <s v="Carol Stream"/>
    <s v="Illinois"/>
    <n v="60188"/>
    <s v="Central"/>
    <s v="OFF-PA-10000659"/>
    <x v="1"/>
    <x v="10"/>
    <s v="Adams Phone Message Book, Professional, 400 Message Capacity, 5 3/6â€ x 11â€"/>
    <n v="11.167999999999999"/>
  </r>
  <r>
    <s v="Saint Cloud"/>
    <s v="Minnesota"/>
    <n v="56301"/>
    <s v="Central"/>
    <s v="TEC-AC-10002305"/>
    <x v="2"/>
    <x v="11"/>
    <s v="KeyTronicÂ E03601U1 -Â KeyboardÂ - Beige"/>
    <n v="72"/>
  </r>
  <r>
    <s v="Saint Cloud"/>
    <s v="Minnesota"/>
    <n v="56301"/>
    <s v="Central"/>
    <s v="TEC-AC-10000990"/>
    <x v="2"/>
    <x v="11"/>
    <s v="Imation Bio 2GB USBÂ Flash Drive ImationÂ Corp"/>
    <n v="655.9"/>
  </r>
  <r>
    <s v="Saint Cloud"/>
    <s v="Minnesota"/>
    <n v="56301"/>
    <s v="Central"/>
    <s v="FUR-CH-10000665"/>
    <x v="0"/>
    <x v="1"/>
    <s v="Global Airflow Leather Mesh Back Chair, Black"/>
    <n v="603.91999999999996"/>
  </r>
  <r>
    <s v="Los Angeles"/>
    <s v="California"/>
    <n v="90036"/>
    <s v="West"/>
    <s v="FUR-TA-10001932"/>
    <x v="0"/>
    <x v="3"/>
    <s v="Chromcraft 48&quot; x 96&quot; Racetrack Double Pedestal Table"/>
    <n v="513.024"/>
  </r>
  <r>
    <s v="Los Angeles"/>
    <s v="California"/>
    <n v="90036"/>
    <s v="West"/>
    <s v="OFF-AP-10004487"/>
    <x v="1"/>
    <x v="9"/>
    <s v="Kensington 4 Outlet MasterPiece Compact Power Control Center"/>
    <n v="487.92"/>
  </r>
  <r>
    <s v="Los Angeles"/>
    <s v="California"/>
    <n v="90036"/>
    <s v="West"/>
    <s v="OFF-BI-10002160"/>
    <x v="1"/>
    <x v="8"/>
    <s v="Acco Hanging Data Binders"/>
    <n v="15.24"/>
  </r>
  <r>
    <s v="Mobile"/>
    <s v="Alabama"/>
    <n v="36608"/>
    <s v="South"/>
    <s v="TEC-AC-10000420"/>
    <x v="2"/>
    <x v="11"/>
    <s v="Logitech G500s Laser Gaming Mouse with Adjustable Weight Tuning"/>
    <n v="209.97"/>
  </r>
  <r>
    <s v="Mobile"/>
    <s v="Alabama"/>
    <n v="36608"/>
    <s v="South"/>
    <s v="OFF-BI-10001989"/>
    <x v="1"/>
    <x v="8"/>
    <s v="Premium Transparent Presentation Covers by GBC"/>
    <n v="62.94"/>
  </r>
  <r>
    <s v="Mobile"/>
    <s v="Alabama"/>
    <n v="36608"/>
    <s v="South"/>
    <s v="OFF-AR-10001149"/>
    <x v="1"/>
    <x v="6"/>
    <s v="Sanford Colorific Colored Pencils, 12/Box"/>
    <n v="25.92"/>
  </r>
  <r>
    <s v="Austin"/>
    <s v="Texas"/>
    <n v="78745"/>
    <s v="Central"/>
    <s v="OFF-PA-10004101"/>
    <x v="1"/>
    <x v="10"/>
    <s v="Xerox 1894"/>
    <n v="10.368"/>
  </r>
  <r>
    <s v="Austin"/>
    <s v="Texas"/>
    <n v="78745"/>
    <s v="Central"/>
    <s v="TEC-AC-10001714"/>
    <x v="2"/>
    <x v="11"/>
    <s v="LogitechÂ MX Performance Wireless Mouse"/>
    <n v="95.736000000000004"/>
  </r>
  <r>
    <s v="New York City"/>
    <s v="New York"/>
    <n v="10009"/>
    <s v="East"/>
    <s v="OFF-ST-10003716"/>
    <x v="1"/>
    <x v="4"/>
    <s v="Tennsco Double-Tier Lockers"/>
    <n v="900.08"/>
  </r>
  <r>
    <s v="Plano"/>
    <s v="Texas"/>
    <n v="75023"/>
    <s v="Central"/>
    <s v="TEC-PH-10000369"/>
    <x v="2"/>
    <x v="7"/>
    <s v="HTC One Mini"/>
    <n v="201.584"/>
  </r>
  <r>
    <s v="Plano"/>
    <s v="Texas"/>
    <n v="75023"/>
    <s v="Central"/>
    <s v="OFF-BI-10000756"/>
    <x v="1"/>
    <x v="8"/>
    <s v="Storex DuraTech Recycled Plastic Frosted Binders"/>
    <n v="3.3919999999999999"/>
  </r>
  <r>
    <s v="Plano"/>
    <s v="Texas"/>
    <n v="75023"/>
    <s v="Central"/>
    <s v="FUR-BO-10001608"/>
    <x v="0"/>
    <x v="0"/>
    <s v="Hon Metal Bookcases, Black"/>
    <n v="193.06559999999999"/>
  </r>
  <r>
    <s v="Plano"/>
    <s v="Texas"/>
    <n v="75023"/>
    <s v="Central"/>
    <s v="OFF-PA-10001166"/>
    <x v="1"/>
    <x v="10"/>
    <s v="Xerox 2"/>
    <n v="15.552"/>
  </r>
  <r>
    <s v="Plano"/>
    <s v="Texas"/>
    <n v="75023"/>
    <s v="Central"/>
    <s v="OFF-PA-10000587"/>
    <x v="1"/>
    <x v="10"/>
    <s v="Array Parchment Paper, Assorted Colors"/>
    <n v="11.648"/>
  </r>
  <r>
    <s v="Plano"/>
    <s v="Texas"/>
    <n v="75023"/>
    <s v="Central"/>
    <s v="TEC-MA-10001972"/>
    <x v="2"/>
    <x v="15"/>
    <s v="Okidata C331dn Printer"/>
    <n v="418.8"/>
  </r>
  <r>
    <s v="Plano"/>
    <s v="Texas"/>
    <n v="75023"/>
    <s v="Central"/>
    <s v="OFF-ST-10004123"/>
    <x v="1"/>
    <x v="4"/>
    <s v="Safco Industrial Wire Shelving System"/>
    <n v="509.488"/>
  </r>
  <r>
    <s v="Chicago"/>
    <s v="Illinois"/>
    <n v="60653"/>
    <s v="Central"/>
    <s v="FUR-BO-10000112"/>
    <x v="0"/>
    <x v="0"/>
    <s v="Bush Birmingham Collection Bookcase, Dark Cherry"/>
    <n v="825.17399999999998"/>
  </r>
  <r>
    <s v="Chicago"/>
    <s v="Illinois"/>
    <n v="60653"/>
    <s v="Central"/>
    <s v="OFF-PA-10004041"/>
    <x v="1"/>
    <x v="10"/>
    <s v="It's Hot Message Books with Stickers, 2 3/4&quot; x 5&quot;"/>
    <n v="17.760000000000002"/>
  </r>
  <r>
    <s v="Chicago"/>
    <s v="Illinois"/>
    <n v="60653"/>
    <s v="Central"/>
    <s v="OFF-AR-10001149"/>
    <x v="1"/>
    <x v="6"/>
    <s v="Sanford Colorific Colored Pencils, 12/Box"/>
    <n v="6.9119999999999999"/>
  </r>
  <r>
    <s v="Jackson"/>
    <s v="Mississippi"/>
    <n v="39212"/>
    <s v="South"/>
    <s v="TEC-AC-10002323"/>
    <x v="2"/>
    <x v="11"/>
    <s v="SanDisk Ultra 32 GB MicroSDHC Class 10 Memory Card"/>
    <n v="66.3"/>
  </r>
  <r>
    <s v="Fayetteville"/>
    <s v="North Carolina"/>
    <n v="28314"/>
    <s v="South"/>
    <s v="OFF-PA-10000130"/>
    <x v="1"/>
    <x v="10"/>
    <s v="Xerox 199"/>
    <n v="30.815999999999999"/>
  </r>
  <r>
    <s v="Fayetteville"/>
    <s v="North Carolina"/>
    <n v="28314"/>
    <s v="South"/>
    <s v="TEC-PH-10002350"/>
    <x v="2"/>
    <x v="7"/>
    <s v="Apple EarPods with Remote and Mic"/>
    <n v="44.783999999999999"/>
  </r>
  <r>
    <s v="Fayetteville"/>
    <s v="North Carolina"/>
    <n v="28314"/>
    <s v="South"/>
    <s v="OFF-AP-10002518"/>
    <x v="1"/>
    <x v="9"/>
    <s v="Kensington 7 Outlet MasterPiece Power Center"/>
    <n v="569.53599999999994"/>
  </r>
  <r>
    <s v="Aurora"/>
    <s v="Illinois"/>
    <n v="60505"/>
    <s v="Central"/>
    <s v="FUR-TA-10002645"/>
    <x v="0"/>
    <x v="3"/>
    <s v="Hon Rectangular Conference Tables"/>
    <n v="796.42499999999995"/>
  </r>
  <r>
    <s v="Sacramento"/>
    <s v="California"/>
    <n v="95823"/>
    <s v="West"/>
    <s v="OFF-BI-10000773"/>
    <x v="1"/>
    <x v="8"/>
    <s v="Insertable Tab Post Binder Dividers"/>
    <n v="12.832000000000001"/>
  </r>
  <r>
    <s v="Des Moines"/>
    <s v="Iowa"/>
    <n v="50315"/>
    <s v="Central"/>
    <s v="OFF-PA-10003845"/>
    <x v="1"/>
    <x v="10"/>
    <s v="Xerox 1987"/>
    <n v="40.46"/>
  </r>
  <r>
    <s v="Des Moines"/>
    <s v="Iowa"/>
    <n v="50315"/>
    <s v="Central"/>
    <s v="TEC-PH-10001580"/>
    <x v="2"/>
    <x v="7"/>
    <s v="Logitech Mobile Speakerphone P710e -Â speaker phone"/>
    <n v="404.94"/>
  </r>
  <r>
    <s v="San Diego"/>
    <s v="California"/>
    <n v="92105"/>
    <s v="West"/>
    <s v="TEC-AC-10002345"/>
    <x v="2"/>
    <x v="11"/>
    <s v="HP Standard 104 key PS/2 Keyboard"/>
    <n v="116"/>
  </r>
  <r>
    <s v="Dallas"/>
    <s v="Texas"/>
    <n v="75081"/>
    <s v="Central"/>
    <s v="TEC-PH-10004120"/>
    <x v="2"/>
    <x v="7"/>
    <s v="AT&amp;T 1080 Phone"/>
    <n v="657.55200000000002"/>
  </r>
  <r>
    <s v="Jackson"/>
    <s v="Mississippi"/>
    <n v="39212"/>
    <s v="South"/>
    <s v="TEC-AC-10001838"/>
    <x v="2"/>
    <x v="11"/>
    <s v="Razer Tiamat Over Ear 7.1 Surround Sound PC Gaming Headset"/>
    <n v="599.97"/>
  </r>
  <r>
    <s v="Jackson"/>
    <s v="Mississippi"/>
    <n v="39212"/>
    <s v="South"/>
    <s v="TEC-PH-10000148"/>
    <x v="2"/>
    <x v="7"/>
    <s v="Cyber Acoustics AC-202b Speech Recognition Stereo Headset"/>
    <n v="38.97"/>
  </r>
  <r>
    <s v="Jackson"/>
    <s v="Mississippi"/>
    <n v="39212"/>
    <s v="South"/>
    <s v="OFF-BI-10003476"/>
    <x v="1"/>
    <x v="8"/>
    <s v="Avery Metallic Poly Binders"/>
    <n v="45.84"/>
  </r>
  <r>
    <s v="San Diego"/>
    <s v="California"/>
    <n v="92024"/>
    <s v="West"/>
    <s v="TEC-PH-10004833"/>
    <x v="2"/>
    <x v="7"/>
    <s v="Macally Suction Cup Mount"/>
    <n v="38.24"/>
  </r>
  <r>
    <s v="Orlando"/>
    <s v="Florida"/>
    <n v="32839"/>
    <s v="South"/>
    <s v="TEC-AC-10001465"/>
    <x v="2"/>
    <x v="11"/>
    <s v="SanDisk Cruzer 64 GB USB Flash Drive"/>
    <n v="87.168000000000006"/>
  </r>
  <r>
    <s v="Lafayette"/>
    <s v="Indiana"/>
    <n v="47905"/>
    <s v="Central"/>
    <s v="OFF-AR-10003056"/>
    <x v="1"/>
    <x v="6"/>
    <s v="Newell 341"/>
    <n v="21.4"/>
  </r>
  <r>
    <s v="New York City"/>
    <s v="New York"/>
    <n v="10035"/>
    <s v="East"/>
    <s v="OFF-SU-10001218"/>
    <x v="1"/>
    <x v="14"/>
    <s v="Fiskars Softgrip Scissors"/>
    <n v="54.9"/>
  </r>
  <r>
    <s v="Los Angeles"/>
    <s v="California"/>
    <n v="90049"/>
    <s v="West"/>
    <s v="TEC-MA-10002859"/>
    <x v="2"/>
    <x v="15"/>
    <s v="Ativa MDM8000 8-Sheet Micro-Cut Shredder"/>
    <n v="287.96800000000002"/>
  </r>
  <r>
    <s v="Los Angeles"/>
    <s v="California"/>
    <n v="90049"/>
    <s v="West"/>
    <s v="OFF-AR-10002375"/>
    <x v="1"/>
    <x v="6"/>
    <s v="Newell 351"/>
    <n v="13.12"/>
  </r>
  <r>
    <s v="Los Angeles"/>
    <s v="California"/>
    <n v="90049"/>
    <s v="West"/>
    <s v="OFF-AR-10000657"/>
    <x v="1"/>
    <x v="6"/>
    <s v="Binney &amp; Smith inkTank Desk Highlighter, Chisel Tip, Yellow, 12/Box"/>
    <n v="10.75"/>
  </r>
  <r>
    <s v="Los Angeles"/>
    <s v="California"/>
    <n v="90049"/>
    <s v="West"/>
    <s v="OFF-FA-10000134"/>
    <x v="1"/>
    <x v="13"/>
    <s v="Advantus Push Pins, Aluminum Head"/>
    <n v="11.62"/>
  </r>
  <r>
    <s v="New York City"/>
    <s v="New York"/>
    <n v="10024"/>
    <s v="East"/>
    <s v="OFF-ST-10000419"/>
    <x v="1"/>
    <x v="4"/>
    <s v="Rogers Jumbo File, Granite"/>
    <n v="40.74"/>
  </r>
  <r>
    <s v="Henderson"/>
    <s v="Kentucky"/>
    <n v="42420"/>
    <s v="South"/>
    <s v="OFF-ST-10000107"/>
    <x v="1"/>
    <x v="4"/>
    <s v="Fellowes Super Stor/Drawer"/>
    <n v="83.25"/>
  </r>
  <r>
    <s v="Henderson"/>
    <s v="Kentucky"/>
    <n v="42420"/>
    <s v="South"/>
    <s v="OFF-LA-10001641"/>
    <x v="1"/>
    <x v="2"/>
    <s v="Avery 518"/>
    <n v="9.4499999999999993"/>
  </r>
  <r>
    <s v="Henderson"/>
    <s v="Kentucky"/>
    <n v="42420"/>
    <s v="South"/>
    <s v="OFF-LA-10003121"/>
    <x v="1"/>
    <x v="2"/>
    <s v="Avery 506"/>
    <n v="20.65"/>
  </r>
  <r>
    <s v="Henderson"/>
    <s v="Kentucky"/>
    <n v="42420"/>
    <s v="South"/>
    <s v="OFF-PA-10002689"/>
    <x v="1"/>
    <x v="10"/>
    <s v="Weyerhaeuser First Choice Laser/Copy Paper (20Lb. and 88 Bright)"/>
    <n v="45.36"/>
  </r>
  <r>
    <s v="Columbus"/>
    <s v="Ohio"/>
    <n v="43229"/>
    <s v="East"/>
    <s v="FUR-FU-10002107"/>
    <x v="0"/>
    <x v="5"/>
    <s v="Eldon Pizzaz Desk Accessories"/>
    <n v="5.3520000000000003"/>
  </r>
  <r>
    <s v="Columbus"/>
    <s v="Ohio"/>
    <n v="43229"/>
    <s v="East"/>
    <s v="FUR-CH-10002647"/>
    <x v="0"/>
    <x v="1"/>
    <s v="Situations Contoured Folding Chairs, 4/Set"/>
    <n v="99.372"/>
  </r>
  <r>
    <s v="Columbus"/>
    <s v="Ohio"/>
    <n v="43229"/>
    <s v="East"/>
    <s v="OFF-AR-10002257"/>
    <x v="1"/>
    <x v="6"/>
    <s v="Eldon Spacemaker Box, Quick-Snap Lid, Clear"/>
    <n v="2.6720000000000002"/>
  </r>
  <r>
    <s v="College Station"/>
    <s v="Texas"/>
    <n v="77840"/>
    <s v="Central"/>
    <s v="OFF-PA-10004519"/>
    <x v="1"/>
    <x v="10"/>
    <s v="Spiral Phone Message Books with Labels by Adams"/>
    <n v="28.672000000000001"/>
  </r>
  <r>
    <s v="College Station"/>
    <s v="Texas"/>
    <n v="77840"/>
    <s v="Central"/>
    <s v="OFF-AP-10001947"/>
    <x v="1"/>
    <x v="9"/>
    <s v="Acco 6 Outlet Guardian Premium Plus Surge Suppressor"/>
    <n v="29.312000000000001"/>
  </r>
  <r>
    <s v="Richmond"/>
    <s v="Kentucky"/>
    <n v="40475"/>
    <s v="South"/>
    <s v="OFF-ST-10004963"/>
    <x v="1"/>
    <x v="4"/>
    <s v="Eldon Gobal File Keepers"/>
    <n v="105.98"/>
  </r>
  <r>
    <s v="Richmond"/>
    <s v="Kentucky"/>
    <n v="40475"/>
    <s v="South"/>
    <s v="OFF-SU-10002573"/>
    <x v="1"/>
    <x v="14"/>
    <s v="Acme 10&quot; Easy Grip Assistive Scissors"/>
    <n v="35.06"/>
  </r>
  <r>
    <s v="Richmond"/>
    <s v="Kentucky"/>
    <n v="40475"/>
    <s v="South"/>
    <s v="FUR-CH-10000553"/>
    <x v="0"/>
    <x v="1"/>
    <s v="Metal Folding Chairs, Beige, 4/Carton"/>
    <n v="33.94"/>
  </r>
  <r>
    <s v="Richmond"/>
    <s v="Kentucky"/>
    <n v="40475"/>
    <s v="South"/>
    <s v="OFF-LA-10001982"/>
    <x v="1"/>
    <x v="2"/>
    <s v="Smead Alpha-Z Color-Coded Name Labels First Letter Starter Set"/>
    <n v="30"/>
  </r>
  <r>
    <s v="Chicago"/>
    <s v="Illinois"/>
    <n v="60653"/>
    <s v="Central"/>
    <s v="OFF-PA-10001295"/>
    <x v="1"/>
    <x v="10"/>
    <s v="Computer Printout Paper with Letter-Trim Perforations"/>
    <n v="45.527999999999999"/>
  </r>
  <r>
    <s v="Chicago"/>
    <s v="Illinois"/>
    <n v="60653"/>
    <s v="Central"/>
    <s v="FUR-CH-10002965"/>
    <x v="0"/>
    <x v="1"/>
    <s v="Global Leather Highback Executive Chair with Pneumatic Height Adjustment, Black"/>
    <n v="844.11599999999999"/>
  </r>
  <r>
    <s v="Chicago"/>
    <s v="Illinois"/>
    <n v="60653"/>
    <s v="Central"/>
    <s v="TEC-PH-10001254"/>
    <x v="2"/>
    <x v="7"/>
    <s v="Jabra BIZ 2300 Duo QD Duo CordedÂ Headset"/>
    <n v="812.73599999999999"/>
  </r>
  <r>
    <s v="Philadelphia"/>
    <s v="Pennsylvania"/>
    <n v="19120"/>
    <s v="East"/>
    <s v="OFF-BI-10001658"/>
    <x v="1"/>
    <x v="8"/>
    <s v="GBC Standard Therm-A-Bind Covers"/>
    <n v="7.476"/>
  </r>
  <r>
    <s v="Los Angeles"/>
    <s v="California"/>
    <n v="90036"/>
    <s v="West"/>
    <s v="OFF-ST-10000585"/>
    <x v="1"/>
    <x v="4"/>
    <s v="Economy Rollaway Files"/>
    <n v="330.4"/>
  </r>
  <r>
    <s v="Los Angeles"/>
    <s v="California"/>
    <n v="90036"/>
    <s v="West"/>
    <s v="TEC-PH-10003484"/>
    <x v="2"/>
    <x v="7"/>
    <s v="Ooma Telo VoIP Home Phone System"/>
    <n v="604.75199999999995"/>
  </r>
  <r>
    <s v="Los Angeles"/>
    <s v="California"/>
    <n v="90008"/>
    <s v="West"/>
    <s v="OFF-PA-10004735"/>
    <x v="1"/>
    <x v="10"/>
    <s v="Xerox 1905"/>
    <n v="45.36"/>
  </r>
  <r>
    <s v="Los Angeles"/>
    <s v="California"/>
    <n v="90008"/>
    <s v="West"/>
    <s v="OFF-BI-10003429"/>
    <x v="1"/>
    <x v="8"/>
    <s v="Cardinal HOLDit! Binder Insert Strips,Extra Strips"/>
    <n v="10.128"/>
  </r>
  <r>
    <s v="San Francisco"/>
    <s v="California"/>
    <n v="94122"/>
    <s v="West"/>
    <s v="OFF-BI-10002982"/>
    <x v="1"/>
    <x v="8"/>
    <s v="Avery Self-Adhesive Photo Pockets for Polaroid Photos"/>
    <n v="21.792000000000002"/>
  </r>
  <r>
    <s v="San Francisco"/>
    <s v="California"/>
    <n v="94122"/>
    <s v="West"/>
    <s v="TEC-AC-10004975"/>
    <x v="2"/>
    <x v="11"/>
    <s v="Plantronics Audio 995 Wireless Stereo Headset"/>
    <n v="439.8"/>
  </r>
  <r>
    <s v="Akron"/>
    <s v="Ohio"/>
    <n v="44312"/>
    <s v="East"/>
    <s v="OFF-AR-10002335"/>
    <x v="1"/>
    <x v="6"/>
    <s v="DIXON Oriole Pencils"/>
    <n v="8.2560000000000002"/>
  </r>
  <r>
    <s v="Akron"/>
    <s v="Ohio"/>
    <n v="44312"/>
    <s v="East"/>
    <s v="OFF-BI-10004001"/>
    <x v="1"/>
    <x v="8"/>
    <s v="GBC Recycled VeloBinder Covers"/>
    <n v="25.56"/>
  </r>
  <r>
    <s v="Akron"/>
    <s v="Ohio"/>
    <n v="44312"/>
    <s v="East"/>
    <s v="OFF-BI-10001634"/>
    <x v="1"/>
    <x v="8"/>
    <s v="Wilson Jones Active Use Binders"/>
    <n v="4.3680000000000003"/>
  </r>
  <r>
    <s v="Akron"/>
    <s v="Ohio"/>
    <n v="44312"/>
    <s v="East"/>
    <s v="OFF-PA-10000007"/>
    <x v="1"/>
    <x v="10"/>
    <s v="Telephone Message Books with Fax/Mobile Section, 4 1/4&quot; x 6&quot;"/>
    <n v="11.52"/>
  </r>
  <r>
    <s v="Los Angeles"/>
    <s v="California"/>
    <n v="90049"/>
    <s v="West"/>
    <s v="OFF-PA-10000552"/>
    <x v="1"/>
    <x v="10"/>
    <s v="Xerox 200"/>
    <n v="12.96"/>
  </r>
  <r>
    <s v="Los Angeles"/>
    <s v="California"/>
    <n v="90049"/>
    <s v="West"/>
    <s v="OFF-FA-10001135"/>
    <x v="1"/>
    <x v="13"/>
    <s v="Brites Rubber Bands, 1 1/2 oz. Box"/>
    <n v="3.96"/>
  </r>
  <r>
    <s v="Independence"/>
    <s v="Missouri"/>
    <n v="64055"/>
    <s v="Central"/>
    <s v="OFF-BI-10003650"/>
    <x v="1"/>
    <x v="8"/>
    <s v="GBC DocuBind 300 Electric Binding Machine"/>
    <n v="1577.94"/>
  </r>
  <r>
    <s v="Dallas"/>
    <s v="Texas"/>
    <n v="75220"/>
    <s v="Central"/>
    <s v="FUR-FU-10003832"/>
    <x v="0"/>
    <x v="5"/>
    <s v="Eldon Expressions Punched Metal &amp; Wood Desk Accessories, Black &amp; Cherry"/>
    <n v="15.007999999999999"/>
  </r>
  <r>
    <s v="Seattle"/>
    <s v="Washington"/>
    <n v="98105"/>
    <s v="West"/>
    <s v="TEC-AC-10003628"/>
    <x v="2"/>
    <x v="11"/>
    <s v="Logitech 910-002974 M325 Wireless Mouse for Web Scrolling"/>
    <n v="59.98"/>
  </r>
  <r>
    <s v="Seattle"/>
    <s v="Washington"/>
    <n v="98105"/>
    <s v="West"/>
    <s v="TEC-MA-10001148"/>
    <x v="2"/>
    <x v="15"/>
    <s v="Okidata MB491 Multifunction Printer"/>
    <n v="2395.1999999999998"/>
  </r>
  <r>
    <s v="Seattle"/>
    <s v="Washington"/>
    <n v="98105"/>
    <s v="West"/>
    <s v="TEC-AC-10002049"/>
    <x v="2"/>
    <x v="11"/>
    <s v="Plantronics Savi W720 Multi-Device Wireless Headset System"/>
    <n v="1687.8"/>
  </r>
  <r>
    <s v="Seattle"/>
    <s v="Washington"/>
    <n v="98105"/>
    <s v="West"/>
    <s v="TEC-PH-10000702"/>
    <x v="2"/>
    <x v="7"/>
    <s v="Square Credit Card Reader, 4 1/2&quot; x 4 1/2&quot; x 1&quot;, White"/>
    <n v="7.992"/>
  </r>
  <r>
    <s v="Mesquite"/>
    <s v="Texas"/>
    <n v="75150"/>
    <s v="Central"/>
    <s v="OFF-PA-10003953"/>
    <x v="1"/>
    <x v="10"/>
    <s v="Xerox 218"/>
    <n v="5.1840000000000002"/>
  </r>
  <r>
    <s v="Long Beach"/>
    <s v="New York"/>
    <n v="11561"/>
    <s v="East"/>
    <s v="OFF-AR-10003602"/>
    <x v="1"/>
    <x v="6"/>
    <s v="Quartet Omega Colored Chalk, 12/Pack"/>
    <n v="11.68"/>
  </r>
  <r>
    <s v="Long Beach"/>
    <s v="New York"/>
    <n v="11561"/>
    <s v="East"/>
    <s v="OFF-AR-10004062"/>
    <x v="1"/>
    <x v="6"/>
    <s v="Staples in misc. colors"/>
    <n v="104.8"/>
  </r>
  <r>
    <s v="North Miami"/>
    <s v="Florida"/>
    <n v="33161"/>
    <s v="South"/>
    <s v="OFF-PA-10001560"/>
    <x v="1"/>
    <x v="10"/>
    <s v="Adams Telephone Message Books, 5 1/4â€ x 11â€"/>
    <n v="14.496"/>
  </r>
  <r>
    <s v="Bakersfield"/>
    <s v="California"/>
    <n v="93309"/>
    <s v="West"/>
    <s v="OFF-BI-10003305"/>
    <x v="1"/>
    <x v="8"/>
    <s v="Avery Hanging File Binders"/>
    <n v="4.7839999999999998"/>
  </r>
  <r>
    <s v="Bakersfield"/>
    <s v="California"/>
    <n v="93309"/>
    <s v="West"/>
    <s v="OFF-PA-10004000"/>
    <x v="1"/>
    <x v="10"/>
    <s v="While You Were Out Pads, 50 per Pad, 4 x 5 1/4, Green Cycle"/>
    <n v="4.7300000000000004"/>
  </r>
  <r>
    <s v="Jackson"/>
    <s v="Mississippi"/>
    <n v="39212"/>
    <s v="South"/>
    <s v="OFF-ST-10000321"/>
    <x v="1"/>
    <x v="4"/>
    <s v="Akro Stacking Bins"/>
    <n v="7.89"/>
  </r>
  <r>
    <s v="Jackson"/>
    <s v="Mississippi"/>
    <n v="39212"/>
    <s v="South"/>
    <s v="OFF-PA-10004665"/>
    <x v="1"/>
    <x v="10"/>
    <s v="Advantus Motivational Note Cards"/>
    <n v="65.5"/>
  </r>
  <r>
    <s v="Jackson"/>
    <s v="Mississippi"/>
    <n v="39212"/>
    <s v="South"/>
    <s v="FUR-TA-10004915"/>
    <x v="0"/>
    <x v="3"/>
    <s v="Office Impressions End Table, 20-1/2&quot;H x 24&quot;W x 20&quot;D"/>
    <n v="2430.08"/>
  </r>
  <r>
    <s v="Fremont"/>
    <s v="Nebraska"/>
    <n v="68025"/>
    <s v="Central"/>
    <s v="OFF-PA-10000994"/>
    <x v="1"/>
    <x v="10"/>
    <s v="Xerox 1915"/>
    <n v="104.85"/>
  </r>
  <r>
    <s v="Jackson"/>
    <s v="Michigan"/>
    <n v="49201"/>
    <s v="Central"/>
    <s v="OFF-AR-10001149"/>
    <x v="1"/>
    <x v="6"/>
    <s v="Avery Hi-Liter Comfort Grip Fluorescent Highlighter, Yellow Ink"/>
    <n v="3.9"/>
  </r>
  <r>
    <s v="Jackson"/>
    <s v="Michigan"/>
    <n v="49201"/>
    <s v="Central"/>
    <s v="FUR-TA-10003569"/>
    <x v="0"/>
    <x v="3"/>
    <s v="Bretford CR8500 Series Meeting Room Furniture"/>
    <n v="801.96"/>
  </r>
  <r>
    <s v="Jackson"/>
    <s v="Michigan"/>
    <n v="49201"/>
    <s v="Central"/>
    <s v="FUR-CH-10004289"/>
    <x v="0"/>
    <x v="1"/>
    <s v="Global Super Steno Chair"/>
    <n v="191.96"/>
  </r>
  <r>
    <s v="Jackson"/>
    <s v="Michigan"/>
    <n v="49201"/>
    <s v="Central"/>
    <s v="OFF-LA-10001045"/>
    <x v="1"/>
    <x v="2"/>
    <s v="Permanent Self-Adhesive File Folder Labels for Typewriters by Universal"/>
    <n v="2.61"/>
  </r>
  <r>
    <s v="San Francisco"/>
    <s v="California"/>
    <n v="94122"/>
    <s v="West"/>
    <s v="OFF-AR-10002053"/>
    <x v="1"/>
    <x v="6"/>
    <s v="Premium Writing Pencils, Soft, #2 by Central Association for the Blind"/>
    <n v="5.96"/>
  </r>
  <r>
    <s v="Lancaster"/>
    <s v="Ohio"/>
    <n v="43130"/>
    <s v="East"/>
    <s v="TEC-PH-10002885"/>
    <x v="2"/>
    <x v="7"/>
    <s v="Apple iPhone 5"/>
    <n v="1169.694"/>
  </r>
  <r>
    <s v="Lafayette"/>
    <s v="Louisiana"/>
    <n v="70506"/>
    <s v="South"/>
    <s v="OFF-SU-10002881"/>
    <x v="1"/>
    <x v="14"/>
    <s v="Martin Yale Chadless Opener Electric Letter Opener"/>
    <n v="1665.62"/>
  </r>
  <r>
    <s v="Richmond"/>
    <s v="Kentucky"/>
    <n v="40475"/>
    <s v="South"/>
    <s v="OFF-BI-10000546"/>
    <x v="1"/>
    <x v="8"/>
    <s v="Avery Durable Binders"/>
    <n v="2.88"/>
  </r>
  <r>
    <s v="Richmond"/>
    <s v="Kentucky"/>
    <n v="40475"/>
    <s v="South"/>
    <s v="OFF-ST-10001526"/>
    <x v="1"/>
    <x v="4"/>
    <s v="Iceberg Mobile Mega Data/Printer Cart"/>
    <n v="1443.96"/>
  </r>
  <r>
    <s v="Houston"/>
    <s v="Texas"/>
    <n v="77070"/>
    <s v="Central"/>
    <s v="OFF-SU-10001574"/>
    <x v="1"/>
    <x v="14"/>
    <s v="Acme Value Line Scissors"/>
    <n v="2.92"/>
  </r>
  <r>
    <s v="New York City"/>
    <s v="New York"/>
    <n v="10024"/>
    <s v="East"/>
    <s v="OFF-ST-10002615"/>
    <x v="1"/>
    <x v="4"/>
    <s v="Dual Level, Single-Width Filing Carts"/>
    <n v="465.18"/>
  </r>
  <r>
    <s v="Toledo"/>
    <s v="Ohio"/>
    <n v="43615"/>
    <s v="East"/>
    <s v="OFF-BI-10001658"/>
    <x v="1"/>
    <x v="8"/>
    <s v="GBC Standard Therm-A-Bind Covers"/>
    <n v="22.428000000000001"/>
  </r>
  <r>
    <s v="Toledo"/>
    <s v="Ohio"/>
    <n v="43615"/>
    <s v="East"/>
    <s v="OFF-ST-10002562"/>
    <x v="1"/>
    <x v="4"/>
    <s v="Staple magnet"/>
    <n v="37.520000000000003"/>
  </r>
  <r>
    <s v="Philadelphia"/>
    <s v="Pennsylvania"/>
    <n v="19143"/>
    <s v="East"/>
    <s v="OFF-AR-10004757"/>
    <x v="1"/>
    <x v="6"/>
    <s v="Crayola Colored Pencils"/>
    <n v="2.6240000000000001"/>
  </r>
  <r>
    <s v="Philadelphia"/>
    <s v="Pennsylvania"/>
    <n v="19140"/>
    <s v="East"/>
    <s v="OFF-PA-10000788"/>
    <x v="1"/>
    <x v="10"/>
    <s v="Xerox 210"/>
    <n v="15.552"/>
  </r>
  <r>
    <s v="Philadelphia"/>
    <s v="Pennsylvania"/>
    <n v="19140"/>
    <s v="East"/>
    <s v="TEC-AC-10002134"/>
    <x v="2"/>
    <x v="11"/>
    <s v="Rosewill 107 Normal Keys USB Wired Standard Keyboard"/>
    <n v="64.703999999999994"/>
  </r>
  <r>
    <s v="Philadelphia"/>
    <s v="Pennsylvania"/>
    <n v="19140"/>
    <s v="East"/>
    <s v="FUR-FU-10002456"/>
    <x v="0"/>
    <x v="5"/>
    <s v="Master Caster Door Stop, Large Neon Orange"/>
    <n v="17.472000000000001"/>
  </r>
  <r>
    <s v="Philadelphia"/>
    <s v="Pennsylvania"/>
    <n v="19140"/>
    <s v="East"/>
    <s v="TEC-PH-10002549"/>
    <x v="2"/>
    <x v="7"/>
    <s v="Polycom SoundPoint IP 450 VoIP phone"/>
    <n v="135.51599999999999"/>
  </r>
  <r>
    <s v="Denver"/>
    <s v="Colorado"/>
    <n v="80219"/>
    <s v="West"/>
    <s v="TEC-AC-10001990"/>
    <x v="2"/>
    <x v="11"/>
    <s v="Kensington Orbit Wireless Mobile Trackball for PC and Mac"/>
    <n v="431.928"/>
  </r>
  <r>
    <s v="Philadelphia"/>
    <s v="Pennsylvania"/>
    <n v="19143"/>
    <s v="East"/>
    <s v="OFF-PA-10002137"/>
    <x v="1"/>
    <x v="10"/>
    <s v="Southworth 100% RÃ©sumÃ© Paper, 24lb."/>
    <n v="12.448"/>
  </r>
  <r>
    <s v="Philadelphia"/>
    <s v="Pennsylvania"/>
    <n v="19143"/>
    <s v="East"/>
    <s v="FUR-CH-10004997"/>
    <x v="0"/>
    <x v="1"/>
    <s v="Hon Every-Day Series Multi-Task Chairs"/>
    <n v="657.93"/>
  </r>
  <r>
    <s v="Columbia"/>
    <s v="Maryland"/>
    <n v="21044"/>
    <s v="East"/>
    <s v="OFF-PA-10000357"/>
    <x v="1"/>
    <x v="10"/>
    <s v="Xerox 1888"/>
    <n v="277.39999999999998"/>
  </r>
  <r>
    <s v="Columbia"/>
    <s v="Maryland"/>
    <n v="21044"/>
    <s v="East"/>
    <s v="FUR-FU-10003976"/>
    <x v="0"/>
    <x v="5"/>
    <s v="DAX Executive Solid Wood Document Frame, Desktop or Hang, Mahogany, 5 x 7"/>
    <n v="25.16"/>
  </r>
  <r>
    <s v="Columbia"/>
    <s v="Maryland"/>
    <n v="21044"/>
    <s v="East"/>
    <s v="FUR-FU-10004960"/>
    <x v="0"/>
    <x v="5"/>
    <s v="Seth Thomas 12&quot; Clock w/ Goldtone Case"/>
    <n v="91.92"/>
  </r>
  <r>
    <s v="New York City"/>
    <s v="New York"/>
    <n v="10024"/>
    <s v="East"/>
    <s v="OFF-EN-10001099"/>
    <x v="1"/>
    <x v="12"/>
    <s v="Staple envelope"/>
    <n v="29.34"/>
  </r>
  <r>
    <s v="New York City"/>
    <s v="New York"/>
    <n v="10035"/>
    <s v="East"/>
    <s v="OFF-BI-10002026"/>
    <x v="1"/>
    <x v="8"/>
    <s v="Avery Arch Ring Binders"/>
    <n v="139.44"/>
  </r>
  <r>
    <s v="Newark"/>
    <s v="Ohio"/>
    <n v="43055"/>
    <s v="East"/>
    <s v="OFF-LA-10001613"/>
    <x v="1"/>
    <x v="2"/>
    <s v="Avery File Folder Labels"/>
    <n v="6.9119999999999999"/>
  </r>
  <r>
    <s v="Newark"/>
    <s v="Ohio"/>
    <n v="43055"/>
    <s v="East"/>
    <s v="OFF-ST-10002214"/>
    <x v="1"/>
    <x v="4"/>
    <s v="X-Rack File for Hanging Folders"/>
    <n v="27.096"/>
  </r>
  <r>
    <s v="Newark"/>
    <s v="Ohio"/>
    <n v="43055"/>
    <s v="East"/>
    <s v="OFF-ST-10001128"/>
    <x v="1"/>
    <x v="4"/>
    <s v="Carina Mini System Audio Rack, Model AR050B"/>
    <n v="177.56800000000001"/>
  </r>
  <r>
    <s v="Dallas"/>
    <s v="Texas"/>
    <n v="75217"/>
    <s v="Central"/>
    <s v="TEC-AC-10004864"/>
    <x v="2"/>
    <x v="11"/>
    <s v="Memorex Micro Travel Drive 32 GB"/>
    <n v="58.415999999999997"/>
  </r>
  <r>
    <s v="Philadelphia"/>
    <s v="Pennsylvania"/>
    <n v="19134"/>
    <s v="East"/>
    <s v="OFF-PA-10000174"/>
    <x v="1"/>
    <x v="10"/>
    <s v="Message Book, Wirebound, Four 5 1/2&quot; X 4&quot; Forms/Pg., 200 Dupl. Sets/Book"/>
    <n v="16.448"/>
  </r>
  <r>
    <s v="Philadelphia"/>
    <s v="Pennsylvania"/>
    <n v="19134"/>
    <s v="East"/>
    <s v="TEC-AC-10000171"/>
    <x v="2"/>
    <x v="11"/>
    <s v="Verbatim 25 GB 6x Blu-ray Single Layer Recordable Disc, 25/Pack"/>
    <n v="36.783999999999999"/>
  </r>
  <r>
    <s v="San Antonio"/>
    <s v="Texas"/>
    <n v="78207"/>
    <s v="Central"/>
    <s v="FUR-TA-10002622"/>
    <x v="0"/>
    <x v="3"/>
    <s v="Bush Andora Conference Table, Maple/Graphite Gray Finish"/>
    <n v="718.11599999999999"/>
  </r>
  <r>
    <s v="San Antonio"/>
    <s v="Texas"/>
    <n v="78207"/>
    <s v="Central"/>
    <s v="OFF-AR-10001915"/>
    <x v="1"/>
    <x v="6"/>
    <s v="Peel-Off China Markers"/>
    <n v="31.776"/>
  </r>
  <r>
    <s v="Philadelphia"/>
    <s v="Pennsylvania"/>
    <n v="19120"/>
    <s v="East"/>
    <s v="OFF-BI-10004410"/>
    <x v="1"/>
    <x v="8"/>
    <s v="C-Line Peel &amp; Stick Add-On Filing Pockets, 8-3/4 x 5-1/8, 10/Pack"/>
    <n v="9.5549999999999997"/>
  </r>
  <r>
    <s v="Los Angeles"/>
    <s v="California"/>
    <n v="90004"/>
    <s v="West"/>
    <s v="OFF-BI-10004632"/>
    <x v="1"/>
    <x v="8"/>
    <s v="Ibico Hi-Tech Manual Binding System"/>
    <n v="487.98399999999998"/>
  </r>
  <r>
    <s v="Los Angeles"/>
    <s v="California"/>
    <n v="90004"/>
    <s v="West"/>
    <s v="TEC-PH-10002185"/>
    <x v="2"/>
    <x v="7"/>
    <s v="QVS USB Car Charger 2-Port 2.1Amp for iPod/iPhone/iPad/iPad 2/iPad 3"/>
    <n v="5.56"/>
  </r>
  <r>
    <s v="Los Angeles"/>
    <s v="California"/>
    <n v="90004"/>
    <s v="West"/>
    <s v="OFF-ST-10002974"/>
    <x v="1"/>
    <x v="4"/>
    <s v="Trav-L-File Heavy-Duty Shuttle II, Black"/>
    <n v="217.85"/>
  </r>
  <r>
    <s v="Smyrna"/>
    <s v="Tennessee"/>
    <n v="37167"/>
    <s v="South"/>
    <s v="OFF-AR-10003727"/>
    <x v="1"/>
    <x v="6"/>
    <s v="Berol Giant Pencil Sharpener"/>
    <n v="40.776000000000003"/>
  </r>
  <r>
    <s v="Smyrna"/>
    <s v="Tennessee"/>
    <n v="37167"/>
    <s v="South"/>
    <s v="TEC-PH-10004071"/>
    <x v="2"/>
    <x v="7"/>
    <s v="PayAnywhere Card Reader"/>
    <n v="63.936"/>
  </r>
  <r>
    <s v="Macon"/>
    <s v="Georgia"/>
    <n v="31204"/>
    <s v="South"/>
    <s v="FUR-FU-10002878"/>
    <x v="0"/>
    <x v="5"/>
    <s v="Seth Thomas 14&quot; Day/Date Wall Clock"/>
    <n v="142.4"/>
  </r>
  <r>
    <s v="Macon"/>
    <s v="Georgia"/>
    <n v="31204"/>
    <s v="South"/>
    <s v="OFF-BI-10001890"/>
    <x v="1"/>
    <x v="8"/>
    <s v="Avery Poly Binder Pockets"/>
    <n v="7.16"/>
  </r>
  <r>
    <s v="San Francisco"/>
    <s v="California"/>
    <n v="94109"/>
    <s v="West"/>
    <s v="FUR-CH-10002647"/>
    <x v="0"/>
    <x v="1"/>
    <s v="Situations Contoured Folding Chairs, 4/Set"/>
    <n v="681.40800000000002"/>
  </r>
  <r>
    <s v="San Francisco"/>
    <s v="California"/>
    <n v="94109"/>
    <s v="West"/>
    <s v="OFF-AR-10001315"/>
    <x v="1"/>
    <x v="6"/>
    <s v="Newell 310"/>
    <n v="3.52"/>
  </r>
  <r>
    <s v="San Francisco"/>
    <s v="California"/>
    <n v="94109"/>
    <s v="West"/>
    <s v="OFF-AR-10000122"/>
    <x v="1"/>
    <x v="6"/>
    <s v="Newell 314"/>
    <n v="5.58"/>
  </r>
  <r>
    <s v="San Francisco"/>
    <s v="California"/>
    <n v="94109"/>
    <s v="West"/>
    <s v="TEC-AC-10001465"/>
    <x v="2"/>
    <x v="11"/>
    <s v="SanDisk Cruzer 64 GB USB Flash Drive"/>
    <n v="36.32"/>
  </r>
  <r>
    <s v="Seattle"/>
    <s v="Washington"/>
    <n v="98103"/>
    <s v="West"/>
    <s v="OFF-BI-10004600"/>
    <x v="1"/>
    <x v="8"/>
    <s v="Ibico Ibimaster 300 Manual Binding System"/>
    <n v="2060.7440000000001"/>
  </r>
  <r>
    <s v="Columbus"/>
    <s v="Ohio"/>
    <n v="43229"/>
    <s v="East"/>
    <s v="OFF-AP-10002082"/>
    <x v="1"/>
    <x v="9"/>
    <s v="Holmes HEPA Air Purifier"/>
    <n v="52.271999999999998"/>
  </r>
  <r>
    <s v="Columbus"/>
    <s v="Ohio"/>
    <n v="43229"/>
    <s v="East"/>
    <s v="OFF-AP-10004708"/>
    <x v="1"/>
    <x v="9"/>
    <s v="Fellowes Superior 10 Outlet Split Surge Protector"/>
    <n v="213.136"/>
  </r>
  <r>
    <s v="Los Angeles"/>
    <s v="California"/>
    <n v="90004"/>
    <s v="West"/>
    <s v="OFF-ST-10000464"/>
    <x v="1"/>
    <x v="4"/>
    <s v="Multi-Use Personal File Cart and Caster Set, Three Stacking Bins"/>
    <n v="69.52"/>
  </r>
  <r>
    <s v="Los Angeles"/>
    <s v="California"/>
    <n v="90004"/>
    <s v="West"/>
    <s v="OFF-ST-10000025"/>
    <x v="1"/>
    <x v="4"/>
    <s v="Fellowes Stor/Drawer Steel Plus Storage Drawers"/>
    <n v="763.44"/>
  </r>
  <r>
    <s v="Springfield"/>
    <s v="Ohio"/>
    <n v="45503"/>
    <s v="East"/>
    <s v="OFF-LA-10001613"/>
    <x v="1"/>
    <x v="2"/>
    <s v="Avery File Folder Labels"/>
    <n v="9.2159999999999993"/>
  </r>
  <r>
    <s v="Springfield"/>
    <s v="Ohio"/>
    <n v="45503"/>
    <s v="East"/>
    <s v="TEC-PH-10000376"/>
    <x v="2"/>
    <x v="7"/>
    <s v="Square Credit Card Reader"/>
    <n v="41.957999999999998"/>
  </r>
  <r>
    <s v="Springfield"/>
    <s v="Ohio"/>
    <n v="45503"/>
    <s v="East"/>
    <s v="OFF-PA-10004039"/>
    <x v="1"/>
    <x v="10"/>
    <s v="Xerox 1882"/>
    <n v="89.567999999999998"/>
  </r>
  <r>
    <s v="Springfield"/>
    <s v="Ohio"/>
    <n v="45503"/>
    <s v="East"/>
    <s v="OFF-PA-10001776"/>
    <x v="1"/>
    <x v="10"/>
    <s v="Wirebound Message Books, Four 2 3/4&quot; x 5&quot; Forms per Page, 600 Sets per Book"/>
    <n v="22.248000000000001"/>
  </r>
  <r>
    <s v="Springfield"/>
    <s v="Ohio"/>
    <n v="45503"/>
    <s v="East"/>
    <s v="OFF-AP-10002457"/>
    <x v="1"/>
    <x v="9"/>
    <s v="Eureka The Boss Plus 12-Amp Hard Box Upright Vacuum, Red"/>
    <n v="334.88"/>
  </r>
  <r>
    <s v="Springfield"/>
    <s v="Ohio"/>
    <n v="45503"/>
    <s v="East"/>
    <s v="FUR-FU-10000758"/>
    <x v="0"/>
    <x v="5"/>
    <s v="DAX Natural Wood-Tone Poster Frame"/>
    <n v="148.28800000000001"/>
  </r>
  <r>
    <s v="Springfield"/>
    <s v="Ohio"/>
    <n v="45503"/>
    <s v="East"/>
    <s v="OFF-PA-10000682"/>
    <x v="1"/>
    <x v="10"/>
    <s v="Xerox 1924"/>
    <n v="4.6239999999999997"/>
  </r>
  <r>
    <s v="Springfield"/>
    <s v="Ohio"/>
    <n v="45503"/>
    <s v="East"/>
    <s v="TEC-AC-10002550"/>
    <x v="2"/>
    <x v="11"/>
    <s v="Memorex 25GB 6X Branded Blu-Ray Recordable Disc, 30/Pack"/>
    <n v="178.92"/>
  </r>
  <r>
    <s v="Springfield"/>
    <s v="Ohio"/>
    <n v="45503"/>
    <s v="East"/>
    <s v="OFF-BI-10002082"/>
    <x v="1"/>
    <x v="8"/>
    <s v="GBC Twin Loop Wire Binding Elements"/>
    <n v="69.888000000000005"/>
  </r>
  <r>
    <s v="Los Angeles"/>
    <s v="California"/>
    <n v="90008"/>
    <s v="West"/>
    <s v="OFF-BI-10004632"/>
    <x v="1"/>
    <x v="8"/>
    <s v="Ibico Hi-Tech Manual Binding System"/>
    <n v="487.98399999999998"/>
  </r>
  <r>
    <s v="Los Angeles"/>
    <s v="California"/>
    <n v="90008"/>
    <s v="West"/>
    <s v="OFF-AR-10001725"/>
    <x v="1"/>
    <x v="6"/>
    <s v="Boston Home &amp; Office Model 2000 Electric Pencil Sharpeners"/>
    <n v="47.3"/>
  </r>
  <r>
    <s v="Los Angeles"/>
    <s v="California"/>
    <n v="90008"/>
    <s v="West"/>
    <s v="OFF-AR-10004269"/>
    <x v="1"/>
    <x v="6"/>
    <s v="Newell 31"/>
    <n v="4.13"/>
  </r>
  <r>
    <s v="Los Angeles"/>
    <s v="California"/>
    <n v="90008"/>
    <s v="West"/>
    <s v="OFF-BI-10003007"/>
    <x v="1"/>
    <x v="8"/>
    <s v="Premium Transparent Presentation Covers, No Pattern/Clear, 8 1/2&quot; x 11&quot;"/>
    <n v="155.12"/>
  </r>
  <r>
    <s v="Los Angeles"/>
    <s v="California"/>
    <n v="90045"/>
    <s v="West"/>
    <s v="OFF-PA-10002195"/>
    <x v="1"/>
    <x v="10"/>
    <s v="Xerox 1966"/>
    <n v="6.48"/>
  </r>
  <r>
    <s v="Los Angeles"/>
    <s v="California"/>
    <n v="90045"/>
    <s v="West"/>
    <s v="OFF-SU-10002522"/>
    <x v="1"/>
    <x v="14"/>
    <s v="Acme Kleen Earth Office Shears"/>
    <n v="15.52"/>
  </r>
  <r>
    <s v="Memphis"/>
    <s v="Tennessee"/>
    <n v="38109"/>
    <s v="South"/>
    <s v="OFF-BI-10003712"/>
    <x v="1"/>
    <x v="8"/>
    <s v="Acco Pressboard Covers with Storage Hooks, 14 7/8&quot; x 11&quot;, Light Blue"/>
    <n v="2.9460000000000002"/>
  </r>
  <r>
    <s v="Memphis"/>
    <s v="Tennessee"/>
    <n v="38109"/>
    <s v="South"/>
    <s v="OFF-FA-10004854"/>
    <x v="1"/>
    <x v="13"/>
    <s v="Vinyl Coated Wire Paper Clips in Organizer Box, 800/Box"/>
    <n v="55.103999999999999"/>
  </r>
  <r>
    <s v="Detroit"/>
    <s v="Michigan"/>
    <n v="48234"/>
    <s v="Central"/>
    <s v="TEC-AC-10004859"/>
    <x v="2"/>
    <x v="11"/>
    <s v="Maxell Pro 80 Minute CD-R, 10/Pack"/>
    <n v="104.88"/>
  </r>
  <r>
    <s v="Detroit"/>
    <s v="Michigan"/>
    <n v="48234"/>
    <s v="Central"/>
    <s v="OFF-AR-10001860"/>
    <x v="1"/>
    <x v="6"/>
    <s v="BIC Liqua Brite Liner"/>
    <n v="34.700000000000003"/>
  </r>
  <r>
    <s v="Detroit"/>
    <s v="Michigan"/>
    <n v="48234"/>
    <s v="Central"/>
    <s v="OFF-BI-10001636"/>
    <x v="1"/>
    <x v="8"/>
    <s v="Ibico Plastic and Wire Spiral Binding Combs"/>
    <n v="33.72"/>
  </r>
  <r>
    <s v="Detroit"/>
    <s v="Michigan"/>
    <n v="48234"/>
    <s v="Central"/>
    <s v="OFF-PA-10000349"/>
    <x v="1"/>
    <x v="10"/>
    <s v="Easy-staple paper"/>
    <n v="14.94"/>
  </r>
  <r>
    <s v="Lawrence"/>
    <s v="Indiana"/>
    <n v="46226"/>
    <s v="Central"/>
    <s v="OFF-AP-10002439"/>
    <x v="1"/>
    <x v="9"/>
    <s v="Tripp Lite Isotel 8 Ultra 8 Outlet Metal Surge"/>
    <n v="638.73"/>
  </r>
  <r>
    <s v="Jacksonville"/>
    <s v="Florida"/>
    <n v="32216"/>
    <s v="South"/>
    <s v="OFF-ST-10001370"/>
    <x v="1"/>
    <x v="4"/>
    <s v="Sensible Storage WireTech Storage Systems"/>
    <n v="113.568"/>
  </r>
  <r>
    <s v="Dublin"/>
    <s v="Ohio"/>
    <n v="43017"/>
    <s v="East"/>
    <s v="TEC-AC-10002558"/>
    <x v="2"/>
    <x v="11"/>
    <s v="ImationÂ SwivelÂ Flash DriveÂ USBÂ flash driveÂ - 8 GB"/>
    <n v="9.0960000000000001"/>
  </r>
  <r>
    <s v="Plantation"/>
    <s v="Florida"/>
    <n v="33317"/>
    <s v="South"/>
    <s v="OFF-EN-10004030"/>
    <x v="1"/>
    <x v="12"/>
    <s v="Convenience Packs of Business Envelopes"/>
    <n v="8.6880000000000006"/>
  </r>
  <r>
    <s v="Plantation"/>
    <s v="Florida"/>
    <n v="33317"/>
    <s v="South"/>
    <s v="FUR-FU-10003194"/>
    <x v="0"/>
    <x v="5"/>
    <s v="Eldon Expressions Desk Accessory, Wood Pencil Holder, Oak"/>
    <n v="30.88"/>
  </r>
  <r>
    <s v="Plantation"/>
    <s v="Florida"/>
    <n v="33317"/>
    <s v="South"/>
    <s v="FUR-FU-10001731"/>
    <x v="0"/>
    <x v="5"/>
    <s v="Acrylic Self-Standing Desk Frames"/>
    <n v="6.4080000000000004"/>
  </r>
  <r>
    <s v="Glendale"/>
    <s v="Arizona"/>
    <n v="85301"/>
    <s v="West"/>
    <s v="OFF-SU-10004782"/>
    <x v="1"/>
    <x v="14"/>
    <s v="Elite 5&quot; Scissors"/>
    <n v="33.799999999999997"/>
  </r>
  <r>
    <s v="Jackson"/>
    <s v="Michigan"/>
    <n v="49201"/>
    <s v="Central"/>
    <s v="TEC-PH-10003484"/>
    <x v="2"/>
    <x v="7"/>
    <s v="Ooma Telo VoIP Home Phone System"/>
    <n v="377.97"/>
  </r>
  <r>
    <s v="Quincy"/>
    <s v="Massachusetts"/>
    <n v="2169"/>
    <s v="East"/>
    <s v="TEC-AC-10003590"/>
    <x v="2"/>
    <x v="11"/>
    <s v="TRENDnet 56K USB 2.0 Phone, Internet and Fax Modem"/>
    <n v="258.89999999999998"/>
  </r>
  <r>
    <s v="Quincy"/>
    <s v="Massachusetts"/>
    <n v="2169"/>
    <s v="East"/>
    <s v="OFF-PA-10001970"/>
    <x v="1"/>
    <x v="10"/>
    <s v="Xerox 1881"/>
    <n v="24.56"/>
  </r>
  <r>
    <s v="Salem"/>
    <s v="Oregon"/>
    <n v="97301"/>
    <s v="West"/>
    <s v="OFF-LA-10001569"/>
    <x v="1"/>
    <x v="2"/>
    <s v="Avery 499"/>
    <n v="27.888000000000002"/>
  </r>
  <r>
    <s v="Salem"/>
    <s v="Oregon"/>
    <n v="97301"/>
    <s v="West"/>
    <s v="OFF-BI-10001132"/>
    <x v="1"/>
    <x v="8"/>
    <s v="Acco PRESSTEX Data Binder with Storage Hooks, Dark Blue, 9 1/2&quot; X 11&quot;"/>
    <n v="6.4560000000000004"/>
  </r>
  <r>
    <s v="Salem"/>
    <s v="Oregon"/>
    <n v="97301"/>
    <s v="West"/>
    <s v="TEC-PH-10003095"/>
    <x v="2"/>
    <x v="7"/>
    <s v="Samsung HM1900 Bluetooth Headset"/>
    <n v="52.68"/>
  </r>
  <r>
    <s v="Salem"/>
    <s v="Oregon"/>
    <n v="97301"/>
    <s v="West"/>
    <s v="OFF-SU-10000432"/>
    <x v="1"/>
    <x v="14"/>
    <s v="Acco Side-Punched Conventional Columnar Pads"/>
    <n v="13.88"/>
  </r>
  <r>
    <s v="Salem"/>
    <s v="Oregon"/>
    <n v="97301"/>
    <s v="West"/>
    <s v="TEC-AC-10004227"/>
    <x v="2"/>
    <x v="11"/>
    <s v="SanDisk Ultra 16 GB MicroSDHC Class 10 Memory Card"/>
    <n v="103.92"/>
  </r>
  <r>
    <s v="Salem"/>
    <s v="Oregon"/>
    <n v="97301"/>
    <s v="West"/>
    <s v="OFF-LA-10004409"/>
    <x v="1"/>
    <x v="2"/>
    <s v="Avery 492"/>
    <n v="11.52"/>
  </r>
  <r>
    <s v="Salem"/>
    <s v="Oregon"/>
    <n v="97301"/>
    <s v="West"/>
    <s v="OFF-PA-10001569"/>
    <x v="1"/>
    <x v="10"/>
    <s v="Xerox 232"/>
    <n v="10.368"/>
  </r>
  <r>
    <s v="Salem"/>
    <s v="Oregon"/>
    <n v="97301"/>
    <s v="West"/>
    <s v="OFF-ST-10001031"/>
    <x v="1"/>
    <x v="4"/>
    <s v="Adjustable Personal File Tote"/>
    <n v="39.072000000000003"/>
  </r>
  <r>
    <s v="Troy"/>
    <s v="Ohio"/>
    <n v="45373"/>
    <s v="East"/>
    <s v="OFF-EN-10002312"/>
    <x v="1"/>
    <x v="12"/>
    <s v="#10 Self-Seal White Envelopes"/>
    <n v="8.8719999999999999"/>
  </r>
  <r>
    <s v="Troy"/>
    <s v="Ohio"/>
    <n v="45373"/>
    <s v="East"/>
    <s v="OFF-BI-10004224"/>
    <x v="1"/>
    <x v="8"/>
    <s v="Catalog Binders with Expanding Posts"/>
    <n v="121.104"/>
  </r>
  <r>
    <s v="Philadelphia"/>
    <s v="Pennsylvania"/>
    <n v="19143"/>
    <s v="East"/>
    <s v="FUR-CH-10003774"/>
    <x v="0"/>
    <x v="1"/>
    <s v="Global Wood Trimmed Manager's Task Chair, Khaki"/>
    <n v="127.372"/>
  </r>
  <r>
    <s v="Philadelphia"/>
    <s v="Pennsylvania"/>
    <n v="19143"/>
    <s v="East"/>
    <s v="OFF-PA-10000157"/>
    <x v="1"/>
    <x v="10"/>
    <s v="Xerox 191"/>
    <n v="47.951999999999998"/>
  </r>
  <r>
    <s v="San Diego"/>
    <s v="California"/>
    <n v="92105"/>
    <s v="West"/>
    <s v="FUR-FU-10004090"/>
    <x v="0"/>
    <x v="5"/>
    <s v="Executive Impressions 14&quot; Contract Wall Clock"/>
    <n v="44.46"/>
  </r>
  <r>
    <s v="Clinton"/>
    <s v="Maryland"/>
    <n v="20735"/>
    <s v="East"/>
    <s v="OFF-FA-10002763"/>
    <x v="1"/>
    <x v="13"/>
    <s v="Advantus Map Pennant Flags and Round Head Tacks"/>
    <n v="15.8"/>
  </r>
  <r>
    <s v="Clinton"/>
    <s v="Maryland"/>
    <n v="20735"/>
    <s v="East"/>
    <s v="TEC-MA-10002428"/>
    <x v="2"/>
    <x v="15"/>
    <s v="Fellowes Powershred HS-440 4-Sheet High Security Shredder"/>
    <n v="464.97"/>
  </r>
  <r>
    <s v="Clinton"/>
    <s v="Maryland"/>
    <n v="20735"/>
    <s v="East"/>
    <s v="FUR-FU-10002918"/>
    <x v="0"/>
    <x v="5"/>
    <s v="Eldon ClusterMat Chair Mat with Cordless Antistatic Protection"/>
    <n v="181.96"/>
  </r>
  <r>
    <s v="Clinton"/>
    <s v="Maryland"/>
    <n v="20735"/>
    <s v="East"/>
    <s v="OFF-LA-10000476"/>
    <x v="1"/>
    <x v="2"/>
    <s v="Avery 05222 Permanent Self-Adhesive File Folder Labels for Typewriters, on Rolls, White, 250/Roll"/>
    <n v="12.39"/>
  </r>
  <r>
    <s v="Clinton"/>
    <s v="Maryland"/>
    <n v="20735"/>
    <s v="East"/>
    <s v="OFF-BI-10002854"/>
    <x v="1"/>
    <x v="8"/>
    <s v="Performers Binder/Pad Holder, Black"/>
    <n v="84.09"/>
  </r>
  <r>
    <s v="Clinton"/>
    <s v="Maryland"/>
    <n v="20735"/>
    <s v="East"/>
    <s v="OFF-AR-10002987"/>
    <x v="1"/>
    <x v="6"/>
    <s v="Prismacolor Color Pencil Set"/>
    <n v="79.36"/>
  </r>
  <r>
    <s v="Clinton"/>
    <s v="Maryland"/>
    <n v="20735"/>
    <s v="East"/>
    <s v="OFF-BI-10004001"/>
    <x v="1"/>
    <x v="8"/>
    <s v="GBC Recycled VeloBinder Covers"/>
    <n v="153.36000000000001"/>
  </r>
  <r>
    <s v="Clinton"/>
    <s v="Maryland"/>
    <n v="20735"/>
    <s v="East"/>
    <s v="OFF-BI-10001634"/>
    <x v="1"/>
    <x v="8"/>
    <s v="Wilson Jones Active Use Binders"/>
    <n v="43.68"/>
  </r>
  <r>
    <s v="Clinton"/>
    <s v="Maryland"/>
    <n v="20735"/>
    <s v="East"/>
    <s v="OFF-ST-10003722"/>
    <x v="1"/>
    <x v="4"/>
    <s v="Project Tote Personal File"/>
    <n v="98.21"/>
  </r>
  <r>
    <s v="Riverside"/>
    <s v="California"/>
    <n v="92503"/>
    <s v="West"/>
    <s v="OFF-AR-10004757"/>
    <x v="1"/>
    <x v="6"/>
    <s v="Crayola Colored Pencils"/>
    <n v="9.84"/>
  </r>
  <r>
    <s v="Port Saint Lucie"/>
    <s v="Florida"/>
    <n v="34952"/>
    <s v="South"/>
    <s v="OFF-BI-10004140"/>
    <x v="1"/>
    <x v="8"/>
    <s v="Avery Non-Stick Binders"/>
    <n v="2.694"/>
  </r>
  <r>
    <s v="Mesa"/>
    <s v="Arizona"/>
    <n v="85204"/>
    <s v="West"/>
    <s v="OFF-PA-10002479"/>
    <x v="1"/>
    <x v="10"/>
    <s v="Xerox 4200 Series MultiUse Premium Copy Paper (20Lb. and 84 Bright)"/>
    <n v="25.344000000000001"/>
  </r>
  <r>
    <s v="Mesa"/>
    <s v="Arizona"/>
    <n v="85204"/>
    <s v="West"/>
    <s v="OFF-EN-10001141"/>
    <x v="1"/>
    <x v="12"/>
    <s v="Manila Recycled Extra-Heavyweight Clasp Envelopes, 6&quot; x 9&quot;"/>
    <n v="43.92"/>
  </r>
  <r>
    <s v="Denver"/>
    <s v="Colorado"/>
    <n v="80219"/>
    <s v="West"/>
    <s v="TEC-MA-10000597"/>
    <x v="2"/>
    <x v="15"/>
    <s v="Lexmark S315 Color Inkjet Printer"/>
    <n v="59.994"/>
  </r>
  <r>
    <s v="Denver"/>
    <s v="Colorado"/>
    <n v="80219"/>
    <s v="West"/>
    <s v="TEC-CO-10001571"/>
    <x v="2"/>
    <x v="16"/>
    <s v="Sharp 1540cs Digital Laser Copier"/>
    <n v="439.99200000000002"/>
  </r>
  <r>
    <s v="Denver"/>
    <s v="Colorado"/>
    <n v="80219"/>
    <s v="West"/>
    <s v="TEC-PH-10004531"/>
    <x v="2"/>
    <x v="7"/>
    <s v="OtterBox Commuter Series Case - iPhone 5 &amp; 5s"/>
    <n v="87.96"/>
  </r>
  <r>
    <s v="Denver"/>
    <s v="Colorado"/>
    <n v="80219"/>
    <s v="West"/>
    <s v="FUR-FU-10003026"/>
    <x v="0"/>
    <x v="5"/>
    <s v="Eldon Regeneration Recycled Desk Accessories, Black"/>
    <n v="15.488"/>
  </r>
  <r>
    <s v="Springfield"/>
    <s v="Virginia"/>
    <n v="22153"/>
    <s v="South"/>
    <s v="OFF-BI-10002082"/>
    <x v="1"/>
    <x v="8"/>
    <s v="GBC Twin Loop Wire Binding Elements"/>
    <n v="232.96"/>
  </r>
  <r>
    <s v="Springfield"/>
    <s v="Virginia"/>
    <n v="22153"/>
    <s v="South"/>
    <s v="OFF-EN-10002312"/>
    <x v="1"/>
    <x v="12"/>
    <s v="#10 Self-Seal White Envelopes"/>
    <n v="66.540000000000006"/>
  </r>
  <r>
    <s v="Springfield"/>
    <s v="Virginia"/>
    <n v="22153"/>
    <s v="South"/>
    <s v="OFF-AP-10000696"/>
    <x v="1"/>
    <x v="9"/>
    <s v="Holmes Odor Grabber"/>
    <n v="43.26"/>
  </r>
  <r>
    <s v="Seattle"/>
    <s v="Washington"/>
    <n v="98115"/>
    <s v="West"/>
    <s v="FUR-FU-10000305"/>
    <x v="0"/>
    <x v="5"/>
    <s v="Tenex V2T-RE Standard Weight Series Chair Mat, 45&quot; x 53&quot;, Lip 25&quot; x 12&quot;"/>
    <n v="141.96"/>
  </r>
  <r>
    <s v="Tempe"/>
    <s v="Arizona"/>
    <n v="85281"/>
    <s v="West"/>
    <s v="OFF-ST-10001034"/>
    <x v="1"/>
    <x v="4"/>
    <s v="Eldon File Chest Portable File"/>
    <n v="79.400000000000006"/>
  </r>
  <r>
    <s v="Yonkers"/>
    <s v="New York"/>
    <n v="10701"/>
    <s v="East"/>
    <s v="TEC-AC-10004114"/>
    <x v="2"/>
    <x v="11"/>
    <s v="KeyTronicÂ 6101 Series -Â KeyboardÂ - Black"/>
    <n v="163.96"/>
  </r>
  <r>
    <s v="Rochester"/>
    <s v="New York"/>
    <n v="14609"/>
    <s v="East"/>
    <s v="FUR-FU-10001602"/>
    <x v="0"/>
    <x v="5"/>
    <s v="Eldon Delta Triangular Chair Mat, 52&quot; x 58&quot;, Clear"/>
    <n v="37.93"/>
  </r>
  <r>
    <s v="Toledo"/>
    <s v="Ohio"/>
    <n v="43615"/>
    <s v="East"/>
    <s v="FUR-FU-10002445"/>
    <x v="0"/>
    <x v="5"/>
    <s v="DAX Two-Tone Rosewood/Black Document Frame, Desktop, 5 x 7"/>
    <n v="15.167999999999999"/>
  </r>
  <r>
    <s v="Decatur"/>
    <s v="Alabama"/>
    <n v="35601"/>
    <s v="South"/>
    <s v="OFF-AR-10004269"/>
    <x v="1"/>
    <x v="6"/>
    <s v="Newell 31"/>
    <n v="24.78"/>
  </r>
  <r>
    <s v="Decatur"/>
    <s v="Alabama"/>
    <n v="35601"/>
    <s v="South"/>
    <s v="OFF-BI-10001249"/>
    <x v="1"/>
    <x v="8"/>
    <s v="Avery Heavy-Duty EZD View Binder with Locking Rings"/>
    <n v="19.14"/>
  </r>
  <r>
    <s v="Decatur"/>
    <s v="Alabama"/>
    <n v="35601"/>
    <s v="South"/>
    <s v="TEC-CO-10004202"/>
    <x v="2"/>
    <x v="16"/>
    <s v="Brother DCP1000 Digital 3 in 1 Multifunction Machine"/>
    <n v="899.97"/>
  </r>
  <r>
    <s v="Decatur"/>
    <s v="Alabama"/>
    <n v="35601"/>
    <s v="South"/>
    <s v="OFF-PA-10003363"/>
    <x v="1"/>
    <x v="10"/>
    <s v="Xerox 204"/>
    <n v="32.4"/>
  </r>
  <r>
    <s v="Dallas"/>
    <s v="Texas"/>
    <n v="75220"/>
    <s v="Central"/>
    <s v="OFF-AR-10001915"/>
    <x v="1"/>
    <x v="6"/>
    <s v="Peel-Off China Markers"/>
    <n v="23.832000000000001"/>
  </r>
  <r>
    <s v="Mesquite"/>
    <s v="Texas"/>
    <n v="75150"/>
    <s v="Central"/>
    <s v="FUR-FU-10001940"/>
    <x v="0"/>
    <x v="5"/>
    <s v="Staple-based wall hangings"/>
    <n v="6.3680000000000003"/>
  </r>
  <r>
    <s v="Mesquite"/>
    <s v="Texas"/>
    <n v="75150"/>
    <s v="Central"/>
    <s v="OFF-AP-10004336"/>
    <x v="1"/>
    <x v="9"/>
    <s v="Conquest 14 Commercial Heavy-Duty Upright Vacuum, Collection System, Accessory Kit"/>
    <n v="34.176000000000002"/>
  </r>
  <r>
    <s v="Mesquite"/>
    <s v="Texas"/>
    <n v="75150"/>
    <s v="Central"/>
    <s v="TEC-AC-10003709"/>
    <x v="2"/>
    <x v="11"/>
    <s v="Maxell 4.7GB DVD-R 5/Pack"/>
    <n v="5.5439999999999996"/>
  </r>
  <r>
    <s v="Los Angeles"/>
    <s v="California"/>
    <n v="90045"/>
    <s v="West"/>
    <s v="FUR-TA-10001705"/>
    <x v="0"/>
    <x v="3"/>
    <s v="Bush Advantage Collection Round Conference Table"/>
    <n v="510.24"/>
  </r>
  <r>
    <s v="Los Angeles"/>
    <s v="California"/>
    <n v="90045"/>
    <s v="West"/>
    <s v="OFF-PA-10000675"/>
    <x v="1"/>
    <x v="10"/>
    <s v="Xerox 1919"/>
    <n v="204.95"/>
  </r>
  <r>
    <s v="Seattle"/>
    <s v="Washington"/>
    <n v="98103"/>
    <s v="West"/>
    <s v="TEC-AC-10000521"/>
    <x v="2"/>
    <x v="11"/>
    <s v="Verbatim Slim CD and DVD Storage Cases, 50/Pack"/>
    <n v="11.54"/>
  </r>
  <r>
    <s v="Seattle"/>
    <s v="Washington"/>
    <n v="98103"/>
    <s v="West"/>
    <s v="FUR-FU-10004622"/>
    <x v="0"/>
    <x v="5"/>
    <s v="Eldon Advantage Foldable Chair Mats for Low Pile Carpets"/>
    <n v="162.6"/>
  </r>
  <r>
    <s v="Olympia"/>
    <s v="Washington"/>
    <n v="98502"/>
    <s v="West"/>
    <s v="OFF-PA-10001954"/>
    <x v="1"/>
    <x v="10"/>
    <s v="Xerox 1964"/>
    <n v="45.68"/>
  </r>
  <r>
    <s v="Olympia"/>
    <s v="Washington"/>
    <n v="98502"/>
    <s v="West"/>
    <s v="FUR-CH-10002602"/>
    <x v="0"/>
    <x v="1"/>
    <s v="DMI Arturo Collection Mission-style Design Wood Chair"/>
    <n v="603.91999999999996"/>
  </r>
  <r>
    <s v="Omaha"/>
    <s v="Nebraska"/>
    <n v="68104"/>
    <s v="Central"/>
    <s v="OFF-FA-10004395"/>
    <x v="1"/>
    <x v="13"/>
    <s v="Plymouth Boxed Rubber Bands by Plymouth"/>
    <n v="23.55"/>
  </r>
  <r>
    <s v="Columbus"/>
    <s v="Georgia"/>
    <n v="31907"/>
    <s v="South"/>
    <s v="OFF-SU-10003002"/>
    <x v="1"/>
    <x v="14"/>
    <s v="Letter Slitter"/>
    <n v="5.04"/>
  </r>
  <r>
    <s v="Columbus"/>
    <s v="Georgia"/>
    <n v="31907"/>
    <s v="South"/>
    <s v="TEC-AC-10002926"/>
    <x v="2"/>
    <x v="11"/>
    <s v="Logitech Wireless Marathon Mouse M705"/>
    <n v="249.95"/>
  </r>
  <r>
    <s v="Columbus"/>
    <s v="Indiana"/>
    <n v="47201"/>
    <s v="Central"/>
    <s v="OFF-AR-10002656"/>
    <x v="1"/>
    <x v="6"/>
    <s v="Sanford Liquid Accent Highlighters"/>
    <n v="33.4"/>
  </r>
  <r>
    <s v="Jackson"/>
    <s v="Mississippi"/>
    <n v="39212"/>
    <s v="South"/>
    <s v="FUR-FU-10001918"/>
    <x v="0"/>
    <x v="5"/>
    <s v="C-Line Cubicle Keepers Polyproplyene Holder With Velcro Backings"/>
    <n v="18.920000000000002"/>
  </r>
  <r>
    <s v="Jackson"/>
    <s v="Mississippi"/>
    <n v="39212"/>
    <s v="South"/>
    <s v="OFF-BI-10003910"/>
    <x v="1"/>
    <x v="8"/>
    <s v="DXL Angle-View Binders with Locking Rings by Samsill"/>
    <n v="15.42"/>
  </r>
  <r>
    <s v="Houston"/>
    <s v="Texas"/>
    <n v="77070"/>
    <s v="Central"/>
    <s v="OFF-AR-10000122"/>
    <x v="1"/>
    <x v="6"/>
    <s v="Newell 314"/>
    <n v="35.712000000000003"/>
  </r>
  <r>
    <s v="Phoenix"/>
    <s v="Arizona"/>
    <n v="85023"/>
    <s v="West"/>
    <s v="OFF-BI-10004600"/>
    <x v="1"/>
    <x v="8"/>
    <s v="Ibico Ibimaster 300 Manual Binding System"/>
    <n v="551.98500000000001"/>
  </r>
  <r>
    <s v="Chicago"/>
    <s v="Illinois"/>
    <n v="60653"/>
    <s v="Central"/>
    <s v="OFF-AR-10003045"/>
    <x v="1"/>
    <x v="6"/>
    <s v="Prang Colored Pencils"/>
    <n v="7.056"/>
  </r>
  <r>
    <s v="Denver"/>
    <s v="Colorado"/>
    <n v="80219"/>
    <s v="West"/>
    <s v="OFF-AP-10000252"/>
    <x v="1"/>
    <x v="9"/>
    <s v="Harmony HEPA Quiet Air Purifiers"/>
    <n v="18.72"/>
  </r>
  <r>
    <s v="Newark"/>
    <s v="Delaware"/>
    <n v="19711"/>
    <s v="East"/>
    <s v="OFF-ST-10001496"/>
    <x v="1"/>
    <x v="4"/>
    <s v="Standard Rollaway File with Lock"/>
    <n v="360.38"/>
  </r>
  <r>
    <s v="Newark"/>
    <s v="Delaware"/>
    <n v="19711"/>
    <s v="East"/>
    <s v="OFF-AR-10000122"/>
    <x v="1"/>
    <x v="6"/>
    <s v="Newell 314"/>
    <n v="11.16"/>
  </r>
  <r>
    <s v="Newark"/>
    <s v="Delaware"/>
    <n v="19711"/>
    <s v="East"/>
    <s v="OFF-LA-10000407"/>
    <x v="1"/>
    <x v="2"/>
    <s v="Avery White Multi-Purpose Labels"/>
    <n v="14.94"/>
  </r>
  <r>
    <s v="Clinton"/>
    <s v="Maryland"/>
    <n v="20735"/>
    <s v="East"/>
    <s v="OFF-ST-10004950"/>
    <x v="1"/>
    <x v="4"/>
    <s v="Acco Perma 3000 Stacking Storage Drawers"/>
    <n v="41.96"/>
  </r>
  <r>
    <s v="Clinton"/>
    <s v="Maryland"/>
    <n v="20735"/>
    <s v="East"/>
    <s v="OFF-ST-10004123"/>
    <x v="1"/>
    <x v="4"/>
    <s v="Safco Industrial Wire Shelving System"/>
    <n v="636.86"/>
  </r>
  <r>
    <s v="Clinton"/>
    <s v="Maryland"/>
    <n v="20735"/>
    <s v="East"/>
    <s v="TEC-PH-10000730"/>
    <x v="2"/>
    <x v="7"/>
    <s v="Samsung Galaxy S4 Active"/>
    <n v="499.99"/>
  </r>
  <r>
    <s v="Clinton"/>
    <s v="Maryland"/>
    <n v="20735"/>
    <s v="East"/>
    <s v="TEC-PH-10000895"/>
    <x v="2"/>
    <x v="7"/>
    <s v="Polycom VVX 310 VoIP phone"/>
    <n v="1259.93"/>
  </r>
  <r>
    <s v="Clinton"/>
    <s v="Maryland"/>
    <n v="20735"/>
    <s v="East"/>
    <s v="OFF-BI-10000962"/>
    <x v="1"/>
    <x v="8"/>
    <s v="Acco Flexible ACCOHIDE Square Ring Data Binder, Dark Blue, 11 1/2&quot; X 14&quot; 7/8&quot;"/>
    <n v="65.08"/>
  </r>
  <r>
    <s v="New York City"/>
    <s v="New York"/>
    <n v="10011"/>
    <s v="East"/>
    <s v="OFF-PA-10002254"/>
    <x v="1"/>
    <x v="10"/>
    <s v="Xerox 1883"/>
    <n v="26.38"/>
  </r>
  <r>
    <s v="New York City"/>
    <s v="New York"/>
    <n v="10011"/>
    <s v="East"/>
    <s v="FUR-FU-10002554"/>
    <x v="0"/>
    <x v="5"/>
    <s v="Westinghouse Floor Lamp with Metal Mesh Shade, Black"/>
    <n v="71.97"/>
  </r>
  <r>
    <s v="Newark"/>
    <s v="Delaware"/>
    <n v="19711"/>
    <s v="East"/>
    <s v="TEC-PH-10000673"/>
    <x v="2"/>
    <x v="7"/>
    <s v="Plantronics Voyager Pro HD - Bluetooth Headset"/>
    <n v="129.97999999999999"/>
  </r>
  <r>
    <s v="Newark"/>
    <s v="Delaware"/>
    <n v="19711"/>
    <s v="East"/>
    <s v="OFF-BI-10000962"/>
    <x v="1"/>
    <x v="8"/>
    <s v="Acco Flexible ACCOHIDE Square Ring Data Binder, Dark Blue, 11 1/2&quot; X 14&quot; 7/8&quot;"/>
    <n v="32.54"/>
  </r>
  <r>
    <s v="Jackson"/>
    <s v="Michigan"/>
    <n v="49201"/>
    <s v="Central"/>
    <s v="TEC-PH-10003988"/>
    <x v="2"/>
    <x v="7"/>
    <s v="LF Elite 3D Dazzle Designer Hard Case Cover, Lf Stylus Pen and Wiper For Apple Iphone 5c Mini Lite"/>
    <n v="10.9"/>
  </r>
  <r>
    <s v="Jackson"/>
    <s v="Michigan"/>
    <n v="49201"/>
    <s v="Central"/>
    <s v="TEC-AC-10001109"/>
    <x v="2"/>
    <x v="11"/>
    <s v="Logitech Trackman Marble Mouse"/>
    <n v="59.98"/>
  </r>
  <r>
    <s v="Jackson"/>
    <s v="Michigan"/>
    <n v="49201"/>
    <s v="Central"/>
    <s v="OFF-AP-10002311"/>
    <x v="1"/>
    <x v="9"/>
    <s v="Holmes Replacement Filter for HEPA Air Cleaner, Very Large Room, HEPA Filter"/>
    <n v="61.929000000000002"/>
  </r>
  <r>
    <s v="New York City"/>
    <s v="New York"/>
    <n v="10011"/>
    <s v="East"/>
    <s v="OFF-EN-10001137"/>
    <x v="1"/>
    <x v="12"/>
    <s v="#10 Gummed Flap White Envelopes, 100/Box"/>
    <n v="16.52"/>
  </r>
  <r>
    <s v="New York City"/>
    <s v="New York"/>
    <n v="10011"/>
    <s v="East"/>
    <s v="OFF-PA-10004285"/>
    <x v="1"/>
    <x v="10"/>
    <s v="Xerox 1959"/>
    <n v="60.12"/>
  </r>
  <r>
    <s v="New York City"/>
    <s v="New York"/>
    <n v="10011"/>
    <s v="East"/>
    <s v="OFF-BI-10002225"/>
    <x v="1"/>
    <x v="8"/>
    <s v="Square Ring Data Binders, Rigid 75 Pt. Covers, 11&quot; x 14-7/8&quot;"/>
    <n v="49.536000000000001"/>
  </r>
  <r>
    <s v="Rock Hill"/>
    <s v="South Carolina"/>
    <n v="29730"/>
    <s v="South"/>
    <s v="OFF-FA-10002763"/>
    <x v="1"/>
    <x v="13"/>
    <s v="Advantus Map Pennant Flags and Round Head Tacks"/>
    <n v="11.85"/>
  </r>
  <r>
    <s v="Columbus"/>
    <s v="Georgia"/>
    <n v="31907"/>
    <s v="South"/>
    <s v="OFF-ST-10003058"/>
    <x v="1"/>
    <x v="4"/>
    <s v="Eldon Mobile Mega Data Cart  Mega Stackable  Add-On Trays"/>
    <n v="118.25"/>
  </r>
  <r>
    <s v="Columbus"/>
    <s v="Georgia"/>
    <n v="31907"/>
    <s v="South"/>
    <s v="FUR-CH-10002084"/>
    <x v="0"/>
    <x v="1"/>
    <s v="Hon Mobius Operator's Chair"/>
    <n v="368.97"/>
  </r>
  <r>
    <s v="Inglewood"/>
    <s v="California"/>
    <n v="90301"/>
    <s v="West"/>
    <s v="FUR-FU-10002937"/>
    <x v="0"/>
    <x v="5"/>
    <s v="GE 48&quot; Fluorescent Tube, Cool White Energy Saver, 34 Watts, 30/Box"/>
    <n v="198.46"/>
  </r>
  <r>
    <s v="Inglewood"/>
    <s v="California"/>
    <n v="90301"/>
    <s v="West"/>
    <s v="OFF-AP-10001242"/>
    <x v="1"/>
    <x v="9"/>
    <s v="APC 7 Outlet Network SurgeArrest Surge Protector"/>
    <n v="321.92"/>
  </r>
  <r>
    <s v="Inglewood"/>
    <s v="California"/>
    <n v="90301"/>
    <s v="West"/>
    <s v="TEC-CO-10001571"/>
    <x v="2"/>
    <x v="16"/>
    <s v="Sharp 1540cs Digital Laser Copier"/>
    <n v="879.98400000000004"/>
  </r>
  <r>
    <s v="Inglewood"/>
    <s v="California"/>
    <n v="90301"/>
    <s v="West"/>
    <s v="OFF-SU-10002503"/>
    <x v="1"/>
    <x v="14"/>
    <s v="Acme Preferred Stainless Steel Scissors"/>
    <n v="28.4"/>
  </r>
  <r>
    <s v="Inglewood"/>
    <s v="California"/>
    <n v="90301"/>
    <s v="West"/>
    <s v="FUR-CH-10004886"/>
    <x v="0"/>
    <x v="1"/>
    <s v="Bevis Steel Folding Chairs"/>
    <n v="230.28"/>
  </r>
  <r>
    <s v="Inglewood"/>
    <s v="California"/>
    <n v="90301"/>
    <s v="West"/>
    <s v="OFF-PA-10001289"/>
    <x v="1"/>
    <x v="10"/>
    <s v="White Computer Printout Paper by Universal"/>
    <n v="116.28"/>
  </r>
  <r>
    <s v="Inglewood"/>
    <s v="California"/>
    <n v="90301"/>
    <s v="West"/>
    <s v="OFF-BI-10003650"/>
    <x v="1"/>
    <x v="8"/>
    <s v="GBC DocuBind 300 Electric Binding Machine"/>
    <n v="841.56799999999998"/>
  </r>
  <r>
    <s v="Inglewood"/>
    <s v="California"/>
    <n v="90301"/>
    <s v="West"/>
    <s v="OFF-ST-10001370"/>
    <x v="1"/>
    <x v="4"/>
    <s v="Sensible Storage WireTech Storage Systems"/>
    <n v="354.9"/>
  </r>
  <r>
    <s v="Odessa"/>
    <s v="Texas"/>
    <n v="79762"/>
    <s v="Central"/>
    <s v="OFF-PA-10001892"/>
    <x v="1"/>
    <x v="10"/>
    <s v="Rediform Wirebound &quot;Phone Memo&quot; Message Book, 11 x 5-3/4"/>
    <n v="42.783999999999999"/>
  </r>
  <r>
    <s v="Odessa"/>
    <s v="Texas"/>
    <n v="79762"/>
    <s v="Central"/>
    <s v="FUR-CH-10004983"/>
    <x v="0"/>
    <x v="1"/>
    <s v="Office Star - Mid Back Dual function Ergonomic High Back Chair with 2-Way Adjustable Arms"/>
    <n v="563.42999999999995"/>
  </r>
  <r>
    <s v="Newark"/>
    <s v="Ohio"/>
    <n v="43055"/>
    <s v="East"/>
    <s v="OFF-AR-10001615"/>
    <x v="1"/>
    <x v="6"/>
    <s v="Newell 34"/>
    <n v="111.104"/>
  </r>
  <r>
    <s v="Los Angeles"/>
    <s v="California"/>
    <n v="90049"/>
    <s v="West"/>
    <s v="OFF-AR-10003602"/>
    <x v="1"/>
    <x v="6"/>
    <s v="Quartet Omega Colored Chalk, 12/Pack"/>
    <n v="11.68"/>
  </r>
  <r>
    <s v="Los Angeles"/>
    <s v="California"/>
    <n v="90049"/>
    <s v="West"/>
    <s v="OFF-SU-10004782"/>
    <x v="1"/>
    <x v="14"/>
    <s v="Elite 5&quot; Scissors"/>
    <n v="16.899999999999999"/>
  </r>
  <r>
    <s v="Los Angeles"/>
    <s v="California"/>
    <n v="90049"/>
    <s v="West"/>
    <s v="FUR-FU-10001591"/>
    <x v="0"/>
    <x v="5"/>
    <s v="Advantus Panel Wall Certificate Holder - 8.5x11"/>
    <n v="24.4"/>
  </r>
  <r>
    <s v="Everett"/>
    <s v="Massachusetts"/>
    <n v="2149"/>
    <s v="East"/>
    <s v="OFF-PA-10000659"/>
    <x v="1"/>
    <x v="10"/>
    <s v="TOPS Carbonless Receipt Book, Four 2-3/4 x 7-1/4 Money Receipts per Page"/>
    <n v="87.6"/>
  </r>
  <r>
    <s v="West Allis"/>
    <s v="Wisconsin"/>
    <n v="53214"/>
    <s v="Central"/>
    <s v="FUR-BO-10001337"/>
    <x v="0"/>
    <x v="0"/>
    <s v="O'Sullivan Living Dimensions 2-Shelf Bookcases"/>
    <n v="241.96"/>
  </r>
  <r>
    <s v="West Allis"/>
    <s v="Wisconsin"/>
    <n v="53214"/>
    <s v="Central"/>
    <s v="OFF-BI-10003529"/>
    <x v="1"/>
    <x v="8"/>
    <s v="Avery Round Ring Poly Binders"/>
    <n v="8.52"/>
  </r>
  <r>
    <s v="Chicago"/>
    <s v="Illinois"/>
    <n v="60623"/>
    <s v="Central"/>
    <s v="OFF-BI-10002609"/>
    <x v="1"/>
    <x v="8"/>
    <s v="Avery Hidden Tab Dividers for Binding Systems"/>
    <n v="1.788"/>
  </r>
  <r>
    <s v="Houston"/>
    <s v="Texas"/>
    <n v="77036"/>
    <s v="Central"/>
    <s v="FUR-TA-10004767"/>
    <x v="0"/>
    <x v="3"/>
    <s v="Safco Drafting Table"/>
    <n v="99.372"/>
  </r>
  <r>
    <s v="Houston"/>
    <s v="Texas"/>
    <n v="77036"/>
    <s v="Central"/>
    <s v="OFF-AR-10001868"/>
    <x v="1"/>
    <x v="6"/>
    <s v="Prang Dustless Chalk Sticks"/>
    <n v="1.3440000000000001"/>
  </r>
  <r>
    <s v="Houston"/>
    <s v="Texas"/>
    <n v="77036"/>
    <s v="Central"/>
    <s v="TEC-PH-10004896"/>
    <x v="2"/>
    <x v="7"/>
    <s v="Nokia Lumia 521 (T-Mobile)"/>
    <n v="119.96"/>
  </r>
  <r>
    <s v="Hialeah"/>
    <s v="Florida"/>
    <n v="33012"/>
    <s v="South"/>
    <s v="FUR-CH-10000988"/>
    <x v="0"/>
    <x v="1"/>
    <s v="Hon Olson Stacker Stools"/>
    <n v="1013.832"/>
  </r>
  <r>
    <s v="Hialeah"/>
    <s v="Florida"/>
    <n v="33012"/>
    <s v="South"/>
    <s v="OFF-FA-10000490"/>
    <x v="1"/>
    <x v="13"/>
    <s v="OIC Binder Clips, Mini, 1/4&quot; Capacity, Black"/>
    <n v="1.984"/>
  </r>
  <r>
    <s v="San Francisco"/>
    <s v="California"/>
    <n v="94122"/>
    <s v="West"/>
    <s v="FUR-TA-10004256"/>
    <x v="0"/>
    <x v="3"/>
    <s v="Bretford â€œJust In Timeâ€ Height-Adjustable Multi-Task Work Tables"/>
    <n v="2003.52"/>
  </r>
  <r>
    <s v="Philadelphia"/>
    <s v="Pennsylvania"/>
    <n v="19140"/>
    <s v="East"/>
    <s v="OFF-ST-10004804"/>
    <x v="1"/>
    <x v="4"/>
    <s v="Belkin 19&quot; Vented Equipment Shelf, Black"/>
    <n v="82.367999999999995"/>
  </r>
  <r>
    <s v="Columbia"/>
    <s v="South Carolina"/>
    <n v="29203"/>
    <s v="South"/>
    <s v="TEC-AC-10000023"/>
    <x v="2"/>
    <x v="11"/>
    <s v="Maxell 74 Minute CD-R Spindle, 50/Pack"/>
    <n v="62.91"/>
  </r>
  <r>
    <s v="Miami"/>
    <s v="Florida"/>
    <n v="33180"/>
    <s v="South"/>
    <s v="OFF-FA-10001332"/>
    <x v="1"/>
    <x v="13"/>
    <s v="Acco Banker's Clasps, 5 3/4&quot;-Long"/>
    <n v="6.9119999999999999"/>
  </r>
  <r>
    <s v="Miami"/>
    <s v="Florida"/>
    <n v="33180"/>
    <s v="South"/>
    <s v="TEC-AC-10002001"/>
    <x v="2"/>
    <x v="11"/>
    <s v="Logitech Wireless Gaming Headset G930"/>
    <n v="383.976"/>
  </r>
  <r>
    <s v="Miami"/>
    <s v="Florida"/>
    <n v="33180"/>
    <s v="South"/>
    <s v="OFF-PA-10000029"/>
    <x v="1"/>
    <x v="10"/>
    <s v="Xerox 224"/>
    <n v="10.368"/>
  </r>
  <r>
    <s v="Miami"/>
    <s v="Florida"/>
    <n v="33180"/>
    <s v="South"/>
    <s v="TEC-AC-10001874"/>
    <x v="2"/>
    <x v="11"/>
    <s v="Logitech Wireless Anywhere Mouse MX for PC and Mac"/>
    <n v="335.94400000000002"/>
  </r>
  <r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</r>
  <r>
    <s v="Miami"/>
    <s v="Florida"/>
    <n v="33180"/>
    <s v="South"/>
    <s v="TEC-PH-10002564"/>
    <x v="2"/>
    <x v="7"/>
    <s v="OtterBox Defender Series Case - Samsung Galaxy S4"/>
    <n v="71.975999999999999"/>
  </r>
  <r>
    <s v="New York City"/>
    <s v="New York"/>
    <n v="10035"/>
    <s v="East"/>
    <s v="OFF-PA-10003465"/>
    <x v="1"/>
    <x v="10"/>
    <s v="Xerox 1912"/>
    <n v="37.94"/>
  </r>
  <r>
    <s v="Manhattan"/>
    <s v="Kansas"/>
    <n v="66502"/>
    <s v="Central"/>
    <s v="TEC-PH-10000038"/>
    <x v="2"/>
    <x v="7"/>
    <s v="Jawbone MINI JAMBOX Wireless Bluetooth Speaker"/>
    <n v="273.95999999999998"/>
  </r>
  <r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200000000003"/>
  </r>
  <r>
    <s v="Memphis"/>
    <s v="Tennessee"/>
    <n v="38109"/>
    <s v="South"/>
    <s v="OFF-PA-10003424"/>
    <x v="1"/>
    <x v="10"/>
    <s v="&quot;While you Were Out&quot; Message Book, One Form per Page"/>
    <n v="8.9039999999999999"/>
  </r>
  <r>
    <s v="Memphis"/>
    <s v="Tennessee"/>
    <n v="38109"/>
    <s v="South"/>
    <s v="OFF-ST-10003716"/>
    <x v="1"/>
    <x v="4"/>
    <s v="Tennsco Double-Tier Lockers"/>
    <n v="720.06399999999996"/>
  </r>
  <r>
    <s v="Fort Lauderdale"/>
    <s v="Florida"/>
    <n v="33311"/>
    <s v="South"/>
    <s v="TEC-AC-10003590"/>
    <x v="2"/>
    <x v="11"/>
    <s v="TRENDnet 56K USB 2.0 Phone, Internet and Fax Modem"/>
    <n v="41.423999999999999"/>
  </r>
  <r>
    <s v="Columbus"/>
    <s v="Ohio"/>
    <n v="43229"/>
    <s v="East"/>
    <s v="OFF-BI-10000494"/>
    <x v="1"/>
    <x v="8"/>
    <s v="Acco Economy Flexible Poly Round Ring Binder"/>
    <n v="3.1320000000000001"/>
  </r>
  <r>
    <s v="Los Angeles"/>
    <s v="California"/>
    <n v="90045"/>
    <s v="West"/>
    <s v="OFF-ST-10002615"/>
    <x v="1"/>
    <x v="4"/>
    <s v="Dual Level, Single-Width Filing Carts"/>
    <n v="1085.42"/>
  </r>
  <r>
    <s v="Houston"/>
    <s v="Texas"/>
    <n v="77041"/>
    <s v="Central"/>
    <s v="OFF-AR-10002804"/>
    <x v="1"/>
    <x v="6"/>
    <s v="Faber Castell Col-Erase Pencils"/>
    <n v="3.9119999999999999"/>
  </r>
  <r>
    <s v="Houston"/>
    <s v="Texas"/>
    <n v="77041"/>
    <s v="Central"/>
    <s v="OFF-AR-10001044"/>
    <x v="1"/>
    <x v="6"/>
    <s v="BOSTON Ranger #55 Pencil Sharpener, Black"/>
    <n v="62.375999999999998"/>
  </r>
  <r>
    <s v="Omaha"/>
    <s v="Nebraska"/>
    <n v="68104"/>
    <s v="Central"/>
    <s v="OFF-FA-10000134"/>
    <x v="1"/>
    <x v="13"/>
    <s v="Advantus Push Pins, Aluminum Head"/>
    <n v="29.05"/>
  </r>
  <r>
    <s v="Los Angeles"/>
    <s v="California"/>
    <n v="90004"/>
    <s v="West"/>
    <s v="OFF-BI-10001670"/>
    <x v="1"/>
    <x v="8"/>
    <s v="Vinyl Sectional Post Binders"/>
    <n v="180.96"/>
  </r>
  <r>
    <s v="Altoona"/>
    <s v="Pennsylvania"/>
    <n v="16602"/>
    <s v="East"/>
    <s v="OFF-BI-10000343"/>
    <x v="1"/>
    <x v="8"/>
    <s v="Pressboard Covers with Storage Hooks, 9 1/2&quot; x 11&quot;, Light Blue"/>
    <n v="4.4189999999999996"/>
  </r>
  <r>
    <s v="Altoona"/>
    <s v="Pennsylvania"/>
    <n v="16602"/>
    <s v="East"/>
    <s v="OFF-AR-10002257"/>
    <x v="1"/>
    <x v="6"/>
    <s v="Eldon Spacemaker Box, Quick-Snap Lid, Clear"/>
    <n v="16.032"/>
  </r>
  <r>
    <s v="New York City"/>
    <s v="New York"/>
    <n v="10024"/>
    <s v="East"/>
    <s v="OFF-AR-10001915"/>
    <x v="1"/>
    <x v="6"/>
    <s v="Peel-Off China Markers"/>
    <n v="29.79"/>
  </r>
  <r>
    <s v="San Diego"/>
    <s v="California"/>
    <n v="92037"/>
    <s v="West"/>
    <s v="OFF-ST-10003692"/>
    <x v="1"/>
    <x v="4"/>
    <s v="Recycled Steel Personal File for Hanging File Folders"/>
    <n v="57.23"/>
  </r>
  <r>
    <s v="San Diego"/>
    <s v="California"/>
    <n v="92037"/>
    <s v="West"/>
    <s v="FUR-TA-10003469"/>
    <x v="0"/>
    <x v="3"/>
    <s v="Balt Split Level Computer Training Table"/>
    <n v="333"/>
  </r>
  <r>
    <s v="San Diego"/>
    <s v="California"/>
    <n v="92037"/>
    <s v="West"/>
    <s v="OFF-AR-10003179"/>
    <x v="1"/>
    <x v="6"/>
    <s v="Dixon Ticonderoga Core-Lock Colored Pencils"/>
    <n v="36.44"/>
  </r>
  <r>
    <s v="Miami"/>
    <s v="Florida"/>
    <n v="33178"/>
    <s v="South"/>
    <s v="OFF-PA-10003395"/>
    <x v="1"/>
    <x v="10"/>
    <s v="Xerox 1941"/>
    <n v="251.64"/>
  </r>
  <r>
    <s v="Greensboro"/>
    <s v="North Carolina"/>
    <n v="27405"/>
    <s v="South"/>
    <s v="FUR-TA-10004575"/>
    <x v="0"/>
    <x v="3"/>
    <s v="Hon 5100 Series Wood Tables"/>
    <n v="523.76400000000001"/>
  </r>
  <r>
    <s v="Greensboro"/>
    <s v="North Carolina"/>
    <n v="27405"/>
    <s v="South"/>
    <s v="TEC-PH-10002483"/>
    <x v="2"/>
    <x v="7"/>
    <s v="Motorola Moto X"/>
    <n v="1359.96"/>
  </r>
  <r>
    <s v="Jacksonville"/>
    <s v="North Carolina"/>
    <n v="28540"/>
    <s v="South"/>
    <s v="FUR-CH-10003606"/>
    <x v="0"/>
    <x v="1"/>
    <s v="SAFCO Folding Chair Trolley"/>
    <n v="102.592"/>
  </r>
  <r>
    <s v="Jacksonville"/>
    <s v="North Carolina"/>
    <n v="28540"/>
    <s v="South"/>
    <s v="TEC-AC-10002473"/>
    <x v="2"/>
    <x v="11"/>
    <s v="Maxell 4.7GB DVD-R"/>
    <n v="22.704000000000001"/>
  </r>
  <r>
    <s v="Jacksonville"/>
    <s v="North Carolina"/>
    <n v="28540"/>
    <s v="South"/>
    <s v="OFF-PA-10002319"/>
    <x v="1"/>
    <x v="10"/>
    <s v="Xerox 1944"/>
    <n v="93.024000000000001"/>
  </r>
  <r>
    <s v="Jacksonville"/>
    <s v="North Carolina"/>
    <n v="28540"/>
    <s v="South"/>
    <s v="OFF-SU-10000946"/>
    <x v="1"/>
    <x v="14"/>
    <s v="Staple remover"/>
    <n v="12.768000000000001"/>
  </r>
  <r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</r>
  <r>
    <s v="Jacksonville"/>
    <s v="North Carolina"/>
    <n v="28540"/>
    <s v="South"/>
    <s v="OFF-PA-10002377"/>
    <x v="1"/>
    <x v="10"/>
    <s v="Xerox 1916"/>
    <n v="39.152000000000001"/>
  </r>
  <r>
    <s v="Plantation"/>
    <s v="Florida"/>
    <n v="33317"/>
    <s v="South"/>
    <s v="OFF-AR-10001246"/>
    <x v="1"/>
    <x v="6"/>
    <s v="Newell 317"/>
    <n v="11.76"/>
  </r>
  <r>
    <s v="Plantation"/>
    <s v="Florida"/>
    <n v="33317"/>
    <s v="South"/>
    <s v="OFF-BI-10003291"/>
    <x v="1"/>
    <x v="8"/>
    <s v="Wilson Jones Leather-Like Binders with DublLock Round Rings"/>
    <n v="5.2380000000000004"/>
  </r>
  <r>
    <s v="Plantation"/>
    <s v="Florida"/>
    <n v="33317"/>
    <s v="South"/>
    <s v="OFF-BI-10002799"/>
    <x v="1"/>
    <x v="8"/>
    <s v="SlimView Poly Binder, 3/8&quot;"/>
    <n v="4.6619999999999999"/>
  </r>
  <r>
    <s v="Plantation"/>
    <s v="Florida"/>
    <n v="33317"/>
    <s v="South"/>
    <s v="FUR-CH-10003298"/>
    <x v="0"/>
    <x v="1"/>
    <s v="Office Star - Contemporary Task Swivel chair with Loop Arms, Charcoal"/>
    <n v="523.91999999999996"/>
  </r>
  <r>
    <s v="Plantation"/>
    <s v="Florida"/>
    <n v="33317"/>
    <s v="South"/>
    <s v="TEC-PH-10000441"/>
    <x v="2"/>
    <x v="7"/>
    <s v="VTech DS6151"/>
    <n v="100.792"/>
  </r>
  <r>
    <s v="Plantation"/>
    <s v="Florida"/>
    <n v="33317"/>
    <s v="South"/>
    <s v="FUR-CH-10004477"/>
    <x v="0"/>
    <x v="1"/>
    <s v="Global Push Button Manager's Chair, Indigo"/>
    <n v="146.136"/>
  </r>
  <r>
    <s v="Milwaukee"/>
    <s v="Wisconsin"/>
    <n v="53209"/>
    <s v="Central"/>
    <s v="OFF-LA-10003537"/>
    <x v="1"/>
    <x v="2"/>
    <s v="Avery 515"/>
    <n v="25.06"/>
  </r>
  <r>
    <s v="Quincy"/>
    <s v="Illinois"/>
    <n v="62301"/>
    <s v="Central"/>
    <s v="OFF-LA-10004484"/>
    <x v="1"/>
    <x v="2"/>
    <s v="Avery 476"/>
    <n v="19.824000000000002"/>
  </r>
  <r>
    <s v="Jacksonville"/>
    <s v="Florida"/>
    <n v="32216"/>
    <s v="South"/>
    <s v="TEC-PH-10002824"/>
    <x v="2"/>
    <x v="7"/>
    <s v="Jabra SPEAK 410 Multidevice Speakerphone"/>
    <n v="823.96"/>
  </r>
  <r>
    <s v="Jacksonville"/>
    <s v="Florida"/>
    <n v="32216"/>
    <s v="South"/>
    <s v="OFF-PA-10004965"/>
    <x v="1"/>
    <x v="10"/>
    <s v="Xerox 1921"/>
    <n v="15.984"/>
  </r>
  <r>
    <s v="Mobile"/>
    <s v="Alabama"/>
    <n v="36608"/>
    <s v="South"/>
    <s v="FUR-TA-10003569"/>
    <x v="0"/>
    <x v="3"/>
    <s v="Bretford CR8500 Series Meeting Room Furniture"/>
    <n v="801.96"/>
  </r>
  <r>
    <s v="Mobile"/>
    <s v="Alabama"/>
    <n v="36608"/>
    <s v="South"/>
    <s v="TEC-PH-10003187"/>
    <x v="2"/>
    <x v="7"/>
    <s v="Anker Astro Mini 3000mAh Ultra-Compact Portable Charger"/>
    <n v="59.97"/>
  </r>
  <r>
    <s v="Mobile"/>
    <s v="Alabama"/>
    <n v="36608"/>
    <s v="South"/>
    <s v="FUR-CH-10004853"/>
    <x v="0"/>
    <x v="1"/>
    <s v="Global Manager's Adjustable Task Chair, Storm"/>
    <n v="1056.8599999999999"/>
  </r>
  <r>
    <s v="New York City"/>
    <s v="New York"/>
    <n v="10024"/>
    <s v="East"/>
    <s v="OFF-BI-10001031"/>
    <x v="1"/>
    <x v="8"/>
    <s v="Pressboard Data Binders by Wilson Jones"/>
    <n v="12.816000000000001"/>
  </r>
  <r>
    <s v="New York City"/>
    <s v="New York"/>
    <n v="10024"/>
    <s v="East"/>
    <s v="FUR-BO-10003034"/>
    <x v="0"/>
    <x v="0"/>
    <s v="O'Sullivan Elevations Bookcase, Cherry Finish"/>
    <n v="314.35199999999998"/>
  </r>
  <r>
    <s v="New York City"/>
    <s v="New York"/>
    <n v="10024"/>
    <s v="East"/>
    <s v="OFF-PA-10000069"/>
    <x v="1"/>
    <x v="10"/>
    <s v="TOPS 4 x 6 Fluorescent Color Memo Sheets, 500 Sheets per Pack"/>
    <n v="18.98"/>
  </r>
  <r>
    <s v="New York City"/>
    <s v="New York"/>
    <n v="10024"/>
    <s v="East"/>
    <s v="OFF-BI-10003655"/>
    <x v="1"/>
    <x v="8"/>
    <s v="Durable Pressboard Binders"/>
    <n v="18.239999999999998"/>
  </r>
  <r>
    <s v="New York City"/>
    <s v="New York"/>
    <n v="10011"/>
    <s v="East"/>
    <s v="OFF-ST-10000585"/>
    <x v="1"/>
    <x v="4"/>
    <s v="Economy Rollaway Files"/>
    <n v="991.2"/>
  </r>
  <r>
    <s v="New York City"/>
    <s v="New York"/>
    <n v="10011"/>
    <s v="East"/>
    <s v="TEC-CO-10001571"/>
    <x v="2"/>
    <x v="16"/>
    <s v="Sharp 1540cs Digital Laser Copier"/>
    <n v="879.98400000000004"/>
  </r>
  <r>
    <s v="New York City"/>
    <s v="New York"/>
    <n v="10011"/>
    <s v="East"/>
    <s v="OFF-BI-10002012"/>
    <x v="1"/>
    <x v="8"/>
    <s v="Wilson Jones Easy Flow II Sheet Lifters"/>
    <n v="12.96"/>
  </r>
  <r>
    <s v="Dallas"/>
    <s v="Texas"/>
    <n v="75217"/>
    <s v="Central"/>
    <s v="OFF-ST-10001228"/>
    <x v="1"/>
    <x v="4"/>
    <s v="Fellowes Personal Hanging Folder Files, Navy"/>
    <n v="107.44"/>
  </r>
  <r>
    <s v="Detroit"/>
    <s v="Michigan"/>
    <n v="48234"/>
    <s v="Central"/>
    <s v="FUR-CH-10004086"/>
    <x v="0"/>
    <x v="1"/>
    <s v="Hon 4070 Series Pagoda Armless Upholstered Stacking Chairs"/>
    <n v="1458.65"/>
  </r>
  <r>
    <s v="Detroit"/>
    <s v="Michigan"/>
    <n v="48234"/>
    <s v="Central"/>
    <s v="FUR-CH-10002017"/>
    <x v="0"/>
    <x v="1"/>
    <s v="SAFCO Optional Arm Kit for Workspace Cribbage Stacking Chair"/>
    <n v="26.64"/>
  </r>
  <r>
    <s v="Detroit"/>
    <s v="Michigan"/>
    <n v="48234"/>
    <s v="Central"/>
    <s v="FUR-CH-10000595"/>
    <x v="0"/>
    <x v="1"/>
    <s v="Safco Contoured Stacking Chairs"/>
    <n v="476.8"/>
  </r>
  <r>
    <s v="Detroit"/>
    <s v="Michigan"/>
    <n v="48234"/>
    <s v="Central"/>
    <s v="OFF-AP-10001563"/>
    <x v="1"/>
    <x v="9"/>
    <s v="Belkin Premiere Surge Master II 8-outlet surge protector"/>
    <n v="87.444000000000003"/>
  </r>
  <r>
    <s v="Dover"/>
    <s v="Delaware"/>
    <n v="19901"/>
    <s v="East"/>
    <s v="FUR-FU-10004017"/>
    <x v="0"/>
    <x v="5"/>
    <s v="Executive Impressions 13&quot; Chairman Wall Clock"/>
    <n v="76.14"/>
  </r>
  <r>
    <s v="Dover"/>
    <s v="Delaware"/>
    <n v="19901"/>
    <s v="East"/>
    <s v="OFF-BI-10002571"/>
    <x v="1"/>
    <x v="8"/>
    <s v="Avery Framed View Binder, EZD Ring (Locking), Navy, 1 1/2&quot;"/>
    <n v="19.96"/>
  </r>
  <r>
    <s v="Columbus"/>
    <s v="Ohio"/>
    <n v="43229"/>
    <s v="East"/>
    <s v="TEC-PH-10000560"/>
    <x v="2"/>
    <x v="7"/>
    <s v="Samsung Galaxy S III - 16GB - pebble blue (T-Mobile)"/>
    <n v="1049.97"/>
  </r>
  <r>
    <s v="Columbus"/>
    <s v="Ohio"/>
    <n v="43229"/>
    <s v="East"/>
    <s v="FUR-CH-10000847"/>
    <x v="0"/>
    <x v="1"/>
    <s v="Global Executive Mid-Back Manager's Chair"/>
    <n v="611.05799999999999"/>
  </r>
  <r>
    <s v="Glendale"/>
    <s v="Arizona"/>
    <n v="85301"/>
    <s v="West"/>
    <s v="OFF-FA-10000611"/>
    <x v="1"/>
    <x v="13"/>
    <s v="Binder Clips by OIC"/>
    <n v="2.3679999999999999"/>
  </r>
  <r>
    <s v="Glendale"/>
    <s v="Arizona"/>
    <n v="85301"/>
    <s v="West"/>
    <s v="OFF-PA-10004733"/>
    <x v="1"/>
    <x v="10"/>
    <s v="Things To Do Today Spiral Book"/>
    <n v="19.007999999999999"/>
  </r>
  <r>
    <s v="North Las Vegas"/>
    <s v="Nevada"/>
    <n v="89031"/>
    <s v="West"/>
    <s v="TEC-PH-10001363"/>
    <x v="2"/>
    <x v="7"/>
    <s v="Apple iPhone 5S"/>
    <n v="911.98400000000004"/>
  </r>
  <r>
    <s v="North Las Vegas"/>
    <s v="Nevada"/>
    <n v="89031"/>
    <s v="West"/>
    <s v="FUR-CH-10003312"/>
    <x v="0"/>
    <x v="1"/>
    <s v="Hon 2090 â€œPillow Softâ€ Series Mid Back Swivel/Tilt Chairs"/>
    <n v="674.35199999999998"/>
  </r>
  <r>
    <s v="North Las Vegas"/>
    <s v="Nevada"/>
    <n v="89031"/>
    <s v="West"/>
    <s v="FUR-FU-10004018"/>
    <x v="0"/>
    <x v="5"/>
    <s v="Tensor Computer Mounted Lamp"/>
    <n v="134.01"/>
  </r>
  <r>
    <s v="North Las Vegas"/>
    <s v="Nevada"/>
    <n v="89031"/>
    <s v="West"/>
    <s v="TEC-AC-10004814"/>
    <x v="2"/>
    <x v="11"/>
    <s v="Logitech Illuminated Ultrathin Keyboard with Backlighting"/>
    <n v="170.97"/>
  </r>
  <r>
    <s v="Bristol"/>
    <s v="Tennessee"/>
    <n v="37620"/>
    <s v="South"/>
    <s v="FUR-CH-10002647"/>
    <x v="0"/>
    <x v="1"/>
    <s v="Situations Contoured Folding Chairs, 4/Set"/>
    <n v="170.352"/>
  </r>
  <r>
    <s v="Los Angeles"/>
    <s v="California"/>
    <n v="90049"/>
    <s v="West"/>
    <s v="OFF-BI-10004140"/>
    <x v="1"/>
    <x v="8"/>
    <s v="Avery Non-Stick Binders"/>
    <n v="7.1840000000000002"/>
  </r>
  <r>
    <s v="Los Angeles"/>
    <s v="California"/>
    <n v="90049"/>
    <s v="West"/>
    <s v="OFF-SU-10002301"/>
    <x v="1"/>
    <x v="14"/>
    <s v="Serrated Blade or Curved Handle Hand Letter Openers"/>
    <n v="6.28"/>
  </r>
  <r>
    <s v="Los Angeles"/>
    <s v="California"/>
    <n v="90049"/>
    <s v="West"/>
    <s v="OFF-SU-10000646"/>
    <x v="1"/>
    <x v="14"/>
    <s v="Premier Automatic Letter Opener"/>
    <n v="480.74"/>
  </r>
  <r>
    <s v="Los Angeles"/>
    <s v="California"/>
    <n v="90049"/>
    <s v="West"/>
    <s v="FUR-BO-10001337"/>
    <x v="0"/>
    <x v="0"/>
    <s v="O'Sullivan Living Dimensions 2-Shelf Bookcases"/>
    <n v="616.99800000000005"/>
  </r>
  <r>
    <s v="Los Angeles"/>
    <s v="California"/>
    <n v="90049"/>
    <s v="West"/>
    <s v="OFF-ST-10003442"/>
    <x v="1"/>
    <x v="4"/>
    <s v="Eldon Portable Mobile Manager"/>
    <n v="141.4"/>
  </r>
  <r>
    <s v="Canton"/>
    <s v="Michigan"/>
    <n v="48187"/>
    <s v="Central"/>
    <s v="OFF-ST-10001097"/>
    <x v="1"/>
    <x v="4"/>
    <s v="Office Impressions Heavy Duty Welded Shelving &amp; Multimedia Storage Drawers"/>
    <n v="501.81"/>
  </r>
  <r>
    <s v="Fayetteville"/>
    <s v="Arkansas"/>
    <n v="72701"/>
    <s v="South"/>
    <s v="OFF-BI-10004318"/>
    <x v="1"/>
    <x v="8"/>
    <s v="Ibico EB-19 Dual Function Manual Binding System"/>
    <n v="691.96"/>
  </r>
  <r>
    <s v="Fayetteville"/>
    <s v="Arkansas"/>
    <n v="72701"/>
    <s v="South"/>
    <s v="TEC-AC-10004633"/>
    <x v="2"/>
    <x v="11"/>
    <s v="Verbatim 25 GB 6x Blu-ray Single Layer Recordable Disc, 3/Pack"/>
    <n v="34.950000000000003"/>
  </r>
  <r>
    <s v="Springfield"/>
    <s v="Missouri"/>
    <n v="65807"/>
    <s v="Central"/>
    <s v="OFF-PA-10001970"/>
    <x v="1"/>
    <x v="10"/>
    <s v="Xerox 1881"/>
    <n v="85.96"/>
  </r>
  <r>
    <s v="Quincy"/>
    <s v="Massachusetts"/>
    <n v="2169"/>
    <s v="East"/>
    <s v="FUR-FU-10004006"/>
    <x v="0"/>
    <x v="5"/>
    <s v="Deflect-o DuraMat Lighweight, Studded, Beveled Mat for Low Pile Carpeting"/>
    <n v="85.3"/>
  </r>
  <r>
    <s v="Rockford"/>
    <s v="Illinois"/>
    <n v="61107"/>
    <s v="Central"/>
    <s v="OFF-BI-10001524"/>
    <x v="1"/>
    <x v="8"/>
    <s v="GBC Premium Transparent Covers with Diagonal Lined Pattern"/>
    <n v="33.567999999999998"/>
  </r>
  <r>
    <s v="San Francisco"/>
    <s v="California"/>
    <n v="94122"/>
    <s v="West"/>
    <s v="FUR-FU-10004164"/>
    <x v="0"/>
    <x v="5"/>
    <s v="Eldon 300 Class Desk Accessories, Black"/>
    <n v="4.95"/>
  </r>
  <r>
    <s v="San Francisco"/>
    <s v="California"/>
    <n v="94122"/>
    <s v="West"/>
    <s v="OFF-ST-10002957"/>
    <x v="1"/>
    <x v="4"/>
    <s v="Sterilite Show Offs Storage Containers"/>
    <n v="26.4"/>
  </r>
  <r>
    <s v="San Antonio"/>
    <s v="Texas"/>
    <n v="78207"/>
    <s v="Central"/>
    <s v="OFF-BI-10004364"/>
    <x v="1"/>
    <x v="8"/>
    <s v="Storex Dura Pro Binders"/>
    <n v="3.5640000000000001"/>
  </r>
  <r>
    <s v="San Antonio"/>
    <s v="Texas"/>
    <n v="78207"/>
    <s v="Central"/>
    <s v="TEC-PH-10002824"/>
    <x v="2"/>
    <x v="7"/>
    <s v="Jabra SPEAK 410 Multidevice Speakerphone"/>
    <n v="823.96"/>
  </r>
  <r>
    <s v="San Antonio"/>
    <s v="Texas"/>
    <n v="78207"/>
    <s v="Central"/>
    <s v="OFF-AR-10000634"/>
    <x v="1"/>
    <x v="6"/>
    <s v="Newell 320"/>
    <n v="10.272"/>
  </r>
  <r>
    <s v="Thornton"/>
    <s v="Colorado"/>
    <n v="80229"/>
    <s v="West"/>
    <s v="TEC-AC-10001539"/>
    <x v="2"/>
    <x v="11"/>
    <s v="Logitech G430 Surround Sound Gaming Headset with Dolby 7.1 Technology"/>
    <n v="447.94400000000002"/>
  </r>
  <r>
    <s v="Chicago"/>
    <s v="Illinois"/>
    <n v="60653"/>
    <s v="Central"/>
    <s v="FUR-TA-10001932"/>
    <x v="0"/>
    <x v="3"/>
    <s v="Chromcraft 48&quot; x 96&quot; Racetrack Double Pedestal Table"/>
    <n v="480.96"/>
  </r>
  <r>
    <s v="Chicago"/>
    <s v="Illinois"/>
    <n v="60653"/>
    <s v="Central"/>
    <s v="TEC-PH-10002789"/>
    <x v="2"/>
    <x v="7"/>
    <s v="LG Exalt"/>
    <n v="124.792"/>
  </r>
  <r>
    <s v="Yonkers"/>
    <s v="New York"/>
    <n v="10701"/>
    <s v="East"/>
    <s v="OFF-BI-10004828"/>
    <x v="1"/>
    <x v="8"/>
    <s v="GBC Poly Designer Binding Covers"/>
    <n v="40.176000000000002"/>
  </r>
  <r>
    <s v="Yonkers"/>
    <s v="New York"/>
    <n v="10701"/>
    <s v="East"/>
    <s v="OFF-BI-10003981"/>
    <x v="1"/>
    <x v="8"/>
    <s v="Avery Durable Plastic 1&quot; Binders"/>
    <n v="10.896000000000001"/>
  </r>
  <r>
    <s v="San Diego"/>
    <s v="California"/>
    <n v="92037"/>
    <s v="West"/>
    <s v="OFF-AR-10001770"/>
    <x v="1"/>
    <x v="6"/>
    <s v="Economy #2 Pencils"/>
    <n v="10.64"/>
  </r>
  <r>
    <s v="Champaign"/>
    <s v="Illinois"/>
    <n v="61821"/>
    <s v="Central"/>
    <s v="FUR-FU-10004904"/>
    <x v="0"/>
    <x v="5"/>
    <s v="Eldon &quot;L&quot; Workstation Diamond Chairmat"/>
    <n v="151.96"/>
  </r>
  <r>
    <s v="San Francisco"/>
    <s v="California"/>
    <n v="94122"/>
    <s v="West"/>
    <s v="TEC-AC-10002842"/>
    <x v="2"/>
    <x v="11"/>
    <s v="WD My Passport Ultra 2TB Portable External Hard Drive"/>
    <n v="238"/>
  </r>
  <r>
    <s v="Lawrence"/>
    <s v="Indiana"/>
    <n v="46226"/>
    <s v="Central"/>
    <s v="TEC-AC-10003590"/>
    <x v="2"/>
    <x v="11"/>
    <s v="TRENDnet 56K USB 2.0 Phone, Internet and Fax Modem"/>
    <n v="155.34"/>
  </r>
  <r>
    <s v="San Diego"/>
    <s v="California"/>
    <n v="92105"/>
    <s v="West"/>
    <s v="TEC-AC-10000710"/>
    <x v="2"/>
    <x v="11"/>
    <s v="Maxell DVD-RAM Discs"/>
    <n v="148.32"/>
  </r>
  <r>
    <s v="San Diego"/>
    <s v="California"/>
    <n v="92105"/>
    <s v="West"/>
    <s v="FUR-CH-10004495"/>
    <x v="0"/>
    <x v="1"/>
    <s v="Global Leather and Oak Executive Chair, Black"/>
    <n v="240.78399999999999"/>
  </r>
  <r>
    <s v="San Diego"/>
    <s v="California"/>
    <n v="92105"/>
    <s v="West"/>
    <s v="FUR-CH-10004540"/>
    <x v="0"/>
    <x v="1"/>
    <s v="Global Chrome Stack Chair"/>
    <n v="191.96799999999999"/>
  </r>
  <r>
    <s v="San Diego"/>
    <s v="California"/>
    <n v="92105"/>
    <s v="West"/>
    <s v="OFF-PA-10004971"/>
    <x v="1"/>
    <x v="10"/>
    <s v="Xerox 196"/>
    <n v="11.56"/>
  </r>
  <r>
    <s v="San Diego"/>
    <s v="California"/>
    <n v="92105"/>
    <s v="West"/>
    <s v="OFF-EN-10002600"/>
    <x v="1"/>
    <x v="12"/>
    <s v="Redi-Strip #10 Envelopes, 4 1/8 x 9 1/2"/>
    <n v="11.8"/>
  </r>
  <r>
    <s v="San Diego"/>
    <s v="California"/>
    <n v="92105"/>
    <s v="West"/>
    <s v="FUR-CH-10001854"/>
    <x v="0"/>
    <x v="1"/>
    <s v="Office Star - Professional Matrix Back Chair with 2-to-1 Synchro Tilt and Mesh Fabric Seat"/>
    <n v="842.35199999999998"/>
  </r>
  <r>
    <s v="Johnson City"/>
    <s v="Tennessee"/>
    <n v="37604"/>
    <s v="South"/>
    <s v="OFF-EN-10001099"/>
    <x v="1"/>
    <x v="12"/>
    <s v="Staple envelope"/>
    <n v="23.472000000000001"/>
  </r>
  <r>
    <s v="Johnson City"/>
    <s v="Tennessee"/>
    <n v="37604"/>
    <s v="South"/>
    <s v="OFF-BI-10001597"/>
    <x v="1"/>
    <x v="8"/>
    <s v="Wilson Jones Ledger-Size, Piano-Hinge Binder, 2&quot;, Blue"/>
    <n v="86.058000000000007"/>
  </r>
  <r>
    <s v="Johnson City"/>
    <s v="Tennessee"/>
    <n v="37604"/>
    <s v="South"/>
    <s v="TEC-PH-10002660"/>
    <x v="2"/>
    <x v="7"/>
    <s v="Nortel Networks T7316 E Nt8 B27"/>
    <n v="108.78400000000001"/>
  </r>
  <r>
    <s v="Johnson City"/>
    <s v="Tennessee"/>
    <n v="37604"/>
    <s v="South"/>
    <s v="OFF-PA-10000327"/>
    <x v="1"/>
    <x v="10"/>
    <s v="Xerox 1971"/>
    <n v="10.272"/>
  </r>
  <r>
    <s v="Tampa"/>
    <s v="Florida"/>
    <n v="33614"/>
    <s v="South"/>
    <s v="OFF-BI-10001191"/>
    <x v="1"/>
    <x v="8"/>
    <s v="Canvas Sectional Post Binders"/>
    <n v="38.19"/>
  </r>
  <r>
    <s v="Decatur"/>
    <s v="Illinois"/>
    <n v="62521"/>
    <s v="Central"/>
    <s v="OFF-ST-10003455"/>
    <x v="1"/>
    <x v="4"/>
    <s v="Tenex File Box, Personal Filing Tote with Lid, Black"/>
    <n v="49.631999999999998"/>
  </r>
  <r>
    <s v="Decatur"/>
    <s v="Illinois"/>
    <n v="62521"/>
    <s v="Central"/>
    <s v="OFF-ST-10001031"/>
    <x v="1"/>
    <x v="4"/>
    <s v="Adjustable Personal File Tote"/>
    <n v="52.095999999999997"/>
  </r>
  <r>
    <s v="Gilbert"/>
    <s v="Arizona"/>
    <n v="85234"/>
    <s v="West"/>
    <s v="OFF-PA-10002245"/>
    <x v="1"/>
    <x v="10"/>
    <s v="Xerox 1895"/>
    <n v="9.5679999999999996"/>
  </r>
  <r>
    <s v="Gilbert"/>
    <s v="Arizona"/>
    <n v="85234"/>
    <s v="West"/>
    <s v="OFF-ST-10004804"/>
    <x v="1"/>
    <x v="4"/>
    <s v="Belkin 19&quot; Vented Equipment Shelf, Black"/>
    <n v="82.367999999999995"/>
  </r>
  <r>
    <s v="Gilbert"/>
    <s v="Arizona"/>
    <n v="85234"/>
    <s v="West"/>
    <s v="FUR-FU-10004904"/>
    <x v="0"/>
    <x v="5"/>
    <s v="Eldon &quot;L&quot; Workstation Diamond Chairmat"/>
    <n v="364.70400000000001"/>
  </r>
  <r>
    <s v="Gilbert"/>
    <s v="Arizona"/>
    <n v="85234"/>
    <s v="West"/>
    <s v="FUR-FU-10002396"/>
    <x v="0"/>
    <x v="5"/>
    <s v="DAX Copper Panel Document Frame, 5 x 7 Size"/>
    <n v="40.256"/>
  </r>
  <r>
    <s v="Knoxville"/>
    <s v="Tennessee"/>
    <n v="37918"/>
    <s v="South"/>
    <s v="OFF-AR-10002833"/>
    <x v="1"/>
    <x v="6"/>
    <s v="Newell 322"/>
    <n v="4.3680000000000003"/>
  </r>
  <r>
    <s v="Chicago"/>
    <s v="Illinois"/>
    <n v="60653"/>
    <s v="Central"/>
    <s v="OFF-BI-10001072"/>
    <x v="1"/>
    <x v="8"/>
    <s v="GBC Clear Cover, 8-1/2 x 11, unpunched, 25 covers per pack"/>
    <n v="12.128"/>
  </r>
  <r>
    <s v="Bloomington"/>
    <s v="Indiana"/>
    <n v="47401"/>
    <s v="Central"/>
    <s v="TEC-PH-10003171"/>
    <x v="2"/>
    <x v="7"/>
    <s v="Plantronics Encore H101 Dual EarpiecesÂ Headset"/>
    <n v="134.85"/>
  </r>
  <r>
    <s v="Roswell"/>
    <s v="Georgia"/>
    <n v="30076"/>
    <s v="South"/>
    <s v="OFF-AR-10004511"/>
    <x v="1"/>
    <x v="6"/>
    <s v="Sanford Colorific Scented Colored Pencils, 12/Pack"/>
    <n v="8.56"/>
  </r>
  <r>
    <s v="Roswell"/>
    <s v="Georgia"/>
    <n v="30076"/>
    <s v="South"/>
    <s v="TEC-PH-10001425"/>
    <x v="2"/>
    <x v="7"/>
    <s v="Mophie Juice Pack Helium for iPhone"/>
    <n v="239.97"/>
  </r>
  <r>
    <s v="Roswell"/>
    <s v="Georgia"/>
    <n v="30076"/>
    <s v="South"/>
    <s v="OFF-ST-10001490"/>
    <x v="1"/>
    <x v="4"/>
    <s v="Hot File 7-Pocket, Floor Stand"/>
    <n v="356.94"/>
  </r>
  <r>
    <s v="Los Angeles"/>
    <s v="California"/>
    <n v="90036"/>
    <s v="West"/>
    <s v="TEC-AC-10003033"/>
    <x v="2"/>
    <x v="11"/>
    <s v="Plantronics CS510 - Over-the-Head monaural Wireless Headset System"/>
    <n v="659.9"/>
  </r>
  <r>
    <s v="Los Angeles"/>
    <s v="California"/>
    <n v="90036"/>
    <s v="West"/>
    <s v="FUR-CH-10001394"/>
    <x v="0"/>
    <x v="1"/>
    <s v="Global Leather Executive Chair"/>
    <n v="1684.752"/>
  </r>
  <r>
    <s v="Los Angeles"/>
    <s v="California"/>
    <n v="90036"/>
    <s v="West"/>
    <s v="TEC-AC-10000420"/>
    <x v="2"/>
    <x v="11"/>
    <s v="Logitech G500s Laser Gaming Mouse with Adjustable Weight Tuning"/>
    <n v="559.91999999999996"/>
  </r>
  <r>
    <s v="Houston"/>
    <s v="Texas"/>
    <n v="77036"/>
    <s v="Central"/>
    <s v="TEC-AC-10004901"/>
    <x v="2"/>
    <x v="11"/>
    <s v="Kensington SlimBlade Notebook Wireless Mouse with Nano Receiver"/>
    <n v="279.94400000000002"/>
  </r>
  <r>
    <s v="Bolingbrook"/>
    <s v="Illinois"/>
    <n v="60440"/>
    <s v="Central"/>
    <s v="OFF-BI-10002571"/>
    <x v="1"/>
    <x v="8"/>
    <s v="Avery Framed View Binder, EZD Ring (Locking), Navy, 1 1/2&quot;"/>
    <n v="9.98"/>
  </r>
  <r>
    <s v="Texarkana"/>
    <s v="Arkansas"/>
    <n v="71854"/>
    <s v="South"/>
    <s v="TEC-AC-10002331"/>
    <x v="2"/>
    <x v="11"/>
    <s v="Maxell 74 Minute CDR, 10/Pack"/>
    <n v="48.9"/>
  </r>
  <r>
    <s v="San Antonio"/>
    <s v="Texas"/>
    <n v="78207"/>
    <s v="Central"/>
    <s v="OFF-FA-10000611"/>
    <x v="1"/>
    <x v="13"/>
    <s v="Binder Clips by OIC"/>
    <n v="3.552"/>
  </r>
  <r>
    <s v="San Antonio"/>
    <s v="Texas"/>
    <n v="78207"/>
    <s v="Central"/>
    <s v="OFF-PA-10000304"/>
    <x v="1"/>
    <x v="10"/>
    <s v="Xerox 1995"/>
    <n v="15.552"/>
  </r>
  <r>
    <s v="Edinburg"/>
    <s v="Texas"/>
    <n v="78539"/>
    <s v="Central"/>
    <s v="OFF-FA-10000611"/>
    <x v="1"/>
    <x v="13"/>
    <s v="Binder Clips by OIC"/>
    <n v="2.3679999999999999"/>
  </r>
  <r>
    <s v="Toledo"/>
    <s v="Ohio"/>
    <n v="43615"/>
    <s v="East"/>
    <s v="TEC-AC-10002567"/>
    <x v="2"/>
    <x v="11"/>
    <s v="Logitech G602 Wireless Gaming Mouse"/>
    <n v="127.98399999999999"/>
  </r>
  <r>
    <s v="Baytown"/>
    <s v="Texas"/>
    <n v="77520"/>
    <s v="Central"/>
    <s v="OFF-PA-10001937"/>
    <x v="1"/>
    <x v="10"/>
    <s v="Xerox 21"/>
    <n v="10.368"/>
  </r>
  <r>
    <s v="Philadelphia"/>
    <s v="Pennsylvania"/>
    <n v="19143"/>
    <s v="East"/>
    <s v="TEC-AC-10001090"/>
    <x v="2"/>
    <x v="11"/>
    <s v="Micro Innovations Wireless Classic Keyboard with Mouse"/>
    <n v="47.984000000000002"/>
  </r>
  <r>
    <s v="Los Angeles"/>
    <s v="California"/>
    <n v="90045"/>
    <s v="West"/>
    <s v="OFF-ST-10000943"/>
    <x v="1"/>
    <x v="4"/>
    <s v="Eldon ProFile File 'N Store Portable File Tub Letter/Legal Size Black"/>
    <n v="270.33999999999997"/>
  </r>
  <r>
    <s v="Philadelphia"/>
    <s v="Pennsylvania"/>
    <n v="19143"/>
    <s v="East"/>
    <s v="OFF-AP-10004036"/>
    <x v="1"/>
    <x v="9"/>
    <s v="Bionaire 99.97% HEPA Air Cleaner"/>
    <n v="98.111999999999995"/>
  </r>
  <r>
    <s v="Philadelphia"/>
    <s v="Pennsylvania"/>
    <n v="19143"/>
    <s v="East"/>
    <s v="OFF-ST-10003816"/>
    <x v="1"/>
    <x v="4"/>
    <s v="Fellowes High-Stak Drawer Files"/>
    <n v="563.80799999999999"/>
  </r>
  <r>
    <s v="Philadelphia"/>
    <s v="Pennsylvania"/>
    <n v="19143"/>
    <s v="East"/>
    <s v="OFF-BI-10002072"/>
    <x v="1"/>
    <x v="8"/>
    <s v="Cardinal Slant-D Ring Binders"/>
    <n v="10.428000000000001"/>
  </r>
  <r>
    <s v="Philadelphia"/>
    <s v="Pennsylvania"/>
    <n v="19143"/>
    <s v="East"/>
    <s v="FUR-FU-10001468"/>
    <x v="0"/>
    <x v="5"/>
    <s v="Tenex Antistatic Computer Chair Mats"/>
    <n v="547.13599999999997"/>
  </r>
  <r>
    <s v="Philadelphia"/>
    <s v="Pennsylvania"/>
    <n v="19143"/>
    <s v="East"/>
    <s v="TEC-PH-10000347"/>
    <x v="2"/>
    <x v="7"/>
    <s v="Cush Cases Heavy Duty Rugged Cover Case for Samsung Galaxy S5 - Purple"/>
    <n v="14.85"/>
  </r>
  <r>
    <s v="Philadelphia"/>
    <s v="Pennsylvania"/>
    <n v="19143"/>
    <s v="East"/>
    <s v="TEC-PH-10002844"/>
    <x v="2"/>
    <x v="7"/>
    <s v="Speck Products Candyshell Flip Case"/>
    <n v="41.988"/>
  </r>
  <r>
    <s v="Philadelphia"/>
    <s v="Pennsylvania"/>
    <n v="19143"/>
    <s v="East"/>
    <s v="FUR-FU-10001037"/>
    <x v="0"/>
    <x v="5"/>
    <s v="DAX Charcoal/Nickel-Tone Document Frame, 5 x 7"/>
    <n v="7.5839999999999996"/>
  </r>
  <r>
    <s v="Philadelphia"/>
    <s v="Pennsylvania"/>
    <n v="19143"/>
    <s v="East"/>
    <s v="FUR-BO-10004218"/>
    <x v="0"/>
    <x v="0"/>
    <s v="Bush Heritage Pine Collection 5-Shelf Bookcase, Albany Pine Finish, *Special Order"/>
    <n v="352.45"/>
  </r>
  <r>
    <s v="Pearland"/>
    <s v="Texas"/>
    <n v="77581"/>
    <s v="Central"/>
    <s v="TEC-PH-10001619"/>
    <x v="2"/>
    <x v="7"/>
    <s v="LG G3"/>
    <n v="470.37599999999998"/>
  </r>
  <r>
    <s v="New York City"/>
    <s v="New York"/>
    <n v="10035"/>
    <s v="East"/>
    <s v="OFF-PA-10001639"/>
    <x v="1"/>
    <x v="10"/>
    <s v="Xerox 203"/>
    <n v="19.440000000000001"/>
  </r>
  <r>
    <s v="New York City"/>
    <s v="New York"/>
    <n v="10035"/>
    <s v="East"/>
    <s v="FUR-FU-10002268"/>
    <x v="0"/>
    <x v="5"/>
    <s v="Ultra Door Push Plate"/>
    <n v="9.82"/>
  </r>
  <r>
    <s v="Phoenix"/>
    <s v="Arizona"/>
    <n v="85023"/>
    <s v="West"/>
    <s v="FUR-TA-10001932"/>
    <x v="0"/>
    <x v="3"/>
    <s v="Chromcraft 48&quot; x 96&quot; Racetrack Double Pedestal Table"/>
    <n v="801.6"/>
  </r>
  <r>
    <s v="Phoenix"/>
    <s v="Arizona"/>
    <n v="85023"/>
    <s v="West"/>
    <s v="FUR-CH-10004218"/>
    <x v="0"/>
    <x v="1"/>
    <s v="Global Fabric Manager's Chair, Dark Gray"/>
    <n v="161.56800000000001"/>
  </r>
  <r>
    <s v="Phoenix"/>
    <s v="Arizona"/>
    <n v="85023"/>
    <s v="West"/>
    <s v="OFF-PA-10000246"/>
    <x v="1"/>
    <x v="10"/>
    <s v="Riverleaf Stik-Withit Designer Note Cubes"/>
    <n v="16.096"/>
  </r>
  <r>
    <s v="Phoenix"/>
    <s v="Arizona"/>
    <n v="85023"/>
    <s v="West"/>
    <s v="OFF-BI-10003350"/>
    <x v="1"/>
    <x v="8"/>
    <s v="Acco Expandable Hanging Binders"/>
    <n v="7.6559999999999997"/>
  </r>
  <r>
    <s v="Phoenix"/>
    <s v="Arizona"/>
    <n v="85023"/>
    <s v="West"/>
    <s v="FUR-CH-10000513"/>
    <x v="0"/>
    <x v="1"/>
    <s v="High-Back Leather Manager's Chair"/>
    <n v="311.976"/>
  </r>
  <r>
    <s v="Chesapeake"/>
    <s v="Virginia"/>
    <n v="23320"/>
    <s v="South"/>
    <s v="OFF-ST-10001321"/>
    <x v="1"/>
    <x v="4"/>
    <s v="Decoflex Hanging Personal Folder File, Blue"/>
    <n v="61.68"/>
  </r>
  <r>
    <s v="Chesapeake"/>
    <s v="Virginia"/>
    <n v="23320"/>
    <s v="South"/>
    <s v="OFF-BI-10004233"/>
    <x v="1"/>
    <x v="8"/>
    <s v="GBC Pre-Punched Binding Paper, Plastic, White, 8-1/2&quot; x 11&quot;"/>
    <n v="63.96"/>
  </r>
  <r>
    <s v="Chicago"/>
    <s v="Illinois"/>
    <n v="60610"/>
    <s v="Central"/>
    <s v="TEC-PH-10001299"/>
    <x v="2"/>
    <x v="7"/>
    <s v="Polycom CX300 Desktop Phone USB VoIP phone"/>
    <n v="359.976"/>
  </r>
  <r>
    <s v="Chicago"/>
    <s v="Illinois"/>
    <n v="60623"/>
    <s v="Central"/>
    <s v="OFF-PA-10002479"/>
    <x v="1"/>
    <x v="10"/>
    <s v="Xerox 4200 Series MultiUse Premium Copy Paper (20Lb. and 84 Bright)"/>
    <n v="25.344000000000001"/>
  </r>
  <r>
    <s v="Chicago"/>
    <s v="Illinois"/>
    <n v="60623"/>
    <s v="Central"/>
    <s v="OFF-PA-10001461"/>
    <x v="1"/>
    <x v="10"/>
    <s v="HP Office Paper (20Lb. and 87 Bright)"/>
    <n v="26.72"/>
  </r>
  <r>
    <s v="Seattle"/>
    <s v="Washington"/>
    <n v="98103"/>
    <s v="West"/>
    <s v="OFF-ST-10004963"/>
    <x v="1"/>
    <x v="4"/>
    <s v="Eldon Gobal File Keepers"/>
    <n v="30.28"/>
  </r>
  <r>
    <s v="Seattle"/>
    <s v="Washington"/>
    <n v="98103"/>
    <s v="West"/>
    <s v="OFF-ST-10000943"/>
    <x v="1"/>
    <x v="4"/>
    <s v="Eldon ProFile File 'N Store Portable File Tub Letter/Legal Size Black"/>
    <n v="57.93"/>
  </r>
  <r>
    <s v="Seattle"/>
    <s v="Washington"/>
    <n v="98103"/>
    <s v="West"/>
    <s v="FUR-FU-10004671"/>
    <x v="0"/>
    <x v="5"/>
    <s v="Executive Impressions 12&quot; Wall Clock"/>
    <n v="35.340000000000003"/>
  </r>
  <r>
    <s v="Seattle"/>
    <s v="Washington"/>
    <n v="98103"/>
    <s v="West"/>
    <s v="OFF-BI-10002735"/>
    <x v="1"/>
    <x v="8"/>
    <s v="GBC Prestige Therm-A-Bind Covers"/>
    <n v="137.24"/>
  </r>
  <r>
    <s v="Harlingen"/>
    <s v="Texas"/>
    <n v="78550"/>
    <s v="Central"/>
    <s v="FUR-BO-10004409"/>
    <x v="0"/>
    <x v="0"/>
    <s v="Safco Value Mate Series Steel Bookcases, Baked Enamel Finish on Steel, Gray"/>
    <n v="241.33199999999999"/>
  </r>
  <r>
    <s v="Harlingen"/>
    <s v="Texas"/>
    <n v="78550"/>
    <s v="Central"/>
    <s v="OFF-PA-10001934"/>
    <x v="1"/>
    <x v="10"/>
    <s v="Xerox 1993"/>
    <n v="5.1840000000000002"/>
  </r>
  <r>
    <s v="Harlingen"/>
    <s v="Texas"/>
    <n v="78550"/>
    <s v="Central"/>
    <s v="OFF-AR-10001044"/>
    <x v="1"/>
    <x v="6"/>
    <s v="BOSTON Ranger #55 Pencil Sharpener, Black"/>
    <n v="145.54400000000001"/>
  </r>
  <r>
    <s v="Philadelphia"/>
    <s v="Pennsylvania"/>
    <n v="19140"/>
    <s v="East"/>
    <s v="OFF-AR-10004165"/>
    <x v="1"/>
    <x v="6"/>
    <s v="Binney &amp; Smith inkTank Erasable Pocket Highlighter, Chisel Tip, Yellow"/>
    <n v="5.4720000000000004"/>
  </r>
  <r>
    <s v="Philadelphia"/>
    <s v="Pennsylvania"/>
    <n v="19140"/>
    <s v="East"/>
    <s v="TEC-AC-10001109"/>
    <x v="2"/>
    <x v="11"/>
    <s v="Logitech Trackman Marble Mouse"/>
    <n v="47.984000000000002"/>
  </r>
  <r>
    <s v="Bakersfield"/>
    <s v="California"/>
    <n v="93309"/>
    <s v="West"/>
    <s v="OFF-AR-10001919"/>
    <x v="1"/>
    <x v="6"/>
    <s v="OIC #2 Pencils, Medium Soft"/>
    <n v="9.4"/>
  </r>
  <r>
    <s v="Bakersfield"/>
    <s v="California"/>
    <n v="93309"/>
    <s v="West"/>
    <s v="OFF-LA-10004544"/>
    <x v="1"/>
    <x v="2"/>
    <s v="Avery 505"/>
    <n v="74"/>
  </r>
  <r>
    <s v="Bakersfield"/>
    <s v="California"/>
    <n v="93309"/>
    <s v="West"/>
    <s v="TEC-PH-10003484"/>
    <x v="2"/>
    <x v="7"/>
    <s v="Ooma Telo VoIP Home Phone System"/>
    <n v="201.584"/>
  </r>
  <r>
    <s v="Grand Prairie"/>
    <s v="Texas"/>
    <n v="75051"/>
    <s v="Central"/>
    <s v="OFF-EN-10001028"/>
    <x v="1"/>
    <x v="12"/>
    <s v="Staple envelope"/>
    <n v="28.751999999999999"/>
  </r>
  <r>
    <s v="Grand Prairie"/>
    <s v="Texas"/>
    <n v="75051"/>
    <s v="Central"/>
    <s v="OFF-PA-10004156"/>
    <x v="1"/>
    <x v="10"/>
    <s v="Xerox 188"/>
    <n v="27.216000000000001"/>
  </r>
  <r>
    <s v="Grand Prairie"/>
    <s v="Texas"/>
    <n v="75051"/>
    <s v="Central"/>
    <s v="FUR-CH-10001708"/>
    <x v="0"/>
    <x v="1"/>
    <s v="Office Star - Contemporary Swivel Chair with Padded Adjustable Arms and Flex Back"/>
    <n v="197.37200000000001"/>
  </r>
  <r>
    <s v="Greenwood"/>
    <s v="Indiana"/>
    <n v="46142"/>
    <s v="Central"/>
    <s v="FUR-CH-10003379"/>
    <x v="0"/>
    <x v="1"/>
    <s v="Global Commerce Series High-Back Swivel/Tilt Chairs"/>
    <n v="1424.9"/>
  </r>
  <r>
    <s v="New York City"/>
    <s v="New York"/>
    <n v="10024"/>
    <s v="East"/>
    <s v="FUR-FU-10002456"/>
    <x v="0"/>
    <x v="5"/>
    <s v="Master Caster Door Stop, Large Neon Orange"/>
    <n v="14.56"/>
  </r>
  <r>
    <s v="New York City"/>
    <s v="New York"/>
    <n v="10024"/>
    <s v="East"/>
    <s v="OFF-BI-10000605"/>
    <x v="1"/>
    <x v="8"/>
    <s v="Acco Pressboard Covers with Storage Hooks, 9 1/2&quot; x 11&quot;, Executive Red"/>
    <n v="3.048"/>
  </r>
  <r>
    <s v="Memphis"/>
    <s v="Tennessee"/>
    <n v="38109"/>
    <s v="South"/>
    <s v="OFF-PA-10001166"/>
    <x v="1"/>
    <x v="10"/>
    <s v="Xerox 2"/>
    <n v="25.92"/>
  </r>
  <r>
    <s v="Buffalo"/>
    <s v="New York"/>
    <n v="14215"/>
    <s v="East"/>
    <s v="OFF-SU-10000157"/>
    <x v="1"/>
    <x v="14"/>
    <s v="Compact Automatic Electric Letter Opener"/>
    <n v="835.17"/>
  </r>
  <r>
    <s v="Los Angeles"/>
    <s v="California"/>
    <n v="90036"/>
    <s v="West"/>
    <s v="OFF-PA-10004971"/>
    <x v="1"/>
    <x v="10"/>
    <s v="Xerox 196"/>
    <n v="17.34"/>
  </r>
  <r>
    <s v="Homestead"/>
    <s v="Florida"/>
    <n v="33030"/>
    <s v="South"/>
    <s v="OFF-PA-10001977"/>
    <x v="1"/>
    <x v="10"/>
    <s v="Xerox 194"/>
    <n v="44.384"/>
  </r>
  <r>
    <s v="Homestead"/>
    <s v="Florida"/>
    <n v="33030"/>
    <s v="South"/>
    <s v="OFF-SU-10001225"/>
    <x v="1"/>
    <x v="14"/>
    <s v="Staple remover"/>
    <n v="2.944"/>
  </r>
  <r>
    <s v="Pasadena"/>
    <s v="Texas"/>
    <n v="77506"/>
    <s v="Central"/>
    <s v="OFF-AR-10003514"/>
    <x v="1"/>
    <x v="6"/>
    <s v="4009 Highlighters by Sanford"/>
    <n v="6.3680000000000003"/>
  </r>
  <r>
    <s v="Pasadena"/>
    <s v="Texas"/>
    <n v="77506"/>
    <s v="Central"/>
    <s v="OFF-LA-10003510"/>
    <x v="1"/>
    <x v="2"/>
    <s v="Avery 4027 File Folder Labels for Dot Matrix Printers, 5000 Labels per Box, White"/>
    <n v="48.847999999999999"/>
  </r>
  <r>
    <s v="Pasadena"/>
    <s v="Texas"/>
    <n v="77506"/>
    <s v="Central"/>
    <s v="OFF-PA-10001970"/>
    <x v="1"/>
    <x v="10"/>
    <s v="Xerox 1881"/>
    <n v="19.648"/>
  </r>
  <r>
    <s v="Pasadena"/>
    <s v="Texas"/>
    <n v="77506"/>
    <s v="Central"/>
    <s v="FUR-CH-10003817"/>
    <x v="0"/>
    <x v="1"/>
    <s v="Global Value Steno Chair, Gray"/>
    <n v="255.108"/>
  </r>
  <r>
    <s v="Freeport"/>
    <s v="New York"/>
    <n v="11520"/>
    <s v="East"/>
    <s v="OFF-BI-10003676"/>
    <x v="1"/>
    <x v="8"/>
    <s v="GBC Standard Recycled Report Covers, Clear Plastic Sheets"/>
    <n v="17.248000000000001"/>
  </r>
  <r>
    <s v="Denver"/>
    <s v="Colorado"/>
    <n v="80219"/>
    <s v="West"/>
    <s v="TEC-PH-10003535"/>
    <x v="2"/>
    <x v="7"/>
    <s v="RCA ViSYS 25423RE1 Corded phone"/>
    <n v="159.98400000000001"/>
  </r>
  <r>
    <s v="Quincy"/>
    <s v="Massachusetts"/>
    <n v="2169"/>
    <s v="East"/>
    <s v="OFF-PA-10004675"/>
    <x v="1"/>
    <x v="10"/>
    <s v="Telephone Message Books with Fax/Mobile Section, 5 1/2&quot; x 3 3/16&quot;"/>
    <n v="12.7"/>
  </r>
  <r>
    <s v="Detroit"/>
    <s v="Michigan"/>
    <n v="48205"/>
    <s v="Central"/>
    <s v="FUR-FU-10004020"/>
    <x v="0"/>
    <x v="5"/>
    <s v="Advantus Panel Wall Acrylic Frame"/>
    <n v="5.47"/>
  </r>
  <r>
    <s v="Detroit"/>
    <s v="Michigan"/>
    <n v="48205"/>
    <s v="Central"/>
    <s v="OFF-AR-10001955"/>
    <x v="1"/>
    <x v="6"/>
    <s v="Newell 319"/>
    <n v="79.36"/>
  </r>
  <r>
    <s v="San Francisco"/>
    <s v="California"/>
    <n v="94109"/>
    <s v="West"/>
    <s v="FUR-FU-10002364"/>
    <x v="0"/>
    <x v="5"/>
    <s v="Eldon Expressions Wood Desk Accessories, Oak"/>
    <n v="22.14"/>
  </r>
  <r>
    <s v="Nashville"/>
    <s v="Tennessee"/>
    <n v="37211"/>
    <s v="South"/>
    <s v="OFF-BI-10002414"/>
    <x v="1"/>
    <x v="8"/>
    <s v="GBC ProClick Spines for 32-Hole Punch"/>
    <n v="11.276999999999999"/>
  </r>
  <r>
    <s v="Nashville"/>
    <s v="Tennessee"/>
    <n v="37211"/>
    <s v="South"/>
    <s v="OFF-AR-10003732"/>
    <x v="1"/>
    <x v="6"/>
    <s v="Newell 333"/>
    <n v="4.4480000000000004"/>
  </r>
  <r>
    <s v="Nashville"/>
    <s v="Tennessee"/>
    <n v="37211"/>
    <s v="South"/>
    <s v="FUR-FU-10001085"/>
    <x v="0"/>
    <x v="5"/>
    <s v="3M Polarizing Light Filter Sleeves"/>
    <n v="44.76"/>
  </r>
  <r>
    <s v="Detroit"/>
    <s v="Michigan"/>
    <n v="48227"/>
    <s v="Central"/>
    <s v="OFF-BI-10001249"/>
    <x v="1"/>
    <x v="8"/>
    <s v="Avery Heavy-Duty EZD View Binder with Locking Rings"/>
    <n v="38.28"/>
  </r>
  <r>
    <s v="Detroit"/>
    <s v="Michigan"/>
    <n v="48227"/>
    <s v="Central"/>
    <s v="TEC-PH-10002564"/>
    <x v="2"/>
    <x v="7"/>
    <s v="OtterBox Defender Series Case - Samsung Galaxy S4"/>
    <n v="149.94999999999999"/>
  </r>
  <r>
    <s v="Los Angeles"/>
    <s v="California"/>
    <n v="90045"/>
    <s v="West"/>
    <s v="OFF-AR-10000634"/>
    <x v="1"/>
    <x v="6"/>
    <s v="Newell 320"/>
    <n v="12.84"/>
  </r>
  <r>
    <s v="Los Angeles"/>
    <s v="California"/>
    <n v="90045"/>
    <s v="West"/>
    <s v="FUR-FU-10004018"/>
    <x v="0"/>
    <x v="5"/>
    <s v="Tensor Computer Mounted Lamp"/>
    <n v="44.67"/>
  </r>
  <r>
    <s v="Philadelphia"/>
    <s v="Pennsylvania"/>
    <n v="19140"/>
    <s v="East"/>
    <s v="OFF-AR-10003481"/>
    <x v="1"/>
    <x v="6"/>
    <s v="Newell 348"/>
    <n v="7.8719999999999999"/>
  </r>
  <r>
    <s v="Asheville"/>
    <s v="North Carolina"/>
    <n v="28806"/>
    <s v="South"/>
    <s v="OFF-AR-10003651"/>
    <x v="1"/>
    <x v="6"/>
    <s v="Newell 350"/>
    <n v="7.8719999999999999"/>
  </r>
  <r>
    <s v="New York City"/>
    <s v="New York"/>
    <n v="10024"/>
    <s v="East"/>
    <s v="OFF-AR-10002956"/>
    <x v="1"/>
    <x v="6"/>
    <s v="Boston 16801 Nautilus Battery Pencil Sharpener"/>
    <n v="88.04"/>
  </r>
  <r>
    <s v="Colorado Springs"/>
    <s v="Colorado"/>
    <n v="80906"/>
    <s v="West"/>
    <s v="OFF-BI-10003638"/>
    <x v="1"/>
    <x v="8"/>
    <s v="GBC Durable Plastic Covers"/>
    <n v="40.634999999999998"/>
  </r>
  <r>
    <s v="San Antonio"/>
    <s v="Texas"/>
    <n v="78207"/>
    <s v="Central"/>
    <s v="OFF-BI-10001890"/>
    <x v="1"/>
    <x v="8"/>
    <s v="Avery Poly Binder Pockets"/>
    <n v="5.7279999999999998"/>
  </r>
  <r>
    <s v="San Antonio"/>
    <s v="Texas"/>
    <n v="78207"/>
    <s v="Central"/>
    <s v="OFF-PA-10002606"/>
    <x v="1"/>
    <x v="10"/>
    <s v="Xerox 1928"/>
    <n v="42.24"/>
  </r>
  <r>
    <s v="Los Angeles"/>
    <s v="California"/>
    <n v="90036"/>
    <s v="West"/>
    <s v="OFF-PA-10002245"/>
    <x v="1"/>
    <x v="10"/>
    <s v="Xerox 1895"/>
    <n v="53.82"/>
  </r>
  <r>
    <s v="Sterling Heights"/>
    <s v="Michigan"/>
    <n v="48310"/>
    <s v="Central"/>
    <s v="OFF-AR-10001615"/>
    <x v="1"/>
    <x v="6"/>
    <s v="Newell 34"/>
    <n v="79.36"/>
  </r>
  <r>
    <s v="New York City"/>
    <s v="New York"/>
    <n v="10009"/>
    <s v="East"/>
    <s v="OFF-PA-10000466"/>
    <x v="1"/>
    <x v="10"/>
    <s v="Memo Book, 100 Message Capacity, 5 3/8â€ x 11â€"/>
    <n v="13.48"/>
  </r>
  <r>
    <s v="New York City"/>
    <s v="New York"/>
    <n v="10009"/>
    <s v="East"/>
    <s v="OFF-BI-10003708"/>
    <x v="1"/>
    <x v="8"/>
    <s v="Acco Four Pocket Poly Ring Binder with Label Holder, Smoke, 1&quot;"/>
    <n v="29.8"/>
  </r>
  <r>
    <s v="New York City"/>
    <s v="New York"/>
    <n v="10009"/>
    <s v="East"/>
    <s v="FUR-FU-10004848"/>
    <x v="0"/>
    <x v="5"/>
    <s v="Howard Miller 13-3/4&quot; Diameter Brushed Chrome Round Wall Clock"/>
    <n v="414"/>
  </r>
  <r>
    <s v="New York City"/>
    <s v="New York"/>
    <n v="10009"/>
    <s v="East"/>
    <s v="OFF-BI-10000320"/>
    <x v="1"/>
    <x v="8"/>
    <s v="GBC Plastic Binding Combs"/>
    <n v="41.328000000000003"/>
  </r>
  <r>
    <s v="Richmond"/>
    <s v="Virginia"/>
    <n v="23223"/>
    <s v="South"/>
    <s v="FUR-FU-10003731"/>
    <x v="0"/>
    <x v="5"/>
    <s v="Eldon Expressions Wood and Plastic Desk Accessories, Oak"/>
    <n v="39.92"/>
  </r>
  <r>
    <s v="Seattle"/>
    <s v="Washington"/>
    <n v="98105"/>
    <s v="West"/>
    <s v="OFF-FA-10002780"/>
    <x v="1"/>
    <x v="13"/>
    <s v="Staples"/>
    <n v="8.94"/>
  </r>
  <r>
    <s v="Seattle"/>
    <s v="Washington"/>
    <n v="98105"/>
    <s v="West"/>
    <s v="TEC-PH-10003800"/>
    <x v="2"/>
    <x v="7"/>
    <s v="i.Sound Portable Power - 8000 mAh"/>
    <n v="84.784000000000006"/>
  </r>
  <r>
    <s v="New York City"/>
    <s v="New York"/>
    <n v="10024"/>
    <s v="East"/>
    <s v="FUR-TA-10001676"/>
    <x v="0"/>
    <x v="3"/>
    <s v="Hon 61000 Series Interactive Training Tables"/>
    <n v="53.316000000000003"/>
  </r>
  <r>
    <s v="New York City"/>
    <s v="New York"/>
    <n v="10024"/>
    <s v="East"/>
    <s v="OFF-AP-10002350"/>
    <x v="1"/>
    <x v="9"/>
    <s v="Belkin F9H710-06 7 Outlet SurgeMaster Surge Protector"/>
    <n v="56.52"/>
  </r>
  <r>
    <s v="Seattle"/>
    <s v="Washington"/>
    <n v="98115"/>
    <s v="West"/>
    <s v="FUR-FU-10003096"/>
    <x v="0"/>
    <x v="5"/>
    <s v="Master Giant Foot Doorstop, Safety Yellow"/>
    <n v="22.77"/>
  </r>
  <r>
    <s v="Los Angeles"/>
    <s v="California"/>
    <n v="90045"/>
    <s v="West"/>
    <s v="FUR-CH-10003061"/>
    <x v="0"/>
    <x v="1"/>
    <s v="Global Leather Task Chair, Black"/>
    <n v="287.96800000000002"/>
  </r>
  <r>
    <s v="Los Angeles"/>
    <s v="California"/>
    <n v="90045"/>
    <s v="West"/>
    <s v="TEC-CO-10003763"/>
    <x v="2"/>
    <x v="16"/>
    <s v="Canon PC1060 Personal Laser Copier"/>
    <n v="2799.96"/>
  </r>
  <r>
    <s v="Los Angeles"/>
    <s v="California"/>
    <n v="90045"/>
    <s v="West"/>
    <s v="OFF-PA-10002923"/>
    <x v="1"/>
    <x v="10"/>
    <s v="Xerox 1942"/>
    <n v="48.94"/>
  </r>
  <r>
    <s v="Lakewood"/>
    <s v="California"/>
    <n v="90712"/>
    <s v="West"/>
    <s v="FUR-BO-10003441"/>
    <x v="0"/>
    <x v="0"/>
    <s v="Bush Westfield Collection Bookcases, Fully Assembled"/>
    <n v="257.49900000000002"/>
  </r>
  <r>
    <s v="Plainfield"/>
    <s v="New Jersey"/>
    <n v="7060"/>
    <s v="East"/>
    <s v="OFF-ST-10001780"/>
    <x v="1"/>
    <x v="4"/>
    <s v="Tennsco 16-Compartment Lockers with Coat Rack"/>
    <n v="2591.56"/>
  </r>
  <r>
    <s v="Plainfield"/>
    <s v="New Jersey"/>
    <n v="7060"/>
    <s v="East"/>
    <s v="OFF-AP-10001962"/>
    <x v="1"/>
    <x v="9"/>
    <s v="Black &amp; Decker Filter for Double Action Dustbuster Cordless Vac BLDV7210"/>
    <n v="41.95"/>
  </r>
  <r>
    <s v="Columbia"/>
    <s v="Tennessee"/>
    <n v="38401"/>
    <s v="South"/>
    <s v="FUR-FU-10003798"/>
    <x v="0"/>
    <x v="5"/>
    <s v="Ultra Door Kickplate, 8&quot;H x 34&quot;W"/>
    <n v="79.12"/>
  </r>
  <r>
    <s v="Woonsocket"/>
    <s v="Rhode Island"/>
    <n v="2895"/>
    <s v="East"/>
    <s v="FUR-FU-10001095"/>
    <x v="0"/>
    <x v="5"/>
    <s v="DAX Black Cherry Wood-Tone Poster Frame"/>
    <n v="52.96"/>
  </r>
  <r>
    <s v="Lancaster"/>
    <s v="Pennsylvania"/>
    <n v="17602"/>
    <s v="East"/>
    <s v="OFF-SU-10000157"/>
    <x v="1"/>
    <x v="14"/>
    <s v="Compact Automatic Electric Letter Opener"/>
    <n v="286.34399999999999"/>
  </r>
  <r>
    <s v="Tampa"/>
    <s v="Florida"/>
    <n v="33614"/>
    <s v="South"/>
    <s v="FUR-FU-10001095"/>
    <x v="0"/>
    <x v="5"/>
    <s v="DAX Black Cherry Wood-Tone Poster Frame"/>
    <n v="63.552"/>
  </r>
  <r>
    <s v="Tampa"/>
    <s v="Florida"/>
    <n v="33614"/>
    <s v="South"/>
    <s v="OFF-SU-10004261"/>
    <x v="1"/>
    <x v="14"/>
    <s v="Fiskars 8&quot; Scissors, 2/Pack"/>
    <n v="41.375999999999998"/>
  </r>
  <r>
    <s v="Tampa"/>
    <s v="Florida"/>
    <n v="33614"/>
    <s v="South"/>
    <s v="OFF-AR-10004022"/>
    <x v="1"/>
    <x v="6"/>
    <s v="Panasonic KP-380BK Classic Electric Pencil Sharpener"/>
    <n v="172.70400000000001"/>
  </r>
  <r>
    <s v="Kenosha"/>
    <s v="Wisconsin"/>
    <n v="53142"/>
    <s v="Central"/>
    <s v="FUR-BO-10002916"/>
    <x v="0"/>
    <x v="0"/>
    <s v="Rush Hierlooms Collection 1&quot; Thick Stackable Bookcases"/>
    <n v="512.94000000000005"/>
  </r>
  <r>
    <s v="Kenosha"/>
    <s v="Wisconsin"/>
    <n v="53142"/>
    <s v="Central"/>
    <s v="FUR-CH-10002084"/>
    <x v="0"/>
    <x v="1"/>
    <s v="Hon Mobius Operator's Chair"/>
    <n v="860.93"/>
  </r>
  <r>
    <s v="Kenosha"/>
    <s v="Wisconsin"/>
    <n v="53142"/>
    <s v="Central"/>
    <s v="TEC-PH-10003012"/>
    <x v="2"/>
    <x v="7"/>
    <s v="Nortel Meridian M3904 Professional Digital phone"/>
    <n v="769.95"/>
  </r>
  <r>
    <s v="Kenosha"/>
    <s v="Wisconsin"/>
    <n v="53142"/>
    <s v="Central"/>
    <s v="OFF-AR-10002704"/>
    <x v="1"/>
    <x v="6"/>
    <s v="Boston 1900 Electric Pencil Sharpener"/>
    <n v="14.98"/>
  </r>
  <r>
    <s v="Kenosha"/>
    <s v="Wisconsin"/>
    <n v="53142"/>
    <s v="Central"/>
    <s v="FUR-FU-10000308"/>
    <x v="0"/>
    <x v="5"/>
    <s v="Deflect-o Glass Clear Studded Chair Mats"/>
    <n v="373.08"/>
  </r>
  <r>
    <s v="Port Saint Lucie"/>
    <s v="Florida"/>
    <n v="34952"/>
    <s v="South"/>
    <s v="FUR-BO-10004709"/>
    <x v="0"/>
    <x v="0"/>
    <s v="Bush Westfield Collection Bookcases, Medium Cherry Finish"/>
    <n v="231.92"/>
  </r>
  <r>
    <s v="Seattle"/>
    <s v="Washington"/>
    <n v="98115"/>
    <s v="West"/>
    <s v="FUR-FU-10001196"/>
    <x v="0"/>
    <x v="5"/>
    <s v="DAX Cubicle Frames - 8x10"/>
    <n v="63.47"/>
  </r>
  <r>
    <s v="Seattle"/>
    <s v="Washington"/>
    <n v="98115"/>
    <s v="West"/>
    <s v="TEC-AC-10002942"/>
    <x v="2"/>
    <x v="11"/>
    <s v="WD My Passport Ultra 1TB Portable External Hard Drive"/>
    <n v="345"/>
  </r>
  <r>
    <s v="San Antonio"/>
    <s v="Texas"/>
    <n v="78207"/>
    <s v="Central"/>
    <s v="FUR-TA-10004915"/>
    <x v="0"/>
    <x v="3"/>
    <s v="Office Impressions End Table, 20-1/2&quot;H x 24&quot;W x 20&quot;D"/>
    <n v="637.89599999999996"/>
  </r>
  <r>
    <s v="San Antonio"/>
    <s v="Texas"/>
    <n v="78207"/>
    <s v="Central"/>
    <s v="TEC-MA-10001016"/>
    <x v="2"/>
    <x v="15"/>
    <s v="Canon PC170 Desktop Personal Copier"/>
    <n v="287.91000000000003"/>
  </r>
  <r>
    <s v="San Antonio"/>
    <s v="Texas"/>
    <n v="78207"/>
    <s v="Central"/>
    <s v="OFF-EN-10000483"/>
    <x v="1"/>
    <x v="12"/>
    <s v="White Envelopes, White Envelopes with Clear Poly Window"/>
    <n v="36.6"/>
  </r>
  <r>
    <s v="Roswell"/>
    <s v="Georgia"/>
    <n v="30076"/>
    <s v="South"/>
    <s v="OFF-AR-10003087"/>
    <x v="1"/>
    <x v="6"/>
    <s v="Staples in misc. colors"/>
    <n v="1.78"/>
  </r>
  <r>
    <s v="Roswell"/>
    <s v="Georgia"/>
    <n v="30076"/>
    <s v="South"/>
    <s v="OFF-PA-10000520"/>
    <x v="1"/>
    <x v="10"/>
    <s v="Xerox 201"/>
    <n v="25.92"/>
  </r>
  <r>
    <s v="Roswell"/>
    <s v="Georgia"/>
    <n v="30076"/>
    <s v="South"/>
    <s v="TEC-AC-10001553"/>
    <x v="2"/>
    <x v="11"/>
    <s v="Memorex 25GB 6X Branded Blu-Ray Recordable Disc, 15/Pack"/>
    <n v="101.94"/>
  </r>
  <r>
    <s v="Louisville"/>
    <s v="Colorado"/>
    <n v="80027"/>
    <s v="West"/>
    <s v="OFF-AR-10000634"/>
    <x v="1"/>
    <x v="6"/>
    <s v="Newell 320"/>
    <n v="6.8479999999999999"/>
  </r>
  <r>
    <s v="Los Angeles"/>
    <s v="California"/>
    <n v="90036"/>
    <s v="West"/>
    <s v="FUR-FU-10001215"/>
    <x v="0"/>
    <x v="5"/>
    <s v="Howard Miller 11-1/2&quot; Diameter Brentwood Wall Clock"/>
    <n v="474.43"/>
  </r>
  <r>
    <s v="Philadelphia"/>
    <s v="Pennsylvania"/>
    <n v="19143"/>
    <s v="East"/>
    <s v="OFF-PA-10001204"/>
    <x v="1"/>
    <x v="10"/>
    <s v="Xerox 1972"/>
    <n v="8.4480000000000004"/>
  </r>
  <r>
    <s v="Philadelphia"/>
    <s v="Pennsylvania"/>
    <n v="19143"/>
    <s v="East"/>
    <s v="OFF-ST-10002444"/>
    <x v="1"/>
    <x v="4"/>
    <s v="Recycled Eldon Regeneration Jumbo File"/>
    <n v="39.295999999999999"/>
  </r>
  <r>
    <s v="Superior"/>
    <s v="Wisconsin"/>
    <n v="54880"/>
    <s v="Central"/>
    <s v="OFF-AR-10000203"/>
    <x v="1"/>
    <x v="6"/>
    <s v="Newell 336"/>
    <n v="17.12"/>
  </r>
  <r>
    <s v="Atlanta"/>
    <s v="Georgia"/>
    <n v="30318"/>
    <s v="South"/>
    <s v="OFF-AP-10000828"/>
    <x v="1"/>
    <x v="9"/>
    <s v="Avanti 4.4 Cu. Ft. Refrigerator"/>
    <n v="542.94000000000005"/>
  </r>
  <r>
    <s v="Atlanta"/>
    <s v="Georgia"/>
    <n v="30318"/>
    <s v="South"/>
    <s v="OFF-LA-10003190"/>
    <x v="1"/>
    <x v="2"/>
    <s v="Avery 474"/>
    <n v="8.64"/>
  </r>
  <r>
    <s v="Atlanta"/>
    <s v="Georgia"/>
    <n v="30318"/>
    <s v="South"/>
    <s v="OFF-PA-10002319"/>
    <x v="1"/>
    <x v="10"/>
    <s v="Xerox 1944"/>
    <n v="193.8"/>
  </r>
  <r>
    <s v="Atlanta"/>
    <s v="Georgia"/>
    <n v="30318"/>
    <s v="South"/>
    <s v="OFF-PA-10003893"/>
    <x v="1"/>
    <x v="10"/>
    <s v="Xerox 1962"/>
    <n v="21.4"/>
  </r>
  <r>
    <s v="Atlanta"/>
    <s v="Georgia"/>
    <n v="30318"/>
    <s v="South"/>
    <s v="OFF-PA-10002499"/>
    <x v="1"/>
    <x v="10"/>
    <s v="Xerox 1890"/>
    <n v="97.88"/>
  </r>
  <r>
    <s v="Atlanta"/>
    <s v="Georgia"/>
    <n v="30318"/>
    <s v="South"/>
    <s v="TEC-AC-10004568"/>
    <x v="2"/>
    <x v="11"/>
    <s v="MaxellÂ LTO Ultrium - 800 GB"/>
    <n v="251.91"/>
  </r>
  <r>
    <s v="Atlanta"/>
    <s v="Georgia"/>
    <n v="30318"/>
    <s v="South"/>
    <s v="OFF-AP-10001492"/>
    <x v="1"/>
    <x v="9"/>
    <s v="Acco Six-Outlet Power Strip, 4' Cord Length"/>
    <n v="25.86"/>
  </r>
  <r>
    <s v="Chester"/>
    <s v="Pennsylvania"/>
    <n v="19013"/>
    <s v="East"/>
    <s v="FUR-CH-10004698"/>
    <x v="0"/>
    <x v="1"/>
    <s v="Padded Folding Chairs, Black, 4/Carton"/>
    <n v="170.05799999999999"/>
  </r>
  <r>
    <s v="Chester"/>
    <s v="Pennsylvania"/>
    <n v="19013"/>
    <s v="East"/>
    <s v="TEC-PH-10004093"/>
    <x v="2"/>
    <x v="7"/>
    <s v="Panasonic Kx-TS550"/>
    <n v="82.781999999999996"/>
  </r>
  <r>
    <s v="Chester"/>
    <s v="Pennsylvania"/>
    <n v="19013"/>
    <s v="East"/>
    <s v="FUR-CH-10000454"/>
    <x v="0"/>
    <x v="1"/>
    <s v="Hon Deluxe Fabric Upholstered Stacking Chairs, Rounded Back"/>
    <n v="853.93"/>
  </r>
  <r>
    <s v="San Francisco"/>
    <s v="California"/>
    <n v="94110"/>
    <s v="West"/>
    <s v="FUR-BO-10003034"/>
    <x v="0"/>
    <x v="0"/>
    <s v="O'Sullivan Elevations Bookcase, Cherry Finish"/>
    <n v="556.66499999999996"/>
  </r>
  <r>
    <s v="San Francisco"/>
    <s v="California"/>
    <n v="94110"/>
    <s v="West"/>
    <s v="TEC-PH-10003215"/>
    <x v="2"/>
    <x v="7"/>
    <s v="Jackery Bar Premium Fast-charging Portable Charger"/>
    <n v="95.84"/>
  </r>
  <r>
    <s v="Bedford"/>
    <s v="Texas"/>
    <n v="76021"/>
    <s v="Central"/>
    <s v="OFF-PA-10001776"/>
    <x v="1"/>
    <x v="10"/>
    <s v="Wirebound Message Books, Four 2 3/4&quot; x 5&quot; Forms per Page, 600 Sets per Book"/>
    <n v="29.664000000000001"/>
  </r>
  <r>
    <s v="Bedford"/>
    <s v="Texas"/>
    <n v="76021"/>
    <s v="Central"/>
    <s v="OFF-AR-10004582"/>
    <x v="1"/>
    <x v="6"/>
    <s v="BIC Brite Liner Grip Highlighters"/>
    <n v="9.1839999999999993"/>
  </r>
  <r>
    <s v="Bedford"/>
    <s v="Texas"/>
    <n v="76021"/>
    <s v="Central"/>
    <s v="TEC-PH-10001557"/>
    <x v="2"/>
    <x v="7"/>
    <s v="Pyle PMP37LED"/>
    <n v="153.584"/>
  </r>
  <r>
    <s v="Bedford"/>
    <s v="Texas"/>
    <n v="76021"/>
    <s v="Central"/>
    <s v="OFF-BI-10004209"/>
    <x v="1"/>
    <x v="8"/>
    <s v="Fellowes Twister Kit, Gray/Clear, 3/pkg"/>
    <n v="12.864000000000001"/>
  </r>
  <r>
    <s v="Lafayette"/>
    <s v="Louisiana"/>
    <n v="70506"/>
    <s v="South"/>
    <s v="TEC-MA-10003183"/>
    <x v="2"/>
    <x v="15"/>
    <s v="DYMO CardScan Personal V9 Business Card Scanner"/>
    <n v="479.97"/>
  </r>
  <r>
    <s v="Lafayette"/>
    <s v="Louisiana"/>
    <n v="70506"/>
    <s v="South"/>
    <s v="FUR-CH-10002439"/>
    <x v="0"/>
    <x v="1"/>
    <s v="Iceberg Nesting Folding Chair, 19w x 6d x 43h"/>
    <n v="232.88"/>
  </r>
  <r>
    <s v="Covington"/>
    <s v="Washington"/>
    <n v="98042"/>
    <s v="West"/>
    <s v="OFF-AP-10000576"/>
    <x v="1"/>
    <x v="9"/>
    <s v="Belkin 7 Outlet SurgeMaster II"/>
    <n v="236.88"/>
  </r>
  <r>
    <s v="Covington"/>
    <s v="Washington"/>
    <n v="98042"/>
    <s v="West"/>
    <s v="OFF-PA-10004040"/>
    <x v="1"/>
    <x v="10"/>
    <s v="Universal Premium White Copier/Laser Paper (20Lb. and 87 Bright)"/>
    <n v="29.9"/>
  </r>
  <r>
    <s v="Covington"/>
    <s v="Washington"/>
    <n v="98042"/>
    <s v="West"/>
    <s v="TEC-AC-10003063"/>
    <x v="2"/>
    <x v="11"/>
    <s v="Micro Innovations USB RF Wireless Keyboard with Mouse"/>
    <n v="100"/>
  </r>
  <r>
    <s v="Lorain"/>
    <s v="Ohio"/>
    <n v="44052"/>
    <s v="East"/>
    <s v="OFF-BI-10003982"/>
    <x v="1"/>
    <x v="8"/>
    <s v="Wilson Jones Century Plastic Molded Ring Binders"/>
    <n v="18.693000000000001"/>
  </r>
  <r>
    <s v="Lorain"/>
    <s v="Ohio"/>
    <n v="44052"/>
    <s v="East"/>
    <s v="TEC-AC-10002567"/>
    <x v="2"/>
    <x v="11"/>
    <s v="Logitech G602 Wireless Gaming Mouse"/>
    <n v="383.952"/>
  </r>
  <r>
    <s v="Chicago"/>
    <s v="Illinois"/>
    <n v="60623"/>
    <s v="Central"/>
    <s v="OFF-ST-10004950"/>
    <x v="1"/>
    <x v="4"/>
    <s v="Tenex Personal Filing Tote With Secure Closure Lid, Black/Frost"/>
    <n v="24.815999999999999"/>
  </r>
  <r>
    <s v="San Francisco"/>
    <s v="California"/>
    <n v="94110"/>
    <s v="West"/>
    <s v="FUR-FU-10000550"/>
    <x v="0"/>
    <x v="5"/>
    <s v="Stacking Trays by OIC"/>
    <n v="24.9"/>
  </r>
  <r>
    <s v="San Francisco"/>
    <s v="California"/>
    <n v="94110"/>
    <s v="West"/>
    <s v="OFF-PA-10000528"/>
    <x v="1"/>
    <x v="10"/>
    <s v="Xerox 1981"/>
    <n v="21.12"/>
  </r>
  <r>
    <s v="San Francisco"/>
    <s v="California"/>
    <n v="94110"/>
    <s v="West"/>
    <s v="TEC-MA-10003183"/>
    <x v="2"/>
    <x v="15"/>
    <s v="DYMO CardScan Personal V9 Business Card Scanner"/>
    <n v="767.952"/>
  </r>
  <r>
    <s v="San Francisco"/>
    <s v="California"/>
    <n v="94110"/>
    <s v="West"/>
    <s v="OFF-BI-10003305"/>
    <x v="1"/>
    <x v="8"/>
    <s v="Avery Hanging File Binders"/>
    <n v="14.352"/>
  </r>
  <r>
    <s v="San Francisco"/>
    <s v="California"/>
    <n v="94110"/>
    <s v="West"/>
    <s v="TEC-PH-10001425"/>
    <x v="2"/>
    <x v="7"/>
    <s v="Mophie Juice Pack Helium for iPhone"/>
    <n v="191.976"/>
  </r>
  <r>
    <s v="San Francisco"/>
    <s v="California"/>
    <n v="94110"/>
    <s v="West"/>
    <s v="OFF-LA-10001474"/>
    <x v="1"/>
    <x v="2"/>
    <s v="Avery 477"/>
    <n v="274.77"/>
  </r>
  <r>
    <s v="San Francisco"/>
    <s v="California"/>
    <n v="94110"/>
    <s v="West"/>
    <s v="FUR-FU-10000672"/>
    <x v="0"/>
    <x v="5"/>
    <s v="Executive Impressions 10&quot; Spectator Wall Clock"/>
    <n v="70.56"/>
  </r>
  <r>
    <s v="San Francisco"/>
    <s v="California"/>
    <n v="94110"/>
    <s v="West"/>
    <s v="FUR-FU-10001979"/>
    <x v="0"/>
    <x v="5"/>
    <s v="Dana Halogen Swing-Arm Architect Lamp"/>
    <n v="204.85"/>
  </r>
  <r>
    <s v="Houston"/>
    <s v="Texas"/>
    <n v="77070"/>
    <s v="Central"/>
    <s v="OFF-BI-10003707"/>
    <x v="1"/>
    <x v="8"/>
    <s v="Aluminum Screw Posts"/>
    <n v="9.1560000000000006"/>
  </r>
  <r>
    <s v="Chicago"/>
    <s v="Illinois"/>
    <n v="60653"/>
    <s v="Central"/>
    <s v="OFF-AP-10002191"/>
    <x v="1"/>
    <x v="9"/>
    <s v="Belkin 8 Outlet SurgeMaster II Gold Surge Protector"/>
    <n v="23.992000000000001"/>
  </r>
  <r>
    <s v="New York City"/>
    <s v="New York"/>
    <n v="10035"/>
    <s v="East"/>
    <s v="OFF-PA-10000501"/>
    <x v="1"/>
    <x v="10"/>
    <s v="Petty Cash Envelope"/>
    <n v="80.88"/>
  </r>
  <r>
    <s v="New York City"/>
    <s v="New York"/>
    <n v="10035"/>
    <s v="East"/>
    <s v="TEC-AC-10001990"/>
    <x v="2"/>
    <x v="11"/>
    <s v="Kensington Orbit Wireless Mobile Trackball for PC and Mac"/>
    <n v="599.9"/>
  </r>
  <r>
    <s v="New York City"/>
    <s v="New York"/>
    <n v="10011"/>
    <s v="East"/>
    <s v="FUR-FU-10003601"/>
    <x v="0"/>
    <x v="5"/>
    <s v="Deflect-o RollaMat Studded, Beveled Mat for Medium Pile Carpeting"/>
    <n v="276.69"/>
  </r>
  <r>
    <s v="New York City"/>
    <s v="New York"/>
    <n v="10011"/>
    <s v="East"/>
    <s v="FUR-CH-10001891"/>
    <x v="0"/>
    <x v="1"/>
    <s v="Global Deluxe Office Fabric Chairs"/>
    <n v="172.76400000000001"/>
  </r>
  <r>
    <s v="Philadelphia"/>
    <s v="Pennsylvania"/>
    <n v="19134"/>
    <s v="East"/>
    <s v="OFF-AR-10003469"/>
    <x v="1"/>
    <x v="6"/>
    <s v="Nontoxic Chalk"/>
    <n v="4.2240000000000002"/>
  </r>
  <r>
    <s v="Philadelphia"/>
    <s v="Pennsylvania"/>
    <n v="19134"/>
    <s v="East"/>
    <s v="FUR-TA-10004175"/>
    <x v="0"/>
    <x v="3"/>
    <s v="Hon 30&quot; x 60&quot; Table with Locking Drawer"/>
    <n v="409.27199999999999"/>
  </r>
  <r>
    <s v="Philadelphia"/>
    <s v="Pennsylvania"/>
    <n v="19134"/>
    <s v="East"/>
    <s v="OFF-LA-10002945"/>
    <x v="1"/>
    <x v="2"/>
    <s v="Permanent Self-Adhesive File Folder Labels for Typewriters, 1 1/8 x 3 1/2, White"/>
    <n v="55.44"/>
  </r>
  <r>
    <s v="Philadelphia"/>
    <s v="Pennsylvania"/>
    <n v="19134"/>
    <s v="East"/>
    <s v="OFF-PA-10000533"/>
    <x v="1"/>
    <x v="10"/>
    <s v="Southworth Parchment Paper &amp; Envelopes"/>
    <n v="20.928000000000001"/>
  </r>
  <r>
    <s v="Philadelphia"/>
    <s v="Pennsylvania"/>
    <n v="19134"/>
    <s v="East"/>
    <s v="OFF-ST-10004459"/>
    <x v="1"/>
    <x v="4"/>
    <s v="Tennsco Single-Tier Lockers"/>
    <n v="1801.6320000000001"/>
  </r>
  <r>
    <s v="Philadelphia"/>
    <s v="Pennsylvania"/>
    <n v="19134"/>
    <s v="East"/>
    <s v="FUR-TA-10004147"/>
    <x v="0"/>
    <x v="3"/>
    <s v="Hon 4060 Series Tables"/>
    <n v="67.176000000000002"/>
  </r>
  <r>
    <s v="Chicago"/>
    <s v="Illinois"/>
    <n v="60610"/>
    <s v="Central"/>
    <s v="OFF-ST-10000046"/>
    <x v="1"/>
    <x v="4"/>
    <s v="Fellowes Super Stor/Drawer Files"/>
    <n v="646.20000000000005"/>
  </r>
  <r>
    <s v="Oakland"/>
    <s v="California"/>
    <n v="94601"/>
    <s v="West"/>
    <s v="TEC-PH-10004774"/>
    <x v="2"/>
    <x v="7"/>
    <s v="Gear Head AU3700S Headset"/>
    <n v="72.744"/>
  </r>
  <r>
    <s v="Oakland"/>
    <s v="California"/>
    <n v="94601"/>
    <s v="West"/>
    <s v="FUR-CH-10000595"/>
    <x v="0"/>
    <x v="1"/>
    <s v="Safco Contoured Stacking Chairs"/>
    <n v="572.16"/>
  </r>
  <r>
    <s v="Chicago"/>
    <s v="Illinois"/>
    <n v="60610"/>
    <s v="Central"/>
    <s v="TEC-AC-10002473"/>
    <x v="2"/>
    <x v="11"/>
    <s v="Maxell 4.7GB DVD-R"/>
    <n v="68.111999999999995"/>
  </r>
  <r>
    <s v="Seattle"/>
    <s v="Washington"/>
    <n v="98105"/>
    <s v="West"/>
    <s v="OFF-BI-10001628"/>
    <x v="1"/>
    <x v="8"/>
    <s v="Acco Data Flex Cable Posts For Top &amp; Bottom Load Binders, 6&quot; Capacity"/>
    <n v="25.032"/>
  </r>
  <r>
    <s v="Philadelphia"/>
    <s v="Pennsylvania"/>
    <n v="19143"/>
    <s v="East"/>
    <s v="TEC-AC-10002800"/>
    <x v="2"/>
    <x v="11"/>
    <s v="Plantronics Audio 478 Stereo USB Headset"/>
    <n v="39.991999999999997"/>
  </r>
  <r>
    <s v="Concord"/>
    <s v="North Carolina"/>
    <n v="28027"/>
    <s v="South"/>
    <s v="OFF-AR-10002766"/>
    <x v="1"/>
    <x v="6"/>
    <s v="Prang Drawing Pencil Set"/>
    <n v="20.015999999999998"/>
  </r>
  <r>
    <s v="Concord"/>
    <s v="North Carolina"/>
    <n v="28027"/>
    <s v="South"/>
    <s v="OFF-SU-10002522"/>
    <x v="1"/>
    <x v="14"/>
    <s v="Acme Kleen Earth Office Shears"/>
    <n v="3.1040000000000001"/>
  </r>
  <r>
    <s v="Charlotte"/>
    <s v="North Carolina"/>
    <n v="28205"/>
    <s v="South"/>
    <s v="OFF-FA-10003021"/>
    <x v="1"/>
    <x v="13"/>
    <s v="Staples"/>
    <n v="7.52"/>
  </r>
  <r>
    <s v="Charlotte"/>
    <s v="North Carolina"/>
    <n v="28205"/>
    <s v="South"/>
    <s v="OFF-AR-10000634"/>
    <x v="1"/>
    <x v="6"/>
    <s v="Newell 320"/>
    <n v="10.272"/>
  </r>
  <r>
    <s v="Charlotte"/>
    <s v="North Carolina"/>
    <n v="28205"/>
    <s v="South"/>
    <s v="OFF-LA-10001771"/>
    <x v="1"/>
    <x v="2"/>
    <s v="Avery 513"/>
    <n v="47.808"/>
  </r>
  <r>
    <s v="Charlotte"/>
    <s v="North Carolina"/>
    <n v="28205"/>
    <s v="South"/>
    <s v="TEC-PH-10004434"/>
    <x v="2"/>
    <x v="7"/>
    <s v="Cisco IPÂ PhoneÂ 7961G VoIPÂ phoneÂ - Dark gray"/>
    <n v="978.84"/>
  </r>
  <r>
    <s v="Dallas"/>
    <s v="Texas"/>
    <n v="75081"/>
    <s v="Central"/>
    <s v="OFF-BI-10000050"/>
    <x v="1"/>
    <x v="8"/>
    <s v="Angle-D Binders with Locking Rings, Label Holders"/>
    <n v="13.14"/>
  </r>
  <r>
    <s v="Dallas"/>
    <s v="Texas"/>
    <n v="75081"/>
    <s v="Central"/>
    <s v="OFF-BI-10002414"/>
    <x v="1"/>
    <x v="8"/>
    <s v="GBC ProClick Spines for 32-Hole Punch"/>
    <n v="10.023999999999999"/>
  </r>
  <r>
    <s v="Dallas"/>
    <s v="Texas"/>
    <n v="75081"/>
    <s v="Central"/>
    <s v="FUR-BO-10003159"/>
    <x v="0"/>
    <x v="0"/>
    <s v="Sauder Camden County Collection Libraries, Planked Cherry Finish"/>
    <n v="156.37280000000001"/>
  </r>
  <r>
    <s v="Indianapolis"/>
    <s v="Indiana"/>
    <n v="46203"/>
    <s v="Central"/>
    <s v="TEC-CO-10002095"/>
    <x v="2"/>
    <x v="16"/>
    <s v="Hewlett Packard 610 Color Digital Copier / Printer"/>
    <n v="999.98"/>
  </r>
  <r>
    <s v="Broken Arrow"/>
    <s v="Oklahoma"/>
    <n v="74012"/>
    <s v="Central"/>
    <s v="TEC-PH-10004120"/>
    <x v="2"/>
    <x v="7"/>
    <s v="AT&amp;T 1080 Phone"/>
    <n v="821.94"/>
  </r>
  <r>
    <s v="Miramar"/>
    <s v="Florida"/>
    <n v="33023"/>
    <s v="South"/>
    <s v="FUR-FU-10003553"/>
    <x v="0"/>
    <x v="5"/>
    <s v="Howard Miller 13-1/2&quot; Diameter Rosebrook Wall Clock"/>
    <n v="220.06399999999999"/>
  </r>
  <r>
    <s v="Miramar"/>
    <s v="Florida"/>
    <n v="33023"/>
    <s v="South"/>
    <s v="FUR-FU-10001488"/>
    <x v="0"/>
    <x v="5"/>
    <s v="Tenex 46&quot; x 60&quot; Computer Anti-Static Chairmat, Rectangular Shaped"/>
    <n v="339.13600000000002"/>
  </r>
  <r>
    <s v="Omaha"/>
    <s v="Nebraska"/>
    <n v="68104"/>
    <s v="Central"/>
    <s v="OFF-BI-10003094"/>
    <x v="1"/>
    <x v="8"/>
    <s v="Self-Adhesive Ring Binder Labels"/>
    <n v="7.04"/>
  </r>
  <r>
    <s v="Omaha"/>
    <s v="Nebraska"/>
    <n v="68104"/>
    <s v="Central"/>
    <s v="OFF-FA-10003472"/>
    <x v="1"/>
    <x v="13"/>
    <s v="Bagged Rubber Bands"/>
    <n v="5.04"/>
  </r>
  <r>
    <s v="Omaha"/>
    <s v="Nebraska"/>
    <n v="68104"/>
    <s v="Central"/>
    <s v="OFF-PA-10001289"/>
    <x v="1"/>
    <x v="10"/>
    <s v="White Computer Printout Paper by Universal"/>
    <n v="116.28"/>
  </r>
  <r>
    <s v="Jacksonville"/>
    <s v="North Carolina"/>
    <n v="28540"/>
    <s v="South"/>
    <s v="TEC-PH-10002293"/>
    <x v="2"/>
    <x v="7"/>
    <s v="Anker 36W 4-Port USB Wall Charger Travel Power Adapter for iPhone 5s 5c 5"/>
    <n v="47.975999999999999"/>
  </r>
  <r>
    <s v="Tigard"/>
    <s v="Oregon"/>
    <n v="97224"/>
    <s v="West"/>
    <s v="OFF-PA-10000380"/>
    <x v="1"/>
    <x v="10"/>
    <s v="REDIFORM Incoming/Outgoing Call Register, 11&quot; X 8 1/2&quot;, 100 Messages"/>
    <n v="60.048000000000002"/>
  </r>
  <r>
    <s v="Tigard"/>
    <s v="Oregon"/>
    <n v="97224"/>
    <s v="West"/>
    <s v="OFF-BI-10004828"/>
    <x v="1"/>
    <x v="8"/>
    <s v="GBC Poly Designer Binding Covers"/>
    <n v="5.0220000000000002"/>
  </r>
  <r>
    <s v="Decatur"/>
    <s v="Illinois"/>
    <n v="62521"/>
    <s v="Central"/>
    <s v="OFF-BI-10004632"/>
    <x v="1"/>
    <x v="8"/>
    <s v="Ibico Hi-Tech Manual Binding System"/>
    <n v="182.994"/>
  </r>
  <r>
    <s v="Decatur"/>
    <s v="Illinois"/>
    <n v="62521"/>
    <s v="Central"/>
    <s v="OFF-PA-10000327"/>
    <x v="1"/>
    <x v="10"/>
    <s v="Xerox 1971"/>
    <n v="10.272"/>
  </r>
  <r>
    <s v="Phoenix"/>
    <s v="Arizona"/>
    <n v="85023"/>
    <s v="West"/>
    <s v="OFF-BI-10003291"/>
    <x v="1"/>
    <x v="8"/>
    <s v="Wilson Jones Leather-Like Binders with DublLock Round Rings"/>
    <n v="7.8570000000000002"/>
  </r>
  <r>
    <s v="Sacramento"/>
    <s v="California"/>
    <n v="95823"/>
    <s v="West"/>
    <s v="TEC-PH-10002275"/>
    <x v="2"/>
    <x v="7"/>
    <s v="Mitel 5320 IP Phone VoIP phone"/>
    <n v="302.38400000000001"/>
  </r>
  <r>
    <s v="Sacramento"/>
    <s v="California"/>
    <n v="95823"/>
    <s v="West"/>
    <s v="OFF-BI-10003291"/>
    <x v="1"/>
    <x v="8"/>
    <s v="Wilson Jones Leather-Like Binders with DublLock Round Rings"/>
    <n v="20.952000000000002"/>
  </r>
  <r>
    <s v="Sacramento"/>
    <s v="California"/>
    <n v="95823"/>
    <s v="West"/>
    <s v="OFF-BI-10000343"/>
    <x v="1"/>
    <x v="8"/>
    <s v="Pressboard Covers with Storage Hooks, 9 1/2&quot; x 11&quot;, Light Blue"/>
    <n v="11.784000000000001"/>
  </r>
  <r>
    <s v="Jonesboro"/>
    <s v="Arkansas"/>
    <n v="72401"/>
    <s v="South"/>
    <s v="FUR-BO-10000711"/>
    <x v="0"/>
    <x v="0"/>
    <s v="Hon Metal Bookcases, Gray"/>
    <n v="638.82000000000005"/>
  </r>
  <r>
    <s v="New York City"/>
    <s v="New York"/>
    <n v="10035"/>
    <s v="East"/>
    <s v="OFF-LA-10001297"/>
    <x v="1"/>
    <x v="2"/>
    <s v="Avery 473"/>
    <n v="20.7"/>
  </r>
  <r>
    <s v="New York City"/>
    <s v="New York"/>
    <n v="10035"/>
    <s v="East"/>
    <s v="OFF-SU-10001574"/>
    <x v="1"/>
    <x v="14"/>
    <s v="Acme Value Line Scissors"/>
    <n v="10.95"/>
  </r>
  <r>
    <s v="New York City"/>
    <s v="New York"/>
    <n v="10035"/>
    <s v="East"/>
    <s v="OFF-BI-10003305"/>
    <x v="1"/>
    <x v="8"/>
    <s v="Avery Hanging File Binders"/>
    <n v="14.352"/>
  </r>
  <r>
    <s v="Akron"/>
    <s v="Ohio"/>
    <n v="44312"/>
    <s v="East"/>
    <s v="OFF-ST-10002574"/>
    <x v="1"/>
    <x v="4"/>
    <s v="SAFCO Commercial Wire Shelving, Black"/>
    <n v="221.024"/>
  </r>
  <r>
    <s v="Florence"/>
    <s v="Kentucky"/>
    <n v="41042"/>
    <s v="South"/>
    <s v="TEC-MA-10000864"/>
    <x v="2"/>
    <x v="15"/>
    <s v="Cisco 9971 IP Video Phone Charcoal"/>
    <n v="3080"/>
  </r>
  <r>
    <s v="Florence"/>
    <s v="Kentucky"/>
    <n v="41042"/>
    <s v="South"/>
    <s v="TEC-AC-10003289"/>
    <x v="2"/>
    <x v="11"/>
    <s v="Anker Ultra-Slim Mini Bluetooth 3.0 Wireless Keyboard"/>
    <n v="79.959999999999994"/>
  </r>
  <r>
    <s v="Florence"/>
    <s v="Kentucky"/>
    <n v="41042"/>
    <s v="South"/>
    <s v="TEC-PH-10001619"/>
    <x v="2"/>
    <x v="7"/>
    <s v="LG G3"/>
    <n v="587.97"/>
  </r>
  <r>
    <s v="Minneapolis"/>
    <s v="Minnesota"/>
    <n v="55407"/>
    <s v="Central"/>
    <s v="OFF-PA-10004888"/>
    <x v="1"/>
    <x v="10"/>
    <s v="Xerox 217"/>
    <n v="32.4"/>
  </r>
  <r>
    <s v="Minneapolis"/>
    <s v="Minnesota"/>
    <n v="55407"/>
    <s v="Central"/>
    <s v="OFF-ST-10000736"/>
    <x v="1"/>
    <x v="4"/>
    <s v="Carina Double Wide Media Storage Towers in Natural &amp; Black"/>
    <n v="404.9"/>
  </r>
  <r>
    <s v="Minneapolis"/>
    <s v="Minnesota"/>
    <n v="55407"/>
    <s v="Central"/>
    <s v="OFF-BI-10001120"/>
    <x v="1"/>
    <x v="8"/>
    <s v="Ibico EPK-21 Electric Binding System"/>
    <n v="9449.9500000000007"/>
  </r>
  <r>
    <s v="Minneapolis"/>
    <s v="Minnesota"/>
    <n v="55407"/>
    <s v="Central"/>
    <s v="OFF-BI-10000301"/>
    <x v="1"/>
    <x v="8"/>
    <s v="GBC Instant Report Kit"/>
    <n v="12.94"/>
  </r>
  <r>
    <s v="Houston"/>
    <s v="Texas"/>
    <n v="77095"/>
    <s v="Central"/>
    <s v="OFF-AP-10004655"/>
    <x v="1"/>
    <x v="9"/>
    <s v="Holmes Visible Mist Ultrasonic Humidifier with 2.3-Gallon Output per Day, Replacement Filter"/>
    <n v="2.2639999999999998"/>
  </r>
  <r>
    <s v="Houston"/>
    <s v="Texas"/>
    <n v="77095"/>
    <s v="Central"/>
    <s v="OFF-AP-10002906"/>
    <x v="1"/>
    <x v="9"/>
    <s v="Hoover Replacement Belt for Commercial Guardsman Heavy-Duty Upright Vacuum"/>
    <n v="0.44400000000000001"/>
  </r>
  <r>
    <s v="Houston"/>
    <s v="Texas"/>
    <n v="77095"/>
    <s v="Central"/>
    <s v="OFF-PA-10000740"/>
    <x v="1"/>
    <x v="10"/>
    <s v="Xerox 1982"/>
    <n v="146.17599999999999"/>
  </r>
  <r>
    <s v="Fremont"/>
    <s v="Nebraska"/>
    <n v="68025"/>
    <s v="Central"/>
    <s v="FUR-FU-10001940"/>
    <x v="0"/>
    <x v="5"/>
    <s v="Staple-based wall hangings"/>
    <n v="15.92"/>
  </r>
  <r>
    <s v="San Diego"/>
    <s v="California"/>
    <n v="92105"/>
    <s v="West"/>
    <s v="TEC-PH-10000439"/>
    <x v="2"/>
    <x v="7"/>
    <s v="GE DSL Phone Line Filter"/>
    <n v="159.96"/>
  </r>
  <r>
    <s v="San Diego"/>
    <s v="California"/>
    <n v="92105"/>
    <s v="West"/>
    <s v="OFF-BI-10000404"/>
    <x v="1"/>
    <x v="8"/>
    <s v="Avery Printable Repositionable Plastic Tabs"/>
    <n v="13.76"/>
  </r>
  <r>
    <s v="Houston"/>
    <s v="Texas"/>
    <n v="77041"/>
    <s v="Central"/>
    <s v="OFF-BI-10003676"/>
    <x v="1"/>
    <x v="8"/>
    <s v="GBC Standard Recycled Report Covers, Clear Plastic Sheets"/>
    <n v="4.3120000000000003"/>
  </r>
  <r>
    <s v="New York City"/>
    <s v="New York"/>
    <n v="10011"/>
    <s v="East"/>
    <s v="OFF-ST-10002486"/>
    <x v="1"/>
    <x v="4"/>
    <s v="Eldon Shelf Savers Cubes and Bins"/>
    <n v="13.96"/>
  </r>
  <r>
    <s v="New York City"/>
    <s v="New York"/>
    <n v="10011"/>
    <s v="East"/>
    <s v="FUR-TA-10003837"/>
    <x v="0"/>
    <x v="3"/>
    <s v="Anderson Hickey Conga Table Tops &amp; Accessories"/>
    <n v="27.414000000000001"/>
  </r>
  <r>
    <s v="Detroit"/>
    <s v="Michigan"/>
    <n v="48227"/>
    <s v="Central"/>
    <s v="TEC-PH-10002923"/>
    <x v="2"/>
    <x v="7"/>
    <s v="Logitech B530 USBÂ HeadsetÂ -Â headsetÂ - Full size, Binaural"/>
    <n v="73.98"/>
  </r>
  <r>
    <s v="Detroit"/>
    <s v="Michigan"/>
    <n v="48227"/>
    <s v="Central"/>
    <s v="FUR-BO-10004360"/>
    <x v="0"/>
    <x v="0"/>
    <s v="Rush Hierlooms Collection Rich Wood Bookcases"/>
    <n v="160.97999999999999"/>
  </r>
  <r>
    <s v="Detroit"/>
    <s v="Michigan"/>
    <n v="48227"/>
    <s v="Central"/>
    <s v="OFF-PA-10002160"/>
    <x v="1"/>
    <x v="10"/>
    <s v="Xerox 1978"/>
    <n v="17.34"/>
  </r>
  <r>
    <s v="Detroit"/>
    <s v="Michigan"/>
    <n v="48227"/>
    <s v="Central"/>
    <s v="OFF-AR-10002375"/>
    <x v="1"/>
    <x v="6"/>
    <s v="Newell 351"/>
    <n v="3.28"/>
  </r>
  <r>
    <s v="Houston"/>
    <s v="Texas"/>
    <n v="77095"/>
    <s v="Central"/>
    <s v="OFF-LA-10000443"/>
    <x v="1"/>
    <x v="2"/>
    <s v="Avery 501"/>
    <n v="8.8559999999999999"/>
  </r>
  <r>
    <s v="Houston"/>
    <s v="Texas"/>
    <n v="77095"/>
    <s v="Central"/>
    <s v="TEC-PH-10001750"/>
    <x v="2"/>
    <x v="7"/>
    <s v="Samsung Rugby III"/>
    <n v="158.376"/>
  </r>
  <r>
    <s v="Seattle"/>
    <s v="Washington"/>
    <n v="98105"/>
    <s v="West"/>
    <s v="OFF-BI-10004632"/>
    <x v="1"/>
    <x v="8"/>
    <s v="Ibico Hi-Tech Manual Binding System"/>
    <n v="1219.96"/>
  </r>
  <r>
    <s v="Los Angeles"/>
    <s v="California"/>
    <n v="90036"/>
    <s v="West"/>
    <s v="OFF-BI-10002813"/>
    <x v="1"/>
    <x v="8"/>
    <s v="Avery Reinforcements for Hole-Punch Pages"/>
    <n v="3.1680000000000001"/>
  </r>
  <r>
    <s v="Los Angeles"/>
    <s v="California"/>
    <n v="90036"/>
    <s v="West"/>
    <s v="OFF-PA-10002005"/>
    <x v="1"/>
    <x v="10"/>
    <s v="Xerox 225"/>
    <n v="19.440000000000001"/>
  </r>
  <r>
    <s v="Los Angeles"/>
    <s v="California"/>
    <n v="90036"/>
    <s v="West"/>
    <s v="OFF-ST-10000060"/>
    <x v="1"/>
    <x v="4"/>
    <s v="Fellowes Bankers Box Staxonsteel Drawer File/Stacking System"/>
    <n v="454.86"/>
  </r>
  <r>
    <s v="Los Angeles"/>
    <s v="California"/>
    <n v="90036"/>
    <s v="West"/>
    <s v="OFF-BI-10002706"/>
    <x v="1"/>
    <x v="8"/>
    <s v="Avery Premier Heavy-Duty Binder with Round Locking Rings"/>
    <n v="91.391999999999996"/>
  </r>
  <r>
    <s v="Philadelphia"/>
    <s v="Pennsylvania"/>
    <n v="19120"/>
    <s v="East"/>
    <s v="TEC-AC-10000199"/>
    <x v="2"/>
    <x v="11"/>
    <s v="Kingston Digital DataTraveler 8GB USB 2.0"/>
    <n v="19.04"/>
  </r>
  <r>
    <s v="Seattle"/>
    <s v="Washington"/>
    <n v="98103"/>
    <s v="West"/>
    <s v="OFF-PA-10002870"/>
    <x v="1"/>
    <x v="10"/>
    <s v="Ampad Phone Message Book, Recycled, 400 Message Capacity, 5 Â¾â€ x 11â€"/>
    <n v="37.44"/>
  </r>
  <r>
    <s v="Seattle"/>
    <s v="Washington"/>
    <n v="98103"/>
    <s v="West"/>
    <s v="OFF-LA-10004545"/>
    <x v="1"/>
    <x v="2"/>
    <s v="Avery 50"/>
    <n v="37.590000000000003"/>
  </r>
  <r>
    <s v="Seattle"/>
    <s v="Washington"/>
    <n v="98103"/>
    <s v="West"/>
    <s v="OFF-BI-10000962"/>
    <x v="1"/>
    <x v="8"/>
    <s v="Acco Flexible ACCOHIDE Square Ring Data Binder, Dark Blue, 11 1/2&quot; X 14&quot; 7/8&quot;"/>
    <n v="26.032"/>
  </r>
  <r>
    <s v="Watertown"/>
    <s v="New York"/>
    <n v="13601"/>
    <s v="East"/>
    <s v="OFF-AP-10004249"/>
    <x v="1"/>
    <x v="9"/>
    <s v="Staple holder"/>
    <n v="35.909999999999997"/>
  </r>
  <r>
    <s v="Jacksonville"/>
    <s v="Florida"/>
    <n v="32216"/>
    <s v="South"/>
    <s v="FUR-FU-10001602"/>
    <x v="0"/>
    <x v="5"/>
    <s v="Eldon Delta Triangular Chair Mat, 52&quot; x 58&quot;, Clear"/>
    <n v="91.031999999999996"/>
  </r>
  <r>
    <s v="Arlington"/>
    <s v="Virginia"/>
    <n v="22204"/>
    <s v="South"/>
    <s v="OFF-AR-10003179"/>
    <x v="1"/>
    <x v="6"/>
    <s v="Dixon Ticonderoga Core-Lock Colored Pencils"/>
    <n v="54.66"/>
  </r>
  <r>
    <s v="Charlotte"/>
    <s v="North Carolina"/>
    <n v="28205"/>
    <s v="South"/>
    <s v="OFF-ST-10003722"/>
    <x v="1"/>
    <x v="4"/>
    <s v="Project Tote Personal File"/>
    <n v="67.343999999999994"/>
  </r>
  <r>
    <s v="Charlotte"/>
    <s v="North Carolina"/>
    <n v="28205"/>
    <s v="South"/>
    <s v="TEC-MA-10001127"/>
    <x v="2"/>
    <x v="15"/>
    <s v="HP Designjet T520 Inkjet Large Format Printer - 24&quot; Color"/>
    <n v="2624.9850000000001"/>
  </r>
  <r>
    <s v="Seattle"/>
    <s v="Washington"/>
    <n v="98103"/>
    <s v="West"/>
    <s v="OFF-AP-10001947"/>
    <x v="1"/>
    <x v="9"/>
    <s v="Acco 6 Outlet Guardian Premium Plus Surge Suppressor"/>
    <n v="73.28"/>
  </r>
  <r>
    <s v="Chicago"/>
    <s v="Illinois"/>
    <n v="60623"/>
    <s v="Central"/>
    <s v="OFF-BI-10001107"/>
    <x v="1"/>
    <x v="8"/>
    <s v="GBC White Gloss Covers, Plain Front"/>
    <n v="14.48"/>
  </r>
  <r>
    <s v="Hollywood"/>
    <s v="Florida"/>
    <n v="33021"/>
    <s v="South"/>
    <s v="OFF-PA-10000349"/>
    <x v="1"/>
    <x v="10"/>
    <s v="Easy-staple paper"/>
    <n v="11.952"/>
  </r>
  <r>
    <s v="Hollywood"/>
    <s v="Florida"/>
    <n v="33021"/>
    <s v="South"/>
    <s v="OFF-PA-10003349"/>
    <x v="1"/>
    <x v="10"/>
    <s v="Xerox 1957"/>
    <n v="15.552"/>
  </r>
  <r>
    <s v="Chesapeake"/>
    <s v="Virginia"/>
    <n v="23320"/>
    <s v="South"/>
    <s v="OFF-FA-10002280"/>
    <x v="1"/>
    <x v="13"/>
    <s v="Advantus Plastic Paper Clips"/>
    <n v="45"/>
  </r>
  <r>
    <s v="Chesapeake"/>
    <s v="Virginia"/>
    <n v="23320"/>
    <s v="South"/>
    <s v="TEC-MA-10000029"/>
    <x v="2"/>
    <x v="15"/>
    <s v="Epson WorkForce WF-2530 All-in-One Printer, Copier Scanner"/>
    <n v="209.97"/>
  </r>
  <r>
    <s v="Los Angeles"/>
    <s v="California"/>
    <n v="90036"/>
    <s v="West"/>
    <s v="OFF-BI-10002854"/>
    <x v="1"/>
    <x v="8"/>
    <s v="Performers Binder/Pad Holder, Black"/>
    <n v="112.12"/>
  </r>
  <r>
    <s v="Los Angeles"/>
    <s v="California"/>
    <n v="90036"/>
    <s v="West"/>
    <s v="OFF-ST-10003716"/>
    <x v="1"/>
    <x v="4"/>
    <s v="Tennsco Double-Tier Lockers"/>
    <n v="1575.14"/>
  </r>
  <r>
    <s v="Alexandria"/>
    <s v="Virginia"/>
    <n v="22304"/>
    <s v="South"/>
    <s v="OFF-FA-10000624"/>
    <x v="1"/>
    <x v="13"/>
    <s v="OIC Binder Clips"/>
    <n v="25.06"/>
  </r>
  <r>
    <s v="Deer Park"/>
    <s v="Texas"/>
    <n v="77536"/>
    <s v="Central"/>
    <s v="OFF-BI-10004654"/>
    <x v="1"/>
    <x v="8"/>
    <s v="Avery Binding System Hidden Tab Executive Style Index Sets"/>
    <n v="6.9240000000000004"/>
  </r>
  <r>
    <s v="Philadelphia"/>
    <s v="Pennsylvania"/>
    <n v="19120"/>
    <s v="East"/>
    <s v="OFF-ST-10001228"/>
    <x v="1"/>
    <x v="4"/>
    <s v="Personal File Boxes with Fold-Down Carry Handle"/>
    <n v="37.392000000000003"/>
  </r>
  <r>
    <s v="Philadelphia"/>
    <s v="Pennsylvania"/>
    <n v="19120"/>
    <s v="East"/>
    <s v="FUR-FU-10003798"/>
    <x v="0"/>
    <x v="5"/>
    <s v="Ultra Door Kickplate, 8&quot;H x 34&quot;W"/>
    <n v="79.12"/>
  </r>
  <r>
    <s v="Wichita"/>
    <s v="Kansas"/>
    <n v="67212"/>
    <s v="Central"/>
    <s v="OFF-LA-10003148"/>
    <x v="1"/>
    <x v="2"/>
    <s v="Avery 51"/>
    <n v="18.899999999999999"/>
  </r>
  <r>
    <s v="Midland"/>
    <s v="Michigan"/>
    <n v="48640"/>
    <s v="Central"/>
    <s v="OFF-BI-10001249"/>
    <x v="1"/>
    <x v="8"/>
    <s v="Avery Heavy-Duty EZD View Binder with Locking Rings"/>
    <n v="57.42"/>
  </r>
  <r>
    <s v="San Francisco"/>
    <s v="California"/>
    <n v="94110"/>
    <s v="West"/>
    <s v="OFF-AR-10003759"/>
    <x v="1"/>
    <x v="6"/>
    <s v="Crayola Anti Dust Chalk, 12/Pack"/>
    <n v="12.74"/>
  </r>
  <r>
    <s v="San Francisco"/>
    <s v="California"/>
    <n v="94110"/>
    <s v="West"/>
    <s v="OFF-AR-10001227"/>
    <x v="1"/>
    <x v="6"/>
    <s v="Newell 338"/>
    <n v="8.82"/>
  </r>
  <r>
    <s v="San Francisco"/>
    <s v="California"/>
    <n v="94110"/>
    <s v="West"/>
    <s v="FUR-CH-10000863"/>
    <x v="0"/>
    <x v="1"/>
    <s v="Novimex Swivel Fabric Task Chair"/>
    <n v="120.78400000000001"/>
  </r>
  <r>
    <s v="Freeport"/>
    <s v="New York"/>
    <n v="11520"/>
    <s v="East"/>
    <s v="FUR-FU-10004017"/>
    <x v="0"/>
    <x v="5"/>
    <s v="Tenex Contemporary Contur Chairmats for Low and Medium Pile Carpet, Computer, 39&quot; x 49&quot;"/>
    <n v="322.58999999999997"/>
  </r>
  <r>
    <s v="Austin"/>
    <s v="Texas"/>
    <n v="78745"/>
    <s v="Central"/>
    <s v="OFF-BI-10000962"/>
    <x v="1"/>
    <x v="8"/>
    <s v="Acco Flexible ACCOHIDE Square Ring Data Binder, Dark Blue, 11 1/2&quot; X 14&quot; 7/8&quot;"/>
    <n v="9.7620000000000005"/>
  </r>
  <r>
    <s v="Austin"/>
    <s v="Texas"/>
    <n v="78745"/>
    <s v="Central"/>
    <s v="OFF-ST-10004507"/>
    <x v="1"/>
    <x v="4"/>
    <s v="Advantus Rolling Storage Box"/>
    <n v="13.72"/>
  </r>
  <r>
    <s v="Austin"/>
    <s v="Texas"/>
    <n v="78745"/>
    <s v="Central"/>
    <s v="TEC-AC-10002942"/>
    <x v="2"/>
    <x v="11"/>
    <s v="WD My Passport Ultra 1TB Portable External Hard Drive"/>
    <n v="55.2"/>
  </r>
  <r>
    <s v="Austin"/>
    <s v="Texas"/>
    <n v="78745"/>
    <s v="Central"/>
    <s v="OFF-ST-10002344"/>
    <x v="1"/>
    <x v="4"/>
    <s v="Carina 42&quot;Hx23 3/4&quot;W Media Storage Unit"/>
    <n v="259.13600000000002"/>
  </r>
  <r>
    <s v="Philadelphia"/>
    <s v="Pennsylvania"/>
    <n v="19134"/>
    <s v="East"/>
    <s v="OFF-LA-10002475"/>
    <x v="1"/>
    <x v="2"/>
    <s v="Avery 519"/>
    <n v="29.24"/>
  </r>
  <r>
    <s v="Philadelphia"/>
    <s v="Pennsylvania"/>
    <n v="19134"/>
    <s v="East"/>
    <s v="OFF-PA-10003072"/>
    <x v="1"/>
    <x v="10"/>
    <s v="Eureka Recycled Copy Paper 8 1/2&quot; x 11&quot;, Ream"/>
    <n v="15.552"/>
  </r>
  <r>
    <s v="Philadelphia"/>
    <s v="Pennsylvania"/>
    <n v="19134"/>
    <s v="East"/>
    <s v="OFF-EN-10001509"/>
    <x v="1"/>
    <x v="12"/>
    <s v="Poly String Tie Envelopes"/>
    <n v="4.8959999999999999"/>
  </r>
  <r>
    <s v="Bristol"/>
    <s v="Tennessee"/>
    <n v="37620"/>
    <s v="South"/>
    <s v="OFF-BI-10004781"/>
    <x v="1"/>
    <x v="8"/>
    <s v="GBC Wire Binding Strips"/>
    <n v="38.088000000000001"/>
  </r>
  <r>
    <s v="Bristol"/>
    <s v="Tennessee"/>
    <n v="37620"/>
    <s v="South"/>
    <s v="OFF-BI-10000145"/>
    <x v="1"/>
    <x v="8"/>
    <s v="Zipper Ring Binder Pockets"/>
    <n v="2.8079999999999998"/>
  </r>
  <r>
    <s v="Philadelphia"/>
    <s v="Pennsylvania"/>
    <n v="19140"/>
    <s v="East"/>
    <s v="TEC-AC-10003280"/>
    <x v="2"/>
    <x v="11"/>
    <s v="Belkin F8E887 USB Wired Ergonomic Keyboard"/>
    <n v="47.984000000000002"/>
  </r>
  <r>
    <s v="Philadelphia"/>
    <s v="Pennsylvania"/>
    <n v="19140"/>
    <s v="East"/>
    <s v="OFF-BI-10001107"/>
    <x v="1"/>
    <x v="8"/>
    <s v="GBC White Gloss Covers, Plain Front"/>
    <n v="26.064"/>
  </r>
  <r>
    <s v="Chicago"/>
    <s v="Illinois"/>
    <n v="60610"/>
    <s v="Central"/>
    <s v="OFF-PA-10000533"/>
    <x v="1"/>
    <x v="10"/>
    <s v="Southworth Parchment Paper &amp; Envelopes"/>
    <n v="15.696"/>
  </r>
  <r>
    <s v="Columbus"/>
    <s v="Georgia"/>
    <n v="31907"/>
    <s v="South"/>
    <s v="OFF-AR-10003056"/>
    <x v="1"/>
    <x v="6"/>
    <s v="Newell 341"/>
    <n v="12.84"/>
  </r>
  <r>
    <s v="New York City"/>
    <s v="New York"/>
    <n v="10035"/>
    <s v="East"/>
    <s v="TEC-PH-10002834"/>
    <x v="2"/>
    <x v="7"/>
    <s v="Google Nexus 5"/>
    <n v="539.97"/>
  </r>
  <r>
    <s v="New York City"/>
    <s v="New York"/>
    <n v="10035"/>
    <s v="East"/>
    <s v="OFF-ST-10002214"/>
    <x v="1"/>
    <x v="4"/>
    <s v="X-Rack File for Hanging Folders"/>
    <n v="22.58"/>
  </r>
  <r>
    <s v="Dover"/>
    <s v="New Hampshire"/>
    <n v="3820"/>
    <s v="East"/>
    <s v="OFF-LA-10004484"/>
    <x v="1"/>
    <x v="2"/>
    <s v="Avery 476"/>
    <n v="16.52"/>
  </r>
  <r>
    <s v="Dover"/>
    <s v="New Hampshire"/>
    <n v="3820"/>
    <s v="East"/>
    <s v="OFF-BI-10003091"/>
    <x v="1"/>
    <x v="8"/>
    <s v="GBC DocuBind TL200 Manual Binding Machine"/>
    <n v="671.94"/>
  </r>
  <r>
    <s v="Aurora"/>
    <s v="Colorado"/>
    <n v="80013"/>
    <s v="West"/>
    <s v="TEC-AC-10003027"/>
    <x v="2"/>
    <x v="11"/>
    <s v="ImationÂ 8GB Mini TravelDrive USB 2.0Â Flash Drive"/>
    <n v="169.06399999999999"/>
  </r>
  <r>
    <s v="Aurora"/>
    <s v="Colorado"/>
    <n v="80013"/>
    <s v="West"/>
    <s v="OFF-ST-10003638"/>
    <x v="1"/>
    <x v="4"/>
    <s v="Mobile Personal File Cube"/>
    <n v="168.624"/>
  </r>
  <r>
    <s v="Long Beach"/>
    <s v="New York"/>
    <n v="11561"/>
    <s v="East"/>
    <s v="OFF-PA-10003848"/>
    <x v="1"/>
    <x v="10"/>
    <s v="Xerox 1997"/>
    <n v="19.440000000000001"/>
  </r>
  <r>
    <s v="Pasadena"/>
    <s v="California"/>
    <n v="91104"/>
    <s v="West"/>
    <s v="OFF-ST-10002352"/>
    <x v="1"/>
    <x v="4"/>
    <s v="Iris Project Case"/>
    <n v="31.92"/>
  </r>
  <r>
    <s v="Pasadena"/>
    <s v="California"/>
    <n v="91104"/>
    <s v="West"/>
    <s v="FUR-CH-10000229"/>
    <x v="0"/>
    <x v="1"/>
    <s v="Global Enterprise Series Seating High-Back Swivel/Tilt Chairs"/>
    <n v="433.56799999999998"/>
  </r>
  <r>
    <s v="Mesa"/>
    <s v="Arizona"/>
    <n v="85204"/>
    <s v="West"/>
    <s v="OFF-PA-10000788"/>
    <x v="1"/>
    <x v="10"/>
    <s v="Xerox 210"/>
    <n v="31.103999999999999"/>
  </r>
  <r>
    <s v="Mesa"/>
    <s v="Arizona"/>
    <n v="85204"/>
    <s v="West"/>
    <s v="OFF-PA-10002968"/>
    <x v="1"/>
    <x v="10"/>
    <s v="Xerox 1973"/>
    <n v="54.816000000000003"/>
  </r>
  <r>
    <s v="Fresno"/>
    <s v="California"/>
    <n v="93727"/>
    <s v="West"/>
    <s v="OFF-ST-10002486"/>
    <x v="1"/>
    <x v="4"/>
    <s v="Eldon Shelf Savers Cubes and Bins"/>
    <n v="48.86"/>
  </r>
  <r>
    <s v="Columbia"/>
    <s v="South Carolina"/>
    <n v="29203"/>
    <s v="South"/>
    <s v="OFF-BI-10002215"/>
    <x v="1"/>
    <x v="8"/>
    <s v="Wilson Jones Hanging View Binder, White, 1&quot;"/>
    <n v="14.2"/>
  </r>
  <r>
    <s v="Columbia"/>
    <s v="South Carolina"/>
    <n v="29203"/>
    <s v="South"/>
    <s v="OFF-PA-10000788"/>
    <x v="1"/>
    <x v="10"/>
    <s v="Xerox 210"/>
    <n v="12.96"/>
  </r>
  <r>
    <s v="Columbia"/>
    <s v="South Carolina"/>
    <n v="29203"/>
    <s v="South"/>
    <s v="OFF-BI-10003364"/>
    <x v="1"/>
    <x v="8"/>
    <s v="Binding Machine Supplies"/>
    <n v="58.34"/>
  </r>
  <r>
    <s v="Santa Ana"/>
    <s v="California"/>
    <n v="92704"/>
    <s v="West"/>
    <s v="OFF-AR-10003582"/>
    <x v="1"/>
    <x v="6"/>
    <s v="Boston Electric Pencil Sharpener, Model 1818, Charcoal Black"/>
    <n v="56.3"/>
  </r>
  <r>
    <s v="Columbia"/>
    <s v="South Carolina"/>
    <n v="29203"/>
    <s v="South"/>
    <s v="TEC-PH-10003273"/>
    <x v="2"/>
    <x v="7"/>
    <s v="AT&amp;T TR1909W"/>
    <n v="629.95000000000005"/>
  </r>
  <r>
    <s v="Columbia"/>
    <s v="South Carolina"/>
    <n v="29203"/>
    <s v="South"/>
    <s v="OFF-PA-10000100"/>
    <x v="1"/>
    <x v="10"/>
    <s v="Xerox 1945"/>
    <n v="122.97"/>
  </r>
  <r>
    <s v="Los Angeles"/>
    <s v="California"/>
    <n v="90045"/>
    <s v="West"/>
    <s v="OFF-PA-10001776"/>
    <x v="1"/>
    <x v="10"/>
    <s v="Wirebound Message Books, Four 2 3/4&quot; x 5&quot; Forms per Page, 600 Sets per Book"/>
    <n v="46.35"/>
  </r>
  <r>
    <s v="San Francisco"/>
    <s v="California"/>
    <n v="94109"/>
    <s v="West"/>
    <s v="OFF-BI-10004182"/>
    <x v="1"/>
    <x v="8"/>
    <s v="Economy Binders"/>
    <n v="14.976000000000001"/>
  </r>
  <r>
    <s v="Houston"/>
    <s v="Texas"/>
    <n v="77036"/>
    <s v="Central"/>
    <s v="OFF-BI-10000756"/>
    <x v="1"/>
    <x v="8"/>
    <s v="Storex DuraTech Recycled Plastic Frosted Binders"/>
    <n v="4.24"/>
  </r>
  <r>
    <s v="New York City"/>
    <s v="New York"/>
    <n v="10035"/>
    <s v="East"/>
    <s v="TEC-AC-10001539"/>
    <x v="2"/>
    <x v="11"/>
    <s v="Logitech G430 Surround Sound Gaming Headset with Dolby 7.1 Technology"/>
    <n v="319.95999999999998"/>
  </r>
  <r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</r>
  <r>
    <s v="New York City"/>
    <s v="New York"/>
    <n v="10035"/>
    <s v="East"/>
    <s v="OFF-ST-10000991"/>
    <x v="1"/>
    <x v="4"/>
    <s v="Space Solutions HD Industrial Steel Shelving."/>
    <n v="344.91"/>
  </r>
  <r>
    <s v="Franklin"/>
    <s v="Massachusetts"/>
    <n v="2038"/>
    <s v="East"/>
    <s v="FUR-BO-10002853"/>
    <x v="0"/>
    <x v="0"/>
    <s v="O'Sullivan 5-Shelf Heavy-Duty Bookcases"/>
    <n v="81.94"/>
  </r>
  <r>
    <s v="Baltimore"/>
    <s v="Maryland"/>
    <n v="21215"/>
    <s v="East"/>
    <s v="TEC-AC-10004510"/>
    <x v="2"/>
    <x v="11"/>
    <s v="Logitech Desktop MK120 Mouse and keyboard Combo"/>
    <n v="98.16"/>
  </r>
  <r>
    <s v="Mcallen"/>
    <s v="Texas"/>
    <n v="78501"/>
    <s v="Central"/>
    <s v="OFF-BI-10003712"/>
    <x v="1"/>
    <x v="8"/>
    <s v="Acco Pressboard Covers with Storage Hooks, 14 7/8&quot; x 11&quot;, Light Blue"/>
    <n v="6.8739999999999997"/>
  </r>
  <r>
    <s v="Mcallen"/>
    <s v="Texas"/>
    <n v="78501"/>
    <s v="Central"/>
    <s v="OFF-BI-10002571"/>
    <x v="1"/>
    <x v="8"/>
    <s v="Avery Framed View Binder, EZD Ring (Locking), Navy, 1 1/2&quot;"/>
    <n v="1.996"/>
  </r>
  <r>
    <s v="Mcallen"/>
    <s v="Texas"/>
    <n v="78501"/>
    <s v="Central"/>
    <s v="OFF-ST-10004835"/>
    <x v="1"/>
    <x v="4"/>
    <s v="Plastic Stacking Crates &amp; Casters"/>
    <n v="8.9280000000000008"/>
  </r>
  <r>
    <s v="Iowa City"/>
    <s v="Iowa"/>
    <n v="52240"/>
    <s v="Central"/>
    <s v="OFF-PA-10004022"/>
    <x v="1"/>
    <x v="10"/>
    <s v="Hammermill Color Copier Paper (28Lb. and 96 Bright)"/>
    <n v="9.99"/>
  </r>
  <r>
    <s v="Newark"/>
    <s v="Delaware"/>
    <n v="19711"/>
    <s v="East"/>
    <s v="TEC-CO-10004722"/>
    <x v="2"/>
    <x v="16"/>
    <s v="Canon imageCLASS 2200 Advanced Copier"/>
    <n v="10499.97"/>
  </r>
  <r>
    <s v="Houston"/>
    <s v="Texas"/>
    <n v="77070"/>
    <s v="Central"/>
    <s v="OFF-PA-10004248"/>
    <x v="1"/>
    <x v="10"/>
    <s v="Xerox 1990"/>
    <n v="21.12"/>
  </r>
  <r>
    <s v="Boise"/>
    <s v="Idaho"/>
    <n v="83704"/>
    <s v="West"/>
    <s v="FUR-TA-10000577"/>
    <x v="0"/>
    <x v="3"/>
    <s v="Bretford CR4500 Series Slim Rectangular Table"/>
    <n v="696.42"/>
  </r>
  <r>
    <s v="Boise"/>
    <s v="Idaho"/>
    <n v="83704"/>
    <s v="West"/>
    <s v="TEC-PH-10001254"/>
    <x v="2"/>
    <x v="7"/>
    <s v="Jabra BIZ 2300 Duo QD Duo CordedÂ Headset"/>
    <n v="304.77600000000001"/>
  </r>
  <r>
    <s v="San Diego"/>
    <s v="California"/>
    <n v="92105"/>
    <s v="West"/>
    <s v="OFF-AR-10001044"/>
    <x v="1"/>
    <x v="6"/>
    <s v="BOSTON Ranger #55 Pencil Sharpener, Black"/>
    <n v="51.98"/>
  </r>
  <r>
    <s v="Los Angeles"/>
    <s v="California"/>
    <n v="90032"/>
    <s v="West"/>
    <s v="FUR-FU-10002597"/>
    <x v="0"/>
    <x v="5"/>
    <s v="C-Line Magnetic Cubicle Keepers, Clear Polypropylene"/>
    <n v="24.7"/>
  </r>
  <r>
    <s v="New York City"/>
    <s v="New York"/>
    <n v="10024"/>
    <s v="East"/>
    <s v="OFF-LA-10004093"/>
    <x v="1"/>
    <x v="2"/>
    <s v="Avery 486"/>
    <n v="21.93"/>
  </r>
  <r>
    <s v="Philadelphia"/>
    <s v="Pennsylvania"/>
    <n v="19134"/>
    <s v="East"/>
    <s v="OFF-AP-10000179"/>
    <x v="1"/>
    <x v="9"/>
    <s v="Honeywell Enviracaire Portable HEPA Air Cleaner for up to 10 x 16 Room"/>
    <n v="394.81599999999997"/>
  </r>
  <r>
    <s v="Philadelphia"/>
    <s v="Pennsylvania"/>
    <n v="19134"/>
    <s v="East"/>
    <s v="OFF-BI-10001072"/>
    <x v="1"/>
    <x v="8"/>
    <s v="GBC Clear Cover, 8-1/2 x 11, unpunched, 25 covers per pack"/>
    <n v="18.192"/>
  </r>
  <r>
    <s v="New York City"/>
    <s v="New York"/>
    <n v="10024"/>
    <s v="East"/>
    <s v="OFF-LA-10004093"/>
    <x v="1"/>
    <x v="2"/>
    <s v="Avery 486"/>
    <n v="7.31"/>
  </r>
  <r>
    <s v="New York City"/>
    <s v="New York"/>
    <n v="10024"/>
    <s v="East"/>
    <s v="TEC-CO-10002095"/>
    <x v="2"/>
    <x v="16"/>
    <s v="Hewlett Packard 610 Color Digital Copier / Printer"/>
    <n v="799.98400000000004"/>
  </r>
  <r>
    <s v="New York City"/>
    <s v="New York"/>
    <n v="10024"/>
    <s v="East"/>
    <s v="OFF-PA-10002713"/>
    <x v="1"/>
    <x v="10"/>
    <s v="Adams Phone Message Book, 200 Message Capacity, 8 1/16â€ x 11â€"/>
    <n v="41.28"/>
  </r>
  <r>
    <s v="New York City"/>
    <s v="New York"/>
    <n v="10024"/>
    <s v="East"/>
    <s v="OFF-PA-10002254"/>
    <x v="1"/>
    <x v="10"/>
    <s v="Xerox 1883"/>
    <n v="184.66"/>
  </r>
  <r>
    <s v="Cranston"/>
    <s v="Rhode Island"/>
    <n v="2920"/>
    <s v="East"/>
    <s v="OFF-AR-10001683"/>
    <x v="1"/>
    <x v="6"/>
    <s v="Lumber Crayons"/>
    <n v="49.25"/>
  </r>
  <r>
    <s v="Cranston"/>
    <s v="Rhode Island"/>
    <n v="2920"/>
    <s v="East"/>
    <s v="OFF-PA-10002195"/>
    <x v="1"/>
    <x v="10"/>
    <s v="RSVP Cards &amp; Envelopes, Blank White, 8-1/2&quot; X 11&quot;, 24 Cards/25 Envelopes/Set"/>
    <n v="10.16"/>
  </r>
  <r>
    <s v="Cranston"/>
    <s v="Rhode Island"/>
    <n v="2920"/>
    <s v="East"/>
    <s v="FUR-FU-10002364"/>
    <x v="0"/>
    <x v="5"/>
    <s v="Eldon Expressions Wood Desk Accessories, Oak"/>
    <n v="14.76"/>
  </r>
  <r>
    <s v="Cranston"/>
    <s v="Rhode Island"/>
    <n v="2920"/>
    <s v="East"/>
    <s v="OFF-BI-10004001"/>
    <x v="1"/>
    <x v="8"/>
    <s v="GBC Recycled VeloBinder Covers"/>
    <n v="34.08"/>
  </r>
  <r>
    <s v="Cranston"/>
    <s v="Rhode Island"/>
    <n v="2920"/>
    <s v="East"/>
    <s v="FUR-FU-10000023"/>
    <x v="0"/>
    <x v="5"/>
    <s v="Eldon Wave Desk Accessories"/>
    <n v="17.670000000000002"/>
  </r>
  <r>
    <s v="Cranston"/>
    <s v="Rhode Island"/>
    <n v="2920"/>
    <s v="East"/>
    <s v="FUR-CH-10002320"/>
    <x v="0"/>
    <x v="1"/>
    <s v="Hon Pagoda Stacking Chairs"/>
    <n v="1604.9"/>
  </r>
  <r>
    <s v="Cranston"/>
    <s v="Rhode Island"/>
    <n v="2920"/>
    <s v="East"/>
    <s v="FUR-TA-10003238"/>
    <x v="0"/>
    <x v="3"/>
    <s v="Chromcraft Bull-Nose Wood 48&quot; x 96&quot; Rectangular Conference Tables"/>
    <n v="385.68599999999998"/>
  </r>
  <r>
    <s v="Chicago"/>
    <s v="Illinois"/>
    <n v="60623"/>
    <s v="Central"/>
    <s v="OFF-PA-10004965"/>
    <x v="1"/>
    <x v="10"/>
    <s v="Xerox 1921"/>
    <n v="15.984"/>
  </r>
  <r>
    <s v="Richmond"/>
    <s v="Kentucky"/>
    <n v="40475"/>
    <s v="South"/>
    <s v="OFF-PA-10003016"/>
    <x v="1"/>
    <x v="10"/>
    <s v="Adams &quot;While You Were Out&quot; Message Pads"/>
    <n v="9.42"/>
  </r>
  <r>
    <s v="Richmond"/>
    <s v="Kentucky"/>
    <n v="40475"/>
    <s v="South"/>
    <s v="OFF-AR-10003651"/>
    <x v="1"/>
    <x v="6"/>
    <s v="Newell 350"/>
    <n v="6.56"/>
  </r>
  <r>
    <s v="Richmond"/>
    <s v="Kentucky"/>
    <n v="40475"/>
    <s v="South"/>
    <s v="OFF-PA-10001363"/>
    <x v="1"/>
    <x v="10"/>
    <s v="Xerox 1933"/>
    <n v="24.56"/>
  </r>
  <r>
    <s v="Mishawaka"/>
    <s v="Indiana"/>
    <n v="46544"/>
    <s v="Central"/>
    <s v="OFF-BI-10003876"/>
    <x v="1"/>
    <x v="8"/>
    <s v="Green Canvas Binder for 8-1/2&quot; x 14&quot; Sheets"/>
    <n v="128.4"/>
  </r>
  <r>
    <s v="Mount Vernon"/>
    <s v="New York"/>
    <n v="10550"/>
    <s v="East"/>
    <s v="OFF-EN-10004007"/>
    <x v="1"/>
    <x v="12"/>
    <s v="Park Ridge Embossed Executive Business Envelopes"/>
    <n v="62.28"/>
  </r>
  <r>
    <s v="Los Angeles"/>
    <s v="California"/>
    <n v="90004"/>
    <s v="West"/>
    <s v="OFF-LA-10002271"/>
    <x v="1"/>
    <x v="2"/>
    <s v="Smead Alpha-Z Color-Coded Second Alphabetical Labels and Starter Set"/>
    <n v="9.24"/>
  </r>
  <r>
    <s v="San Francisco"/>
    <s v="California"/>
    <n v="94110"/>
    <s v="West"/>
    <s v="FUR-BO-10003894"/>
    <x v="0"/>
    <x v="0"/>
    <s v="Safco Value Mate Steel Bookcase, Baked Enamel Finish on Steel, Black"/>
    <n v="482.66399999999999"/>
  </r>
  <r>
    <s v="San Francisco"/>
    <s v="California"/>
    <n v="94110"/>
    <s v="West"/>
    <s v="TEC-MA-10000418"/>
    <x v="2"/>
    <x v="15"/>
    <s v="Cubify CubeX 3D Printer Double Head Print"/>
    <n v="4799.9840000000004"/>
  </r>
  <r>
    <s v="Seattle"/>
    <s v="Washington"/>
    <n v="98103"/>
    <s v="West"/>
    <s v="OFF-PA-10004243"/>
    <x v="1"/>
    <x v="10"/>
    <s v="Xerox 1939"/>
    <n v="37.94"/>
  </r>
  <r>
    <s v="Seattle"/>
    <s v="Washington"/>
    <n v="98103"/>
    <s v="West"/>
    <s v="OFF-BI-10001759"/>
    <x v="1"/>
    <x v="8"/>
    <s v="Acco Pressboard Covers with Storage Hooks, 14 7/8&quot; x 11&quot;, Dark Blue"/>
    <n v="18.288"/>
  </r>
  <r>
    <s v="Seattle"/>
    <s v="Washington"/>
    <n v="98103"/>
    <s v="West"/>
    <s v="TEC-MA-10001570"/>
    <x v="2"/>
    <x v="15"/>
    <s v="Cisco Desktop Collaboration Experience DX650 IP Video Phone"/>
    <n v="385.8"/>
  </r>
  <r>
    <s v="Seattle"/>
    <s v="Washington"/>
    <n v="98103"/>
    <s v="West"/>
    <s v="OFF-ST-10004804"/>
    <x v="1"/>
    <x v="4"/>
    <s v="Belkin 19&quot; Vented Equipment Shelf, Black"/>
    <n v="102.96"/>
  </r>
  <r>
    <s v="Seattle"/>
    <s v="Washington"/>
    <n v="98103"/>
    <s v="West"/>
    <s v="FUR-BO-10001519"/>
    <x v="0"/>
    <x v="0"/>
    <s v="O'Sullivan 3-Shelf Heavy-Duty Bookcases"/>
    <n v="174.42"/>
  </r>
  <r>
    <s v="Quincy"/>
    <s v="Illinois"/>
    <n v="62301"/>
    <s v="Central"/>
    <s v="OFF-BI-10000343"/>
    <x v="1"/>
    <x v="8"/>
    <s v="Pressboard Covers with Storage Hooks, 9 1/2&quot; x 11&quot;, Light Blue"/>
    <n v="1.964"/>
  </r>
  <r>
    <s v="Chicago"/>
    <s v="Illinois"/>
    <n v="60623"/>
    <s v="Central"/>
    <s v="FUR-FU-10003930"/>
    <x v="0"/>
    <x v="5"/>
    <s v="Howard Miller 12-3/4 Diameter Accuwave DS  Wall Clock"/>
    <n v="94.427999999999997"/>
  </r>
  <r>
    <s v="Urbandale"/>
    <s v="Iowa"/>
    <n v="50322"/>
    <s v="Central"/>
    <s v="OFF-FA-10004854"/>
    <x v="1"/>
    <x v="13"/>
    <s v="Vinyl Coated Wire Paper Clips in Organizer Box, 800/Box"/>
    <n v="45.92"/>
  </r>
  <r>
    <s v="Seattle"/>
    <s v="Washington"/>
    <n v="98103"/>
    <s v="West"/>
    <s v="FUR-CH-10003396"/>
    <x v="0"/>
    <x v="1"/>
    <s v="Global Deluxe Steno Chair"/>
    <n v="61.584000000000003"/>
  </r>
  <r>
    <s v="Richmond"/>
    <s v="Indiana"/>
    <n v="47374"/>
    <s v="Central"/>
    <s v="OFF-PA-10001994"/>
    <x v="1"/>
    <x v="10"/>
    <s v="Ink Jet Note and Greeting Cards, 8-1/2&quot; x 5-1/2&quot; Card Size"/>
    <n v="22.48"/>
  </r>
  <r>
    <s v="Dallas"/>
    <s v="Texas"/>
    <n v="75220"/>
    <s v="Central"/>
    <s v="FUR-FU-10003601"/>
    <x v="0"/>
    <x v="5"/>
    <s v="Deflect-o RollaMat Studded, Beveled Mat for Medium Pile Carpeting"/>
    <n v="332.02800000000002"/>
  </r>
  <r>
    <s v="Dallas"/>
    <s v="Texas"/>
    <n v="75220"/>
    <s v="Central"/>
    <s v="OFF-BI-10003429"/>
    <x v="1"/>
    <x v="8"/>
    <s v="Cardinal HOLDit! Binder Insert Strips,Extra Strips"/>
    <n v="11.394"/>
  </r>
  <r>
    <s v="Dallas"/>
    <s v="Texas"/>
    <n v="75220"/>
    <s v="Central"/>
    <s v="OFF-PA-10000232"/>
    <x v="1"/>
    <x v="10"/>
    <s v="Xerox 1975"/>
    <n v="15.552"/>
  </r>
  <r>
    <s v="Dallas"/>
    <s v="Texas"/>
    <n v="75220"/>
    <s v="Central"/>
    <s v="OFF-PA-10002195"/>
    <x v="1"/>
    <x v="10"/>
    <s v="Xerox 1966"/>
    <n v="31.103999999999999"/>
  </r>
  <r>
    <s v="Dallas"/>
    <s v="Texas"/>
    <n v="75220"/>
    <s v="Central"/>
    <s v="OFF-BI-10004492"/>
    <x v="1"/>
    <x v="8"/>
    <s v="Tuf-Vin Binders"/>
    <n v="6.3159999999999998"/>
  </r>
  <r>
    <s v="Philadelphia"/>
    <s v="Pennsylvania"/>
    <n v="19143"/>
    <s v="East"/>
    <s v="OFF-PA-10004000"/>
    <x v="1"/>
    <x v="10"/>
    <s v="While You Were Out Pads, 50 per Pad, 4 x 5 1/4, Green Cycle"/>
    <n v="11.352"/>
  </r>
  <r>
    <s v="Philadelphia"/>
    <s v="Pennsylvania"/>
    <n v="19143"/>
    <s v="East"/>
    <s v="OFF-LA-10004425"/>
    <x v="1"/>
    <x v="2"/>
    <s v="Staple-on labels"/>
    <n v="20.808"/>
  </r>
  <r>
    <s v="Rockford"/>
    <s v="Illinois"/>
    <n v="61107"/>
    <s v="Central"/>
    <s v="OFF-BI-10000948"/>
    <x v="1"/>
    <x v="8"/>
    <s v="GBC Laser Imprintable Binding System Covers, Desert Sand"/>
    <n v="11.416"/>
  </r>
  <r>
    <s v="Philadelphia"/>
    <s v="Pennsylvania"/>
    <n v="19134"/>
    <s v="East"/>
    <s v="OFF-AR-10001972"/>
    <x v="1"/>
    <x v="6"/>
    <s v="Newell 323"/>
    <n v="9.4079999999999995"/>
  </r>
  <r>
    <s v="Seattle"/>
    <s v="Washington"/>
    <n v="98105"/>
    <s v="West"/>
    <s v="OFF-AR-10004587"/>
    <x v="1"/>
    <x v="6"/>
    <s v="Boston 1827 Commercial Additional Cutter, Drive Gear &amp; Gear Rack for 1606"/>
    <n v="19.829999999999998"/>
  </r>
  <r>
    <s v="Grand Rapids"/>
    <s v="Michigan"/>
    <n v="49505"/>
    <s v="Central"/>
    <s v="OFF-PA-10000994"/>
    <x v="1"/>
    <x v="10"/>
    <s v="Xerox 1915"/>
    <n v="209.7"/>
  </r>
  <r>
    <s v="Los Angeles"/>
    <s v="California"/>
    <n v="90004"/>
    <s v="West"/>
    <s v="OFF-AP-10001366"/>
    <x v="1"/>
    <x v="9"/>
    <s v="Staple holder"/>
    <n v="43.92"/>
  </r>
  <r>
    <s v="Los Angeles"/>
    <s v="California"/>
    <n v="90004"/>
    <s v="West"/>
    <s v="OFF-BI-10001636"/>
    <x v="1"/>
    <x v="8"/>
    <s v="Ibico Plastic and Wire Spiral Binding Combs"/>
    <n v="20.231999999999999"/>
  </r>
  <r>
    <s v="Springfield"/>
    <s v="Virginia"/>
    <n v="22153"/>
    <s v="South"/>
    <s v="TEC-PH-10001448"/>
    <x v="2"/>
    <x v="7"/>
    <s v="Anker Astro 15000mAh USB Portable Charger"/>
    <n v="149.97"/>
  </r>
  <r>
    <s v="Springfield"/>
    <s v="Virginia"/>
    <n v="22153"/>
    <s v="South"/>
    <s v="OFF-PA-10001776"/>
    <x v="1"/>
    <x v="10"/>
    <s v="Wirebound Message Books, Four 2 3/4&quot; x 5&quot; Forms per Page, 600 Sets per Book"/>
    <n v="27.81"/>
  </r>
  <r>
    <s v="Los Angeles"/>
    <s v="California"/>
    <n v="90036"/>
    <s v="West"/>
    <s v="TEC-AC-10002323"/>
    <x v="2"/>
    <x v="11"/>
    <s v="SanDisk Ultra 32 GB MicroSDHC Class 10 Memory Card"/>
    <n v="66.3"/>
  </r>
  <r>
    <s v="Baltimore"/>
    <s v="Maryland"/>
    <n v="21215"/>
    <s v="East"/>
    <s v="OFF-AR-10004582"/>
    <x v="1"/>
    <x v="6"/>
    <s v="BIC Brite Liner Grip Highlighters"/>
    <n v="1.64"/>
  </r>
  <r>
    <s v="Baltimore"/>
    <s v="Maryland"/>
    <n v="21215"/>
    <s v="East"/>
    <s v="FUR-FU-10000576"/>
    <x v="0"/>
    <x v="5"/>
    <s v="Luxo Professional Fluorescent Magnifier Lamp with Clamp-Mount Base"/>
    <n v="1049.2"/>
  </r>
  <r>
    <s v="Baltimore"/>
    <s v="Maryland"/>
    <n v="21215"/>
    <s v="East"/>
    <s v="FUR-FU-10004270"/>
    <x v="0"/>
    <x v="5"/>
    <s v="Eldon Image Series Desk Accessories, Burgundy"/>
    <n v="20.9"/>
  </r>
  <r>
    <s v="Fairfield"/>
    <s v="Connecticut"/>
    <n v="6824"/>
    <s v="East"/>
    <s v="OFF-BI-10004236"/>
    <x v="1"/>
    <x v="8"/>
    <s v="XtraLife ClearVue Slant-D Ring Binder, White, 3&quot;"/>
    <n v="88.08"/>
  </r>
  <r>
    <s v="Fairfield"/>
    <s v="Connecticut"/>
    <n v="6824"/>
    <s v="East"/>
    <s v="FUR-CH-10004997"/>
    <x v="0"/>
    <x v="1"/>
    <s v="Hon Every-Day Series Multi-Task Chairs"/>
    <n v="751.92"/>
  </r>
  <r>
    <s v="New York City"/>
    <s v="New York"/>
    <n v="10011"/>
    <s v="East"/>
    <s v="FUR-CH-10000988"/>
    <x v="0"/>
    <x v="1"/>
    <s v="Hon Olson Stacker Stools"/>
    <n v="887.10299999999995"/>
  </r>
  <r>
    <s v="Lakeland"/>
    <s v="Florida"/>
    <n v="33801"/>
    <s v="South"/>
    <s v="TEC-PH-10004897"/>
    <x v="2"/>
    <x v="7"/>
    <s v="Mediabridge Sport Armband iPhone 5s"/>
    <n v="55.944000000000003"/>
  </r>
  <r>
    <s v="Lakeland"/>
    <s v="Florida"/>
    <n v="33801"/>
    <s v="South"/>
    <s v="OFF-AR-10002656"/>
    <x v="1"/>
    <x v="6"/>
    <s v="Sanford Liquid Accent Highlighters"/>
    <n v="10.688000000000001"/>
  </r>
  <r>
    <s v="Lakeland"/>
    <s v="Florida"/>
    <n v="33801"/>
    <s v="South"/>
    <s v="TEC-PH-10004924"/>
    <x v="2"/>
    <x v="7"/>
    <s v="SKILCRAFT Telephone Shoulder Rest, 2&quot; x 6.5&quot; x 2.5&quot;, Black"/>
    <n v="11.824"/>
  </r>
  <r>
    <s v="Freeport"/>
    <s v="Illinois"/>
    <n v="61032"/>
    <s v="Central"/>
    <s v="OFF-PA-10003127"/>
    <x v="1"/>
    <x v="10"/>
    <s v="Easy-staple paper"/>
    <n v="63.311999999999998"/>
  </r>
  <r>
    <s v="Freeport"/>
    <s v="Illinois"/>
    <n v="61032"/>
    <s v="Central"/>
    <s v="OFF-BI-10000778"/>
    <x v="1"/>
    <x v="8"/>
    <s v="GBC VeloBinder Electric Binding Machine"/>
    <n v="96.784000000000006"/>
  </r>
  <r>
    <s v="Freeport"/>
    <s v="Illinois"/>
    <n v="61032"/>
    <s v="Central"/>
    <s v="FUR-FU-10001424"/>
    <x v="0"/>
    <x v="5"/>
    <s v="Dax Clear Box Frame"/>
    <n v="10.476000000000001"/>
  </r>
  <r>
    <s v="Medford"/>
    <s v="Oregon"/>
    <n v="97504"/>
    <s v="West"/>
    <s v="OFF-BI-10000962"/>
    <x v="1"/>
    <x v="8"/>
    <s v="Acco Flexible ACCOHIDE Square Ring Data Binder, Dark Blue, 11 1/2&quot; X 14&quot; 7/8&quot;"/>
    <n v="9.7620000000000005"/>
  </r>
  <r>
    <s v="Seattle"/>
    <s v="Washington"/>
    <n v="98103"/>
    <s v="West"/>
    <s v="FUR-CH-10002880"/>
    <x v="0"/>
    <x v="1"/>
    <s v="Global High-Back Leather Tilter, Burgundy"/>
    <n v="196.78399999999999"/>
  </r>
  <r>
    <s v="New York City"/>
    <s v="New York"/>
    <n v="10035"/>
    <s v="East"/>
    <s v="OFF-EN-10004386"/>
    <x v="1"/>
    <x v="12"/>
    <s v="Recycled Interoffice Envelopes with String and Button Closure, 10 x 13"/>
    <n v="47.98"/>
  </r>
  <r>
    <s v="Fairfield"/>
    <s v="Connecticut"/>
    <n v="6824"/>
    <s v="East"/>
    <s v="OFF-LA-10001045"/>
    <x v="1"/>
    <x v="2"/>
    <s v="Permanent Self-Adhesive File Folder Labels for Typewriters by Universal"/>
    <n v="13.05"/>
  </r>
  <r>
    <s v="Moorhead"/>
    <s v="Minnesota"/>
    <n v="56560"/>
    <s v="Central"/>
    <s v="TEC-AC-10002006"/>
    <x v="2"/>
    <x v="11"/>
    <s v="Memorex Micro Travel Drive 16 GB"/>
    <n v="63.96"/>
  </r>
  <r>
    <s v="Columbus"/>
    <s v="Georgia"/>
    <n v="31907"/>
    <s v="South"/>
    <s v="OFF-AP-10001242"/>
    <x v="1"/>
    <x v="9"/>
    <s v="APC 7 Outlet Network SurgeArrest Surge Protector"/>
    <n v="80.48"/>
  </r>
  <r>
    <s v="Philadelphia"/>
    <s v="Pennsylvania"/>
    <n v="19143"/>
    <s v="East"/>
    <s v="OFF-BI-10000216"/>
    <x v="1"/>
    <x v="8"/>
    <s v="Mead 1st Gear 2&quot; Zipper Binder, Asst. Colors"/>
    <n v="11.673"/>
  </r>
  <r>
    <s v="Houston"/>
    <s v="Texas"/>
    <n v="77036"/>
    <s v="Central"/>
    <s v="FUR-TA-10002774"/>
    <x v="0"/>
    <x v="3"/>
    <s v="Laminate Occasional Tables"/>
    <n v="863.12800000000004"/>
  </r>
  <r>
    <s v="Houston"/>
    <s v="Texas"/>
    <n v="77036"/>
    <s v="Central"/>
    <s v="OFF-BI-10004364"/>
    <x v="1"/>
    <x v="8"/>
    <s v="Storex Dura Pro Binders"/>
    <n v="3.5640000000000001"/>
  </r>
  <r>
    <s v="Houston"/>
    <s v="Texas"/>
    <n v="77036"/>
    <s v="Central"/>
    <s v="FUR-BO-10000780"/>
    <x v="0"/>
    <x v="0"/>
    <s v="O'Sullivan Plantations 2-Door Library in Landvery Oak"/>
    <n v="956.66480000000001"/>
  </r>
  <r>
    <s v="Houston"/>
    <s v="Texas"/>
    <n v="77036"/>
    <s v="Central"/>
    <s v="OFF-BI-10001989"/>
    <x v="1"/>
    <x v="8"/>
    <s v="Premium Transparent Presentation Covers by GBC"/>
    <n v="12.587999999999999"/>
  </r>
  <r>
    <s v="Houston"/>
    <s v="Texas"/>
    <n v="77036"/>
    <s v="Central"/>
    <s v="TEC-AC-10004001"/>
    <x v="2"/>
    <x v="11"/>
    <s v="Logitech Wireless Headset H600 Over-The-Head Design"/>
    <n v="171.96"/>
  </r>
  <r>
    <s v="Seattle"/>
    <s v="Washington"/>
    <n v="98115"/>
    <s v="West"/>
    <s v="FUR-TA-10000688"/>
    <x v="0"/>
    <x v="3"/>
    <s v="Chromcraft Bull-Nose Wood Round Conference Table Top, Wood Base"/>
    <n v="871.4"/>
  </r>
  <r>
    <s v="Jackson"/>
    <s v="Tennessee"/>
    <n v="38301"/>
    <s v="South"/>
    <s v="FUR-FU-10003930"/>
    <x v="0"/>
    <x v="5"/>
    <s v="Howard Miller 12-3/4 Diameter Accuwave DS  Wall Clock"/>
    <n v="692.47199999999998"/>
  </r>
  <r>
    <s v="Baltimore"/>
    <s v="Maryland"/>
    <n v="21215"/>
    <s v="East"/>
    <s v="FUR-FU-10000965"/>
    <x v="0"/>
    <x v="5"/>
    <s v="Howard Miller 11-1/2&quot; Diameter Ridgewood Wall Clock"/>
    <n v="207.76"/>
  </r>
  <r>
    <s v="Murray"/>
    <s v="Utah"/>
    <n v="84107"/>
    <s v="West"/>
    <s v="TEC-PH-10004071"/>
    <x v="2"/>
    <x v="7"/>
    <s v="PayAnywhere Card Reader"/>
    <n v="71.927999999999997"/>
  </r>
  <r>
    <s v="Murray"/>
    <s v="Utah"/>
    <n v="84107"/>
    <s v="West"/>
    <s v="OFF-AR-10001044"/>
    <x v="1"/>
    <x v="6"/>
    <s v="BOSTON Ranger #55 Pencil Sharpener, Black"/>
    <n v="25.99"/>
  </r>
  <r>
    <s v="Seattle"/>
    <s v="Washington"/>
    <n v="98105"/>
    <s v="West"/>
    <s v="OFF-BI-10004140"/>
    <x v="1"/>
    <x v="8"/>
    <s v="Avery Non-Stick Binders"/>
    <n v="3.5920000000000001"/>
  </r>
  <r>
    <s v="Dallas"/>
    <s v="Texas"/>
    <n v="75220"/>
    <s v="Central"/>
    <s v="OFF-AP-10002684"/>
    <x v="1"/>
    <x v="9"/>
    <s v="Acco 7-Outlet Masterpiece Power Center, Wihtout Fax/Phone Line Protection"/>
    <n v="48.631999999999998"/>
  </r>
  <r>
    <s v="Seattle"/>
    <s v="Washington"/>
    <n v="98105"/>
    <s v="West"/>
    <s v="OFF-ST-10000046"/>
    <x v="1"/>
    <x v="4"/>
    <s v="Fellowes Super Stor/Drawer Files"/>
    <n v="323.10000000000002"/>
  </r>
  <r>
    <s v="Lakewood"/>
    <s v="New Jersey"/>
    <n v="8701"/>
    <s v="East"/>
    <s v="TEC-MA-10001047"/>
    <x v="2"/>
    <x v="15"/>
    <s v="3D Systems Cube Printer, 2nd Generation, Magenta"/>
    <n v="9099.93"/>
  </r>
  <r>
    <s v="Lakewood"/>
    <s v="New Jersey"/>
    <n v="8701"/>
    <s v="East"/>
    <s v="FUR-FU-10000550"/>
    <x v="0"/>
    <x v="5"/>
    <s v="Stacking Trays by OIC"/>
    <n v="9.9600000000000009"/>
  </r>
  <r>
    <s v="Lakewood"/>
    <s v="New Jersey"/>
    <n v="8701"/>
    <s v="East"/>
    <s v="OFF-BI-10002432"/>
    <x v="1"/>
    <x v="8"/>
    <s v="Wilson Jones Standard D-Ring Binders"/>
    <n v="25.3"/>
  </r>
  <r>
    <s v="New York City"/>
    <s v="New York"/>
    <n v="10011"/>
    <s v="East"/>
    <s v="OFF-PA-10004470"/>
    <x v="1"/>
    <x v="10"/>
    <s v="Adams Write n' Stick Phone Message Book, 11&quot; X 5 1/4&quot;, 200 Messages"/>
    <n v="11.36"/>
  </r>
  <r>
    <s v="New York City"/>
    <s v="New York"/>
    <n v="10011"/>
    <s v="East"/>
    <s v="FUR-CH-10001797"/>
    <x v="0"/>
    <x v="1"/>
    <s v="Safco Chair Connectors, 6/Carton"/>
    <n v="69.263999999999996"/>
  </r>
  <r>
    <s v="Indianapolis"/>
    <s v="Indiana"/>
    <n v="46203"/>
    <s v="Central"/>
    <s v="OFF-LA-10003720"/>
    <x v="1"/>
    <x v="2"/>
    <s v="Avery 487"/>
    <n v="3.69"/>
  </r>
  <r>
    <s v="Indianapolis"/>
    <s v="Indiana"/>
    <n v="46203"/>
    <s v="Central"/>
    <s v="OFF-BI-10004600"/>
    <x v="1"/>
    <x v="8"/>
    <s v="Ibico Ibimaster 300 Manual Binding System"/>
    <n v="1103.97"/>
  </r>
  <r>
    <s v="Port Arthur"/>
    <s v="Texas"/>
    <n v="77642"/>
    <s v="Central"/>
    <s v="FUR-BO-10003965"/>
    <x v="0"/>
    <x v="0"/>
    <s v="O'Sullivan Manor Hill 2-Door Library in Brianna Oak"/>
    <n v="246.1328"/>
  </r>
  <r>
    <s v="Port Arthur"/>
    <s v="Texas"/>
    <n v="77642"/>
    <s v="Central"/>
    <s v="OFF-LA-10000240"/>
    <x v="1"/>
    <x v="2"/>
    <s v="Self-Adhesive Address Labels for Typewriters by Universal"/>
    <n v="11.696"/>
  </r>
  <r>
    <s v="Port Arthur"/>
    <s v="Texas"/>
    <n v="77642"/>
    <s v="Central"/>
    <s v="TEC-CO-10001571"/>
    <x v="2"/>
    <x v="16"/>
    <s v="Sharp 1540cs Digital Laser Copier"/>
    <n v="439.99200000000002"/>
  </r>
  <r>
    <s v="Nashville"/>
    <s v="Tennessee"/>
    <n v="37211"/>
    <s v="South"/>
    <s v="OFF-ST-10000736"/>
    <x v="1"/>
    <x v="4"/>
    <s v="Carina Double Wide Media Storage Towers in Natural &amp; Black"/>
    <n v="64.784000000000006"/>
  </r>
  <r>
    <s v="Houston"/>
    <s v="Texas"/>
    <n v="77095"/>
    <s v="Central"/>
    <s v="OFF-BI-10002082"/>
    <x v="1"/>
    <x v="8"/>
    <s v="GBC Twin Loop Wire Binding Elements"/>
    <n v="33.28"/>
  </r>
  <r>
    <s v="Houston"/>
    <s v="Texas"/>
    <n v="77095"/>
    <s v="Central"/>
    <s v="OFF-PA-10002250"/>
    <x v="1"/>
    <x v="10"/>
    <s v="Things To Do Today Pad"/>
    <n v="14.087999999999999"/>
  </r>
  <r>
    <s v="Los Angeles"/>
    <s v="California"/>
    <n v="90004"/>
    <s v="West"/>
    <s v="OFF-AR-10000122"/>
    <x v="1"/>
    <x v="6"/>
    <s v="Newell 314"/>
    <n v="11.16"/>
  </r>
  <r>
    <s v="Los Angeles"/>
    <s v="California"/>
    <n v="90004"/>
    <s v="West"/>
    <s v="FUR-TA-10003748"/>
    <x v="0"/>
    <x v="3"/>
    <s v="Bevis 36 x 72 Conference Tables"/>
    <n v="896.32799999999997"/>
  </r>
  <r>
    <s v="Los Angeles"/>
    <s v="California"/>
    <n v="90004"/>
    <s v="West"/>
    <s v="OFF-AP-10001394"/>
    <x v="1"/>
    <x v="9"/>
    <s v="Harmony Air Purifier"/>
    <n v="189"/>
  </r>
  <r>
    <s v="Philadelphia"/>
    <s v="Pennsylvania"/>
    <n v="19140"/>
    <s v="East"/>
    <s v="TEC-PH-10004896"/>
    <x v="2"/>
    <x v="7"/>
    <s v="Nokia Lumia 521 (T-Mobile)"/>
    <n v="53.981999999999999"/>
  </r>
  <r>
    <s v="Redmond"/>
    <s v="Oregon"/>
    <n v="97756"/>
    <s v="West"/>
    <s v="FUR-TA-10002607"/>
    <x v="0"/>
    <x v="3"/>
    <s v="KI Conference Tables"/>
    <n v="177.22499999999999"/>
  </r>
  <r>
    <s v="Citrus Heights"/>
    <s v="California"/>
    <n v="95610"/>
    <s v="West"/>
    <s v="FUR-FU-10001215"/>
    <x v="0"/>
    <x v="5"/>
    <s v="Howard Miller 11-1/2&quot; Diameter Brentwood Wall Clock"/>
    <n v="129.38999999999999"/>
  </r>
  <r>
    <s v="Los Angeles"/>
    <s v="California"/>
    <n v="90032"/>
    <s v="West"/>
    <s v="OFF-ST-10000419"/>
    <x v="1"/>
    <x v="4"/>
    <s v="Rogers Jumbo File, Granite"/>
    <n v="54.32"/>
  </r>
  <r>
    <s v="Tallahassee"/>
    <s v="Florida"/>
    <n v="32303"/>
    <s v="South"/>
    <s v="TEC-PH-10001459"/>
    <x v="2"/>
    <x v="7"/>
    <s v="Samsung Galaxy Mega 6.3"/>
    <n v="4367.8959999999997"/>
  </r>
  <r>
    <s v="Tallahassee"/>
    <s v="Florida"/>
    <n v="32303"/>
    <s v="South"/>
    <s v="OFF-PA-10000241"/>
    <x v="1"/>
    <x v="10"/>
    <s v="IBM Multi-Purpose Copy Paper, 8 1/2 x 11&quot;, Case"/>
    <n v="49.567999999999998"/>
  </r>
  <r>
    <s v="Tallahassee"/>
    <s v="Florida"/>
    <n v="32303"/>
    <s v="South"/>
    <s v="OFF-AP-10003040"/>
    <x v="1"/>
    <x v="9"/>
    <s v="Fellowes 8 Outlet Superior Workstation Surge Protector w/o Phone/Fax/Modem Protection"/>
    <n v="161.376"/>
  </r>
  <r>
    <s v="Tallahassee"/>
    <s v="Florida"/>
    <n v="32303"/>
    <s v="South"/>
    <s v="FUR-FU-10001852"/>
    <x v="0"/>
    <x v="5"/>
    <s v="Eldon Regeneration Recycled Desk Accessories, Smoke"/>
    <n v="2.7839999999999998"/>
  </r>
  <r>
    <s v="Tallahassee"/>
    <s v="Florida"/>
    <n v="32303"/>
    <s v="South"/>
    <s v="OFF-PA-10000141"/>
    <x v="1"/>
    <x v="10"/>
    <s v="Ampad Evidence Wirebond Steno Books, 6&quot; x 9&quot;"/>
    <n v="8.7200000000000006"/>
  </r>
  <r>
    <s v="Lakewood"/>
    <s v="Ohio"/>
    <n v="44107"/>
    <s v="East"/>
    <s v="OFF-AR-10002804"/>
    <x v="1"/>
    <x v="6"/>
    <s v="Faber Castell Col-Erase Pencils"/>
    <n v="3.9119999999999999"/>
  </r>
  <r>
    <s v="The Colony"/>
    <s v="Texas"/>
    <n v="75056"/>
    <s v="Central"/>
    <s v="OFF-EN-10003862"/>
    <x v="1"/>
    <x v="12"/>
    <s v="Laser &amp; Ink Jet Business Envelopes"/>
    <n v="59.752000000000002"/>
  </r>
  <r>
    <s v="Seattle"/>
    <s v="Washington"/>
    <n v="98105"/>
    <s v="West"/>
    <s v="FUR-FU-10000448"/>
    <x v="0"/>
    <x v="5"/>
    <s v="Tenex Chairmats For Use With Carpeted Floors"/>
    <n v="63.92"/>
  </r>
  <r>
    <s v="Seattle"/>
    <s v="Washington"/>
    <n v="98105"/>
    <s v="West"/>
    <s v="TEC-PH-10000526"/>
    <x v="2"/>
    <x v="7"/>
    <s v="Vtech CS6719"/>
    <n v="383.96"/>
  </r>
  <r>
    <s v="Los Angeles"/>
    <s v="California"/>
    <n v="90032"/>
    <s v="West"/>
    <s v="OFF-BI-10002764"/>
    <x v="1"/>
    <x v="8"/>
    <s v="Recycled Pressboard Report Cover with Reinforced Top Hinge"/>
    <n v="7.7519999999999998"/>
  </r>
  <r>
    <s v="Los Angeles"/>
    <s v="California"/>
    <n v="90032"/>
    <s v="West"/>
    <s v="OFF-BI-10001524"/>
    <x v="1"/>
    <x v="8"/>
    <s v="GBC Premium Transparent Covers with Diagonal Lined Pattern"/>
    <n v="33.567999999999998"/>
  </r>
  <r>
    <s v="Los Angeles"/>
    <s v="California"/>
    <n v="90045"/>
    <s v="West"/>
    <s v="TEC-PH-10001079"/>
    <x v="2"/>
    <x v="7"/>
    <s v="Polycom SoundPoint Pro SE-225 Corded phone"/>
    <n v="666.34400000000005"/>
  </r>
  <r>
    <s v="Los Angeles"/>
    <s v="California"/>
    <n v="90045"/>
    <s v="West"/>
    <s v="FUR-TA-10002041"/>
    <x v="0"/>
    <x v="3"/>
    <s v="Bevis Round Conference Table Top, X-Base"/>
    <n v="573.72799999999995"/>
  </r>
  <r>
    <s v="Los Angeles"/>
    <s v="California"/>
    <n v="90045"/>
    <s v="West"/>
    <s v="OFF-BI-10001036"/>
    <x v="1"/>
    <x v="8"/>
    <s v="Cardinal EasyOpen D-Ring Binders"/>
    <n v="21.936"/>
  </r>
  <r>
    <s v="Los Angeles"/>
    <s v="California"/>
    <n v="90045"/>
    <s v="West"/>
    <s v="OFF-PA-10000223"/>
    <x v="1"/>
    <x v="10"/>
    <s v="Xerox 2000"/>
    <n v="19.440000000000001"/>
  </r>
  <r>
    <s v="Los Angeles"/>
    <s v="California"/>
    <n v="90045"/>
    <s v="West"/>
    <s v="TEC-MA-10003246"/>
    <x v="2"/>
    <x v="15"/>
    <s v="Hewlett-Packard Deskjet D4360 Printer"/>
    <n v="447.96800000000002"/>
  </r>
  <r>
    <s v="Long Beach"/>
    <s v="New York"/>
    <n v="11561"/>
    <s v="East"/>
    <s v="OFF-AP-10001962"/>
    <x v="1"/>
    <x v="9"/>
    <s v="Black &amp; Decker Filter for Double Action Dustbuster Cordless Vac BLDV7210"/>
    <n v="16.78"/>
  </r>
  <r>
    <s v="Los Angeles"/>
    <s v="California"/>
    <n v="90045"/>
    <s v="West"/>
    <s v="OFF-AR-10004062"/>
    <x v="1"/>
    <x v="6"/>
    <s v="Staples in misc. colors"/>
    <n v="20.96"/>
  </r>
  <r>
    <s v="Los Angeles"/>
    <s v="California"/>
    <n v="90045"/>
    <s v="West"/>
    <s v="OFF-BI-10004330"/>
    <x v="1"/>
    <x v="8"/>
    <s v="GBC Velobind Prepunched Cover Sets, Regency Series"/>
    <n v="88.751999999999995"/>
  </r>
  <r>
    <s v="Los Angeles"/>
    <s v="California"/>
    <n v="90045"/>
    <s v="West"/>
    <s v="OFF-ST-10001963"/>
    <x v="1"/>
    <x v="4"/>
    <s v="Tennsco Regal Shelving Units"/>
    <n v="304.23"/>
  </r>
  <r>
    <s v="San Francisco"/>
    <s v="California"/>
    <n v="94110"/>
    <s v="West"/>
    <s v="OFF-EN-10002230"/>
    <x v="1"/>
    <x v="12"/>
    <s v="Airmail Envelopes"/>
    <n v="167.86"/>
  </r>
  <r>
    <s v="Richmond"/>
    <s v="Virginia"/>
    <n v="23223"/>
    <s v="South"/>
    <s v="FUR-FU-10000175"/>
    <x v="0"/>
    <x v="5"/>
    <s v="DAX Wood Document Frame."/>
    <n v="82.38"/>
  </r>
  <r>
    <s v="Albuquerque"/>
    <s v="New Mexico"/>
    <n v="87105"/>
    <s v="West"/>
    <s v="TEC-PH-10004897"/>
    <x v="2"/>
    <x v="7"/>
    <s v="Mediabridge Sport Armband iPhone 5s"/>
    <n v="23.975999999999999"/>
  </r>
  <r>
    <s v="Albuquerque"/>
    <s v="New Mexico"/>
    <n v="87105"/>
    <s v="West"/>
    <s v="OFF-ST-10003123"/>
    <x v="1"/>
    <x v="4"/>
    <s v="Fellowes Bases and Tops For Staxonsteel/High-Stak Systems"/>
    <n v="33.29"/>
  </r>
  <r>
    <s v="Akron"/>
    <s v="Ohio"/>
    <n v="44312"/>
    <s v="East"/>
    <s v="OFF-BI-10001658"/>
    <x v="1"/>
    <x v="8"/>
    <s v="GBC Standard Therm-A-Bind Covers"/>
    <n v="14.952"/>
  </r>
  <r>
    <s v="Akron"/>
    <s v="Ohio"/>
    <n v="44312"/>
    <s v="East"/>
    <s v="TEC-PH-10002834"/>
    <x v="2"/>
    <x v="7"/>
    <s v="Google Nexus 5"/>
    <n v="323.98200000000003"/>
  </r>
  <r>
    <s v="Akron"/>
    <s v="Ohio"/>
    <n v="44312"/>
    <s v="East"/>
    <s v="OFF-BI-10002160"/>
    <x v="1"/>
    <x v="8"/>
    <s v="Acco Hanging Data Binders"/>
    <n v="2.286"/>
  </r>
  <r>
    <s v="Akron"/>
    <s v="Ohio"/>
    <n v="44312"/>
    <s v="East"/>
    <s v="OFF-AR-10004999"/>
    <x v="1"/>
    <x v="6"/>
    <s v="Newell 315"/>
    <n v="14.352"/>
  </r>
  <r>
    <s v="Akron"/>
    <s v="Ohio"/>
    <n v="44312"/>
    <s v="East"/>
    <s v="TEC-AC-10003280"/>
    <x v="2"/>
    <x v="11"/>
    <s v="Belkin F8E887 USB Wired Ergonomic Keyboard"/>
    <n v="71.975999999999999"/>
  </r>
  <r>
    <s v="Plainfield"/>
    <s v="New Jersey"/>
    <n v="7060"/>
    <s v="East"/>
    <s v="OFF-AR-10000315"/>
    <x v="1"/>
    <x v="6"/>
    <s v="Dixon Ticonderoga Maple Cedar Pencil, #2"/>
    <n v="9.2100000000000009"/>
  </r>
  <r>
    <s v="Plainfield"/>
    <s v="New Jersey"/>
    <n v="7060"/>
    <s v="East"/>
    <s v="OFF-PA-10000007"/>
    <x v="1"/>
    <x v="10"/>
    <s v="Telephone Message Books with Fax/Mobile Section, 4 1/4&quot; x 6&quot;"/>
    <n v="18"/>
  </r>
  <r>
    <s v="New York City"/>
    <s v="New York"/>
    <n v="10011"/>
    <s v="East"/>
    <s v="OFF-PA-10000791"/>
    <x v="1"/>
    <x v="10"/>
    <s v="Wirebound Message Books, Four 2 3/4 x 5 Forms per Page, 200 Sets per Book"/>
    <n v="42.93"/>
  </r>
  <r>
    <s v="Hialeah"/>
    <s v="Florida"/>
    <n v="33012"/>
    <s v="South"/>
    <s v="OFF-PA-10000556"/>
    <x v="1"/>
    <x v="10"/>
    <s v="Xerox 208"/>
    <n v="15.552"/>
  </r>
  <r>
    <s v="Hialeah"/>
    <s v="Florida"/>
    <n v="33012"/>
    <s v="South"/>
    <s v="OFF-AP-10000804"/>
    <x v="1"/>
    <x v="9"/>
    <s v="Hoover Portapower Portable Vacuum"/>
    <n v="17.920000000000002"/>
  </r>
  <r>
    <s v="Redmond"/>
    <s v="Washington"/>
    <n v="98052"/>
    <s v="West"/>
    <s v="TEC-AC-10001998"/>
    <x v="2"/>
    <x v="11"/>
    <s v="LogitechÂ LS21 Speaker System - PC Multimedia - 2.1-CH - Wired"/>
    <n v="19.989999999999998"/>
  </r>
  <r>
    <s v="Redmond"/>
    <s v="Washington"/>
    <n v="98052"/>
    <s v="West"/>
    <s v="OFF-BI-10003476"/>
    <x v="1"/>
    <x v="8"/>
    <s v="Avery Metallic Poly Binders"/>
    <n v="22.92"/>
  </r>
  <r>
    <s v="Daytona Beach"/>
    <s v="Florida"/>
    <n v="32114"/>
    <s v="South"/>
    <s v="TEC-AC-10003237"/>
    <x v="2"/>
    <x v="11"/>
    <s v="Memorex Micro Travel Drive 4 GB"/>
    <n v="50.88"/>
  </r>
  <r>
    <s v="Daytona Beach"/>
    <s v="Florida"/>
    <n v="32114"/>
    <s v="South"/>
    <s v="OFF-EN-10003798"/>
    <x v="1"/>
    <x v="12"/>
    <s v="Recycled Interoffice Envelopes with Re-Use-A-Seal Closure, 10 x 13"/>
    <n v="27.312000000000001"/>
  </r>
  <r>
    <s v="Bullhead City"/>
    <s v="Arizona"/>
    <n v="86442"/>
    <s v="West"/>
    <s v="OFF-EN-10003068"/>
    <x v="1"/>
    <x v="12"/>
    <s v="#6 3/4 Gummed Flap White Envelopes"/>
    <n v="7.92"/>
  </r>
  <r>
    <s v="Bullhead City"/>
    <s v="Arizona"/>
    <n v="86442"/>
    <s v="West"/>
    <s v="FUR-FU-10002088"/>
    <x v="0"/>
    <x v="5"/>
    <s v="Nu-Dell Float Frame 11 x 14 1/2"/>
    <n v="14.368"/>
  </r>
  <r>
    <s v="Los Angeles"/>
    <s v="California"/>
    <n v="90049"/>
    <s v="West"/>
    <s v="TEC-AC-10000158"/>
    <x v="2"/>
    <x v="11"/>
    <s v="Sony 64GB Class 10 Micro SDHC R40 Memory Card"/>
    <n v="107.97"/>
  </r>
  <r>
    <s v="Los Angeles"/>
    <s v="California"/>
    <n v="90049"/>
    <s v="West"/>
    <s v="OFF-PA-10000482"/>
    <x v="1"/>
    <x v="10"/>
    <s v="Snap-A-Way Black Print Carbonless Ruled Speed Letter, Triplicate"/>
    <n v="113.82"/>
  </r>
  <r>
    <s v="Franklin"/>
    <s v="Tennessee"/>
    <n v="37064"/>
    <s v="South"/>
    <s v="OFF-PA-10004888"/>
    <x v="1"/>
    <x v="10"/>
    <s v="Xerox 217"/>
    <n v="5.1840000000000002"/>
  </r>
  <r>
    <s v="Portage"/>
    <s v="Indiana"/>
    <n v="46368"/>
    <s v="Central"/>
    <s v="OFF-AR-10003478"/>
    <x v="1"/>
    <x v="6"/>
    <s v="Avery Hi-Liter EverBold Pen Style Fluorescent Highlighters, 4/Pack"/>
    <n v="16.28"/>
  </r>
  <r>
    <s v="Arlington"/>
    <s v="Virginia"/>
    <n v="22204"/>
    <s v="South"/>
    <s v="OFF-ST-10003208"/>
    <x v="1"/>
    <x v="4"/>
    <s v="Adjustable Depth Letter/Legal Cart"/>
    <n v="544.38"/>
  </r>
  <r>
    <s v="San Francisco"/>
    <s v="California"/>
    <n v="94110"/>
    <s v="West"/>
    <s v="OFF-BI-10004970"/>
    <x v="1"/>
    <x v="8"/>
    <s v="ACCOHIDE 3-Ring Binder, Blue, 1&quot;"/>
    <n v="19.824000000000002"/>
  </r>
  <r>
    <s v="San Francisco"/>
    <s v="California"/>
    <n v="94110"/>
    <s v="West"/>
    <s v="TEC-PH-10000038"/>
    <x v="2"/>
    <x v="7"/>
    <s v="Jawbone MINI JAMBOX Wireless Bluetooth Speaker"/>
    <n v="657.50400000000002"/>
  </r>
  <r>
    <s v="San Francisco"/>
    <s v="California"/>
    <n v="94110"/>
    <s v="West"/>
    <s v="TEC-AC-10001552"/>
    <x v="2"/>
    <x v="11"/>
    <s v="Logitech K350 2.4Ghz Wireless Keyboard"/>
    <n v="99.54"/>
  </r>
  <r>
    <s v="San Francisco"/>
    <s v="California"/>
    <n v="94110"/>
    <s v="West"/>
    <s v="TEC-AC-10002926"/>
    <x v="2"/>
    <x v="11"/>
    <s v="Logitech Wireless Marathon Mouse M705"/>
    <n v="199.96"/>
  </r>
  <r>
    <s v="New Rochelle"/>
    <s v="New York"/>
    <n v="10801"/>
    <s v="East"/>
    <s v="FUR-CH-10001394"/>
    <x v="0"/>
    <x v="1"/>
    <s v="Global Leather Executive Chair"/>
    <n v="631.78200000000004"/>
  </r>
  <r>
    <s v="New Rochelle"/>
    <s v="New York"/>
    <n v="10801"/>
    <s v="East"/>
    <s v="FUR-FU-10004053"/>
    <x v="0"/>
    <x v="5"/>
    <s v="DAX Two-Tone Silver Metal Document Frame"/>
    <n v="60.72"/>
  </r>
  <r>
    <s v="Mesa"/>
    <s v="Arizona"/>
    <n v="85204"/>
    <s v="West"/>
    <s v="OFF-BI-10004230"/>
    <x v="1"/>
    <x v="8"/>
    <s v="GBC Recycled Grain Textured Covers"/>
    <n v="20.724"/>
  </r>
  <r>
    <s v="Mesa"/>
    <s v="Arizona"/>
    <n v="85204"/>
    <s v="West"/>
    <s v="OFF-ST-10000060"/>
    <x v="1"/>
    <x v="4"/>
    <s v="Fellowes Bankers Box Staxonsteel Drawer File/Stacking System"/>
    <n v="415.87200000000001"/>
  </r>
  <r>
    <s v="Lancaster"/>
    <s v="Ohio"/>
    <n v="43130"/>
    <s v="East"/>
    <s v="OFF-ST-10001325"/>
    <x v="1"/>
    <x v="4"/>
    <s v="Sterilite Officeware Hinged File Box"/>
    <n v="16.768000000000001"/>
  </r>
  <r>
    <s v="Lancaster"/>
    <s v="Ohio"/>
    <n v="43130"/>
    <s v="East"/>
    <s v="TEC-AC-10003441"/>
    <x v="2"/>
    <x v="11"/>
    <s v="Kingston Digital DataTraveler 32GB USB 2.0"/>
    <n v="27.12"/>
  </r>
  <r>
    <s v="Stockton"/>
    <s v="California"/>
    <n v="95207"/>
    <s v="West"/>
    <s v="TEC-PH-10003215"/>
    <x v="2"/>
    <x v="7"/>
    <s v="Jackery Bar Premium Fast-charging Portable Charger"/>
    <n v="95.84"/>
  </r>
  <r>
    <s v="Stockton"/>
    <s v="California"/>
    <n v="95207"/>
    <s v="West"/>
    <s v="OFF-PA-10002005"/>
    <x v="1"/>
    <x v="10"/>
    <s v="Xerox 225"/>
    <n v="12.96"/>
  </r>
  <r>
    <s v="Asheville"/>
    <s v="North Carolina"/>
    <n v="28806"/>
    <s v="South"/>
    <s v="OFF-BI-10004465"/>
    <x v="1"/>
    <x v="8"/>
    <s v="Avery Durable Slant Ring Binders"/>
    <n v="19.007999999999999"/>
  </r>
  <r>
    <s v="Clarksville"/>
    <s v="Tennessee"/>
    <n v="37042"/>
    <s v="South"/>
    <s v="OFF-BI-10000545"/>
    <x v="1"/>
    <x v="8"/>
    <s v="GBC Ibimaster 500 Manual ProClick Binding System"/>
    <n v="1598.058"/>
  </r>
  <r>
    <s v="Clarksville"/>
    <s v="Tennessee"/>
    <n v="37042"/>
    <s v="South"/>
    <s v="OFF-AR-10003752"/>
    <x v="1"/>
    <x v="6"/>
    <s v="Deluxe Chalkboard Eraser Cleaner"/>
    <n v="36.96"/>
  </r>
  <r>
    <s v="Aurora"/>
    <s v="Illinois"/>
    <n v="60505"/>
    <s v="Central"/>
    <s v="OFF-PA-10001937"/>
    <x v="1"/>
    <x v="10"/>
    <s v="Xerox 21"/>
    <n v="10.368"/>
  </r>
  <r>
    <s v="Aurora"/>
    <s v="Illinois"/>
    <n v="60505"/>
    <s v="Central"/>
    <s v="FUR-FU-10004306"/>
    <x v="0"/>
    <x v="5"/>
    <s v="Electrix Halogen Magnifier Lamp"/>
    <n v="77.72"/>
  </r>
  <r>
    <s v="Aurora"/>
    <s v="Illinois"/>
    <n v="60505"/>
    <s v="Central"/>
    <s v="FUR-CH-10003973"/>
    <x v="0"/>
    <x v="1"/>
    <s v="GuestStacker Chair with Chrome Finish Legs"/>
    <n v="520.46400000000006"/>
  </r>
  <r>
    <s v="Warwick"/>
    <s v="Rhode Island"/>
    <n v="2886"/>
    <s v="East"/>
    <s v="OFF-PA-10000565"/>
    <x v="1"/>
    <x v="10"/>
    <s v="Easy-staple paper"/>
    <n v="111.96"/>
  </r>
  <r>
    <s v="Lafayette"/>
    <s v="Louisiana"/>
    <n v="70506"/>
    <s v="South"/>
    <s v="TEC-PH-10003875"/>
    <x v="2"/>
    <x v="7"/>
    <s v="KLD Oscar II Style Snap-on Ultra Thin Side Flip Synthetic Leather Cover Case for HTC One HTC M7"/>
    <n v="29.16"/>
  </r>
  <r>
    <s v="Fargo"/>
    <s v="North Dakota"/>
    <n v="58103"/>
    <s v="Central"/>
    <s v="OFF-AR-10001953"/>
    <x v="1"/>
    <x v="6"/>
    <s v="Boston 1645 Deluxe Heavier-Duty Electric Pencil Sharpener"/>
    <n v="131.94"/>
  </r>
  <r>
    <s v="Fargo"/>
    <s v="North Dakota"/>
    <n v="58103"/>
    <s v="Central"/>
    <s v="OFF-AR-10001374"/>
    <x v="1"/>
    <x v="6"/>
    <s v="BIC Brite Liner Highlighters, Chisel Tip"/>
    <n v="25.92"/>
  </r>
  <r>
    <s v="Fargo"/>
    <s v="North Dakota"/>
    <n v="58103"/>
    <s v="Central"/>
    <s v="OFF-ST-10003816"/>
    <x v="1"/>
    <x v="4"/>
    <s v="Fellowes High-Stak Drawer Files"/>
    <n v="704.76"/>
  </r>
  <r>
    <s v="Fargo"/>
    <s v="North Dakota"/>
    <n v="58103"/>
    <s v="Central"/>
    <s v="OFF-FA-10001843"/>
    <x v="1"/>
    <x v="13"/>
    <s v="Staples"/>
    <n v="7.41"/>
  </r>
  <r>
    <s v="Fargo"/>
    <s v="North Dakota"/>
    <n v="58103"/>
    <s v="Central"/>
    <s v="OFF-AR-10000657"/>
    <x v="1"/>
    <x v="6"/>
    <s v="Binney &amp; Smith inkTank Desk Highlighter, Chisel Tip, Yellow, 12/Box"/>
    <n v="21.5"/>
  </r>
  <r>
    <s v="Chicago"/>
    <s v="Illinois"/>
    <n v="60623"/>
    <s v="Central"/>
    <s v="OFF-FA-10000936"/>
    <x v="1"/>
    <x v="13"/>
    <s v="Acco Hot Clips Clips to Go"/>
    <n v="10.528"/>
  </r>
  <r>
    <s v="Chicago"/>
    <s v="Illinois"/>
    <n v="60623"/>
    <s v="Central"/>
    <s v="OFF-PA-10003657"/>
    <x v="1"/>
    <x v="10"/>
    <s v="Xerox 1927"/>
    <n v="20.544"/>
  </r>
  <r>
    <s v="Lawrence"/>
    <s v="Indiana"/>
    <n v="46226"/>
    <s v="Central"/>
    <s v="OFF-BI-10001989"/>
    <x v="1"/>
    <x v="8"/>
    <s v="Premium Transparent Presentation Covers by GBC"/>
    <n v="104.9"/>
  </r>
  <r>
    <s v="Lawrence"/>
    <s v="Indiana"/>
    <n v="46226"/>
    <s v="Central"/>
    <s v="OFF-AR-10002987"/>
    <x v="1"/>
    <x v="6"/>
    <s v="Prismacolor Color Pencil Set"/>
    <n v="39.68"/>
  </r>
  <r>
    <s v="Lawrence"/>
    <s v="Indiana"/>
    <n v="46226"/>
    <s v="Central"/>
    <s v="OFF-LA-10000414"/>
    <x v="1"/>
    <x v="2"/>
    <s v="Avery 503"/>
    <n v="51.75"/>
  </r>
  <r>
    <s v="Elkhart"/>
    <s v="Indiana"/>
    <n v="46514"/>
    <s v="Central"/>
    <s v="OFF-AR-10003602"/>
    <x v="1"/>
    <x v="6"/>
    <s v="Quartet Omega Colored Chalk, 12/Pack"/>
    <n v="11.68"/>
  </r>
  <r>
    <s v="Elkhart"/>
    <s v="Indiana"/>
    <n v="46514"/>
    <s v="Central"/>
    <s v="TEC-AC-10002550"/>
    <x v="2"/>
    <x v="11"/>
    <s v="Memorex 25GB 6X Branded Blu-Ray Recordable Disc, 30/Pack"/>
    <n v="159.75"/>
  </r>
  <r>
    <s v="Kent"/>
    <s v="Ohio"/>
    <n v="44240"/>
    <s v="East"/>
    <s v="OFF-AP-10002998"/>
    <x v="1"/>
    <x v="9"/>
    <s v="Holmes 99% HEPA Air Purifier"/>
    <n v="103.968"/>
  </r>
  <r>
    <s v="San Gabriel"/>
    <s v="California"/>
    <n v="91776"/>
    <s v="West"/>
    <s v="FUR-FU-10003708"/>
    <x v="0"/>
    <x v="5"/>
    <s v="Tenex Traditional Chairmats for Medium Pile Carpet, Standard Lip, 36&quot; x 48&quot;"/>
    <n v="303.25"/>
  </r>
  <r>
    <s v="San Gabriel"/>
    <s v="California"/>
    <n v="91776"/>
    <s v="West"/>
    <s v="OFF-AP-10001391"/>
    <x v="1"/>
    <x v="9"/>
    <s v="Kensington 6 Outlet MasterPiece HOMEOFFICE Power Control Center"/>
    <n v="270.72000000000003"/>
  </r>
  <r>
    <s v="San Gabriel"/>
    <s v="California"/>
    <n v="91776"/>
    <s v="West"/>
    <s v="FUR-CH-10003973"/>
    <x v="0"/>
    <x v="1"/>
    <s v="GuestStacker Chair with Chrome Finish Legs"/>
    <n v="1487.04"/>
  </r>
  <r>
    <s v="Henderson"/>
    <s v="Kentucky"/>
    <n v="42420"/>
    <s v="South"/>
    <s v="OFF-EN-10000461"/>
    <x v="1"/>
    <x v="12"/>
    <s v="#10- 4 1/8&quot; x 9 1/2&quot; Recycled Envelopes"/>
    <n v="17.48"/>
  </r>
  <r>
    <s v="Henderson"/>
    <s v="Kentucky"/>
    <n v="42420"/>
    <s v="South"/>
    <s v="OFF-EN-10002831"/>
    <x v="1"/>
    <x v="12"/>
    <s v="Tyvek  Top-Opening Peel &amp; Seel  Envelopes, Gray"/>
    <n v="71.88"/>
  </r>
  <r>
    <s v="San Francisco"/>
    <s v="California"/>
    <n v="94110"/>
    <s v="West"/>
    <s v="OFF-AR-10004648"/>
    <x v="1"/>
    <x v="6"/>
    <s v="Boston 19500 Mighty Mite Electric Pencil Sharpener"/>
    <n v="60.45"/>
  </r>
  <r>
    <s v="San Francisco"/>
    <s v="California"/>
    <n v="94110"/>
    <s v="West"/>
    <s v="FUR-TA-10001857"/>
    <x v="0"/>
    <x v="3"/>
    <s v="Balt Solid Wood Rectangular Table"/>
    <n v="253.17599999999999"/>
  </r>
  <r>
    <s v="Highland Park"/>
    <s v="Illinois"/>
    <n v="60035"/>
    <s v="Central"/>
    <s v="OFF-BI-10000546"/>
    <x v="1"/>
    <x v="8"/>
    <s v="Avery Durable Binders"/>
    <n v="2.88"/>
  </r>
  <r>
    <s v="Highland Park"/>
    <s v="Illinois"/>
    <n v="60035"/>
    <s v="Central"/>
    <s v="FUR-BO-10004690"/>
    <x v="0"/>
    <x v="0"/>
    <s v="O'Sullivan Cherrywood Estates Traditional Barrister Bookcase"/>
    <n v="384.94400000000002"/>
  </r>
  <r>
    <s v="Highland Park"/>
    <s v="Illinois"/>
    <n v="60035"/>
    <s v="Central"/>
    <s v="TEC-PH-10001557"/>
    <x v="2"/>
    <x v="7"/>
    <s v="Pyle PMP37LED"/>
    <n v="153.584"/>
  </r>
  <r>
    <s v="Highland Park"/>
    <s v="Illinois"/>
    <n v="60035"/>
    <s v="Central"/>
    <s v="FUR-BO-10002545"/>
    <x v="0"/>
    <x v="0"/>
    <s v="Atlantic Metals Mobile 3-Shelf Bookcases, Custom Colors"/>
    <n v="913.43"/>
  </r>
  <r>
    <s v="San Francisco"/>
    <s v="California"/>
    <n v="94122"/>
    <s v="West"/>
    <s v="OFF-AP-10001366"/>
    <x v="1"/>
    <x v="9"/>
    <s v="Staple holder"/>
    <n v="43.92"/>
  </r>
  <r>
    <s v="San Francisco"/>
    <s v="California"/>
    <n v="94122"/>
    <s v="West"/>
    <s v="OFF-BI-10001628"/>
    <x v="1"/>
    <x v="8"/>
    <s v="Acco Data Flex Cable Posts For Top &amp; Bottom Load Binders, 6&quot; Capacity"/>
    <n v="25.032"/>
  </r>
  <r>
    <s v="New York City"/>
    <s v="New York"/>
    <n v="10035"/>
    <s v="East"/>
    <s v="OFF-PA-10003651"/>
    <x v="1"/>
    <x v="10"/>
    <s v="Xerox 1968"/>
    <n v="46.76"/>
  </r>
  <r>
    <s v="New York City"/>
    <s v="New York"/>
    <n v="10035"/>
    <s v="East"/>
    <s v="FUR-BO-10003159"/>
    <x v="0"/>
    <x v="0"/>
    <s v="Sauder Camden County Collection Libraries, Planked Cherry Finish"/>
    <n v="183.96799999999999"/>
  </r>
  <r>
    <s v="New York City"/>
    <s v="New York"/>
    <n v="10035"/>
    <s v="East"/>
    <s v="TEC-PH-10001459"/>
    <x v="2"/>
    <x v="7"/>
    <s v="Samsung Galaxy Mega 6.3"/>
    <n v="1259.97"/>
  </r>
  <r>
    <s v="New York City"/>
    <s v="New York"/>
    <n v="10035"/>
    <s v="East"/>
    <s v="OFF-AR-10004602"/>
    <x v="1"/>
    <x v="6"/>
    <s v="Boston KS Multi-Size Manual Pencil Sharpener"/>
    <n v="68.97"/>
  </r>
  <r>
    <s v="Dallas"/>
    <s v="Texas"/>
    <n v="75081"/>
    <s v="Central"/>
    <s v="OFF-AR-10001953"/>
    <x v="1"/>
    <x v="6"/>
    <s v="Boston 1645 Deluxe Heavier-Duty Electric Pencil Sharpener"/>
    <n v="70.367999999999995"/>
  </r>
  <r>
    <s v="Dallas"/>
    <s v="Texas"/>
    <n v="75081"/>
    <s v="Central"/>
    <s v="TEC-PH-10000923"/>
    <x v="2"/>
    <x v="7"/>
    <s v="Belkin SportFit Armband For iPhone 5s/5c, Fuchsia"/>
    <n v="59.96"/>
  </r>
  <r>
    <s v="Springfield"/>
    <s v="Ohio"/>
    <n v="45503"/>
    <s v="East"/>
    <s v="OFF-ST-10002583"/>
    <x v="1"/>
    <x v="4"/>
    <s v="Fellowes Neat Ideas Storage Cubes"/>
    <n v="25.984000000000002"/>
  </r>
  <r>
    <s v="Springfield"/>
    <s v="Ohio"/>
    <n v="45503"/>
    <s v="East"/>
    <s v="OFF-BI-10000977"/>
    <x v="1"/>
    <x v="8"/>
    <s v="Ibico Plastic Spiral Binding Combs"/>
    <n v="27.36"/>
  </r>
  <r>
    <s v="San Diego"/>
    <s v="California"/>
    <n v="92024"/>
    <s v="West"/>
    <s v="TEC-PH-10002549"/>
    <x v="2"/>
    <x v="7"/>
    <s v="Polycom SoundPoint IP 450 VoIP phone"/>
    <n v="361.37599999999998"/>
  </r>
  <r>
    <s v="Philadelphia"/>
    <s v="Pennsylvania"/>
    <n v="19120"/>
    <s v="East"/>
    <s v="FUR-CH-10002880"/>
    <x v="0"/>
    <x v="1"/>
    <s v="Global High-Back Leather Tilter, Burgundy"/>
    <n v="172.18600000000001"/>
  </r>
  <r>
    <s v="Philadelphia"/>
    <s v="Pennsylvania"/>
    <n v="19120"/>
    <s v="East"/>
    <s v="FUR-FU-10003039"/>
    <x v="0"/>
    <x v="5"/>
    <s v="Howard Miller 11-1/2&quot; Diameter Grantwood Wall Clock"/>
    <n v="69.007999999999996"/>
  </r>
  <r>
    <s v="Columbia"/>
    <s v="Maryland"/>
    <n v="21044"/>
    <s v="East"/>
    <s v="OFF-EN-10003055"/>
    <x v="1"/>
    <x v="12"/>
    <s v="Blue String-Tie &amp; Button Interoffice Envelopes, 10 x 13"/>
    <n v="199.9"/>
  </r>
  <r>
    <s v="Columbia"/>
    <s v="Maryland"/>
    <n v="21044"/>
    <s v="East"/>
    <s v="OFF-AP-10002945"/>
    <x v="1"/>
    <x v="9"/>
    <s v="Honeywell Enviracaire Portable HEPA Air Cleaner for 17' x 22' Room"/>
    <n v="901.95"/>
  </r>
  <r>
    <s v="Columbia"/>
    <s v="Maryland"/>
    <n v="21044"/>
    <s v="East"/>
    <s v="FUR-FU-10004306"/>
    <x v="0"/>
    <x v="5"/>
    <s v="Electrix Halogen Magnifier Lamp"/>
    <n v="971.5"/>
  </r>
  <r>
    <s v="Colorado Springs"/>
    <s v="Colorado"/>
    <n v="80906"/>
    <s v="West"/>
    <s v="OFF-AR-10002445"/>
    <x v="1"/>
    <x v="6"/>
    <s v="SANFORD Major Accent Highlighters"/>
    <n v="11.327999999999999"/>
  </r>
  <r>
    <s v="New York City"/>
    <s v="New York"/>
    <n v="10009"/>
    <s v="East"/>
    <s v="OFF-AR-10002445"/>
    <x v="1"/>
    <x v="6"/>
    <s v="SANFORD Major Accent Highlighters"/>
    <n v="21.24"/>
  </r>
  <r>
    <s v="Philadelphia"/>
    <s v="Pennsylvania"/>
    <n v="19140"/>
    <s v="East"/>
    <s v="TEC-AC-10002345"/>
    <x v="2"/>
    <x v="11"/>
    <s v="HP Standard 104 key PS/2 Keyboard"/>
    <n v="34.799999999999997"/>
  </r>
  <r>
    <s v="Philadelphia"/>
    <s v="Pennsylvania"/>
    <n v="19140"/>
    <s v="East"/>
    <s v="OFF-ST-10001558"/>
    <x v="1"/>
    <x v="4"/>
    <s v="Acco Perma 4000 Stacking Storage Drawers"/>
    <n v="38.975999999999999"/>
  </r>
  <r>
    <s v="Columbus"/>
    <s v="Indiana"/>
    <n v="47201"/>
    <s v="Central"/>
    <s v="OFF-PA-10001622"/>
    <x v="1"/>
    <x v="10"/>
    <s v="Ampad Poly Cover Wirebound Steno Book, 6&quot; x 9&quot; Assorted Colors, Gregg Ruled"/>
    <n v="9.08"/>
  </r>
  <r>
    <s v="Columbus"/>
    <s v="Indiana"/>
    <n v="47201"/>
    <s v="Central"/>
    <s v="OFF-PA-10000418"/>
    <x v="1"/>
    <x v="10"/>
    <s v="Xerox 189"/>
    <n v="314.55"/>
  </r>
  <r>
    <s v="Columbus"/>
    <s v="Indiana"/>
    <n v="47201"/>
    <s v="Central"/>
    <s v="OFF-BI-10000343"/>
    <x v="1"/>
    <x v="8"/>
    <s v="Pressboard Covers with Storage Hooks, 9 1/2&quot; x 11&quot;, Light Blue"/>
    <n v="4.91"/>
  </r>
  <r>
    <s v="Los Angeles"/>
    <s v="California"/>
    <n v="90004"/>
    <s v="West"/>
    <s v="OFF-LA-10004425"/>
    <x v="1"/>
    <x v="2"/>
    <s v="Staple-on labels"/>
    <n v="5.78"/>
  </r>
  <r>
    <s v="Los Angeles"/>
    <s v="California"/>
    <n v="90004"/>
    <s v="West"/>
    <s v="OFF-AR-10001897"/>
    <x v="1"/>
    <x v="6"/>
    <s v="Model L Table or Wall-Mount Pencil Sharpener"/>
    <n v="107.94"/>
  </r>
  <r>
    <s v="New York City"/>
    <s v="New York"/>
    <n v="10024"/>
    <s v="East"/>
    <s v="OFF-PA-10003883"/>
    <x v="1"/>
    <x v="10"/>
    <s v="Message Book, Phone, Wirebound Standard Line Memo, 2 3/4&quot; X 5&quot;"/>
    <n v="19.649999999999999"/>
  </r>
  <r>
    <s v="New York City"/>
    <s v="New York"/>
    <n v="10024"/>
    <s v="East"/>
    <s v="TEC-PH-10003963"/>
    <x v="2"/>
    <x v="7"/>
    <s v="GE 2-Jack Phone Line Splitter"/>
    <n v="617.97"/>
  </r>
  <r>
    <s v="New York City"/>
    <s v="New York"/>
    <n v="10024"/>
    <s v="East"/>
    <s v="OFF-AP-10001303"/>
    <x v="1"/>
    <x v="9"/>
    <s v="Holmes Cool Mist Humidifier for the Whole House with 8-Gallon Output per Day, Extended Life Filter"/>
    <n v="59.7"/>
  </r>
  <r>
    <s v="Lawrence"/>
    <s v="Massachusetts"/>
    <n v="1841"/>
    <s v="East"/>
    <s v="OFF-BI-10003925"/>
    <x v="1"/>
    <x v="8"/>
    <s v="Fellowes PB300 Plastic Comb Binding Machine"/>
    <n v="387.99"/>
  </r>
  <r>
    <s v="San Francisco"/>
    <s v="California"/>
    <n v="94122"/>
    <s v="West"/>
    <s v="TEC-PH-10004586"/>
    <x v="2"/>
    <x v="7"/>
    <s v="Wilson SignalBoost 841262 DB PRO Amplifier Kit"/>
    <n v="575.91999999999996"/>
  </r>
  <r>
    <s v="San Francisco"/>
    <s v="California"/>
    <n v="94122"/>
    <s v="West"/>
    <s v="OFF-FA-10003495"/>
    <x v="1"/>
    <x v="13"/>
    <s v="Staples"/>
    <n v="30.4"/>
  </r>
  <r>
    <s v="Detroit"/>
    <s v="Michigan"/>
    <n v="48205"/>
    <s v="Central"/>
    <s v="OFF-BI-10002867"/>
    <x v="1"/>
    <x v="8"/>
    <s v="GBC Recycled Regency Composition Covers"/>
    <n v="478.24"/>
  </r>
  <r>
    <s v="Hamilton"/>
    <s v="Ohio"/>
    <n v="45011"/>
    <s v="East"/>
    <s v="FUR-FU-10003773"/>
    <x v="0"/>
    <x v="5"/>
    <s v="Eldon Cleatmat Plus Chair Mats for High Pile Carpets"/>
    <n v="190.84800000000001"/>
  </r>
  <r>
    <s v="Columbus"/>
    <s v="Ohio"/>
    <n v="43229"/>
    <s v="East"/>
    <s v="OFF-BI-10002954"/>
    <x v="1"/>
    <x v="8"/>
    <s v="Newell 3-Hole Punched Plastic Slotted Magazine Holders for Binders"/>
    <n v="5.484"/>
  </r>
  <r>
    <s v="Chicago"/>
    <s v="Illinois"/>
    <n v="60610"/>
    <s v="Central"/>
    <s v="OFF-SU-10002537"/>
    <x v="1"/>
    <x v="14"/>
    <s v="Acme Box Cutter Scissors"/>
    <n v="40.92"/>
  </r>
  <r>
    <s v="Margate"/>
    <s v="Florida"/>
    <n v="33063"/>
    <s v="South"/>
    <s v="OFF-AR-10001374"/>
    <x v="1"/>
    <x v="6"/>
    <s v="BIC Brite Liner Highlighters, Chisel Tip"/>
    <n v="15.552"/>
  </r>
  <r>
    <s v="Sandy Springs"/>
    <s v="Georgia"/>
    <n v="30328"/>
    <s v="South"/>
    <s v="OFF-AP-10001492"/>
    <x v="1"/>
    <x v="9"/>
    <s v="Acco Six-Outlet Power Strip, 4' Cord Length"/>
    <n v="17.239999999999998"/>
  </r>
  <r>
    <s v="Sandy Springs"/>
    <s v="Georgia"/>
    <n v="30328"/>
    <s v="South"/>
    <s v="FUR-BO-10003546"/>
    <x v="0"/>
    <x v="0"/>
    <s v="Hon 4-Shelf Metal Bookcases"/>
    <n v="302.94"/>
  </r>
  <r>
    <s v="Sandy Springs"/>
    <s v="Georgia"/>
    <n v="30328"/>
    <s v="South"/>
    <s v="TEC-PH-10002185"/>
    <x v="2"/>
    <x v="7"/>
    <s v="QVS USB Car Charger 2-Port 2.1Amp for iPod/iPhone/iPad/iPad 2/iPad 3"/>
    <n v="34.75"/>
  </r>
  <r>
    <s v="Sandy Springs"/>
    <s v="Georgia"/>
    <n v="30328"/>
    <s v="South"/>
    <s v="OFF-BI-10000315"/>
    <x v="1"/>
    <x v="8"/>
    <s v="Poly Designer Cover &amp; Back"/>
    <n v="113.94"/>
  </r>
  <r>
    <s v="Sandy Springs"/>
    <s v="Georgia"/>
    <n v="30328"/>
    <s v="South"/>
    <s v="TEC-PH-10002350"/>
    <x v="2"/>
    <x v="7"/>
    <s v="Apple EarPods with Remote and Mic"/>
    <n v="55.98"/>
  </r>
  <r>
    <s v="Albuquerque"/>
    <s v="New Mexico"/>
    <n v="87105"/>
    <s v="West"/>
    <s v="OFF-PA-10002666"/>
    <x v="1"/>
    <x v="10"/>
    <s v="Southworth 25% Cotton Linen-Finish Paper &amp; Envelopes"/>
    <n v="27.18"/>
  </r>
  <r>
    <s v="Tulsa"/>
    <s v="Oklahoma"/>
    <n v="74133"/>
    <s v="Central"/>
    <s v="FUR-CH-10004495"/>
    <x v="0"/>
    <x v="1"/>
    <s v="Global Leather and Oak Executive Chair, Black"/>
    <n v="1805.88"/>
  </r>
  <r>
    <s v="Orange"/>
    <s v="New Jersey"/>
    <n v="7050"/>
    <s v="East"/>
    <s v="OFF-AR-10001725"/>
    <x v="1"/>
    <x v="6"/>
    <s v="Boston Home &amp; Office Model 2000 Electric Pencil Sharpeners"/>
    <n v="70.95"/>
  </r>
  <r>
    <s v="Henderson"/>
    <s v="Kentucky"/>
    <n v="42420"/>
    <s v="South"/>
    <s v="OFF-FA-10002280"/>
    <x v="1"/>
    <x v="13"/>
    <s v="Advantus Plastic Paper Clips"/>
    <n v="20"/>
  </r>
  <r>
    <s v="Henderson"/>
    <s v="Kentucky"/>
    <n v="42420"/>
    <s v="South"/>
    <s v="OFF-AR-10001770"/>
    <x v="1"/>
    <x v="6"/>
    <s v="Economy #2 Pencils"/>
    <n v="7.98"/>
  </r>
  <r>
    <s v="Henderson"/>
    <s v="Kentucky"/>
    <n v="42420"/>
    <s v="South"/>
    <s v="FUR-FU-10002885"/>
    <x v="0"/>
    <x v="5"/>
    <s v="Magna Visual Magnetic Picture Hangers"/>
    <n v="24.1"/>
  </r>
  <r>
    <s v="Henderson"/>
    <s v="Kentucky"/>
    <n v="42420"/>
    <s v="South"/>
    <s v="OFF-AR-10003772"/>
    <x v="1"/>
    <x v="6"/>
    <s v="Boston 16750 Black Compact Battery Pencil Sharpener"/>
    <n v="8.75"/>
  </r>
  <r>
    <s v="Henderson"/>
    <s v="Kentucky"/>
    <n v="42420"/>
    <s v="South"/>
    <s v="FUR-TA-10003392"/>
    <x v="0"/>
    <x v="3"/>
    <s v="Global Adaptabilities Conference Tables"/>
    <n v="842.94"/>
  </r>
  <r>
    <s v="Chicago"/>
    <s v="Illinois"/>
    <n v="60653"/>
    <s v="Central"/>
    <s v="OFF-BI-10000014"/>
    <x v="1"/>
    <x v="8"/>
    <s v="Heavy-Duty E-Z-D Binders"/>
    <n v="2.1819999999999999"/>
  </r>
  <r>
    <s v="Chicago"/>
    <s v="Illinois"/>
    <n v="60653"/>
    <s v="Central"/>
    <s v="OFF-AR-10003217"/>
    <x v="1"/>
    <x v="6"/>
    <s v="Newell 316"/>
    <n v="27.384"/>
  </r>
  <r>
    <s v="Chicago"/>
    <s v="Illinois"/>
    <n v="60653"/>
    <s v="Central"/>
    <s v="OFF-AP-10002403"/>
    <x v="1"/>
    <x v="9"/>
    <s v="Acco Smartsocket Color-Coded Six-Outlet AC Adapter Model Surge Protectors"/>
    <n v="26.405999999999999"/>
  </r>
  <r>
    <s v="Port Arthur"/>
    <s v="Texas"/>
    <n v="77642"/>
    <s v="Central"/>
    <s v="OFF-PA-10001972"/>
    <x v="1"/>
    <x v="10"/>
    <s v="Xerox 214"/>
    <n v="10.368"/>
  </r>
  <r>
    <s v="Port Arthur"/>
    <s v="Texas"/>
    <n v="77642"/>
    <s v="Central"/>
    <s v="OFF-PA-10004041"/>
    <x v="1"/>
    <x v="10"/>
    <s v="It's Hot Message Books with Stickers, 2 3/4&quot; x 5&quot;"/>
    <n v="23.68"/>
  </r>
  <r>
    <s v="Westland"/>
    <s v="Michigan"/>
    <n v="48185"/>
    <s v="Central"/>
    <s v="TEC-AC-10004975"/>
    <x v="2"/>
    <x v="11"/>
    <s v="Plantronics Audio 995 Wireless Stereo Headset"/>
    <n v="109.95"/>
  </r>
  <r>
    <s v="Westland"/>
    <s v="Michigan"/>
    <n v="48185"/>
    <s v="Central"/>
    <s v="OFF-ST-10001932"/>
    <x v="1"/>
    <x v="4"/>
    <s v="Fellowes Staxonsteel Drawer Files"/>
    <n v="965.85"/>
  </r>
  <r>
    <s v="Westland"/>
    <s v="Michigan"/>
    <n v="48185"/>
    <s v="Central"/>
    <s v="OFF-AR-10001761"/>
    <x v="1"/>
    <x v="6"/>
    <s v="Avery Hi-Liter Smear-Safe Highlighters"/>
    <n v="29.2"/>
  </r>
  <r>
    <s v="Westland"/>
    <s v="Michigan"/>
    <n v="48185"/>
    <s v="Central"/>
    <s v="OFF-PA-10002262"/>
    <x v="1"/>
    <x v="10"/>
    <s v="Xerox 192"/>
    <n v="32.4"/>
  </r>
  <r>
    <s v="Bloomington"/>
    <s v="Indiana"/>
    <n v="47401"/>
    <s v="Central"/>
    <s v="OFF-EN-10004483"/>
    <x v="1"/>
    <x v="12"/>
    <s v="#10 White Business Envelopes,4 1/8 x 9 1/2"/>
    <n v="78.349999999999994"/>
  </r>
  <r>
    <s v="Bloomington"/>
    <s v="Indiana"/>
    <n v="47401"/>
    <s v="Central"/>
    <s v="OFF-PA-10003270"/>
    <x v="1"/>
    <x v="10"/>
    <s v="Xerox 1954"/>
    <n v="31.68"/>
  </r>
  <r>
    <s v="Bloomington"/>
    <s v="Indiana"/>
    <n v="47401"/>
    <s v="Central"/>
    <s v="OFF-BI-10001634"/>
    <x v="1"/>
    <x v="8"/>
    <s v="Wilson Jones Active Use Binders"/>
    <n v="29.12"/>
  </r>
  <r>
    <s v="Bloomington"/>
    <s v="Indiana"/>
    <n v="47401"/>
    <s v="Central"/>
    <s v="OFF-ST-10000675"/>
    <x v="1"/>
    <x v="4"/>
    <s v="File Shuttle II and Handi-File, Black"/>
    <n v="169.45"/>
  </r>
  <r>
    <s v="Los Angeles"/>
    <s v="California"/>
    <n v="90032"/>
    <s v="West"/>
    <s v="FUR-FU-10000732"/>
    <x v="0"/>
    <x v="5"/>
    <s v="Eldon 200 Class Desk Accessories"/>
    <n v="12.56"/>
  </r>
  <r>
    <s v="Los Angeles"/>
    <s v="California"/>
    <n v="90032"/>
    <s v="West"/>
    <s v="OFF-PA-10004355"/>
    <x v="1"/>
    <x v="10"/>
    <s v="Xerox 231"/>
    <n v="6.48"/>
  </r>
  <r>
    <s v="Los Angeles"/>
    <s v="California"/>
    <n v="90032"/>
    <s v="West"/>
    <s v="OFF-EN-10000056"/>
    <x v="1"/>
    <x v="12"/>
    <s v="Cameo Buff Policy Envelopes"/>
    <n v="186.69"/>
  </r>
  <r>
    <s v="San Francisco"/>
    <s v="California"/>
    <n v="94109"/>
    <s v="West"/>
    <s v="FUR-FU-10000221"/>
    <x v="0"/>
    <x v="5"/>
    <s v="Master Caster Door Stop, Brown"/>
    <n v="25.4"/>
  </r>
  <r>
    <s v="San Francisco"/>
    <s v="California"/>
    <n v="94109"/>
    <s v="West"/>
    <s v="OFF-EN-10003567"/>
    <x v="1"/>
    <x v="12"/>
    <s v="Inter-Office Recycled Envelopes, Brown Kraft, Button-String,10&quot; x 13&quot; , 100/Box"/>
    <n v="43.96"/>
  </r>
  <r>
    <s v="San Francisco"/>
    <s v="California"/>
    <n v="94109"/>
    <s v="West"/>
    <s v="FUR-BO-10001811"/>
    <x v="0"/>
    <x v="0"/>
    <s v="Atlantic Metals Mobile 5-Shelf Bookcases, Custom Colors"/>
    <n v="1279.165"/>
  </r>
  <r>
    <s v="San Francisco"/>
    <s v="California"/>
    <n v="94109"/>
    <s v="West"/>
    <s v="OFF-ST-10002486"/>
    <x v="1"/>
    <x v="4"/>
    <s v="Eldon Shelf Savers Cubes and Bins"/>
    <n v="27.92"/>
  </r>
  <r>
    <s v="San Francisco"/>
    <s v="California"/>
    <n v="94110"/>
    <s v="West"/>
    <s v="FUR-CH-10002372"/>
    <x v="0"/>
    <x v="1"/>
    <s v="Office Star - Ergonomically Designed Knee Chair"/>
    <n v="129.56800000000001"/>
  </r>
  <r>
    <s v="San Francisco"/>
    <s v="California"/>
    <n v="94110"/>
    <s v="West"/>
    <s v="OFF-BI-10003274"/>
    <x v="1"/>
    <x v="8"/>
    <s v="Avery Durable Slant Ring Binders, No Labels"/>
    <n v="6.3680000000000003"/>
  </r>
  <r>
    <s v="San Jose"/>
    <s v="California"/>
    <n v="95123"/>
    <s v="West"/>
    <s v="OFF-PA-10001878"/>
    <x v="1"/>
    <x v="10"/>
    <s v="Xerox 1891"/>
    <n v="244.55"/>
  </r>
  <r>
    <s v="Denver"/>
    <s v="Colorado"/>
    <n v="80219"/>
    <s v="West"/>
    <s v="OFF-SU-10002881"/>
    <x v="1"/>
    <x v="14"/>
    <s v="Martin Yale Chadless Opener Electric Letter Opener"/>
    <n v="1332.4960000000001"/>
  </r>
  <r>
    <s v="Aurora"/>
    <s v="Colorado"/>
    <n v="80013"/>
    <s v="West"/>
    <s v="FUR-FU-10001979"/>
    <x v="0"/>
    <x v="5"/>
    <s v="Dana Halogen Swing-Arm Architect Lamp"/>
    <n v="32.776000000000003"/>
  </r>
  <r>
    <s v="Aurora"/>
    <s v="Colorado"/>
    <n v="80013"/>
    <s v="West"/>
    <s v="OFF-ST-10001522"/>
    <x v="1"/>
    <x v="4"/>
    <s v="Gould Plastics 18-Pocket Panel Bin, 34w x 5-1/4d x 20-1/2h"/>
    <n v="147.184"/>
  </r>
  <r>
    <s v="Aurora"/>
    <s v="Colorado"/>
    <n v="80013"/>
    <s v="West"/>
    <s v="TEC-AC-10003657"/>
    <x v="2"/>
    <x v="11"/>
    <s v="Lenovo 17-Key USB Numeric Keypad"/>
    <n v="54.384"/>
  </r>
  <r>
    <s v="Aurora"/>
    <s v="Colorado"/>
    <n v="80013"/>
    <s v="West"/>
    <s v="OFF-BI-10001718"/>
    <x v="1"/>
    <x v="8"/>
    <s v="GBC DocuBind P50 Personal Binding Machine"/>
    <n v="76.775999999999996"/>
  </r>
  <r>
    <s v="Aurora"/>
    <s v="Colorado"/>
    <n v="80013"/>
    <s v="West"/>
    <s v="OFF-PA-10003022"/>
    <x v="1"/>
    <x v="10"/>
    <s v="Xerox 1992"/>
    <n v="14.352"/>
  </r>
  <r>
    <s v="Aurora"/>
    <s v="Colorado"/>
    <n v="80013"/>
    <s v="West"/>
    <s v="OFF-AP-10000891"/>
    <x v="1"/>
    <x v="9"/>
    <s v="Kensington 7 Outlet MasterPiece HOMEOFFICE Power Control Center"/>
    <n v="209.792"/>
  </r>
  <r>
    <s v="Boise"/>
    <s v="Idaho"/>
    <n v="83704"/>
    <s v="West"/>
    <s v="OFF-BI-10004970"/>
    <x v="1"/>
    <x v="8"/>
    <s v="ACCOHIDE 3-Ring Binder, Blue, 1&quot;"/>
    <n v="3.3039999999999998"/>
  </r>
  <r>
    <s v="New York City"/>
    <s v="New York"/>
    <n v="10035"/>
    <s v="East"/>
    <s v="OFF-AR-10003759"/>
    <x v="1"/>
    <x v="6"/>
    <s v="Crayola Anti Dust Chalk, 12/Pack"/>
    <n v="16.38"/>
  </r>
  <r>
    <s v="New York City"/>
    <s v="New York"/>
    <n v="10035"/>
    <s v="East"/>
    <s v="OFF-EN-10003001"/>
    <x v="1"/>
    <x v="12"/>
    <s v="Ames Color-File Green Diamond Border X-ray Mailers"/>
    <n v="167.96"/>
  </r>
  <r>
    <s v="New York City"/>
    <s v="New York"/>
    <n v="10035"/>
    <s v="East"/>
    <s v="FUR-BO-10000780"/>
    <x v="0"/>
    <x v="0"/>
    <s v="O'Sullivan Plantations 2-Door Library in Landvery Oak"/>
    <n v="321.56799999999998"/>
  </r>
  <r>
    <s v="New York City"/>
    <s v="New York"/>
    <n v="10035"/>
    <s v="East"/>
    <s v="OFF-PA-10001972"/>
    <x v="1"/>
    <x v="10"/>
    <s v="Xerox 214"/>
    <n v="12.96"/>
  </r>
  <r>
    <s v="Philadelphia"/>
    <s v="Pennsylvania"/>
    <n v="19140"/>
    <s v="East"/>
    <s v="FUR-CH-10003535"/>
    <x v="0"/>
    <x v="1"/>
    <s v="Global Armless Task Chair, Royal Blue"/>
    <n v="128.05799999999999"/>
  </r>
  <r>
    <s v="Mentor"/>
    <s v="Ohio"/>
    <n v="44060"/>
    <s v="East"/>
    <s v="FUR-CH-10003774"/>
    <x v="0"/>
    <x v="1"/>
    <s v="Global Wood Trimmed Manager's Task Chair, Khaki"/>
    <n v="63.686"/>
  </r>
  <r>
    <s v="Mentor"/>
    <s v="Ohio"/>
    <n v="44060"/>
    <s v="East"/>
    <s v="TEC-AC-10004571"/>
    <x v="2"/>
    <x v="11"/>
    <s v="Logitech G700s Rechargeable Gaming Mouse"/>
    <n v="239.976"/>
  </r>
  <r>
    <s v="Mentor"/>
    <s v="Ohio"/>
    <n v="44060"/>
    <s v="East"/>
    <s v="FUR-TA-10004442"/>
    <x v="0"/>
    <x v="3"/>
    <s v="Riverside Furniture Stanwyck Manor Table Series"/>
    <n v="344.22"/>
  </r>
  <r>
    <s v="Mentor"/>
    <s v="Ohio"/>
    <n v="44060"/>
    <s v="East"/>
    <s v="OFF-PA-10002787"/>
    <x v="1"/>
    <x v="10"/>
    <s v="Xerox 227"/>
    <n v="15.552"/>
  </r>
  <r>
    <s v="Mentor"/>
    <s v="Ohio"/>
    <n v="44060"/>
    <s v="East"/>
    <s v="FUR-FU-10004586"/>
    <x v="0"/>
    <x v="5"/>
    <s v="G.E. Longer-Life Indoor Recessed Floodlight Bulbs"/>
    <n v="21.248000000000001"/>
  </r>
  <r>
    <s v="Mentor"/>
    <s v="Ohio"/>
    <n v="44060"/>
    <s v="East"/>
    <s v="OFF-PA-10002606"/>
    <x v="1"/>
    <x v="10"/>
    <s v="Xerox 1928"/>
    <n v="8.4480000000000004"/>
  </r>
  <r>
    <s v="Lawton"/>
    <s v="Oklahoma"/>
    <n v="73505"/>
    <s v="Central"/>
    <s v="OFF-ST-10000129"/>
    <x v="1"/>
    <x v="4"/>
    <s v="Fellowes Recycled Storage Drawers"/>
    <n v="333.09"/>
  </r>
  <r>
    <s v="Lawton"/>
    <s v="Oklahoma"/>
    <n v="73505"/>
    <s v="Central"/>
    <s v="FUR-TA-10003748"/>
    <x v="0"/>
    <x v="3"/>
    <s v="Bevis 36 x 72 Conference Tables"/>
    <n v="248.98"/>
  </r>
  <r>
    <s v="New York City"/>
    <s v="New York"/>
    <n v="10024"/>
    <s v="East"/>
    <s v="OFF-PA-10004948"/>
    <x v="1"/>
    <x v="10"/>
    <s v="Xerox 190"/>
    <n v="24.9"/>
  </r>
  <r>
    <s v="Los Angeles"/>
    <s v="California"/>
    <n v="90049"/>
    <s v="West"/>
    <s v="OFF-FA-10001561"/>
    <x v="1"/>
    <x v="13"/>
    <s v="Stockwell Push Pins"/>
    <n v="15.26"/>
  </r>
  <r>
    <s v="Los Angeles"/>
    <s v="California"/>
    <n v="90049"/>
    <s v="West"/>
    <s v="OFF-AP-10002998"/>
    <x v="1"/>
    <x v="9"/>
    <s v="Holmes 99% HEPA Air Purifier"/>
    <n v="43.32"/>
  </r>
  <r>
    <s v="Los Angeles"/>
    <s v="California"/>
    <n v="90049"/>
    <s v="West"/>
    <s v="OFF-BI-10003981"/>
    <x v="1"/>
    <x v="8"/>
    <s v="Avery Durable Plastic 1&quot; Binders"/>
    <n v="43.584000000000003"/>
  </r>
  <r>
    <s v="Los Angeles"/>
    <s v="California"/>
    <n v="90049"/>
    <s v="West"/>
    <s v="OFF-PA-10001725"/>
    <x v="1"/>
    <x v="10"/>
    <s v="Xerox 1892"/>
    <n v="116.28"/>
  </r>
  <r>
    <s v="Los Angeles"/>
    <s v="California"/>
    <n v="90049"/>
    <s v="West"/>
    <s v="OFF-BI-10002071"/>
    <x v="1"/>
    <x v="8"/>
    <s v="Fellowes Black Plastic Comb Bindings"/>
    <n v="9.2959999999999994"/>
  </r>
  <r>
    <s v="Los Angeles"/>
    <s v="California"/>
    <n v="90049"/>
    <s v="West"/>
    <s v="OFF-PA-10000477"/>
    <x v="1"/>
    <x v="10"/>
    <s v="Xerox 22"/>
    <n v="19.440000000000001"/>
  </r>
  <r>
    <s v="Los Angeles"/>
    <s v="California"/>
    <n v="90049"/>
    <s v="West"/>
    <s v="OFF-PA-10004359"/>
    <x v="1"/>
    <x v="10"/>
    <s v="Multicolor Computer Printout Paper"/>
    <n v="314.55"/>
  </r>
  <r>
    <s v="Houston"/>
    <s v="Texas"/>
    <n v="77036"/>
    <s v="Central"/>
    <s v="OFF-BI-10000962"/>
    <x v="1"/>
    <x v="8"/>
    <s v="Acco Flexible ACCOHIDE Square Ring Data Binder, Dark Blue, 11 1/2&quot; X 14&quot; 7/8&quot;"/>
    <n v="16.27"/>
  </r>
  <r>
    <s v="Houston"/>
    <s v="Texas"/>
    <n v="77036"/>
    <s v="Central"/>
    <s v="OFF-SU-10003567"/>
    <x v="1"/>
    <x v="14"/>
    <s v="Stiletto Hand Letter Openers"/>
    <n v="69.12"/>
  </r>
  <r>
    <s v="Houston"/>
    <s v="Texas"/>
    <n v="77036"/>
    <s v="Central"/>
    <s v="OFF-BI-10003708"/>
    <x v="1"/>
    <x v="8"/>
    <s v="Acco Four Pocket Poly Ring Binder with Label Holder, Smoke, 1&quot;"/>
    <n v="4.47"/>
  </r>
  <r>
    <s v="Los Angeles"/>
    <s v="California"/>
    <n v="90032"/>
    <s v="West"/>
    <s v="FUR-TA-10001095"/>
    <x v="0"/>
    <x v="3"/>
    <s v="Chromcraft Round Conference Tables"/>
    <n v="418.29599999999999"/>
  </r>
  <r>
    <s v="Columbus"/>
    <s v="Ohio"/>
    <n v="43229"/>
    <s v="East"/>
    <s v="TEC-CO-10001571"/>
    <x v="2"/>
    <x v="16"/>
    <s v="Sharp 1540cs Digital Laser Copier"/>
    <n v="659.98800000000006"/>
  </r>
  <r>
    <s v="Columbus"/>
    <s v="Ohio"/>
    <n v="43229"/>
    <s v="East"/>
    <s v="FUR-FU-10000221"/>
    <x v="0"/>
    <x v="5"/>
    <s v="Master Caster Door Stop, Brown"/>
    <n v="8.1280000000000001"/>
  </r>
  <r>
    <s v="Columbus"/>
    <s v="Ohio"/>
    <n v="43229"/>
    <s v="East"/>
    <s v="OFF-PA-10001972"/>
    <x v="1"/>
    <x v="10"/>
    <s v="Xerox 214"/>
    <n v="36.287999999999997"/>
  </r>
  <r>
    <s v="Columbus"/>
    <s v="Ohio"/>
    <n v="43229"/>
    <s v="East"/>
    <s v="FUR-CH-10000015"/>
    <x v="0"/>
    <x v="1"/>
    <s v="Hon Multipurpose Stacking Arm Chairs"/>
    <n v="909.72"/>
  </r>
  <r>
    <s v="Los Angeles"/>
    <s v="California"/>
    <n v="90032"/>
    <s v="West"/>
    <s v="FUR-BO-10004015"/>
    <x v="0"/>
    <x v="0"/>
    <s v="Bush Andora Bookcase, Maple/Graphite Gray Finish"/>
    <n v="917.92349999999999"/>
  </r>
  <r>
    <s v="Los Angeles"/>
    <s v="California"/>
    <n v="90032"/>
    <s v="West"/>
    <s v="OFF-PA-10002036"/>
    <x v="1"/>
    <x v="10"/>
    <s v="Xerox 1930"/>
    <n v="38.880000000000003"/>
  </r>
  <r>
    <s v="Philadelphia"/>
    <s v="Pennsylvania"/>
    <n v="19140"/>
    <s v="East"/>
    <s v="OFF-BI-10003650"/>
    <x v="1"/>
    <x v="8"/>
    <s v="GBC DocuBind 300 Electric Binding Machine"/>
    <n v="631.17600000000004"/>
  </r>
  <r>
    <s v="San Francisco"/>
    <s v="California"/>
    <n v="94110"/>
    <s v="West"/>
    <s v="OFF-PA-10003309"/>
    <x v="1"/>
    <x v="10"/>
    <s v="Xerox 211"/>
    <n v="12.96"/>
  </r>
  <r>
    <s v="Bakersfield"/>
    <s v="California"/>
    <n v="93309"/>
    <s v="West"/>
    <s v="OFF-PA-10002787"/>
    <x v="1"/>
    <x v="10"/>
    <s v="Xerox 227"/>
    <n v="12.96"/>
  </r>
  <r>
    <s v="Bakersfield"/>
    <s v="California"/>
    <n v="93309"/>
    <s v="West"/>
    <s v="OFF-BI-10000174"/>
    <x v="1"/>
    <x v="8"/>
    <s v="Wilson Jones Clip &amp; Carry Folder Binder Tool for Ring Binders, Clear"/>
    <n v="23.2"/>
  </r>
  <r>
    <s v="Houston"/>
    <s v="Texas"/>
    <n v="77095"/>
    <s v="Central"/>
    <s v="OFF-PA-10002005"/>
    <x v="1"/>
    <x v="10"/>
    <s v="Xerox 225"/>
    <n v="25.92"/>
  </r>
  <r>
    <s v="Houston"/>
    <s v="Texas"/>
    <n v="77095"/>
    <s v="Central"/>
    <s v="OFF-FA-10002815"/>
    <x v="1"/>
    <x v="13"/>
    <s v="Staples"/>
    <n v="21.312000000000001"/>
  </r>
  <r>
    <s v="Los Angeles"/>
    <s v="California"/>
    <n v="90045"/>
    <s v="West"/>
    <s v="TEC-PH-10000213"/>
    <x v="2"/>
    <x v="7"/>
    <s v="Seidio BD2-HK3IPH5-BK DILEX Case and Holster Combo for Apple iPhone 5/5s - Black"/>
    <n v="173.65600000000001"/>
  </r>
  <r>
    <s v="Los Angeles"/>
    <s v="California"/>
    <n v="90045"/>
    <s v="West"/>
    <s v="OFF-AP-10000828"/>
    <x v="1"/>
    <x v="9"/>
    <s v="Avanti 4.4 Cu. Ft. Refrigerator"/>
    <n v="361.96"/>
  </r>
  <r>
    <s v="Los Angeles"/>
    <s v="California"/>
    <n v="90045"/>
    <s v="West"/>
    <s v="TEC-AC-10004708"/>
    <x v="2"/>
    <x v="11"/>
    <s v="Sony 32GB Class 10 Micro SDHC R40 Memory Card"/>
    <n v="62.85"/>
  </r>
  <r>
    <s v="Los Angeles"/>
    <s v="California"/>
    <n v="90045"/>
    <s v="West"/>
    <s v="TEC-PH-10001530"/>
    <x v="2"/>
    <x v="7"/>
    <s v="Cisco Unified IP Phone 7945G VoIP phone"/>
    <n v="818.37599999999998"/>
  </r>
  <r>
    <s v="Los Angeles"/>
    <s v="California"/>
    <n v="90045"/>
    <s v="West"/>
    <s v="OFF-ST-10002301"/>
    <x v="1"/>
    <x v="4"/>
    <s v="Tennsco Commercial Shelving"/>
    <n v="20.34"/>
  </r>
  <r>
    <s v="Los Angeles"/>
    <s v="California"/>
    <n v="90045"/>
    <s v="West"/>
    <s v="FUR-FU-10002554"/>
    <x v="0"/>
    <x v="5"/>
    <s v="Westinghouse Floor Lamp with Metal Mesh Shade, Black"/>
    <n v="23.99"/>
  </r>
  <r>
    <s v="Los Angeles"/>
    <s v="California"/>
    <n v="90036"/>
    <s v="West"/>
    <s v="FUR-TA-10001520"/>
    <x v="0"/>
    <x v="3"/>
    <s v="Lesro Sheffield Collection Coffee Table, End Table, Center Table, Corner Table"/>
    <n v="171.28800000000001"/>
  </r>
  <r>
    <s v="Springfield"/>
    <s v="Missouri"/>
    <n v="65807"/>
    <s v="Central"/>
    <s v="FUR-FU-10001085"/>
    <x v="0"/>
    <x v="5"/>
    <s v="3M Polarizing Light Filter Sleeves"/>
    <n v="37.299999999999997"/>
  </r>
  <r>
    <s v="Springfield"/>
    <s v="Missouri"/>
    <n v="65807"/>
    <s v="Central"/>
    <s v="OFF-BI-10001597"/>
    <x v="1"/>
    <x v="8"/>
    <s v="Wilson Jones Ledger-Size, Piano-Hinge Binder, 2&quot;, Blue"/>
    <n v="81.96"/>
  </r>
  <r>
    <s v="Phoenix"/>
    <s v="Arizona"/>
    <n v="85023"/>
    <s v="West"/>
    <s v="OFF-BI-10002429"/>
    <x v="1"/>
    <x v="8"/>
    <s v="Premier Elliptical Ring Binder, Black"/>
    <n v="54.792000000000002"/>
  </r>
  <r>
    <s v="Houston"/>
    <s v="Texas"/>
    <n v="77070"/>
    <s v="Central"/>
    <s v="OFF-ST-10001590"/>
    <x v="1"/>
    <x v="4"/>
    <s v="Tenex Personal Project File with Scoop Front Design, Black"/>
    <n v="10.784000000000001"/>
  </r>
  <r>
    <s v="Hampton"/>
    <s v="Virginia"/>
    <n v="23666"/>
    <s v="South"/>
    <s v="FUR-CH-10000847"/>
    <x v="0"/>
    <x v="1"/>
    <s v="Global Executive Mid-Back Manager's Chair"/>
    <n v="290.98"/>
  </r>
  <r>
    <s v="Tulsa"/>
    <s v="Oklahoma"/>
    <n v="74133"/>
    <s v="Central"/>
    <s v="OFF-AR-10003179"/>
    <x v="1"/>
    <x v="6"/>
    <s v="Dixon Ticonderoga Core-Lock Colored Pencils"/>
    <n v="36.44"/>
  </r>
  <r>
    <s v="Seattle"/>
    <s v="Washington"/>
    <n v="98105"/>
    <s v="West"/>
    <s v="OFF-PA-10000807"/>
    <x v="1"/>
    <x v="10"/>
    <s v="TOPS &quot;Important Message&quot; Pads, Canary, 4-1/4 x 5-1/2, 50 Sheets per Pad"/>
    <n v="21.4"/>
  </r>
  <r>
    <s v="Seattle"/>
    <s v="Washington"/>
    <n v="98105"/>
    <s v="West"/>
    <s v="OFF-BI-10002103"/>
    <x v="1"/>
    <x v="8"/>
    <s v="Cardinal Slant-D Ring Binder, Heavy Gauge Vinyl"/>
    <n v="48.664000000000001"/>
  </r>
  <r>
    <s v="San Francisco"/>
    <s v="California"/>
    <n v="94109"/>
    <s v="West"/>
    <s v="OFF-AR-10004441"/>
    <x v="1"/>
    <x v="6"/>
    <s v="BIC Brite Liner Highlighters"/>
    <n v="16.559999999999999"/>
  </r>
  <r>
    <s v="Jacksonville"/>
    <s v="Florida"/>
    <n v="32216"/>
    <s v="South"/>
    <s v="OFF-ST-10003805"/>
    <x v="1"/>
    <x v="4"/>
    <s v="24 Capacity Maxi Data Binder Racks, Pearl"/>
    <n v="1347.52"/>
  </r>
  <r>
    <s v="Richmond"/>
    <s v="Indiana"/>
    <n v="47374"/>
    <s v="Central"/>
    <s v="TEC-AC-10001284"/>
    <x v="2"/>
    <x v="11"/>
    <s v="Enermax Briskie RF Wireless Keyboard and Mouse Combo"/>
    <n v="62.31"/>
  </r>
  <r>
    <s v="Richmond"/>
    <s v="Indiana"/>
    <n v="47374"/>
    <s v="Central"/>
    <s v="FUR-FU-10000221"/>
    <x v="0"/>
    <x v="5"/>
    <s v="Master Caster Door Stop, Brown"/>
    <n v="20.32"/>
  </r>
  <r>
    <s v="Louisville"/>
    <s v="Colorado"/>
    <n v="80027"/>
    <s v="West"/>
    <s v="OFF-FA-10001229"/>
    <x v="1"/>
    <x v="13"/>
    <s v="Staples"/>
    <n v="9.4320000000000004"/>
  </r>
  <r>
    <s v="New York City"/>
    <s v="New York"/>
    <n v="10024"/>
    <s v="East"/>
    <s v="OFF-LA-10001569"/>
    <x v="1"/>
    <x v="2"/>
    <s v="Avery 499"/>
    <n v="34.86"/>
  </r>
  <r>
    <s v="New York City"/>
    <s v="New York"/>
    <n v="10024"/>
    <s v="East"/>
    <s v="FUR-FU-10004018"/>
    <x v="0"/>
    <x v="5"/>
    <s v="Tensor Computer Mounted Lamp"/>
    <n v="89.34"/>
  </r>
  <r>
    <s v="Rome"/>
    <s v="New York"/>
    <n v="13440"/>
    <s v="East"/>
    <s v="TEC-PH-10004536"/>
    <x v="2"/>
    <x v="7"/>
    <s v="Avaya 5420 Digital phone"/>
    <n v="269.98"/>
  </r>
  <r>
    <s v="Rome"/>
    <s v="New York"/>
    <n v="13440"/>
    <s v="East"/>
    <s v="OFF-PA-10004353"/>
    <x v="1"/>
    <x v="10"/>
    <s v="Southworth 25% Cotton Premium Laser Paper and Envelopes"/>
    <n v="99.9"/>
  </r>
  <r>
    <s v="Rome"/>
    <s v="New York"/>
    <n v="13440"/>
    <s v="East"/>
    <s v="FUR-FU-10004848"/>
    <x v="0"/>
    <x v="5"/>
    <s v="DAX Solid Wood Frames"/>
    <n v="39.08"/>
  </r>
  <r>
    <s v="Marion"/>
    <s v="Ohio"/>
    <n v="43302"/>
    <s v="East"/>
    <s v="TEC-AC-10004864"/>
    <x v="2"/>
    <x v="11"/>
    <s v="Memorex Micro Travel Drive 32 GB"/>
    <n v="116.83199999999999"/>
  </r>
  <r>
    <s v="Houston"/>
    <s v="Texas"/>
    <n v="77041"/>
    <s v="Central"/>
    <s v="OFF-BI-10002393"/>
    <x v="1"/>
    <x v="8"/>
    <s v="Binder Posts"/>
    <n v="2.2959999999999998"/>
  </r>
  <r>
    <s v="New York City"/>
    <s v="New York"/>
    <n v="10009"/>
    <s v="East"/>
    <s v="FUR-CH-10002335"/>
    <x v="0"/>
    <x v="1"/>
    <s v="Hon GuestStacker Chair"/>
    <n v="408.00599999999997"/>
  </r>
  <r>
    <s v="New York City"/>
    <s v="New York"/>
    <n v="10009"/>
    <s v="East"/>
    <s v="OFF-ST-10001590"/>
    <x v="1"/>
    <x v="4"/>
    <s v="Tenex Personal Project File with Scoop Front Design, Black"/>
    <n v="40.44"/>
  </r>
  <r>
    <s v="Manteca"/>
    <s v="California"/>
    <n v="95336"/>
    <s v="West"/>
    <s v="FUR-CH-10002774"/>
    <x v="0"/>
    <x v="1"/>
    <s v="Global Deluxe Stacking Chair, Gray"/>
    <n v="122.352"/>
  </r>
  <r>
    <s v="Manteca"/>
    <s v="California"/>
    <n v="95336"/>
    <s v="West"/>
    <s v="OFF-EN-10001219"/>
    <x v="1"/>
    <x v="12"/>
    <s v="#10- 4 1/8&quot; x 9 1/2&quot; Security-Tint Envelopes"/>
    <n v="15.28"/>
  </r>
  <r>
    <s v="Los Angeles"/>
    <s v="California"/>
    <n v="90004"/>
    <s v="West"/>
    <s v="OFF-PA-10001947"/>
    <x v="1"/>
    <x v="10"/>
    <s v="Xerox 1974"/>
    <n v="11.96"/>
  </r>
  <r>
    <s v="Seattle"/>
    <s v="Washington"/>
    <n v="98115"/>
    <s v="West"/>
    <s v="FUR-FU-10003142"/>
    <x v="0"/>
    <x v="5"/>
    <s v="Master Big Foot Doorstop, Beige"/>
    <n v="15.84"/>
  </r>
  <r>
    <s v="Seattle"/>
    <s v="Washington"/>
    <n v="98115"/>
    <s v="West"/>
    <s v="OFF-BI-10001543"/>
    <x v="1"/>
    <x v="8"/>
    <s v="GBC VeloBinder Manual Binding System"/>
    <n v="86.376000000000005"/>
  </r>
  <r>
    <s v="Seattle"/>
    <s v="Washington"/>
    <n v="98115"/>
    <s v="West"/>
    <s v="OFF-AR-10003560"/>
    <x v="1"/>
    <x v="6"/>
    <s v="Zebra Zazzle Fluorescent Highlighters"/>
    <n v="18.239999999999998"/>
  </r>
  <r>
    <s v="Seattle"/>
    <s v="Washington"/>
    <n v="98115"/>
    <s v="West"/>
    <s v="OFF-AR-10004757"/>
    <x v="1"/>
    <x v="6"/>
    <s v="Crayola Colored Pencils"/>
    <n v="13.12"/>
  </r>
  <r>
    <s v="Providence"/>
    <s v="Rhode Island"/>
    <n v="2908"/>
    <s v="East"/>
    <s v="TEC-PH-10003800"/>
    <x v="2"/>
    <x v="7"/>
    <s v="i.Sound Portable Power - 8000 mAh"/>
    <n v="105.98"/>
  </r>
  <r>
    <s v="Providence"/>
    <s v="Rhode Island"/>
    <n v="2908"/>
    <s v="East"/>
    <s v="FUR-TA-10004152"/>
    <x v="0"/>
    <x v="3"/>
    <s v="Barricks 18&quot; x 48&quot; Non-Folding Utility Table with Bottom Storage Shelf"/>
    <n v="493.92"/>
  </r>
  <r>
    <s v="Chicago"/>
    <s v="Illinois"/>
    <n v="60653"/>
    <s v="Central"/>
    <s v="OFF-BI-10000756"/>
    <x v="1"/>
    <x v="8"/>
    <s v="Storex DuraTech Recycled Plastic Frosted Binders"/>
    <n v="5.9359999999999999"/>
  </r>
  <r>
    <s v="Oklahoma City"/>
    <s v="Oklahoma"/>
    <n v="73120"/>
    <s v="Central"/>
    <s v="OFF-EN-10004206"/>
    <x v="1"/>
    <x v="12"/>
    <s v="Multimedia Mailers"/>
    <n v="325.86"/>
  </r>
  <r>
    <s v="Chicago"/>
    <s v="Illinois"/>
    <n v="60610"/>
    <s v="Central"/>
    <s v="FUR-CH-10004477"/>
    <x v="0"/>
    <x v="1"/>
    <s v="Global Push Button Manager's Chair, Indigo"/>
    <n v="383.60700000000003"/>
  </r>
  <r>
    <s v="Chicago"/>
    <s v="Illinois"/>
    <n v="60610"/>
    <s v="Central"/>
    <s v="TEC-PH-10003505"/>
    <x v="2"/>
    <x v="7"/>
    <s v="Geemarc AmpliPOWER60"/>
    <n v="148.47999999999999"/>
  </r>
  <r>
    <s v="Chicago"/>
    <s v="Illinois"/>
    <n v="60610"/>
    <s v="Central"/>
    <s v="TEC-PH-10000526"/>
    <x v="2"/>
    <x v="7"/>
    <s v="Vtech CS6719"/>
    <n v="537.54399999999998"/>
  </r>
  <r>
    <s v="Chicago"/>
    <s v="Illinois"/>
    <n v="60610"/>
    <s v="Central"/>
    <s v="OFF-BI-10003314"/>
    <x v="1"/>
    <x v="8"/>
    <s v="Tuff Stuff Recycled Round Ring Binders"/>
    <n v="1.9279999999999999"/>
  </r>
  <r>
    <s v="Chicago"/>
    <s v="Illinois"/>
    <n v="60610"/>
    <s v="Central"/>
    <s v="OFF-AR-10003190"/>
    <x v="1"/>
    <x v="6"/>
    <s v="Newell 32"/>
    <n v="6.9119999999999999"/>
  </r>
  <r>
    <s v="Chicago"/>
    <s v="Illinois"/>
    <n v="60610"/>
    <s v="Central"/>
    <s v="FUR-FU-10001861"/>
    <x v="0"/>
    <x v="5"/>
    <s v="Floodlight Indoor Halogen Bulbs, 1 Bulb per Pack, 60 Watts"/>
    <n v="7.76"/>
  </r>
  <r>
    <s v="Chicago"/>
    <s v="Illinois"/>
    <n v="60610"/>
    <s v="Central"/>
    <s v="TEC-PH-10003963"/>
    <x v="2"/>
    <x v="7"/>
    <s v="GE 2-Jack Phone Line Splitter"/>
    <n v="659.16800000000001"/>
  </r>
  <r>
    <s v="Manchester"/>
    <s v="Connecticut"/>
    <n v="6040"/>
    <s v="East"/>
    <s v="OFF-LA-10003388"/>
    <x v="1"/>
    <x v="2"/>
    <s v="Avery 5"/>
    <n v="5.76"/>
  </r>
  <r>
    <s v="Los Angeles"/>
    <s v="California"/>
    <n v="90049"/>
    <s v="West"/>
    <s v="FUR-TA-10002855"/>
    <x v="0"/>
    <x v="3"/>
    <s v="Bevis Round Conference Table Top &amp; Single Column Base"/>
    <n v="351.21600000000001"/>
  </r>
  <r>
    <s v="San Francisco"/>
    <s v="California"/>
    <n v="94122"/>
    <s v="West"/>
    <s v="FUR-CH-10004886"/>
    <x v="0"/>
    <x v="1"/>
    <s v="Bevis Steel Folding Chairs"/>
    <n v="230.28"/>
  </r>
  <r>
    <s v="San Francisco"/>
    <s v="California"/>
    <n v="94122"/>
    <s v="West"/>
    <s v="OFF-PA-10003657"/>
    <x v="1"/>
    <x v="10"/>
    <s v="Xerox 1927"/>
    <n v="12.84"/>
  </r>
  <r>
    <s v="La Crosse"/>
    <s v="Wisconsin"/>
    <n v="54601"/>
    <s v="Central"/>
    <s v="OFF-BI-10004738"/>
    <x v="1"/>
    <x v="8"/>
    <s v="Flexible Leather- Look Classic Collection Ring Binder"/>
    <n v="56.82"/>
  </r>
  <r>
    <s v="Florence"/>
    <s v="South Carolina"/>
    <n v="29501"/>
    <s v="South"/>
    <s v="OFF-FA-10003112"/>
    <x v="1"/>
    <x v="13"/>
    <s v="Staples"/>
    <n v="31.56"/>
  </r>
  <r>
    <s v="Florence"/>
    <s v="South Carolina"/>
    <n v="29501"/>
    <s v="South"/>
    <s v="OFF-ST-10002486"/>
    <x v="1"/>
    <x v="4"/>
    <s v="Eldon Shelf Savers Cubes and Bins"/>
    <n v="27.92"/>
  </r>
  <r>
    <s v="Glendale"/>
    <s v="Arizona"/>
    <n v="85301"/>
    <s v="West"/>
    <s v="OFF-BI-10003984"/>
    <x v="1"/>
    <x v="8"/>
    <s v="Lock-Up Easel 'Spel-Binder'"/>
    <n v="8.5589999999999993"/>
  </r>
  <r>
    <s v="El Paso"/>
    <s v="Texas"/>
    <n v="79907"/>
    <s v="Central"/>
    <s v="OFF-EN-10004773"/>
    <x v="1"/>
    <x v="12"/>
    <s v="Staple envelope"/>
    <n v="49.567999999999998"/>
  </r>
  <r>
    <s v="San Antonio"/>
    <s v="Texas"/>
    <n v="78207"/>
    <s v="Central"/>
    <s v="FUR-CH-10001146"/>
    <x v="0"/>
    <x v="1"/>
    <s v="Global Value Mid-Back Manager's Chair, Gray"/>
    <n v="127.869"/>
  </r>
  <r>
    <s v="Los Angeles"/>
    <s v="California"/>
    <n v="90049"/>
    <s v="West"/>
    <s v="OFF-EN-10003296"/>
    <x v="1"/>
    <x v="12"/>
    <s v="Tyvek Side-Opening Peel &amp; Seel Expanding Envelopes"/>
    <n v="271.44"/>
  </r>
  <r>
    <s v="Los Angeles"/>
    <s v="California"/>
    <n v="90049"/>
    <s v="West"/>
    <s v="TEC-PH-10000193"/>
    <x v="2"/>
    <x v="7"/>
    <s v="Jensen SMPS-640 -Â speaker phone"/>
    <n v="110.352"/>
  </r>
  <r>
    <s v="Los Angeles"/>
    <s v="California"/>
    <n v="90049"/>
    <s v="West"/>
    <s v="FUR-FU-10002111"/>
    <x v="0"/>
    <x v="5"/>
    <s v="Master Caster Door Stop, Large Brown"/>
    <n v="36.4"/>
  </r>
  <r>
    <s v="Miramar"/>
    <s v="Florida"/>
    <n v="33023"/>
    <s v="South"/>
    <s v="FUR-CH-10003298"/>
    <x v="0"/>
    <x v="1"/>
    <s v="Office Star - Contemporary Task Swivel chair with Loop Arms, Charcoal"/>
    <n v="419.13600000000002"/>
  </r>
  <r>
    <s v="Mesa"/>
    <s v="Arizona"/>
    <n v="85204"/>
    <s v="West"/>
    <s v="OFF-ST-10004950"/>
    <x v="1"/>
    <x v="4"/>
    <s v="Acco Perma 3000 Stacking Storage Drawers"/>
    <n v="100.70399999999999"/>
  </r>
  <r>
    <s v="Fayetteville"/>
    <s v="North Carolina"/>
    <n v="28314"/>
    <s v="South"/>
    <s v="OFF-AP-10002350"/>
    <x v="1"/>
    <x v="9"/>
    <s v="Belkin F9H710-06 7 Outlet SurgeMaster Surge Protector"/>
    <n v="45.216000000000001"/>
  </r>
  <r>
    <s v="Fayetteville"/>
    <s v="North Carolina"/>
    <n v="28314"/>
    <s v="South"/>
    <s v="OFF-BI-10004233"/>
    <x v="1"/>
    <x v="8"/>
    <s v="GBC Pre-Punched Binding Paper, Plastic, White, 8-1/2&quot; x 11&quot;"/>
    <n v="28.782"/>
  </r>
  <r>
    <s v="Fayetteville"/>
    <s v="North Carolina"/>
    <n v="28314"/>
    <s v="South"/>
    <s v="OFF-PA-10001892"/>
    <x v="1"/>
    <x v="10"/>
    <s v="Rediform Wirebound &quot;Phone Memo&quot; Message Book, 11 x 5-3/4"/>
    <n v="24.448"/>
  </r>
  <r>
    <s v="Houston"/>
    <s v="Texas"/>
    <n v="77095"/>
    <s v="Central"/>
    <s v="OFF-BI-10003291"/>
    <x v="1"/>
    <x v="8"/>
    <s v="Wilson Jones Leather-Like Binders with DublLock Round Rings"/>
    <n v="10.476000000000001"/>
  </r>
  <r>
    <s v="San Jose"/>
    <s v="California"/>
    <n v="95123"/>
    <s v="West"/>
    <s v="FUR-FU-10004017"/>
    <x v="0"/>
    <x v="5"/>
    <s v="Executive Impressions 13&quot; Chairman Wall Clock"/>
    <n v="76.14"/>
  </r>
  <r>
    <s v="Wichita"/>
    <s v="Kansas"/>
    <n v="67212"/>
    <s v="Central"/>
    <s v="OFF-AR-10002445"/>
    <x v="1"/>
    <x v="6"/>
    <s v="SANFORD Major Accent Highlighters"/>
    <n v="21.24"/>
  </r>
  <r>
    <s v="Wichita"/>
    <s v="Kansas"/>
    <n v="67212"/>
    <s v="Central"/>
    <s v="OFF-BI-10001718"/>
    <x v="1"/>
    <x v="8"/>
    <s v="GBC DocuBind P50 Personal Binding Machine"/>
    <n v="127.96"/>
  </r>
  <r>
    <s v="Los Angeles"/>
    <s v="California"/>
    <n v="90036"/>
    <s v="West"/>
    <s v="TEC-CO-10004202"/>
    <x v="2"/>
    <x v="16"/>
    <s v="Brother DCP1000 Digital 3 in 1 Multifunction Machine"/>
    <n v="479.98399999999998"/>
  </r>
  <r>
    <s v="Jackson"/>
    <s v="Michigan"/>
    <n v="49201"/>
    <s v="Central"/>
    <s v="TEC-PH-10002103"/>
    <x v="2"/>
    <x v="7"/>
    <s v="Jabra SPEAK 410"/>
    <n v="657.93"/>
  </r>
  <r>
    <s v="Jackson"/>
    <s v="Michigan"/>
    <n v="49201"/>
    <s v="Central"/>
    <s v="FUR-FU-10003724"/>
    <x v="0"/>
    <x v="5"/>
    <s v="Westinghouse Clip-On Gooseneck Lamps"/>
    <n v="33.479999999999997"/>
  </r>
  <r>
    <s v="Jackson"/>
    <s v="Michigan"/>
    <n v="49201"/>
    <s v="Central"/>
    <s v="OFF-AR-10003732"/>
    <x v="1"/>
    <x v="6"/>
    <s v="Newell 333"/>
    <n v="13.9"/>
  </r>
  <r>
    <s v="Jackson"/>
    <s v="Michigan"/>
    <n v="49201"/>
    <s v="Central"/>
    <s v="OFF-ST-10000885"/>
    <x v="1"/>
    <x v="4"/>
    <s v="Fellowes Desktop Hanging File Manager"/>
    <n v="26.86"/>
  </r>
  <r>
    <s v="Lewiston"/>
    <s v="Idaho"/>
    <n v="83501"/>
    <s v="West"/>
    <s v="OFF-BI-10004817"/>
    <x v="1"/>
    <x v="8"/>
    <s v="GBC Personal VeloBind Strips"/>
    <n v="9.5839999999999996"/>
  </r>
  <r>
    <s v="Hampton"/>
    <s v="Virginia"/>
    <n v="23666"/>
    <s v="South"/>
    <s v="OFF-BI-10001670"/>
    <x v="1"/>
    <x v="8"/>
    <s v="Vinyl Sectional Post Binders"/>
    <n v="113.1"/>
  </r>
  <r>
    <s v="New York City"/>
    <s v="New York"/>
    <n v="10035"/>
    <s v="East"/>
    <s v="OFF-PA-10002709"/>
    <x v="1"/>
    <x v="10"/>
    <s v="Xerox 1956"/>
    <n v="65.78"/>
  </r>
  <r>
    <s v="Hattiesburg"/>
    <s v="Mississippi"/>
    <n v="39401"/>
    <s v="South"/>
    <s v="TEC-AC-10004469"/>
    <x v="2"/>
    <x v="11"/>
    <s v="Microsoft Sculpt Comfort Mouse"/>
    <n v="239.7"/>
  </r>
  <r>
    <s v="Philadelphia"/>
    <s v="Pennsylvania"/>
    <n v="19140"/>
    <s v="East"/>
    <s v="FUR-FU-10003424"/>
    <x v="0"/>
    <x v="5"/>
    <s v="Nu-Dell Oak Frame"/>
    <n v="25.632000000000001"/>
  </r>
  <r>
    <s v="Philadelphia"/>
    <s v="Pennsylvania"/>
    <n v="19140"/>
    <s v="East"/>
    <s v="OFF-LA-10003720"/>
    <x v="1"/>
    <x v="2"/>
    <s v="Avery 487"/>
    <n v="23.616"/>
  </r>
  <r>
    <s v="Los Angeles"/>
    <s v="California"/>
    <n v="90045"/>
    <s v="West"/>
    <s v="OFF-AR-10000390"/>
    <x v="1"/>
    <x v="6"/>
    <s v="Newell Chalk Holder"/>
    <n v="8.26"/>
  </r>
  <r>
    <s v="Danville"/>
    <s v="California"/>
    <n v="94526"/>
    <s v="West"/>
    <s v="OFF-EN-10001335"/>
    <x v="1"/>
    <x v="12"/>
    <s v="White Business Envelopes with Contemporary Seam, Recycled White Business Envelopes"/>
    <n v="76.58"/>
  </r>
  <r>
    <s v="Danville"/>
    <s v="California"/>
    <n v="94526"/>
    <s v="West"/>
    <s v="OFF-AR-10003469"/>
    <x v="1"/>
    <x v="6"/>
    <s v="Nontoxic Chalk"/>
    <n v="8.8000000000000007"/>
  </r>
  <r>
    <s v="Danville"/>
    <s v="California"/>
    <n v="94526"/>
    <s v="West"/>
    <s v="OFF-BI-10003718"/>
    <x v="1"/>
    <x v="8"/>
    <s v="GBC Therma-A-Bind 250T Electric Binding System"/>
    <n v="590.35199999999998"/>
  </r>
  <r>
    <s v="Danville"/>
    <s v="California"/>
    <n v="94526"/>
    <s v="West"/>
    <s v="OFF-FA-10004838"/>
    <x v="1"/>
    <x v="13"/>
    <s v="Super Bands, 12/Pack"/>
    <n v="5.58"/>
  </r>
  <r>
    <s v="Danville"/>
    <s v="California"/>
    <n v="94526"/>
    <s v="West"/>
    <s v="FUR-FU-10002508"/>
    <x v="0"/>
    <x v="5"/>
    <s v="Document Clip Frames"/>
    <n v="25.02"/>
  </r>
  <r>
    <s v="Danville"/>
    <s v="California"/>
    <n v="94526"/>
    <s v="West"/>
    <s v="OFF-ST-10001511"/>
    <x v="1"/>
    <x v="4"/>
    <s v="Space Solutions Commercial Steel Shelving"/>
    <n v="452.55"/>
  </r>
  <r>
    <s v="Los Angeles"/>
    <s v="California"/>
    <n v="90004"/>
    <s v="West"/>
    <s v="OFF-SU-10000952"/>
    <x v="1"/>
    <x v="14"/>
    <s v="Fiskars Home &amp; Office Scissors"/>
    <n v="17.760000000000002"/>
  </r>
  <r>
    <s v="Los Angeles"/>
    <s v="California"/>
    <n v="90004"/>
    <s v="West"/>
    <s v="TEC-PH-10002275"/>
    <x v="2"/>
    <x v="7"/>
    <s v="Mitel 5320 IP Phone VoIP phone"/>
    <n v="302.38400000000001"/>
  </r>
  <r>
    <s v="Los Angeles"/>
    <s v="California"/>
    <n v="90004"/>
    <s v="West"/>
    <s v="FUR-CH-10003535"/>
    <x v="0"/>
    <x v="1"/>
    <s v="Global Armless Task Chair, Royal Blue"/>
    <n v="146.352"/>
  </r>
  <r>
    <s v="Los Angeles"/>
    <s v="California"/>
    <n v="90004"/>
    <s v="West"/>
    <s v="OFF-AP-10004052"/>
    <x v="1"/>
    <x v="9"/>
    <s v="Hoover Replacement Belts For Soft Guard &amp; Commercial Ltweight Upright Vacs, 2/Pk"/>
    <n v="7.9"/>
  </r>
  <r>
    <s v="Los Angeles"/>
    <s v="California"/>
    <n v="90004"/>
    <s v="West"/>
    <s v="FUR-TA-10003473"/>
    <x v="0"/>
    <x v="3"/>
    <s v="Bretford Rectangular Conference Table Tops"/>
    <n v="902.71199999999999"/>
  </r>
  <r>
    <s v="Los Angeles"/>
    <s v="California"/>
    <n v="90004"/>
    <s v="West"/>
    <s v="OFF-AR-10001897"/>
    <x v="1"/>
    <x v="6"/>
    <s v="Model L Table or Wall-Mount Pencil Sharpener"/>
    <n v="53.97"/>
  </r>
  <r>
    <s v="Washington"/>
    <s v="District of Columbia"/>
    <n v="20016"/>
    <s v="East"/>
    <s v="OFF-AR-10000034"/>
    <x v="1"/>
    <x v="6"/>
    <s v="BIC Brite Liner Grip Highlighters, Assorted, 5/Pack"/>
    <n v="33.92"/>
  </r>
  <r>
    <s v="Milwaukee"/>
    <s v="Wisconsin"/>
    <n v="53209"/>
    <s v="Central"/>
    <s v="OFF-SU-10004115"/>
    <x v="1"/>
    <x v="14"/>
    <s v="Acme Stainless Steel Office Snips"/>
    <n v="21.81"/>
  </r>
  <r>
    <s v="Milwaukee"/>
    <s v="Wisconsin"/>
    <n v="53209"/>
    <s v="Central"/>
    <s v="OFF-AP-10001947"/>
    <x v="1"/>
    <x v="9"/>
    <s v="Acco 6 Outlet Guardian Premium Plus Surge Suppressor"/>
    <n v="91.6"/>
  </r>
  <r>
    <s v="Baltimore"/>
    <s v="Maryland"/>
    <n v="21215"/>
    <s v="East"/>
    <s v="FUR-CH-10004853"/>
    <x v="0"/>
    <x v="1"/>
    <s v="Global Manager's Adjustable Task Chair, Storm"/>
    <n v="150.97999999999999"/>
  </r>
  <r>
    <s v="Baltimore"/>
    <s v="Maryland"/>
    <n v="21215"/>
    <s v="East"/>
    <s v="OFF-EN-10000483"/>
    <x v="1"/>
    <x v="12"/>
    <s v="White Envelopes, White Envelopes with Clear Poly Window"/>
    <n v="137.25"/>
  </r>
  <r>
    <s v="Baltimore"/>
    <s v="Maryland"/>
    <n v="21215"/>
    <s v="East"/>
    <s v="OFF-FA-10001332"/>
    <x v="1"/>
    <x v="13"/>
    <s v="Acco Banker's Clasps, 5 3/4&quot;-Long"/>
    <n v="11.52"/>
  </r>
  <r>
    <s v="Jacksonville"/>
    <s v="North Carolina"/>
    <n v="28540"/>
    <s v="South"/>
    <s v="OFF-PA-10003790"/>
    <x v="1"/>
    <x v="10"/>
    <s v="Xerox 1991"/>
    <n v="18.271999999999998"/>
  </r>
  <r>
    <s v="Jacksonville"/>
    <s v="North Carolina"/>
    <n v="28540"/>
    <s v="South"/>
    <s v="OFF-PA-10003134"/>
    <x v="1"/>
    <x v="10"/>
    <s v="Xerox 1937"/>
    <n v="153.72800000000001"/>
  </r>
  <r>
    <s v="Jacksonville"/>
    <s v="North Carolina"/>
    <n v="28540"/>
    <s v="South"/>
    <s v="OFF-EN-10004459"/>
    <x v="1"/>
    <x v="12"/>
    <s v="Security-Tint Envelopes"/>
    <n v="12.224"/>
  </r>
  <r>
    <s v="Jacksonville"/>
    <s v="North Carolina"/>
    <n v="28540"/>
    <s v="South"/>
    <s v="TEC-AC-10003628"/>
    <x v="2"/>
    <x v="11"/>
    <s v="Logitech 910-002974 M325 Wireless Mouse for Web Scrolling"/>
    <n v="167.94399999999999"/>
  </r>
  <r>
    <s v="Rochester"/>
    <s v="New York"/>
    <n v="14609"/>
    <s v="East"/>
    <s v="TEC-PH-10004093"/>
    <x v="2"/>
    <x v="7"/>
    <s v="Panasonic Kx-TS550"/>
    <n v="45.99"/>
  </r>
  <r>
    <s v="Rochester"/>
    <s v="New York"/>
    <n v="14609"/>
    <s v="East"/>
    <s v="OFF-ST-10001490"/>
    <x v="1"/>
    <x v="4"/>
    <s v="Hot File 7-Pocket, Floor Stand"/>
    <n v="535.41"/>
  </r>
  <r>
    <s v="Rochester"/>
    <s v="New York"/>
    <n v="14609"/>
    <s v="East"/>
    <s v="OFF-BI-10000605"/>
    <x v="1"/>
    <x v="8"/>
    <s v="Acco Pressboard Covers with Storage Hooks, 9 1/2&quot; x 11&quot;, Executive Red"/>
    <n v="6.0960000000000001"/>
  </r>
  <r>
    <s v="Rochester"/>
    <s v="New York"/>
    <n v="14609"/>
    <s v="East"/>
    <s v="OFF-PA-10004255"/>
    <x v="1"/>
    <x v="10"/>
    <s v="Xerox 219"/>
    <n v="45.36"/>
  </r>
  <r>
    <s v="Oceanside"/>
    <s v="California"/>
    <n v="92054"/>
    <s v="West"/>
    <s v="FUR-FU-10000023"/>
    <x v="0"/>
    <x v="5"/>
    <s v="Eldon Wave Desk Accessories"/>
    <n v="47.12"/>
  </r>
  <r>
    <s v="Gulfport"/>
    <s v="Mississippi"/>
    <n v="39503"/>
    <s v="South"/>
    <s v="OFF-BI-10000285"/>
    <x v="1"/>
    <x v="8"/>
    <s v="XtraLife ClearVue Slant-D Ring Binders by Cardinal"/>
    <n v="31.36"/>
  </r>
  <r>
    <s v="Jacksonville"/>
    <s v="Florida"/>
    <n v="32216"/>
    <s v="South"/>
    <s v="OFF-AR-10000588"/>
    <x v="1"/>
    <x v="6"/>
    <s v="Newell 345"/>
    <n v="47.616"/>
  </r>
  <r>
    <s v="Jacksonville"/>
    <s v="Florida"/>
    <n v="32216"/>
    <s v="South"/>
    <s v="OFF-PA-10002250"/>
    <x v="1"/>
    <x v="10"/>
    <s v="Things To Do Today Pad"/>
    <n v="23.48"/>
  </r>
  <r>
    <s v="Houston"/>
    <s v="Texas"/>
    <n v="77070"/>
    <s v="Central"/>
    <s v="OFF-AP-10002457"/>
    <x v="1"/>
    <x v="9"/>
    <s v="Eureka The Boss Plus 12-Amp Hard Box Upright Vacuum, Red"/>
    <n v="62.79"/>
  </r>
  <r>
    <s v="Houston"/>
    <s v="Texas"/>
    <n v="77070"/>
    <s v="Central"/>
    <s v="OFF-FA-10002763"/>
    <x v="1"/>
    <x v="13"/>
    <s v="Advantus Map Pennant Flags and Round Head Tacks"/>
    <n v="28.44"/>
  </r>
  <r>
    <s v="Houston"/>
    <s v="Texas"/>
    <n v="77095"/>
    <s v="Central"/>
    <s v="TEC-AC-10000109"/>
    <x v="2"/>
    <x v="11"/>
    <s v="Sony Micro Vault Click 16 GB USB 2.0 Flash Drive"/>
    <n v="134.376"/>
  </r>
  <r>
    <s v="Everett"/>
    <s v="Massachusetts"/>
    <n v="2149"/>
    <s v="East"/>
    <s v="TEC-PH-10002415"/>
    <x v="2"/>
    <x v="7"/>
    <s v="Polycom VoiceStation 500 ConferenceÂ phone"/>
    <n v="589.9"/>
  </r>
  <r>
    <s v="Everett"/>
    <s v="Massachusetts"/>
    <n v="2149"/>
    <s v="East"/>
    <s v="FUR-CH-10000785"/>
    <x v="0"/>
    <x v="1"/>
    <s v="Global Ergonomic Managers Chair"/>
    <n v="542.94000000000005"/>
  </r>
  <r>
    <s v="Los Angeles"/>
    <s v="California"/>
    <n v="90049"/>
    <s v="West"/>
    <s v="TEC-CO-10001449"/>
    <x v="2"/>
    <x v="16"/>
    <s v="Hewlett Packard LaserJet 3310 Copier"/>
    <n v="2879.9520000000002"/>
  </r>
  <r>
    <s v="Los Angeles"/>
    <s v="California"/>
    <n v="90049"/>
    <s v="West"/>
    <s v="OFF-BI-10001670"/>
    <x v="1"/>
    <x v="8"/>
    <s v="Vinyl Sectional Post Binders"/>
    <n v="90.48"/>
  </r>
  <r>
    <s v="Wilmington"/>
    <s v="Delaware"/>
    <n v="19805"/>
    <s v="East"/>
    <s v="OFF-ST-10001328"/>
    <x v="1"/>
    <x v="4"/>
    <s v="Personal Filing Tote with Lid, Black/Gray"/>
    <n v="77.55"/>
  </r>
  <r>
    <s v="Columbia"/>
    <s v="Tennessee"/>
    <n v="38401"/>
    <s v="South"/>
    <s v="OFF-SU-10001225"/>
    <x v="1"/>
    <x v="14"/>
    <s v="Staple remover"/>
    <n v="8.8320000000000007"/>
  </r>
  <r>
    <s v="Columbia"/>
    <s v="Tennessee"/>
    <n v="38401"/>
    <s v="South"/>
    <s v="OFF-PA-10000357"/>
    <x v="1"/>
    <x v="10"/>
    <s v="Xerox 1888"/>
    <n v="177.536"/>
  </r>
  <r>
    <s v="Columbia"/>
    <s v="Tennessee"/>
    <n v="38401"/>
    <s v="South"/>
    <s v="OFF-ST-10000046"/>
    <x v="1"/>
    <x v="4"/>
    <s v="Fellowes Super Stor/Drawer Files"/>
    <n v="258.48"/>
  </r>
  <r>
    <s v="Columbia"/>
    <s v="Tennessee"/>
    <n v="38401"/>
    <s v="South"/>
    <s v="FUR-FU-10000023"/>
    <x v="0"/>
    <x v="5"/>
    <s v="Eldon Wave Desk Accessories"/>
    <n v="14.135999999999999"/>
  </r>
  <r>
    <s v="New York City"/>
    <s v="New York"/>
    <n v="10011"/>
    <s v="East"/>
    <s v="OFF-ST-10003455"/>
    <x v="1"/>
    <x v="4"/>
    <s v="Tenex File Box, Personal Filing Tote with Lid, Black"/>
    <n v="77.55"/>
  </r>
  <r>
    <s v="New York City"/>
    <s v="New York"/>
    <n v="10011"/>
    <s v="East"/>
    <s v="OFF-ST-10000876"/>
    <x v="1"/>
    <x v="4"/>
    <s v="Eldon Simplefile Box Office"/>
    <n v="24.88"/>
  </r>
  <r>
    <s v="New York City"/>
    <s v="New York"/>
    <n v="10011"/>
    <s v="East"/>
    <s v="OFF-AR-10003582"/>
    <x v="1"/>
    <x v="6"/>
    <s v="Boston Electric Pencil Sharpener, Model 1818, Charcoal Black"/>
    <n v="140.75"/>
  </r>
  <r>
    <s v="New York City"/>
    <s v="New York"/>
    <n v="10011"/>
    <s v="East"/>
    <s v="OFF-ST-10004258"/>
    <x v="1"/>
    <x v="4"/>
    <s v="Portable Personal File Box"/>
    <n v="36.630000000000003"/>
  </r>
  <r>
    <s v="Mount Pleasant"/>
    <s v="Michigan"/>
    <n v="48858"/>
    <s v="Central"/>
    <s v="FUR-FU-10000719"/>
    <x v="0"/>
    <x v="5"/>
    <s v="DAX Cubicle Frames, 8-1/2 x 11"/>
    <n v="17.14"/>
  </r>
  <r>
    <s v="San Francisco"/>
    <s v="California"/>
    <n v="94122"/>
    <s v="West"/>
    <s v="OFF-LA-10001297"/>
    <x v="1"/>
    <x v="2"/>
    <s v="Avery 473"/>
    <n v="51.75"/>
  </r>
  <r>
    <s v="San Francisco"/>
    <s v="California"/>
    <n v="94122"/>
    <s v="West"/>
    <s v="FUR-FU-10000723"/>
    <x v="0"/>
    <x v="5"/>
    <s v="Deflect-o EconoMat Studded, No Bevel Mat for Low Pile Carpeting"/>
    <n v="123.96"/>
  </r>
  <r>
    <s v="San Francisco"/>
    <s v="California"/>
    <n v="94122"/>
    <s v="West"/>
    <s v="FUR-BO-10003893"/>
    <x v="0"/>
    <x v="0"/>
    <s v="Sauder Camden County Collection Library"/>
    <n v="586.39800000000002"/>
  </r>
  <r>
    <s v="San Francisco"/>
    <s v="California"/>
    <n v="94122"/>
    <s v="West"/>
    <s v="OFF-ST-10000736"/>
    <x v="1"/>
    <x v="4"/>
    <s v="Carina Double Wide Media Storage Towers in Natural &amp; Black"/>
    <n v="80.98"/>
  </r>
  <r>
    <s v="San Francisco"/>
    <s v="California"/>
    <n v="94122"/>
    <s v="West"/>
    <s v="OFF-ST-10000736"/>
    <x v="1"/>
    <x v="4"/>
    <s v="Carina Double Wide Media Storage Towers in Natural &amp; Black"/>
    <n v="242.94"/>
  </r>
  <r>
    <s v="Los Angeles"/>
    <s v="California"/>
    <n v="90045"/>
    <s v="West"/>
    <s v="OFF-AR-10003373"/>
    <x v="1"/>
    <x v="6"/>
    <s v="Boston School Pro Electric Pencil Sharpener, 1670"/>
    <n v="123.92"/>
  </r>
  <r>
    <s v="Los Angeles"/>
    <s v="California"/>
    <n v="90045"/>
    <s v="West"/>
    <s v="OFF-AR-10000390"/>
    <x v="1"/>
    <x v="6"/>
    <s v="Newell Chalk Holder"/>
    <n v="12.39"/>
  </r>
  <r>
    <s v="Los Angeles"/>
    <s v="California"/>
    <n v="90045"/>
    <s v="West"/>
    <s v="OFF-AR-10001725"/>
    <x v="1"/>
    <x v="6"/>
    <s v="Boston Home &amp; Office Model 2000 Electric Pencil Sharpeners"/>
    <n v="47.3"/>
  </r>
  <r>
    <s v="Newport News"/>
    <s v="Virginia"/>
    <n v="23602"/>
    <s v="South"/>
    <s v="TEC-CO-10001943"/>
    <x v="2"/>
    <x v="16"/>
    <s v="Canon PC-428 Personal Copier"/>
    <n v="1599.92"/>
  </r>
  <r>
    <s v="Newport News"/>
    <s v="Virginia"/>
    <n v="23602"/>
    <s v="South"/>
    <s v="OFF-EN-10002312"/>
    <x v="1"/>
    <x v="12"/>
    <s v="#10 Self-Seal White Envelopes"/>
    <n v="11.09"/>
  </r>
  <r>
    <s v="Fort Collins"/>
    <s v="Colorado"/>
    <n v="80525"/>
    <s v="West"/>
    <s v="OFF-BI-10000831"/>
    <x v="1"/>
    <x v="8"/>
    <s v="Storex Flexible Poly Binders with Double Pockets"/>
    <n v="3.1680000000000001"/>
  </r>
  <r>
    <s v="Fort Collins"/>
    <s v="Colorado"/>
    <n v="80525"/>
    <s v="West"/>
    <s v="FUR-CH-10000749"/>
    <x v="0"/>
    <x v="1"/>
    <s v="Office Star - Ergonomic Mid Back Chair with 2-Way Adjustable Arms"/>
    <n v="579.13599999999997"/>
  </r>
  <r>
    <s v="Seattle"/>
    <s v="Washington"/>
    <n v="98105"/>
    <s v="West"/>
    <s v="OFF-BI-10002003"/>
    <x v="1"/>
    <x v="8"/>
    <s v="Ibico Presentation Index for Binding Systems"/>
    <n v="6.3680000000000003"/>
  </r>
  <r>
    <s v="Seattle"/>
    <s v="Washington"/>
    <n v="98105"/>
    <s v="West"/>
    <s v="TEC-MA-10001972"/>
    <x v="2"/>
    <x v="15"/>
    <s v="Okidata C331dn Printer"/>
    <n v="558.4"/>
  </r>
  <r>
    <s v="New York City"/>
    <s v="New York"/>
    <n v="10011"/>
    <s v="East"/>
    <s v="FUR-CH-10000225"/>
    <x v="0"/>
    <x v="1"/>
    <s v="Global Geo Office Task Chair, Gray"/>
    <n v="145.76400000000001"/>
  </r>
  <r>
    <s v="Richmond"/>
    <s v="Virginia"/>
    <n v="23223"/>
    <s v="South"/>
    <s v="OFF-PA-10001622"/>
    <x v="1"/>
    <x v="10"/>
    <s v="Ampad Poly Cover Wirebound Steno Book, 6&quot; x 9&quot; Assorted Colors, Gregg Ruled"/>
    <n v="13.62"/>
  </r>
  <r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</r>
  <r>
    <s v="Seattle"/>
    <s v="Washington"/>
    <n v="98103"/>
    <s v="West"/>
    <s v="OFF-PA-10003228"/>
    <x v="1"/>
    <x v="10"/>
    <s v="Xerox 1917"/>
    <n v="440.19"/>
  </r>
  <r>
    <s v="Seattle"/>
    <s v="Washington"/>
    <n v="98103"/>
    <s v="West"/>
    <s v="OFF-SU-10004498"/>
    <x v="1"/>
    <x v="14"/>
    <s v="Martin-Yale Premier Letter Opener"/>
    <n v="64.400000000000006"/>
  </r>
  <r>
    <s v="San Francisco"/>
    <s v="California"/>
    <n v="94110"/>
    <s v="West"/>
    <s v="OFF-PA-10001878"/>
    <x v="1"/>
    <x v="10"/>
    <s v="Xerox 1891"/>
    <n v="244.55"/>
  </r>
  <r>
    <s v="San Francisco"/>
    <s v="California"/>
    <n v="94110"/>
    <s v="West"/>
    <s v="OFF-PA-10002923"/>
    <x v="1"/>
    <x v="10"/>
    <s v="Xerox 1942"/>
    <n v="195.76"/>
  </r>
  <r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</r>
  <r>
    <s v="Perth Amboy"/>
    <s v="New Jersey"/>
    <n v="8861"/>
    <s v="East"/>
    <s v="OFF-ST-10003123"/>
    <x v="1"/>
    <x v="4"/>
    <s v="Fellowes Bases and Tops For Staxonsteel/High-Stak Systems"/>
    <n v="166.45"/>
  </r>
  <r>
    <s v="San Francisco"/>
    <s v="California"/>
    <n v="94110"/>
    <s v="West"/>
    <s v="OFF-FA-10001332"/>
    <x v="1"/>
    <x v="13"/>
    <s v="Acco Banker's Clasps, 5 3/4&quot;-Long"/>
    <n v="2.88"/>
  </r>
  <r>
    <s v="Freeport"/>
    <s v="Illinois"/>
    <n v="61032"/>
    <s v="Central"/>
    <s v="OFF-ST-10003442"/>
    <x v="1"/>
    <x v="4"/>
    <s v="Eldon Portable Mobile Manager"/>
    <n v="45.247999999999998"/>
  </r>
  <r>
    <s v="Philadelphia"/>
    <s v="Pennsylvania"/>
    <n v="19140"/>
    <s v="East"/>
    <s v="OFF-AR-10001468"/>
    <x v="1"/>
    <x v="6"/>
    <s v="Sanford Prismacolor Professional Thick Lead Art Pencils, 36-Color Set"/>
    <n v="59.904000000000003"/>
  </r>
  <r>
    <s v="Philadelphia"/>
    <s v="Pennsylvania"/>
    <n v="19140"/>
    <s v="East"/>
    <s v="OFF-AP-10003266"/>
    <x v="1"/>
    <x v="9"/>
    <s v="Holmes Replacement Filter for HEPA Air Cleaner, Large Room"/>
    <n v="23.696000000000002"/>
  </r>
  <r>
    <s v="Philadelphia"/>
    <s v="Pennsylvania"/>
    <n v="19140"/>
    <s v="East"/>
    <s v="OFF-PA-10002230"/>
    <x v="1"/>
    <x v="10"/>
    <s v="Xerox 1897"/>
    <n v="7.968"/>
  </r>
  <r>
    <s v="Philadelphia"/>
    <s v="Pennsylvania"/>
    <n v="19140"/>
    <s v="East"/>
    <s v="OFF-AP-10003622"/>
    <x v="1"/>
    <x v="9"/>
    <s v="Bravo II Megaboss 12-Amp Hard Body Upright, Replacement Belts, 2 Belts per Pack"/>
    <n v="18.2"/>
  </r>
  <r>
    <s v="Philadelphia"/>
    <s v="Pennsylvania"/>
    <n v="19140"/>
    <s v="East"/>
    <s v="TEC-AC-10001542"/>
    <x v="2"/>
    <x v="11"/>
    <s v="SanDisk Cruzer 16 GB USB Flash Drive"/>
    <n v="27.552"/>
  </r>
  <r>
    <s v="Philadelphia"/>
    <s v="Pennsylvania"/>
    <n v="19140"/>
    <s v="East"/>
    <s v="FUR-CH-10002965"/>
    <x v="0"/>
    <x v="1"/>
    <s v="Global Leather Highback Executive Chair with Pneumatic Height Adjustment, Black"/>
    <n v="844.11599999999999"/>
  </r>
  <r>
    <s v="Philadelphia"/>
    <s v="Pennsylvania"/>
    <n v="19140"/>
    <s v="East"/>
    <s v="OFF-ST-10000563"/>
    <x v="1"/>
    <x v="4"/>
    <s v="Fellowes Bankers Box Stor/Drawer Steel Plus"/>
    <n v="76.751999999999995"/>
  </r>
  <r>
    <s v="Jacksonville"/>
    <s v="Florida"/>
    <n v="32216"/>
    <s v="South"/>
    <s v="OFF-LA-10002787"/>
    <x v="1"/>
    <x v="2"/>
    <s v="Avery 480"/>
    <n v="3"/>
  </r>
  <r>
    <s v="Pembroke Pines"/>
    <s v="Florida"/>
    <n v="33024"/>
    <s v="South"/>
    <s v="OFF-BI-10004022"/>
    <x v="1"/>
    <x v="8"/>
    <s v="Acco Suede Grain Vinyl Round Ring Binder"/>
    <n v="7.5060000000000002"/>
  </r>
  <r>
    <s v="Pembroke Pines"/>
    <s v="Florida"/>
    <n v="33024"/>
    <s v="South"/>
    <s v="OFF-LA-10001158"/>
    <x v="1"/>
    <x v="2"/>
    <s v="Avery Address/Shipping Labels for Typewriters, 4&quot; x 2&quot;"/>
    <n v="16.559999999999999"/>
  </r>
  <r>
    <s v="Seattle"/>
    <s v="Washington"/>
    <n v="98115"/>
    <s v="West"/>
    <s v="FUR-FU-10000076"/>
    <x v="0"/>
    <x v="5"/>
    <s v="24-Hour Round Wall Clock"/>
    <n v="79.92"/>
  </r>
  <r>
    <s v="Seattle"/>
    <s v="Washington"/>
    <n v="98115"/>
    <s v="West"/>
    <s v="TEC-AC-10002335"/>
    <x v="2"/>
    <x v="11"/>
    <s v="Logitech Media Keyboard K200"/>
    <n v="69.98"/>
  </r>
  <r>
    <s v="Fort Worth"/>
    <s v="Texas"/>
    <n v="76106"/>
    <s v="Central"/>
    <s v="OFF-BI-10002827"/>
    <x v="1"/>
    <x v="8"/>
    <s v="Avery Durable Poly Binders"/>
    <n v="11.06"/>
  </r>
  <r>
    <s v="Fort Worth"/>
    <s v="Texas"/>
    <n v="76106"/>
    <s v="Central"/>
    <s v="FUR-BO-10001601"/>
    <x v="0"/>
    <x v="0"/>
    <s v="Sauder Mission Library with Doors, Fruitwood Finish"/>
    <n v="623.46479999999997"/>
  </r>
  <r>
    <s v="Fort Worth"/>
    <s v="Texas"/>
    <n v="76106"/>
    <s v="Central"/>
    <s v="OFF-ST-10001932"/>
    <x v="1"/>
    <x v="4"/>
    <s v="Fellowes Staxonsteel Drawer Files"/>
    <n v="772.68"/>
  </r>
  <r>
    <s v="Detroit"/>
    <s v="Michigan"/>
    <n v="48205"/>
    <s v="Central"/>
    <s v="OFF-AP-10001005"/>
    <x v="1"/>
    <x v="9"/>
    <s v="Honeywell Quietcare HEPA Air Cleaner"/>
    <n v="283.14"/>
  </r>
  <r>
    <s v="Detroit"/>
    <s v="Michigan"/>
    <n v="48205"/>
    <s v="Central"/>
    <s v="TEC-PH-10004042"/>
    <x v="2"/>
    <x v="7"/>
    <s v="ClearOne Communications CHAT 70 OCÂ Speaker Phone"/>
    <n v="635.96"/>
  </r>
  <r>
    <s v="Detroit"/>
    <s v="Michigan"/>
    <n v="48205"/>
    <s v="Central"/>
    <s v="TEC-PH-10001079"/>
    <x v="2"/>
    <x v="7"/>
    <s v="Polycom SoundPoint Pro SE-225 Corded phone"/>
    <n v="118.99"/>
  </r>
  <r>
    <s v="Detroit"/>
    <s v="Michigan"/>
    <n v="48205"/>
    <s v="Central"/>
    <s v="FUR-FU-10002918"/>
    <x v="0"/>
    <x v="5"/>
    <s v="Eldon ClusterMat Chair Mat with Cordless Antistatic Protection"/>
    <n v="272.94"/>
  </r>
  <r>
    <s v="Philadelphia"/>
    <s v="Pennsylvania"/>
    <n v="19120"/>
    <s v="East"/>
    <s v="FUR-FU-10003832"/>
    <x v="0"/>
    <x v="5"/>
    <s v="Eldon Expressions Punched Metal &amp; Wood Desk Accessories, Black &amp; Cherry"/>
    <n v="15.007999999999999"/>
  </r>
  <r>
    <s v="Logan"/>
    <s v="Utah"/>
    <n v="84321"/>
    <s v="West"/>
    <s v="OFF-BI-10001617"/>
    <x v="1"/>
    <x v="8"/>
    <s v="GBC Wire Binding Combs"/>
    <n v="33.088000000000001"/>
  </r>
  <r>
    <s v="Logan"/>
    <s v="Utah"/>
    <n v="84321"/>
    <s v="West"/>
    <s v="OFF-ST-10000736"/>
    <x v="1"/>
    <x v="4"/>
    <s v="Carina Double Wide Media Storage Towers in Natural &amp; Black"/>
    <n v="80.98"/>
  </r>
  <r>
    <s v="Logan"/>
    <s v="Utah"/>
    <n v="84321"/>
    <s v="West"/>
    <s v="TEC-AC-10004877"/>
    <x v="2"/>
    <x v="11"/>
    <s v="ImationÂ 30456 USBÂ Flash DriveÂ 8GB"/>
    <n v="82.8"/>
  </r>
  <r>
    <s v="Logan"/>
    <s v="Utah"/>
    <n v="84321"/>
    <s v="West"/>
    <s v="OFF-ST-10003221"/>
    <x v="1"/>
    <x v="4"/>
    <s v="Staple magnet"/>
    <n v="21.36"/>
  </r>
  <r>
    <s v="Logan"/>
    <s v="Utah"/>
    <n v="84321"/>
    <s v="West"/>
    <s v="OFF-BI-10003007"/>
    <x v="1"/>
    <x v="8"/>
    <s v="Premium Transparent Presentation Covers, No Pattern/Clear, 8 1/2&quot; x 11&quot;"/>
    <n v="62.048000000000002"/>
  </r>
  <r>
    <s v="Auburn"/>
    <s v="New York"/>
    <n v="13021"/>
    <s v="East"/>
    <s v="OFF-FA-10000936"/>
    <x v="1"/>
    <x v="13"/>
    <s v="Acco Hot Clips Clips to Go"/>
    <n v="29.61"/>
  </r>
  <r>
    <s v="Raleigh"/>
    <s v="North Carolina"/>
    <n v="27604"/>
    <s v="South"/>
    <s v="TEC-PH-10003811"/>
    <x v="2"/>
    <x v="7"/>
    <s v="Jabra Supreme Plus Driver EditionÂ Headset"/>
    <n v="863.928"/>
  </r>
  <r>
    <s v="Philadelphia"/>
    <s v="Pennsylvania"/>
    <n v="19120"/>
    <s v="East"/>
    <s v="FUR-TA-10004152"/>
    <x v="0"/>
    <x v="3"/>
    <s v="Barricks 18&quot; x 48&quot; Non-Folding Utility Table with Bottom Storage Shelf"/>
    <n v="241.92"/>
  </r>
  <r>
    <s v="Philadelphia"/>
    <s v="Pennsylvania"/>
    <n v="19120"/>
    <s v="East"/>
    <s v="FUR-BO-10002853"/>
    <x v="0"/>
    <x v="0"/>
    <s v="O'Sullivan 5-Shelf Heavy-Duty Bookcases"/>
    <n v="163.88"/>
  </r>
  <r>
    <s v="Philadelphia"/>
    <s v="Pennsylvania"/>
    <n v="19120"/>
    <s v="East"/>
    <s v="OFF-BI-10002071"/>
    <x v="1"/>
    <x v="8"/>
    <s v="Fellowes Black Plastic Comb Bindings"/>
    <n v="3.4860000000000002"/>
  </r>
  <r>
    <s v="Philadelphia"/>
    <s v="Pennsylvania"/>
    <n v="19120"/>
    <s v="East"/>
    <s v="OFF-FA-10000053"/>
    <x v="1"/>
    <x v="13"/>
    <s v="Revere Boxed Rubber Bands by Revere"/>
    <n v="10.584"/>
  </r>
  <r>
    <s v="Richmond"/>
    <s v="Indiana"/>
    <n v="47374"/>
    <s v="Central"/>
    <s v="TEC-PH-10001305"/>
    <x v="2"/>
    <x v="7"/>
    <s v="Panasonic KX TS208W Corded phone"/>
    <n v="440.91"/>
  </r>
  <r>
    <s v="Lancaster"/>
    <s v="Pennsylvania"/>
    <n v="17602"/>
    <s v="East"/>
    <s v="OFF-BI-10001525"/>
    <x v="1"/>
    <x v="8"/>
    <s v="Acco Pressboard Covers with Storage Hooks, 14 7/8&quot; x 11&quot;, Executive Red"/>
    <n v="5.7149999999999999"/>
  </r>
  <r>
    <s v="Tucson"/>
    <s v="Arizona"/>
    <n v="85705"/>
    <s v="West"/>
    <s v="FUR-FU-10001876"/>
    <x v="0"/>
    <x v="5"/>
    <s v="Computer Room Manger, 14&quot;"/>
    <n v="51.968000000000004"/>
  </r>
  <r>
    <s v="Tucson"/>
    <s v="Arizona"/>
    <n v="85705"/>
    <s v="West"/>
    <s v="TEC-AC-10003628"/>
    <x v="2"/>
    <x v="11"/>
    <s v="Logitech 910-002974 M325 Wireless Mouse for Web Scrolling"/>
    <n v="71.975999999999999"/>
  </r>
  <r>
    <s v="Tucson"/>
    <s v="Arizona"/>
    <n v="85705"/>
    <s v="West"/>
    <s v="FUR-CH-10004860"/>
    <x v="0"/>
    <x v="1"/>
    <s v="Global Low Back Tilter Chair"/>
    <n v="242.352"/>
  </r>
  <r>
    <s v="Tucson"/>
    <s v="Arizona"/>
    <n v="85705"/>
    <s v="West"/>
    <s v="OFF-PA-10000357"/>
    <x v="1"/>
    <x v="10"/>
    <s v="Xerox 1888"/>
    <n v="221.92"/>
  </r>
  <r>
    <s v="Tucson"/>
    <s v="Arizona"/>
    <n v="85705"/>
    <s v="West"/>
    <s v="OFF-PA-10003270"/>
    <x v="1"/>
    <x v="10"/>
    <s v="Xerox 1954"/>
    <n v="8.4480000000000004"/>
  </r>
  <r>
    <s v="Detroit"/>
    <s v="Michigan"/>
    <n v="48205"/>
    <s v="Central"/>
    <s v="OFF-BI-10000320"/>
    <x v="1"/>
    <x v="8"/>
    <s v="GBC Plastic Binding Combs"/>
    <n v="29.52"/>
  </r>
  <r>
    <s v="Detroit"/>
    <s v="Michigan"/>
    <n v="48205"/>
    <s v="Central"/>
    <s v="FUR-CH-10003846"/>
    <x v="0"/>
    <x v="1"/>
    <s v="Hon Valutask Swivel Chairs"/>
    <n v="302.94"/>
  </r>
  <r>
    <s v="Detroit"/>
    <s v="Michigan"/>
    <n v="48205"/>
    <s v="Central"/>
    <s v="FUR-CH-10004875"/>
    <x v="0"/>
    <x v="1"/>
    <s v="Harbour Creations 67200 Series Stacking Chairs"/>
    <n v="142.36000000000001"/>
  </r>
  <r>
    <s v="Detroit"/>
    <s v="Michigan"/>
    <n v="48205"/>
    <s v="Central"/>
    <s v="FUR-CH-10003817"/>
    <x v="0"/>
    <x v="1"/>
    <s v="Global Value Steno Chair, Gray"/>
    <n v="546.66"/>
  </r>
  <r>
    <s v="Detroit"/>
    <s v="Michigan"/>
    <n v="48205"/>
    <s v="Central"/>
    <s v="FUR-FU-10002116"/>
    <x v="0"/>
    <x v="5"/>
    <s v="Tenex Carpeted, Granite-Look or Clear Contemporary Contour Shape Chair Mats"/>
    <n v="212.13"/>
  </r>
  <r>
    <s v="Austin"/>
    <s v="Texas"/>
    <n v="78745"/>
    <s v="Central"/>
    <s v="OFF-AR-10003481"/>
    <x v="1"/>
    <x v="6"/>
    <s v="Newell 348"/>
    <n v="5.2480000000000002"/>
  </r>
  <r>
    <s v="Austin"/>
    <s v="Texas"/>
    <n v="78745"/>
    <s v="Central"/>
    <s v="OFF-ST-10004180"/>
    <x v="1"/>
    <x v="4"/>
    <s v="Safco Commercial Shelving"/>
    <n v="74.415999999999997"/>
  </r>
  <r>
    <s v="Austin"/>
    <s v="Texas"/>
    <n v="78745"/>
    <s v="Central"/>
    <s v="OFF-PA-10003657"/>
    <x v="1"/>
    <x v="10"/>
    <s v="Xerox 1927"/>
    <n v="6.8479999999999999"/>
  </r>
  <r>
    <s v="Austin"/>
    <s v="Texas"/>
    <n v="78745"/>
    <s v="Central"/>
    <s v="FUR-FU-10001967"/>
    <x v="0"/>
    <x v="5"/>
    <s v="Telescoping Adjustable Floor Lamp"/>
    <n v="7.9960000000000004"/>
  </r>
  <r>
    <s v="Houston"/>
    <s v="Texas"/>
    <n v="77095"/>
    <s v="Central"/>
    <s v="OFF-AP-10002082"/>
    <x v="1"/>
    <x v="9"/>
    <s v="Holmes HEPA Air Purifier"/>
    <n v="8.7119999999999997"/>
  </r>
  <r>
    <s v="Waterbury"/>
    <s v="Connecticut"/>
    <n v="6708"/>
    <s v="East"/>
    <s v="OFF-SU-10000381"/>
    <x v="1"/>
    <x v="14"/>
    <s v="Acme Forged Steel Scissors with Black Enamel Handles"/>
    <n v="65.17"/>
  </r>
  <r>
    <s v="Waterbury"/>
    <s v="Connecticut"/>
    <n v="6708"/>
    <s v="East"/>
    <s v="OFF-LA-10002475"/>
    <x v="1"/>
    <x v="2"/>
    <s v="Avery 519"/>
    <n v="14.62"/>
  </r>
  <r>
    <s v="Waterbury"/>
    <s v="Connecticut"/>
    <n v="6708"/>
    <s v="East"/>
    <s v="FUR-FU-10003975"/>
    <x v="0"/>
    <x v="5"/>
    <s v="Eldon Advantage Chair Mats for Low to Medium Pile Carpets"/>
    <n v="173.24"/>
  </r>
  <r>
    <s v="Los Angeles"/>
    <s v="California"/>
    <n v="90049"/>
    <s v="West"/>
    <s v="OFF-BI-10003091"/>
    <x v="1"/>
    <x v="8"/>
    <s v="GBC DocuBind TL200 Manual Binding Machine"/>
    <n v="895.92"/>
  </r>
  <r>
    <s v="Los Angeles"/>
    <s v="California"/>
    <n v="90049"/>
    <s v="West"/>
    <s v="OFF-ST-10002974"/>
    <x v="1"/>
    <x v="4"/>
    <s v="Trav-L-File Heavy-Duty Shuttle II, Black"/>
    <n v="130.71"/>
  </r>
  <r>
    <s v="Los Angeles"/>
    <s v="California"/>
    <n v="90049"/>
    <s v="West"/>
    <s v="OFF-AR-10000255"/>
    <x v="1"/>
    <x v="6"/>
    <s v="Newell 328"/>
    <n v="11.68"/>
  </r>
  <r>
    <s v="Los Angeles"/>
    <s v="California"/>
    <n v="90049"/>
    <s v="West"/>
    <s v="TEC-AC-10001284"/>
    <x v="2"/>
    <x v="11"/>
    <s v="Enermax Briskie RF Wireless Keyboard and Mouse Combo"/>
    <n v="62.31"/>
  </r>
  <r>
    <s v="Philadelphia"/>
    <s v="Pennsylvania"/>
    <n v="19120"/>
    <s v="East"/>
    <s v="OFF-BI-10003529"/>
    <x v="1"/>
    <x v="8"/>
    <s v="Avery Round Ring Poly Binders"/>
    <n v="0.85199999999999998"/>
  </r>
  <r>
    <s v="Huntsville"/>
    <s v="Texas"/>
    <n v="77340"/>
    <s v="Central"/>
    <s v="OFF-PA-10000029"/>
    <x v="1"/>
    <x v="10"/>
    <s v="Xerox 224"/>
    <n v="36.287999999999997"/>
  </r>
  <r>
    <s v="Huntsville"/>
    <s v="Texas"/>
    <n v="77340"/>
    <s v="Central"/>
    <s v="FUR-FU-10002116"/>
    <x v="0"/>
    <x v="5"/>
    <s v="Tenex Carpeted, Granite-Look or Clear Contemporary Contour Shape Chair Mats"/>
    <n v="56.567999999999998"/>
  </r>
  <r>
    <s v="Portland"/>
    <s v="Oregon"/>
    <n v="97206"/>
    <s v="West"/>
    <s v="TEC-PH-10002200"/>
    <x v="2"/>
    <x v="7"/>
    <s v="Aastra 6757i CT Wireless VoIP phone"/>
    <n v="344.70400000000001"/>
  </r>
  <r>
    <s v="Louisville"/>
    <s v="Colorado"/>
    <n v="80027"/>
    <s v="West"/>
    <s v="TEC-PH-10000441"/>
    <x v="2"/>
    <x v="7"/>
    <s v="VTech DS6151"/>
    <n v="201.584"/>
  </r>
  <r>
    <s v="Seattle"/>
    <s v="Washington"/>
    <n v="98115"/>
    <s v="West"/>
    <s v="FUR-TA-10002958"/>
    <x v="0"/>
    <x v="3"/>
    <s v="Bevis Oval Conference Table, Walnut"/>
    <n v="521.96"/>
  </r>
  <r>
    <s v="Baltimore"/>
    <s v="Maryland"/>
    <n v="21215"/>
    <s v="East"/>
    <s v="OFF-AR-10001662"/>
    <x v="1"/>
    <x v="6"/>
    <s v="Rogers Handheld Barrel Pencil Sharpener"/>
    <n v="8.2200000000000006"/>
  </r>
  <r>
    <s v="San Francisco"/>
    <s v="California"/>
    <n v="94109"/>
    <s v="West"/>
    <s v="OFF-PA-10004101"/>
    <x v="1"/>
    <x v="10"/>
    <s v="Xerox 1894"/>
    <n v="45.36"/>
  </r>
  <r>
    <s v="Los Angeles"/>
    <s v="California"/>
    <n v="90004"/>
    <s v="West"/>
    <s v="OFF-ST-10002756"/>
    <x v="1"/>
    <x v="4"/>
    <s v="Tennsco Stur-D-Stor Boltless Shelving, 5 Shelves, 24&quot; Deep, Sand"/>
    <n v="947.17"/>
  </r>
  <r>
    <s v="Los Angeles"/>
    <s v="California"/>
    <n v="90004"/>
    <s v="West"/>
    <s v="OFF-PA-10000483"/>
    <x v="1"/>
    <x v="10"/>
    <s v="Xerox 19"/>
    <n v="61.96"/>
  </r>
  <r>
    <s v="Aurora"/>
    <s v="Illinois"/>
    <n v="60505"/>
    <s v="Central"/>
    <s v="FUR-TA-10002041"/>
    <x v="0"/>
    <x v="3"/>
    <s v="Bevis Round Conference Table Top, X-Base"/>
    <n v="268.935"/>
  </r>
  <r>
    <s v="Seattle"/>
    <s v="Washington"/>
    <n v="98103"/>
    <s v="West"/>
    <s v="OFF-AR-10001166"/>
    <x v="1"/>
    <x v="6"/>
    <s v="Staples in misc. colors"/>
    <n v="7.58"/>
  </r>
  <r>
    <s v="Athens"/>
    <s v="Georgia"/>
    <n v="30605"/>
    <s v="South"/>
    <s v="OFF-LA-10004345"/>
    <x v="1"/>
    <x v="2"/>
    <s v="Avery 493"/>
    <n v="14.73"/>
  </r>
  <r>
    <s v="Apopka"/>
    <s v="Florida"/>
    <n v="32712"/>
    <s v="South"/>
    <s v="OFF-BI-10002852"/>
    <x v="1"/>
    <x v="8"/>
    <s v="Ibico Standard Transparent Covers"/>
    <n v="9.8879999999999999"/>
  </r>
  <r>
    <s v="Apopka"/>
    <s v="Florida"/>
    <n v="32712"/>
    <s v="South"/>
    <s v="OFF-AP-10001058"/>
    <x v="1"/>
    <x v="9"/>
    <s v="Sanyo 2.5 Cubic Foot Mid-Size Office Refrigerators"/>
    <n v="671.54399999999998"/>
  </r>
  <r>
    <s v="New York City"/>
    <s v="New York"/>
    <n v="10009"/>
    <s v="East"/>
    <s v="OFF-ST-10003470"/>
    <x v="1"/>
    <x v="4"/>
    <s v="Tennsco Snap-Together Open Shelving Units, Starter Sets and Add-On Units"/>
    <n v="1117.92"/>
  </r>
  <r>
    <s v="New York City"/>
    <s v="New York"/>
    <n v="10009"/>
    <s v="East"/>
    <s v="FUR-BO-10003159"/>
    <x v="0"/>
    <x v="0"/>
    <s v="Sauder Camden County Collection Libraries, Planked Cherry Finish"/>
    <n v="275.952"/>
  </r>
  <r>
    <s v="San Francisco"/>
    <s v="California"/>
    <n v="94110"/>
    <s v="West"/>
    <s v="OFF-BI-10003684"/>
    <x v="1"/>
    <x v="8"/>
    <s v="Wilson Jones Legal Size Ring Binders"/>
    <n v="123.14400000000001"/>
  </r>
  <r>
    <s v="Dallas"/>
    <s v="Texas"/>
    <n v="75217"/>
    <s v="Central"/>
    <s v="TEC-AC-10000487"/>
    <x v="2"/>
    <x v="11"/>
    <s v="SanDisk Cruzer 4 GB USB Flash Drive"/>
    <n v="15.576000000000001"/>
  </r>
  <r>
    <s v="San Diego"/>
    <s v="California"/>
    <n v="92105"/>
    <s v="West"/>
    <s v="OFF-PA-10001736"/>
    <x v="1"/>
    <x v="10"/>
    <s v="Xerox 1880"/>
    <n v="212.64"/>
  </r>
  <r>
    <s v="San Diego"/>
    <s v="California"/>
    <n v="92105"/>
    <s v="West"/>
    <s v="OFF-PA-10001609"/>
    <x v="1"/>
    <x v="10"/>
    <s v="Tops Wirebound Message Log Books"/>
    <n v="9.8699999999999992"/>
  </r>
  <r>
    <s v="San Diego"/>
    <s v="California"/>
    <n v="92105"/>
    <s v="West"/>
    <s v="TEC-AC-10003116"/>
    <x v="2"/>
    <x v="11"/>
    <s v="Memorex Froggy Flash Drive 8 GB"/>
    <n v="53.25"/>
  </r>
  <r>
    <s v="San Diego"/>
    <s v="California"/>
    <n v="92105"/>
    <s v="West"/>
    <s v="FUR-FU-10004586"/>
    <x v="0"/>
    <x v="5"/>
    <s v="G.E. Longer-Life Indoor Recessed Floodlight Bulbs"/>
    <n v="19.920000000000002"/>
  </r>
  <r>
    <s v="New York City"/>
    <s v="New York"/>
    <n v="10035"/>
    <s v="East"/>
    <s v="FUR-CH-10000454"/>
    <x v="0"/>
    <x v="1"/>
    <s v="Hon Deluxe Fabric Upholstered Stacking Chairs, Rounded Back"/>
    <n v="658.74599999999998"/>
  </r>
  <r>
    <s v="Lewiston"/>
    <s v="Maine"/>
    <n v="4240"/>
    <s v="East"/>
    <s v="OFF-BI-10004970"/>
    <x v="1"/>
    <x v="8"/>
    <s v="ACCOHIDE 3-Ring Binder, Blue, 1&quot;"/>
    <n v="8.26"/>
  </r>
  <r>
    <s v="Lewiston"/>
    <s v="Maine"/>
    <n v="4240"/>
    <s v="East"/>
    <s v="OFF-BI-10002824"/>
    <x v="1"/>
    <x v="8"/>
    <s v="Recycled Easel Ring Binders"/>
    <n v="29.84"/>
  </r>
  <r>
    <s v="Lewiston"/>
    <s v="Maine"/>
    <n v="4240"/>
    <s v="East"/>
    <s v="TEC-AC-10003657"/>
    <x v="2"/>
    <x v="11"/>
    <s v="Lenovo 17-Key USB Numeric Keypad"/>
    <n v="67.98"/>
  </r>
  <r>
    <s v="Long Beach"/>
    <s v="California"/>
    <n v="90805"/>
    <s v="West"/>
    <s v="OFF-LA-10003510"/>
    <x v="1"/>
    <x v="2"/>
    <s v="Avery 4027 File Folder Labels for Dot Matrix Printers, 5000 Labels per Box, White"/>
    <n v="61.06"/>
  </r>
  <r>
    <s v="Long Beach"/>
    <s v="California"/>
    <n v="90805"/>
    <s v="West"/>
    <s v="FUR-TA-10001676"/>
    <x v="0"/>
    <x v="3"/>
    <s v="Hon 61000 Series Interactive Training Tables"/>
    <n v="35.543999999999997"/>
  </r>
  <r>
    <s v="Seattle"/>
    <s v="Washington"/>
    <n v="98115"/>
    <s v="West"/>
    <s v="OFF-LA-10004853"/>
    <x v="1"/>
    <x v="2"/>
    <s v="Avery 483"/>
    <n v="9.9600000000000009"/>
  </r>
  <r>
    <s v="Seattle"/>
    <s v="Washington"/>
    <n v="98115"/>
    <s v="West"/>
    <s v="OFF-AR-10000315"/>
    <x v="1"/>
    <x v="6"/>
    <s v="Dixon Ticonderoga Maple Cedar Pencil, #2"/>
    <n v="9.2100000000000009"/>
  </r>
  <r>
    <s v="Seattle"/>
    <s v="Washington"/>
    <n v="98115"/>
    <s v="West"/>
    <s v="OFF-SU-10000381"/>
    <x v="1"/>
    <x v="14"/>
    <s v="Acme Forged Steel Scissors with Black Enamel Handles"/>
    <n v="27.93"/>
  </r>
  <r>
    <s v="Rochester"/>
    <s v="Minnesota"/>
    <n v="55901"/>
    <s v="Central"/>
    <s v="OFF-FA-10002763"/>
    <x v="1"/>
    <x v="13"/>
    <s v="Advantus Map Pennant Flags and Round Head Tacks"/>
    <n v="7.9"/>
  </r>
  <r>
    <s v="Rochester"/>
    <s v="Minnesota"/>
    <n v="55901"/>
    <s v="Central"/>
    <s v="OFF-ST-10000877"/>
    <x v="1"/>
    <x v="4"/>
    <s v="Recycled Steel Personal File for Standard File Folders"/>
    <n v="221.16"/>
  </r>
  <r>
    <s v="Rochester"/>
    <s v="Minnesota"/>
    <n v="55901"/>
    <s v="Central"/>
    <s v="OFF-BI-10001071"/>
    <x v="1"/>
    <x v="8"/>
    <s v="GBC ProClick Punch Binding System"/>
    <n v="127.96"/>
  </r>
  <r>
    <s v="Rochester"/>
    <s v="Minnesota"/>
    <n v="55901"/>
    <s v="Central"/>
    <s v="OFF-BI-10001097"/>
    <x v="1"/>
    <x v="8"/>
    <s v="Avery Hole Reinforcements"/>
    <n v="18.690000000000001"/>
  </r>
  <r>
    <s v="San Francisco"/>
    <s v="California"/>
    <n v="94110"/>
    <s v="West"/>
    <s v="OFF-SU-10004782"/>
    <x v="1"/>
    <x v="14"/>
    <s v="Elite 5&quot; Scissors"/>
    <n v="25.35"/>
  </r>
  <r>
    <s v="San Francisco"/>
    <s v="California"/>
    <n v="94110"/>
    <s v="West"/>
    <s v="FUR-FU-10000672"/>
    <x v="0"/>
    <x v="5"/>
    <s v="Executive Impressions 10&quot; Spectator Wall Clock"/>
    <n v="35.28"/>
  </r>
  <r>
    <s v="Seattle"/>
    <s v="Washington"/>
    <n v="98103"/>
    <s v="West"/>
    <s v="OFF-PA-10002986"/>
    <x v="1"/>
    <x v="10"/>
    <s v="Xerox 1898"/>
    <n v="33.4"/>
  </r>
  <r>
    <s v="Spokane"/>
    <s v="Washington"/>
    <n v="99207"/>
    <s v="West"/>
    <s v="TEC-MA-10001972"/>
    <x v="2"/>
    <x v="15"/>
    <s v="Okidata C331dn Printer"/>
    <n v="837.6"/>
  </r>
  <r>
    <s v="Franklin"/>
    <s v="Tennessee"/>
    <n v="37064"/>
    <s v="South"/>
    <s v="TEC-PH-10000169"/>
    <x v="2"/>
    <x v="7"/>
    <s v="ARKON Windshield Dashboard Air Vent Car Mount Holder"/>
    <n v="40.68"/>
  </r>
  <r>
    <s v="Jackson"/>
    <s v="Tennessee"/>
    <n v="38301"/>
    <s v="South"/>
    <s v="FUR-CH-10001482"/>
    <x v="0"/>
    <x v="1"/>
    <s v="Office Star - Mesh Screen back chair with Vinyl seat"/>
    <n v="209.56800000000001"/>
  </r>
  <r>
    <s v="Austin"/>
    <s v="Texas"/>
    <n v="78745"/>
    <s v="Central"/>
    <s v="TEC-AC-10002018"/>
    <x v="2"/>
    <x v="11"/>
    <s v="AmazonBasics 3-Button USB Wired Mouse"/>
    <n v="22.367999999999999"/>
  </r>
  <r>
    <s v="Pembroke Pines"/>
    <s v="Florida"/>
    <n v="33024"/>
    <s v="South"/>
    <s v="OFF-BI-10000301"/>
    <x v="1"/>
    <x v="8"/>
    <s v="GBC Instant Report Kit"/>
    <n v="3.8820000000000001"/>
  </r>
  <r>
    <s v="Pembroke Pines"/>
    <s v="Florida"/>
    <n v="33024"/>
    <s v="South"/>
    <s v="OFF-PA-10004381"/>
    <x v="1"/>
    <x v="10"/>
    <s v="14-7/8 x 11 Blue Bar Computer Printout Paper"/>
    <n v="115.29600000000001"/>
  </r>
  <r>
    <s v="Philadelphia"/>
    <s v="Pennsylvania"/>
    <n v="19143"/>
    <s v="East"/>
    <s v="OFF-BI-10004141"/>
    <x v="1"/>
    <x v="8"/>
    <s v="Insertable Tab Indexes For Data Binders"/>
    <n v="1.9079999999999999"/>
  </r>
  <r>
    <s v="Danville"/>
    <s v="Illinois"/>
    <n v="61832"/>
    <s v="Central"/>
    <s v="OFF-BI-10001575"/>
    <x v="1"/>
    <x v="8"/>
    <s v="GBC Linen Binding Covers"/>
    <n v="43.372"/>
  </r>
  <r>
    <s v="New York City"/>
    <s v="New York"/>
    <n v="10009"/>
    <s v="East"/>
    <s v="TEC-PH-10000984"/>
    <x v="2"/>
    <x v="7"/>
    <s v="Panasonic KX-TG9471B"/>
    <n v="783.96"/>
  </r>
  <r>
    <s v="New York City"/>
    <s v="New York"/>
    <n v="10009"/>
    <s v="East"/>
    <s v="OFF-BI-10000666"/>
    <x v="1"/>
    <x v="8"/>
    <s v="Surelock Post Binders"/>
    <n v="48.896000000000001"/>
  </r>
  <r>
    <s v="New York City"/>
    <s v="New York"/>
    <n v="10009"/>
    <s v="East"/>
    <s v="OFF-BI-10003712"/>
    <x v="1"/>
    <x v="8"/>
    <s v="Acco Pressboard Covers with Storage Hooks, 14 7/8&quot; x 11&quot;, Light Blue"/>
    <n v="7.8559999999999999"/>
  </r>
  <r>
    <s v="Columbus"/>
    <s v="Ohio"/>
    <n v="43229"/>
    <s v="East"/>
    <s v="OFF-LA-10003720"/>
    <x v="1"/>
    <x v="2"/>
    <s v="Avery 487"/>
    <n v="5.9039999999999999"/>
  </r>
  <r>
    <s v="Columbus"/>
    <s v="Ohio"/>
    <n v="43229"/>
    <s v="East"/>
    <s v="OFF-SU-10001664"/>
    <x v="1"/>
    <x v="14"/>
    <s v="Acme Office Executive Series Stainless Steel Trimmers"/>
    <n v="13.712"/>
  </r>
  <r>
    <s v="Chula Vista"/>
    <s v="California"/>
    <n v="91911"/>
    <s v="West"/>
    <s v="OFF-EN-10001453"/>
    <x v="1"/>
    <x v="12"/>
    <s v="Tyvek Interoffice Envelopes, 9 1/2&quot; x 12 1/2&quot;, 100/Box"/>
    <n v="182.94"/>
  </r>
  <r>
    <s v="San Francisco"/>
    <s v="California"/>
    <n v="94110"/>
    <s v="West"/>
    <s v="OFF-AR-10001860"/>
    <x v="1"/>
    <x v="6"/>
    <s v="BIC Liqua Brite Liner"/>
    <n v="27.76"/>
  </r>
  <r>
    <s v="New York City"/>
    <s v="New York"/>
    <n v="10009"/>
    <s v="East"/>
    <s v="OFF-AR-10001044"/>
    <x v="1"/>
    <x v="6"/>
    <s v="BOSTON Ranger #55 Pencil Sharpener, Black"/>
    <n v="25.99"/>
  </r>
  <r>
    <s v="San Antonio"/>
    <s v="Texas"/>
    <n v="78207"/>
    <s v="Central"/>
    <s v="TEC-AC-10002473"/>
    <x v="2"/>
    <x v="11"/>
    <s v="Maxell 4.7GB DVD-R"/>
    <n v="113.52"/>
  </r>
  <r>
    <s v="San Antonio"/>
    <s v="Texas"/>
    <n v="78207"/>
    <s v="Central"/>
    <s v="TEC-PH-10001809"/>
    <x v="2"/>
    <x v="7"/>
    <s v="Panasonic KX T7736-B Digital phone"/>
    <n v="359.88"/>
  </r>
  <r>
    <s v="Jacksonville"/>
    <s v="North Carolina"/>
    <n v="28540"/>
    <s v="South"/>
    <s v="OFF-PA-10004733"/>
    <x v="1"/>
    <x v="10"/>
    <s v="Things To Do Today Spiral Book"/>
    <n v="25.344000000000001"/>
  </r>
  <r>
    <s v="San Francisco"/>
    <s v="California"/>
    <n v="94109"/>
    <s v="West"/>
    <s v="OFF-BI-10003355"/>
    <x v="1"/>
    <x v="8"/>
    <s v="Cardinal Holdit Business Card Pockets"/>
    <n v="11.952"/>
  </r>
  <r>
    <s v="San Francisco"/>
    <s v="California"/>
    <n v="94109"/>
    <s v="West"/>
    <s v="OFF-SU-10001212"/>
    <x v="1"/>
    <x v="14"/>
    <s v="Kleencut Forged Office Shears by Acme United Corporation"/>
    <n v="6.24"/>
  </r>
  <r>
    <s v="Avondale"/>
    <s v="Arizona"/>
    <n v="85323"/>
    <s v="West"/>
    <s v="TEC-PH-10000486"/>
    <x v="2"/>
    <x v="7"/>
    <s v="Plantronics HL10 Handset Lifter"/>
    <n v="742.33600000000001"/>
  </r>
  <r>
    <s v="Chicago"/>
    <s v="Illinois"/>
    <n v="60610"/>
    <s v="Central"/>
    <s v="FUR-FU-10004909"/>
    <x v="0"/>
    <x v="5"/>
    <s v="Contemporary Wood/Metal Frame"/>
    <n v="6.4640000000000004"/>
  </r>
  <r>
    <s v="Chicago"/>
    <s v="Illinois"/>
    <n v="60610"/>
    <s v="Central"/>
    <s v="OFF-LA-10001613"/>
    <x v="1"/>
    <x v="2"/>
    <s v="Avery File Folder Labels"/>
    <n v="11.52"/>
  </r>
  <r>
    <s v="Chicago"/>
    <s v="Illinois"/>
    <n v="60610"/>
    <s v="Central"/>
    <s v="TEC-PH-10004447"/>
    <x v="2"/>
    <x v="7"/>
    <s v="Toshiba IPT2010-SD IPÂ Telephone"/>
    <n v="222.38399999999999"/>
  </r>
  <r>
    <s v="Escondido"/>
    <s v="California"/>
    <n v="92025"/>
    <s v="West"/>
    <s v="OFF-AR-10000255"/>
    <x v="1"/>
    <x v="6"/>
    <s v="Newell 328"/>
    <n v="23.36"/>
  </r>
  <r>
    <s v="Long Beach"/>
    <s v="New York"/>
    <n v="11561"/>
    <s v="East"/>
    <s v="OFF-LA-10004425"/>
    <x v="1"/>
    <x v="2"/>
    <s v="Staple-on labels"/>
    <n v="8.67"/>
  </r>
  <r>
    <s v="Long Beach"/>
    <s v="New York"/>
    <n v="11561"/>
    <s v="East"/>
    <s v="OFF-SU-10001664"/>
    <x v="1"/>
    <x v="14"/>
    <s v="Acme Office Executive Series Stainless Steel Trimmers"/>
    <n v="25.71"/>
  </r>
  <r>
    <s v="Newark"/>
    <s v="Delaware"/>
    <n v="19711"/>
    <s v="East"/>
    <s v="OFF-AP-10000696"/>
    <x v="1"/>
    <x v="9"/>
    <s v="Holmes Odor Grabber"/>
    <n v="100.94"/>
  </r>
  <r>
    <s v="Buffalo"/>
    <s v="New York"/>
    <n v="14215"/>
    <s v="East"/>
    <s v="FUR-CH-10002647"/>
    <x v="0"/>
    <x v="1"/>
    <s v="Situations Contoured Folding Chairs, 4/Set"/>
    <n v="63.881999999999998"/>
  </r>
  <r>
    <s v="Houston"/>
    <s v="Texas"/>
    <n v="77070"/>
    <s v="Central"/>
    <s v="FUR-CH-10002758"/>
    <x v="0"/>
    <x v="1"/>
    <s v="Hon Deluxe Fabric Upholstered Stacking Chairs, Squared Back"/>
    <n v="683.14400000000001"/>
  </r>
  <r>
    <s v="Houston"/>
    <s v="Texas"/>
    <n v="77070"/>
    <s v="Central"/>
    <s v="OFF-BI-10000201"/>
    <x v="1"/>
    <x v="8"/>
    <s v="Avery Triangle Shaped Sheet Lifters, Black, 2/Pack"/>
    <n v="1.476"/>
  </r>
  <r>
    <s v="Houston"/>
    <s v="Texas"/>
    <n v="77070"/>
    <s v="Central"/>
    <s v="OFF-SU-10004115"/>
    <x v="1"/>
    <x v="14"/>
    <s v="Acme Stainless Steel Office Snips"/>
    <n v="40.712000000000003"/>
  </r>
  <r>
    <s v="Wichita"/>
    <s v="Kansas"/>
    <n v="67212"/>
    <s v="Central"/>
    <s v="OFF-PA-10000806"/>
    <x v="1"/>
    <x v="10"/>
    <s v="Xerox 1934"/>
    <n v="279.89999999999998"/>
  </r>
  <r>
    <s v="Colorado Springs"/>
    <s v="Colorado"/>
    <n v="80906"/>
    <s v="West"/>
    <s v="OFF-AR-10001473"/>
    <x v="1"/>
    <x v="6"/>
    <s v="Newell 313"/>
    <n v="13.12"/>
  </r>
  <r>
    <s v="Colorado Springs"/>
    <s v="Colorado"/>
    <n v="80906"/>
    <s v="West"/>
    <s v="FUR-BO-10003450"/>
    <x v="0"/>
    <x v="0"/>
    <s v="Bush Westfield Collection Bookcases, Dark Cherry Finish"/>
    <n v="69.575999999999993"/>
  </r>
  <r>
    <s v="Colorado Springs"/>
    <s v="Colorado"/>
    <n v="80906"/>
    <s v="West"/>
    <s v="OFF-AR-10001545"/>
    <x v="1"/>
    <x v="6"/>
    <s v="Newell 326"/>
    <n v="4.2240000000000002"/>
  </r>
  <r>
    <s v="Colorado Springs"/>
    <s v="Colorado"/>
    <n v="80906"/>
    <s v="West"/>
    <s v="TEC-AC-10004396"/>
    <x v="2"/>
    <x v="11"/>
    <s v="Logitech Keyboard K120"/>
    <n v="58.08"/>
  </r>
  <r>
    <s v="Colorado Springs"/>
    <s v="Colorado"/>
    <n v="80906"/>
    <s v="West"/>
    <s v="FUR-FU-10002456"/>
    <x v="0"/>
    <x v="5"/>
    <s v="Master Caster Door Stop, Large Neon Orange"/>
    <n v="52.415999999999997"/>
  </r>
  <r>
    <s v="Colorado Springs"/>
    <s v="Colorado"/>
    <n v="80906"/>
    <s v="West"/>
    <s v="FUR-FU-10001473"/>
    <x v="0"/>
    <x v="5"/>
    <s v="DAX Wood Document Frame"/>
    <n v="54.92"/>
  </r>
  <r>
    <s v="Colorado Springs"/>
    <s v="Colorado"/>
    <n v="80906"/>
    <s v="West"/>
    <s v="FUR-TA-10000849"/>
    <x v="0"/>
    <x v="3"/>
    <s v="Bevis Rectangular Conference Tables"/>
    <n v="364.95"/>
  </r>
  <r>
    <s v="Colorado Springs"/>
    <s v="Colorado"/>
    <n v="80906"/>
    <s v="West"/>
    <s v="OFF-PA-10001166"/>
    <x v="1"/>
    <x v="10"/>
    <s v="Xerox 1932"/>
    <n v="85.055999999999997"/>
  </r>
  <r>
    <s v="Colorado Springs"/>
    <s v="Colorado"/>
    <n v="80906"/>
    <s v="West"/>
    <s v="OFF-PA-10003256"/>
    <x v="1"/>
    <x v="10"/>
    <s v="Avery Personal Creations Heavyweight Cards"/>
    <n v="27.696000000000002"/>
  </r>
  <r>
    <s v="New York City"/>
    <s v="New York"/>
    <n v="10011"/>
    <s v="East"/>
    <s v="OFF-PA-10002870"/>
    <x v="1"/>
    <x v="10"/>
    <s v="Ampad Phone Message Book, Recycled, 400 Message Capacity, 5 Â¾â€ x 11â€"/>
    <n v="24.96"/>
  </r>
  <r>
    <s v="Los Angeles"/>
    <s v="California"/>
    <n v="90036"/>
    <s v="West"/>
    <s v="FUR-FU-10001215"/>
    <x v="0"/>
    <x v="5"/>
    <s v="Howard Miller 11-1/2&quot; Diameter Brentwood Wall Clock"/>
    <n v="43.13"/>
  </r>
  <r>
    <s v="Marietta"/>
    <s v="Georgia"/>
    <n v="30062"/>
    <s v="South"/>
    <s v="OFF-BI-10004187"/>
    <x v="1"/>
    <x v="8"/>
    <s v="3-ring staple pack"/>
    <n v="5.64"/>
  </r>
  <r>
    <s v="Jacksonville"/>
    <s v="Florida"/>
    <n v="32216"/>
    <s v="South"/>
    <s v="OFF-BI-10001718"/>
    <x v="1"/>
    <x v="8"/>
    <s v="GBC DocuBind P50 Personal Binding Machine"/>
    <n v="57.582000000000001"/>
  </r>
  <r>
    <s v="Jacksonville"/>
    <s v="Florida"/>
    <n v="32216"/>
    <s v="South"/>
    <s v="OFF-PA-10004983"/>
    <x v="1"/>
    <x v="10"/>
    <s v="Xerox 23"/>
    <n v="31.103999999999999"/>
  </r>
  <r>
    <s v="Jacksonville"/>
    <s v="Florida"/>
    <n v="32216"/>
    <s v="South"/>
    <s v="FUR-FU-10002396"/>
    <x v="0"/>
    <x v="5"/>
    <s v="DAX Copper Panel Document Frame, 5 x 7 Size"/>
    <n v="30.192"/>
  </r>
  <r>
    <s v="Jacksonville"/>
    <s v="Florida"/>
    <n v="32216"/>
    <s v="South"/>
    <s v="TEC-PH-10003988"/>
    <x v="2"/>
    <x v="7"/>
    <s v="LF Elite 3D Dazzle Designer Hard Case Cover, Lf Stylus Pen and Wiper For Apple Iphone 5c Mini Lite"/>
    <n v="43.6"/>
  </r>
  <r>
    <s v="Jacksonville"/>
    <s v="Florida"/>
    <n v="32216"/>
    <s v="South"/>
    <s v="OFF-AR-10002467"/>
    <x v="1"/>
    <x v="6"/>
    <s v="Dixon Ticonderoga Pencils"/>
    <n v="4.7679999999999998"/>
  </r>
  <r>
    <s v="Jacksonville"/>
    <s v="Florida"/>
    <n v="32216"/>
    <s v="South"/>
    <s v="OFF-BI-10004002"/>
    <x v="1"/>
    <x v="8"/>
    <s v="Wilson Jones International Size A4 Ring Binders"/>
    <n v="10.38"/>
  </r>
  <r>
    <s v="Jacksonville"/>
    <s v="Florida"/>
    <n v="32216"/>
    <s v="South"/>
    <s v="OFF-BI-10002309"/>
    <x v="1"/>
    <x v="8"/>
    <s v="Avery Heavy-Duty EZD  Binder With Locking Rings"/>
    <n v="13.391999999999999"/>
  </r>
  <r>
    <s v="Philadelphia"/>
    <s v="Pennsylvania"/>
    <n v="19140"/>
    <s v="East"/>
    <s v="TEC-PH-10003885"/>
    <x v="2"/>
    <x v="7"/>
    <s v="Cisco SPA508G"/>
    <n v="39.594000000000001"/>
  </r>
  <r>
    <s v="Philadelphia"/>
    <s v="Pennsylvania"/>
    <n v="19140"/>
    <s v="East"/>
    <s v="FUR-FU-10002501"/>
    <x v="0"/>
    <x v="5"/>
    <s v="Nu-Dell Executive Frame"/>
    <n v="91.007999999999996"/>
  </r>
  <r>
    <s v="Los Angeles"/>
    <s v="California"/>
    <n v="90008"/>
    <s v="West"/>
    <s v="OFF-PA-10000176"/>
    <x v="1"/>
    <x v="10"/>
    <s v="Xerox 1887"/>
    <n v="37.94"/>
  </r>
  <r>
    <s v="Los Angeles"/>
    <s v="California"/>
    <n v="90008"/>
    <s v="West"/>
    <s v="OFF-PA-10000327"/>
    <x v="1"/>
    <x v="10"/>
    <s v="Xerox 1971"/>
    <n v="42.8"/>
  </r>
  <r>
    <s v="Los Angeles"/>
    <s v="California"/>
    <n v="90008"/>
    <s v="West"/>
    <s v="OFF-ST-10004634"/>
    <x v="1"/>
    <x v="4"/>
    <s v="Personal Folder Holder, Ebony"/>
    <n v="33.630000000000003"/>
  </r>
  <r>
    <s v="Philadelphia"/>
    <s v="Pennsylvania"/>
    <n v="19134"/>
    <s v="East"/>
    <s v="OFF-EN-10003040"/>
    <x v="1"/>
    <x v="12"/>
    <s v="Quality Park Security Envelopes"/>
    <n v="62.808"/>
  </r>
  <r>
    <s v="Eau Claire"/>
    <s v="Wisconsin"/>
    <n v="54703"/>
    <s v="Central"/>
    <s v="OFF-PA-10003228"/>
    <x v="1"/>
    <x v="10"/>
    <s v="Xerox 1917"/>
    <n v="195.64"/>
  </r>
  <r>
    <s v="Eau Claire"/>
    <s v="Wisconsin"/>
    <n v="54703"/>
    <s v="Central"/>
    <s v="TEC-PH-10004345"/>
    <x v="2"/>
    <x v="7"/>
    <s v="Cisco SPA 502G IP Phone"/>
    <n v="239.9"/>
  </r>
  <r>
    <s v="Philadelphia"/>
    <s v="Pennsylvania"/>
    <n v="19134"/>
    <s v="East"/>
    <s v="FUR-CH-10000785"/>
    <x v="0"/>
    <x v="1"/>
    <s v="Global Ergonomic Managers Chair"/>
    <n v="380.05799999999999"/>
  </r>
  <r>
    <s v="Philadelphia"/>
    <s v="Pennsylvania"/>
    <n v="19134"/>
    <s v="East"/>
    <s v="TEC-CO-10004115"/>
    <x v="2"/>
    <x v="16"/>
    <s v="Sharp AL-1530CS Digital Copier"/>
    <n v="1199.9760000000001"/>
  </r>
  <r>
    <s v="Philadelphia"/>
    <s v="Pennsylvania"/>
    <n v="19134"/>
    <s v="East"/>
    <s v="FUR-FU-10002813"/>
    <x v="0"/>
    <x v="5"/>
    <s v="DAX Contemporary Wood Frame with Silver Metal Mat, Desktop, 11 x 14 Size"/>
    <n v="48.576000000000001"/>
  </r>
  <r>
    <s v="Los Angeles"/>
    <s v="California"/>
    <n v="90004"/>
    <s v="West"/>
    <s v="OFF-PA-10002751"/>
    <x v="1"/>
    <x v="10"/>
    <s v="Xerox 1920"/>
    <n v="17.940000000000001"/>
  </r>
  <r>
    <s v="Philadelphia"/>
    <s v="Pennsylvania"/>
    <n v="19134"/>
    <s v="East"/>
    <s v="OFF-PA-10004569"/>
    <x v="1"/>
    <x v="10"/>
    <s v="Wirebound Message Books, Two 4 1/4&quot; x 5&quot; Forms per Page"/>
    <n v="18.263999999999999"/>
  </r>
  <r>
    <s v="Philadelphia"/>
    <s v="Pennsylvania"/>
    <n v="19134"/>
    <s v="East"/>
    <s v="OFF-AP-10002998"/>
    <x v="1"/>
    <x v="9"/>
    <s v="Holmes 99% HEPA Air Purifier"/>
    <n v="34.655999999999999"/>
  </r>
  <r>
    <s v="Philadelphia"/>
    <s v="Pennsylvania"/>
    <n v="19134"/>
    <s v="East"/>
    <s v="OFF-AP-10003287"/>
    <x v="1"/>
    <x v="9"/>
    <s v="Tripp Lite TLP810NET Broadband Surge for Modem/Fax"/>
    <n v="81.552000000000007"/>
  </r>
  <r>
    <s v="Philadelphia"/>
    <s v="Pennsylvania"/>
    <n v="19134"/>
    <s v="East"/>
    <s v="OFF-ST-10001370"/>
    <x v="1"/>
    <x v="4"/>
    <s v="Sensible Storage WireTech Storage Systems"/>
    <n v="227.136"/>
  </r>
  <r>
    <s v="Norwich"/>
    <s v="Connecticut"/>
    <n v="6360"/>
    <s v="East"/>
    <s v="OFF-BI-10004040"/>
    <x v="1"/>
    <x v="8"/>
    <s v="Wilson Jones Impact Binders"/>
    <n v="10.36"/>
  </r>
  <r>
    <s v="San Antonio"/>
    <s v="Texas"/>
    <n v="78207"/>
    <s v="Central"/>
    <s v="OFF-AP-10002651"/>
    <x v="1"/>
    <x v="9"/>
    <s v="Hoover Upright Vacuum With Dirt Cup"/>
    <n v="463.24799999999999"/>
  </r>
  <r>
    <s v="San Antonio"/>
    <s v="Texas"/>
    <n v="78207"/>
    <s v="Central"/>
    <s v="TEC-AC-10002402"/>
    <x v="2"/>
    <x v="11"/>
    <s v="Razer Kraken PRO Over Ear PC and Music Headset"/>
    <n v="383.952"/>
  </r>
  <r>
    <s v="Yuma"/>
    <s v="Arizona"/>
    <n v="85364"/>
    <s v="West"/>
    <s v="OFF-BI-10001658"/>
    <x v="1"/>
    <x v="8"/>
    <s v="GBC Standard Therm-A-Bind Covers"/>
    <n v="44.856000000000002"/>
  </r>
  <r>
    <s v="Columbus"/>
    <s v="Ohio"/>
    <n v="43229"/>
    <s v="East"/>
    <s v="TEC-MA-10000752"/>
    <x v="2"/>
    <x v="15"/>
    <s v="Texas Instrument TI-15 Fraction Calculator"/>
    <n v="30.344999999999999"/>
  </r>
  <r>
    <s v="Columbus"/>
    <s v="Ohio"/>
    <n v="43229"/>
    <s v="East"/>
    <s v="FUR-CH-10003817"/>
    <x v="0"/>
    <x v="1"/>
    <s v="Global Value Steno Chair, Gray"/>
    <n v="127.554"/>
  </r>
  <r>
    <s v="Columbus"/>
    <s v="Ohio"/>
    <n v="43229"/>
    <s v="East"/>
    <s v="FUR-FU-10001876"/>
    <x v="0"/>
    <x v="5"/>
    <s v="Computer Room Manger, 14&quot;"/>
    <n v="77.951999999999998"/>
  </r>
  <r>
    <s v="Los Angeles"/>
    <s v="California"/>
    <n v="90036"/>
    <s v="West"/>
    <s v="OFF-BI-10003460"/>
    <x v="1"/>
    <x v="8"/>
    <s v="Acco 3-Hole Punch"/>
    <n v="14.016"/>
  </r>
  <r>
    <s v="Richmond"/>
    <s v="Kentucky"/>
    <n v="40475"/>
    <s v="South"/>
    <s v="OFF-ST-10000464"/>
    <x v="1"/>
    <x v="4"/>
    <s v="Multi-Use Personal File Cart and Caster Set, Three Stacking Bins"/>
    <n v="69.52"/>
  </r>
  <r>
    <s v="Richmond"/>
    <s v="Kentucky"/>
    <n v="40475"/>
    <s v="South"/>
    <s v="OFF-AR-10001919"/>
    <x v="1"/>
    <x v="6"/>
    <s v="OIC #2 Pencils, Medium Soft"/>
    <n v="5.64"/>
  </r>
  <r>
    <s v="New York City"/>
    <s v="New York"/>
    <n v="10035"/>
    <s v="East"/>
    <s v="OFF-BI-10002393"/>
    <x v="1"/>
    <x v="8"/>
    <s v="Binder Posts"/>
    <n v="13.776"/>
  </r>
  <r>
    <s v="Wausau"/>
    <s v="Wisconsin"/>
    <n v="54401"/>
    <s v="Central"/>
    <s v="OFF-AP-10001293"/>
    <x v="1"/>
    <x v="9"/>
    <s v="Belkin 8 Outlet Surge Protector"/>
    <n v="245.88"/>
  </r>
  <r>
    <s v="Wausau"/>
    <s v="Wisconsin"/>
    <n v="54401"/>
    <s v="Central"/>
    <s v="OFF-ST-10004258"/>
    <x v="1"/>
    <x v="4"/>
    <s v="Portable Personal File Box"/>
    <n v="36.630000000000003"/>
  </r>
  <r>
    <s v="Wausau"/>
    <s v="Wisconsin"/>
    <n v="54401"/>
    <s v="Central"/>
    <s v="OFF-ST-10002214"/>
    <x v="1"/>
    <x v="4"/>
    <s v="X-Rack File for Hanging Folders"/>
    <n v="22.58"/>
  </r>
  <r>
    <s v="Wausau"/>
    <s v="Wisconsin"/>
    <n v="54401"/>
    <s v="Central"/>
    <s v="OFF-BI-10004970"/>
    <x v="1"/>
    <x v="8"/>
    <s v="ACCOHIDE 3-Ring Binder, Blue, 1&quot;"/>
    <n v="12.39"/>
  </r>
  <r>
    <s v="San Francisco"/>
    <s v="California"/>
    <n v="94110"/>
    <s v="West"/>
    <s v="OFF-BI-10002571"/>
    <x v="1"/>
    <x v="8"/>
    <s v="Avery Framed View Binder, EZD Ring (Locking), Navy, 1 1/2&quot;"/>
    <n v="39.92"/>
  </r>
  <r>
    <s v="San Francisco"/>
    <s v="California"/>
    <n v="94110"/>
    <s v="West"/>
    <s v="OFF-PA-10002581"/>
    <x v="1"/>
    <x v="10"/>
    <s v="Xerox 1951"/>
    <n v="61.96"/>
  </r>
  <r>
    <s v="San Francisco"/>
    <s v="California"/>
    <n v="94110"/>
    <s v="West"/>
    <s v="OFF-BI-10001097"/>
    <x v="1"/>
    <x v="8"/>
    <s v="Avery Hole Reinforcements"/>
    <n v="19.936"/>
  </r>
  <r>
    <s v="Dublin"/>
    <s v="Ohio"/>
    <n v="43017"/>
    <s v="East"/>
    <s v="OFF-BI-10003429"/>
    <x v="1"/>
    <x v="8"/>
    <s v="Cardinal HOLDit! Binder Insert Strips,Extra Strips"/>
    <n v="3.798"/>
  </r>
  <r>
    <s v="Dublin"/>
    <s v="Ohio"/>
    <n v="43017"/>
    <s v="East"/>
    <s v="OFF-PA-10000682"/>
    <x v="1"/>
    <x v="10"/>
    <s v="Xerox 1924"/>
    <n v="27.744"/>
  </r>
  <r>
    <s v="Dublin"/>
    <s v="Ohio"/>
    <n v="43017"/>
    <s v="East"/>
    <s v="TEC-PH-10001700"/>
    <x v="2"/>
    <x v="7"/>
    <s v="Panasonic KX-TG6844B Expandable Digital Cordless Telephone"/>
    <n v="158.376"/>
  </r>
  <r>
    <s v="Henderson"/>
    <s v="Kentucky"/>
    <n v="42420"/>
    <s v="South"/>
    <s v="FUR-FU-10000629"/>
    <x v="0"/>
    <x v="5"/>
    <s v="9-3/4 Diameter Round Wall Clock"/>
    <n v="27.58"/>
  </r>
  <r>
    <s v="Bowling Green"/>
    <s v="Ohio"/>
    <n v="43402"/>
    <s v="East"/>
    <s v="OFF-BI-10001267"/>
    <x v="1"/>
    <x v="8"/>
    <s v="Universal Recycled Hanging Pressboard Report Binders, Letter Size"/>
    <n v="5.5529999999999999"/>
  </r>
  <r>
    <s v="Memphis"/>
    <s v="Tennessee"/>
    <n v="38109"/>
    <s v="South"/>
    <s v="OFF-ST-10001418"/>
    <x v="1"/>
    <x v="4"/>
    <s v="Carina Media Storage Towers in Natural &amp; Black"/>
    <n v="243.92"/>
  </r>
  <r>
    <s v="Lakewood"/>
    <s v="New Jersey"/>
    <n v="8701"/>
    <s v="East"/>
    <s v="OFF-FA-10004968"/>
    <x v="1"/>
    <x v="13"/>
    <s v="Rubber Band Ball"/>
    <n v="14.96"/>
  </r>
  <r>
    <s v="Los Angeles"/>
    <s v="California"/>
    <n v="90008"/>
    <s v="West"/>
    <s v="OFF-BI-10004140"/>
    <x v="1"/>
    <x v="8"/>
    <s v="Avery Non-Stick Binders"/>
    <n v="7.1840000000000002"/>
  </r>
  <r>
    <s v="Rochester"/>
    <s v="New York"/>
    <n v="14609"/>
    <s v="East"/>
    <s v="OFF-BI-10003460"/>
    <x v="1"/>
    <x v="8"/>
    <s v="Acco 3-Hole Punch"/>
    <n v="10.512"/>
  </r>
  <r>
    <s v="Salem"/>
    <s v="Oregon"/>
    <n v="97301"/>
    <s v="West"/>
    <s v="TEC-PH-10002115"/>
    <x v="2"/>
    <x v="7"/>
    <s v="Plantronics 81402"/>
    <n v="263.95999999999998"/>
  </r>
  <r>
    <s v="Salem"/>
    <s v="Oregon"/>
    <n v="97301"/>
    <s v="West"/>
    <s v="OFF-AR-10003478"/>
    <x v="1"/>
    <x v="6"/>
    <s v="Avery Hi-Liter EverBold Pen Style Fluorescent Highlighters, 4/Pack"/>
    <n v="71.632000000000005"/>
  </r>
  <r>
    <s v="Salem"/>
    <s v="Oregon"/>
    <n v="97301"/>
    <s v="West"/>
    <s v="OFF-AR-10000475"/>
    <x v="1"/>
    <x v="6"/>
    <s v="Hunt BOSTON Vista Battery-Operated Pencil Sharpener, Black"/>
    <n v="9.3279999999999994"/>
  </r>
  <r>
    <s v="Pasco"/>
    <s v="Washington"/>
    <n v="99301"/>
    <s v="West"/>
    <s v="OFF-AR-10003045"/>
    <x v="1"/>
    <x v="6"/>
    <s v="Prang Colored Pencils"/>
    <n v="5.88"/>
  </r>
  <r>
    <s v="Pasco"/>
    <s v="Washington"/>
    <n v="99301"/>
    <s v="West"/>
    <s v="FUR-CH-10000454"/>
    <x v="0"/>
    <x v="1"/>
    <s v="Hon Deluxe Fabric Upholstered Stacking Chairs, Rounded Back"/>
    <n v="975.92"/>
  </r>
  <r>
    <s v="Pasco"/>
    <s v="Washington"/>
    <n v="99301"/>
    <s v="West"/>
    <s v="OFF-AR-10000380"/>
    <x v="1"/>
    <x v="6"/>
    <s v="Hunt PowerHouse Electric Pencil Sharpener, Blue"/>
    <n v="303.83999999999997"/>
  </r>
  <r>
    <s v="Pasco"/>
    <s v="Washington"/>
    <n v="99301"/>
    <s v="West"/>
    <s v="OFF-ST-10000736"/>
    <x v="1"/>
    <x v="4"/>
    <s v="Carina Double Wide Media Storage Towers in Natural &amp; Black"/>
    <n v="485.88"/>
  </r>
  <r>
    <s v="Oakland"/>
    <s v="California"/>
    <n v="94601"/>
    <s v="West"/>
    <s v="FUR-FU-10004270"/>
    <x v="0"/>
    <x v="5"/>
    <s v="Eldon Image Series Desk Accessories, Burgundy"/>
    <n v="12.54"/>
  </r>
  <r>
    <s v="Oakland"/>
    <s v="California"/>
    <n v="94601"/>
    <s v="West"/>
    <s v="OFF-ST-10000617"/>
    <x v="1"/>
    <x v="4"/>
    <s v="Woodgrain Magazine Files by Perma"/>
    <n v="8.94"/>
  </r>
  <r>
    <s v="Oakland"/>
    <s v="California"/>
    <n v="94601"/>
    <s v="West"/>
    <s v="FUR-FU-10001706"/>
    <x v="0"/>
    <x v="5"/>
    <s v="Longer-Life Soft White Bulbs"/>
    <n v="9.24"/>
  </r>
  <r>
    <s v="Los Angeles"/>
    <s v="California"/>
    <n v="90004"/>
    <s v="West"/>
    <s v="OFF-BI-10003364"/>
    <x v="1"/>
    <x v="8"/>
    <s v="Binding Machine Supplies"/>
    <n v="70.007999999999996"/>
  </r>
  <r>
    <s v="Los Angeles"/>
    <s v="California"/>
    <n v="90004"/>
    <s v="West"/>
    <s v="FUR-FU-10001861"/>
    <x v="0"/>
    <x v="5"/>
    <s v="Floodlight Indoor Halogen Bulbs, 1 Bulb per Pack, 60 Watts"/>
    <n v="77.599999999999994"/>
  </r>
  <r>
    <s v="Los Angeles"/>
    <s v="California"/>
    <n v="90004"/>
    <s v="West"/>
    <s v="FUR-FU-10004845"/>
    <x v="0"/>
    <x v="5"/>
    <s v="Deflect-o EconoMat Nonstudded, No Bevel Mat"/>
    <n v="464.85"/>
  </r>
  <r>
    <s v="Oak Park"/>
    <s v="Illinois"/>
    <n v="60302"/>
    <s v="Central"/>
    <s v="OFF-AR-10000823"/>
    <x v="1"/>
    <x v="6"/>
    <s v="Newell 307"/>
    <n v="10.192"/>
  </r>
  <r>
    <s v="Morristown"/>
    <s v="New Jersey"/>
    <n v="7960"/>
    <s v="East"/>
    <s v="OFF-BI-10001359"/>
    <x v="1"/>
    <x v="8"/>
    <s v="GBC DocuBind TL300 Electric Binding System"/>
    <n v="1793.98"/>
  </r>
  <r>
    <s v="Austin"/>
    <s v="Texas"/>
    <n v="78745"/>
    <s v="Central"/>
    <s v="TEC-PH-10001835"/>
    <x v="2"/>
    <x v="7"/>
    <s v="Jawbone JAMBOX Wireless Bluetooth Speaker"/>
    <n v="758.35199999999998"/>
  </r>
  <r>
    <s v="New York City"/>
    <s v="New York"/>
    <n v="10011"/>
    <s v="East"/>
    <s v="OFF-BI-10001191"/>
    <x v="1"/>
    <x v="8"/>
    <s v="Canvas Sectional Post Binders"/>
    <n v="20.367999999999999"/>
  </r>
  <r>
    <s v="New York City"/>
    <s v="New York"/>
    <n v="10011"/>
    <s v="East"/>
    <s v="OFF-BI-10003982"/>
    <x v="1"/>
    <x v="8"/>
    <s v="Wilson Jones Century Plastic Molded Ring Binders"/>
    <n v="49.847999999999999"/>
  </r>
  <r>
    <s v="New York City"/>
    <s v="New York"/>
    <n v="10024"/>
    <s v="East"/>
    <s v="TEC-PH-10001425"/>
    <x v="2"/>
    <x v="7"/>
    <s v="Mophie Juice Pack Helium for iPhone"/>
    <n v="239.97"/>
  </r>
  <r>
    <s v="Seattle"/>
    <s v="Washington"/>
    <n v="98103"/>
    <s v="West"/>
    <s v="FUR-CH-10001215"/>
    <x v="0"/>
    <x v="1"/>
    <s v="Global Troy Executive Leather Low-Back Tilter"/>
    <n v="2404.7040000000002"/>
  </r>
  <r>
    <s v="Seattle"/>
    <s v="Washington"/>
    <n v="98103"/>
    <s v="West"/>
    <s v="OFF-BI-10001718"/>
    <x v="1"/>
    <x v="8"/>
    <s v="GBC DocuBind P50 Personal Binding Machine"/>
    <n v="563.024"/>
  </r>
  <r>
    <s v="Seattle"/>
    <s v="Washington"/>
    <n v="98103"/>
    <s v="West"/>
    <s v="OFF-ST-10000991"/>
    <x v="1"/>
    <x v="4"/>
    <s v="Space Solutions HD Industrial Steel Shelving."/>
    <n v="344.91"/>
  </r>
  <r>
    <s v="Seattle"/>
    <s v="Washington"/>
    <n v="98103"/>
    <s v="West"/>
    <s v="OFF-LA-10001613"/>
    <x v="1"/>
    <x v="2"/>
    <s v="Avery File Folder Labels"/>
    <n v="8.64"/>
  </r>
  <r>
    <s v="Lancaster"/>
    <s v="Pennsylvania"/>
    <n v="17602"/>
    <s v="East"/>
    <s v="TEC-PH-10003437"/>
    <x v="2"/>
    <x v="7"/>
    <s v="Blue Parrot B250XT Professional Grade Wireless BluetoothÂ HeadsetÂ with"/>
    <n v="89.988"/>
  </r>
  <r>
    <s v="Lancaster"/>
    <s v="Pennsylvania"/>
    <n v="17602"/>
    <s v="East"/>
    <s v="OFF-PA-10000675"/>
    <x v="1"/>
    <x v="10"/>
    <s v="Xerox 1919"/>
    <n v="229.54400000000001"/>
  </r>
  <r>
    <s v="Houston"/>
    <s v="Texas"/>
    <n v="77095"/>
    <s v="Central"/>
    <s v="OFF-FA-10000840"/>
    <x v="1"/>
    <x v="13"/>
    <s v="OIC Thumb-Tacks"/>
    <n v="1.8240000000000001"/>
  </r>
  <r>
    <s v="Houston"/>
    <s v="Texas"/>
    <n v="77095"/>
    <s v="Central"/>
    <s v="OFF-AP-10001947"/>
    <x v="1"/>
    <x v="9"/>
    <s v="Acco 6 Outlet Guardian Premium Plus Surge Suppressor"/>
    <n v="18.32"/>
  </r>
  <r>
    <s v="Houston"/>
    <s v="Texas"/>
    <n v="77095"/>
    <s v="Central"/>
    <s v="OFF-ST-10002301"/>
    <x v="1"/>
    <x v="4"/>
    <s v="Tennsco Commercial Shelving"/>
    <n v="48.816000000000003"/>
  </r>
  <r>
    <s v="Houston"/>
    <s v="Texas"/>
    <n v="77095"/>
    <s v="Central"/>
    <s v="OFF-BI-10001922"/>
    <x v="1"/>
    <x v="8"/>
    <s v="Storex Dura Pro Binders"/>
    <n v="1.1879999999999999"/>
  </r>
  <r>
    <s v="Columbus"/>
    <s v="Ohio"/>
    <n v="43229"/>
    <s v="East"/>
    <s v="TEC-AC-10001267"/>
    <x v="2"/>
    <x v="11"/>
    <s v="ImationÂ 32GB Pocket Pro USB 3.0Â Flash DriveÂ - 32 GB - Black - 1 P ..."/>
    <n v="119.8"/>
  </r>
  <r>
    <s v="Durham"/>
    <s v="North Carolina"/>
    <n v="27707"/>
    <s v="South"/>
    <s v="OFF-ST-10000532"/>
    <x v="1"/>
    <x v="4"/>
    <s v="Advantus Rolling Drawer Organizers"/>
    <n v="61.567999999999998"/>
  </r>
  <r>
    <s v="Durham"/>
    <s v="North Carolina"/>
    <n v="27707"/>
    <s v="South"/>
    <s v="OFF-AR-10002335"/>
    <x v="1"/>
    <x v="6"/>
    <s v="DIXON Oriole Pencils"/>
    <n v="6.1920000000000002"/>
  </r>
  <r>
    <s v="Pensacola"/>
    <s v="Florida"/>
    <n v="32503"/>
    <s v="South"/>
    <s v="OFF-BI-10000201"/>
    <x v="1"/>
    <x v="8"/>
    <s v="Avery Triangle Shaped Sheet Lifters, Black, 2/Pack"/>
    <n v="2.214"/>
  </r>
  <r>
    <s v="Henderson"/>
    <s v="Kentucky"/>
    <n v="42420"/>
    <s v="South"/>
    <s v="OFF-EN-10004846"/>
    <x v="1"/>
    <x v="12"/>
    <s v="Letter or Legal Size Expandable Poly String Tie Envelopes"/>
    <n v="5.32"/>
  </r>
  <r>
    <s v="Henderson"/>
    <s v="Kentucky"/>
    <n v="42420"/>
    <s v="South"/>
    <s v="FUR-CH-10000454"/>
    <x v="0"/>
    <x v="1"/>
    <s v="Hon Deluxe Fabric Upholstered Stacking Chairs, Rounded Back"/>
    <n v="975.92"/>
  </r>
  <r>
    <s v="Henderson"/>
    <s v="Kentucky"/>
    <n v="42420"/>
    <s v="South"/>
    <s v="TEC-AC-10004145"/>
    <x v="2"/>
    <x v="11"/>
    <s v="Logitech diNovo Edge Keyboard"/>
    <n v="2249.91"/>
  </r>
  <r>
    <s v="Henderson"/>
    <s v="Kentucky"/>
    <n v="42420"/>
    <s v="South"/>
    <s v="OFF-ST-10001580"/>
    <x v="1"/>
    <x v="4"/>
    <s v="Super Decoflex Portable Personal File"/>
    <n v="59.92"/>
  </r>
  <r>
    <s v="Anaheim"/>
    <s v="California"/>
    <n v="92804"/>
    <s v="West"/>
    <s v="OFF-BI-10003876"/>
    <x v="1"/>
    <x v="8"/>
    <s v="Green Canvas Binder for 8-1/2&quot; x 14&quot; Sheets"/>
    <n v="171.2"/>
  </r>
  <r>
    <s v="Anaheim"/>
    <s v="California"/>
    <n v="92804"/>
    <s v="West"/>
    <s v="OFF-AR-10001972"/>
    <x v="1"/>
    <x v="6"/>
    <s v="Newell 323"/>
    <n v="3.36"/>
  </r>
  <r>
    <s v="Detroit"/>
    <s v="Michigan"/>
    <n v="48227"/>
    <s v="Central"/>
    <s v="OFF-PA-10000595"/>
    <x v="1"/>
    <x v="10"/>
    <s v="Xerox 1929"/>
    <n v="114.2"/>
  </r>
  <r>
    <s v="Marietta"/>
    <s v="Georgia"/>
    <n v="30062"/>
    <s v="South"/>
    <s v="FUR-CH-10004477"/>
    <x v="0"/>
    <x v="1"/>
    <s v="Global Push Button Manager's Chair, Indigo"/>
    <n v="182.67"/>
  </r>
  <r>
    <s v="Marietta"/>
    <s v="Georgia"/>
    <n v="30062"/>
    <s v="South"/>
    <s v="TEC-AC-10003441"/>
    <x v="2"/>
    <x v="11"/>
    <s v="Kingston Digital DataTraveler 32GB USB 2.0"/>
    <n v="101.7"/>
  </r>
  <r>
    <s v="Marietta"/>
    <s v="Georgia"/>
    <n v="30062"/>
    <s v="South"/>
    <s v="OFF-ST-10004459"/>
    <x v="1"/>
    <x v="4"/>
    <s v="Tennsco Single-Tier Lockers"/>
    <n v="1126.02"/>
  </r>
  <r>
    <s v="Marietta"/>
    <s v="Georgia"/>
    <n v="30062"/>
    <s v="South"/>
    <s v="OFF-ST-10003805"/>
    <x v="1"/>
    <x v="4"/>
    <s v="24 Capacity Maxi Data Binder Racks, Pearl"/>
    <n v="1263.3"/>
  </r>
  <r>
    <s v="Seattle"/>
    <s v="Washington"/>
    <n v="98103"/>
    <s v="West"/>
    <s v="OFF-AR-10001246"/>
    <x v="1"/>
    <x v="6"/>
    <s v="Newell 317"/>
    <n v="8.82"/>
  </r>
  <r>
    <s v="Seattle"/>
    <s v="Washington"/>
    <n v="98103"/>
    <s v="West"/>
    <s v="OFF-PA-10001295"/>
    <x v="1"/>
    <x v="10"/>
    <s v="Computer Printout Paper with Letter-Trim Perforations"/>
    <n v="37.94"/>
  </r>
  <r>
    <s v="Seattle"/>
    <s v="Washington"/>
    <n v="98103"/>
    <s v="West"/>
    <s v="OFF-AR-10001231"/>
    <x v="1"/>
    <x v="6"/>
    <s v="Sanford EarthWrite Recycled Pencils, Medium Soft, #2"/>
    <n v="4.2"/>
  </r>
  <r>
    <s v="Seattle"/>
    <s v="Washington"/>
    <n v="98103"/>
    <s v="West"/>
    <s v="OFF-ST-10002743"/>
    <x v="1"/>
    <x v="4"/>
    <s v="SAFCO Boltless Steel Shelving"/>
    <n v="227.28"/>
  </r>
  <r>
    <s v="Seattle"/>
    <s v="Washington"/>
    <n v="98103"/>
    <s v="West"/>
    <s v="OFF-PA-10004327"/>
    <x v="1"/>
    <x v="10"/>
    <s v="Xerox 1911"/>
    <n v="47.9"/>
  </r>
  <r>
    <s v="Seattle"/>
    <s v="Washington"/>
    <n v="98103"/>
    <s v="West"/>
    <s v="OFF-EN-10004773"/>
    <x v="1"/>
    <x v="12"/>
    <s v="Staple envelope"/>
    <n v="61.96"/>
  </r>
  <r>
    <s v="Seattle"/>
    <s v="Washington"/>
    <n v="98103"/>
    <s v="West"/>
    <s v="OFF-ST-10003470"/>
    <x v="1"/>
    <x v="4"/>
    <s v="Tennsco Snap-Together Open Shelving Units, Starter Sets and Add-On Units"/>
    <n v="1117.92"/>
  </r>
  <r>
    <s v="Parma"/>
    <s v="Ohio"/>
    <n v="44134"/>
    <s v="East"/>
    <s v="FUR-CH-10003761"/>
    <x v="0"/>
    <x v="1"/>
    <s v="Global Italian Leather Office Chair"/>
    <n v="183.37200000000001"/>
  </r>
  <r>
    <s v="Parma"/>
    <s v="Ohio"/>
    <n v="44134"/>
    <s v="East"/>
    <s v="OFF-PA-10002230"/>
    <x v="1"/>
    <x v="10"/>
    <s v="Xerox 1897"/>
    <n v="7.968"/>
  </r>
  <r>
    <s v="Gresham"/>
    <s v="Oregon"/>
    <n v="97030"/>
    <s v="West"/>
    <s v="OFF-BI-10000088"/>
    <x v="1"/>
    <x v="8"/>
    <s v="GBC Imprintable Covers"/>
    <n v="26.352"/>
  </r>
  <r>
    <s v="Anaheim"/>
    <s v="California"/>
    <n v="92804"/>
    <s v="West"/>
    <s v="OFF-ST-10001526"/>
    <x v="1"/>
    <x v="4"/>
    <s v="Iceberg Mobile Mega Data/Printer Cart"/>
    <n v="481.32"/>
  </r>
  <r>
    <s v="Anaheim"/>
    <s v="California"/>
    <n v="92804"/>
    <s v="West"/>
    <s v="OFF-SU-10002557"/>
    <x v="1"/>
    <x v="14"/>
    <s v="Fiskars Spring-Action Scissors"/>
    <n v="13.98"/>
  </r>
  <r>
    <s v="New York City"/>
    <s v="New York"/>
    <n v="10035"/>
    <s v="East"/>
    <s v="OFF-BI-10003669"/>
    <x v="1"/>
    <x v="8"/>
    <s v="3M Organizer Strips"/>
    <n v="25.92"/>
  </r>
  <r>
    <s v="New York City"/>
    <s v="New York"/>
    <n v="10035"/>
    <s v="East"/>
    <s v="OFF-LA-10003510"/>
    <x v="1"/>
    <x v="2"/>
    <s v="Avery 4027 File Folder Labels for Dot Matrix Printers, 5000 Labels per Box, White"/>
    <n v="91.59"/>
  </r>
  <r>
    <s v="Houston"/>
    <s v="Texas"/>
    <n v="77070"/>
    <s v="Central"/>
    <s v="FUR-CH-10003746"/>
    <x v="0"/>
    <x v="1"/>
    <s v="Hon 4070 Series Pagoda Round Back Stacking Chairs"/>
    <n v="674.05799999999999"/>
  </r>
  <r>
    <s v="Concord"/>
    <s v="New Hampshire"/>
    <n v="3301"/>
    <s v="East"/>
    <s v="OFF-BI-10003476"/>
    <x v="1"/>
    <x v="8"/>
    <s v="Avery Metallic Poly Binders"/>
    <n v="22.92"/>
  </r>
  <r>
    <s v="Concord"/>
    <s v="New Hampshire"/>
    <n v="3301"/>
    <s v="East"/>
    <s v="OFF-ST-10001469"/>
    <x v="1"/>
    <x v="4"/>
    <s v="Fellowes Bankers Box Recycled Super Stor/Drawer"/>
    <n v="269.89999999999998"/>
  </r>
  <r>
    <s v="Fairfield"/>
    <s v="Ohio"/>
    <n v="45014"/>
    <s v="East"/>
    <s v="OFF-BI-10001757"/>
    <x v="1"/>
    <x v="8"/>
    <s v="Pressboard Hanging Data Binders for Unburst Sheets"/>
    <n v="11.808"/>
  </r>
  <r>
    <s v="Fairfield"/>
    <s v="Ohio"/>
    <n v="45014"/>
    <s v="East"/>
    <s v="TEC-PH-10004875"/>
    <x v="2"/>
    <x v="7"/>
    <s v="PNY Rapid USB Car Charger - Black"/>
    <n v="9.5879999999999992"/>
  </r>
  <r>
    <s v="Johnson City"/>
    <s v="Tennessee"/>
    <n v="37604"/>
    <s v="South"/>
    <s v="OFF-EN-10001219"/>
    <x v="1"/>
    <x v="12"/>
    <s v="#10- 4 1/8&quot; x 9 1/2&quot; Security-Tint Envelopes"/>
    <n v="18.335999999999999"/>
  </r>
  <r>
    <s v="Johnson City"/>
    <s v="Tennessee"/>
    <n v="37604"/>
    <s v="South"/>
    <s v="OFF-PA-10000019"/>
    <x v="1"/>
    <x v="10"/>
    <s v="Xerox 1931"/>
    <n v="36.287999999999997"/>
  </r>
  <r>
    <s v="Johnson City"/>
    <s v="Tennessee"/>
    <n v="37604"/>
    <s v="South"/>
    <s v="TEC-PH-10001924"/>
    <x v="2"/>
    <x v="7"/>
    <s v="iHome FM Clock Radio with Lightning Dock"/>
    <n v="111.98399999999999"/>
  </r>
  <r>
    <s v="Johnson City"/>
    <s v="Tennessee"/>
    <n v="37604"/>
    <s v="South"/>
    <s v="OFF-BI-10002003"/>
    <x v="1"/>
    <x v="8"/>
    <s v="Ibico Presentation Index for Binding Systems"/>
    <n v="5.97"/>
  </r>
  <r>
    <s v="Johnson City"/>
    <s v="Tennessee"/>
    <n v="37604"/>
    <s v="South"/>
    <s v="OFF-BI-10003727"/>
    <x v="1"/>
    <x v="8"/>
    <s v="Avery Durable Slant Ring Binders With Label Holder"/>
    <n v="2.508"/>
  </r>
  <r>
    <s v="Seattle"/>
    <s v="Washington"/>
    <n v="98105"/>
    <s v="West"/>
    <s v="OFF-AR-10004042"/>
    <x v="1"/>
    <x v="6"/>
    <s v="BOSTON Model 1800 Electric Pencil Sharpeners, Putty/Woodgrain"/>
    <n v="35.96"/>
  </r>
  <r>
    <s v="Seattle"/>
    <s v="Washington"/>
    <n v="98105"/>
    <s v="West"/>
    <s v="OFF-BI-10001097"/>
    <x v="1"/>
    <x v="8"/>
    <s v="Avery Hole Reinforcements"/>
    <n v="14.952"/>
  </r>
  <r>
    <s v="League City"/>
    <s v="Texas"/>
    <n v="77573"/>
    <s v="Central"/>
    <s v="OFF-AR-10004344"/>
    <x v="1"/>
    <x v="6"/>
    <s v="Bulldog Vacuum Base Pencil Sharpener"/>
    <n v="67.144000000000005"/>
  </r>
  <r>
    <s v="League City"/>
    <s v="Texas"/>
    <n v="77573"/>
    <s v="Central"/>
    <s v="FUR-CH-10001802"/>
    <x v="0"/>
    <x v="1"/>
    <s v="Hon Every-Day Chair Series Swivel Task Chairs"/>
    <n v="254.05799999999999"/>
  </r>
  <r>
    <s v="Gaithersburg"/>
    <s v="Maryland"/>
    <n v="20877"/>
    <s v="East"/>
    <s v="FUR-BO-10004709"/>
    <x v="0"/>
    <x v="0"/>
    <s v="Bush Westfield Collection Bookcases, Medium Cherry Finish"/>
    <n v="173.94"/>
  </r>
  <r>
    <s v="Gaithersburg"/>
    <s v="Maryland"/>
    <n v="20877"/>
    <s v="East"/>
    <s v="TEC-PH-10000455"/>
    <x v="2"/>
    <x v="7"/>
    <s v="GE 30522EE2"/>
    <n v="231.98"/>
  </r>
  <r>
    <s v="Chicago"/>
    <s v="Illinois"/>
    <n v="60653"/>
    <s v="Central"/>
    <s v="OFF-BI-10002393"/>
    <x v="1"/>
    <x v="8"/>
    <s v="Binder Posts"/>
    <n v="2.2959999999999998"/>
  </r>
  <r>
    <s v="Huntsville"/>
    <s v="Alabama"/>
    <n v="35810"/>
    <s v="South"/>
    <s v="OFF-PA-10004381"/>
    <x v="1"/>
    <x v="10"/>
    <s v="14-7/8 x 11 Blue Bar Computer Printout Paper"/>
    <n v="96.08"/>
  </r>
  <r>
    <s v="Huntsville"/>
    <s v="Alabama"/>
    <n v="35810"/>
    <s v="South"/>
    <s v="OFF-FA-10003059"/>
    <x v="1"/>
    <x v="13"/>
    <s v="Assorted Color Push Pins"/>
    <n v="3.62"/>
  </r>
  <r>
    <s v="Huntsville"/>
    <s v="Alabama"/>
    <n v="35810"/>
    <s v="South"/>
    <s v="OFF-PA-10000994"/>
    <x v="1"/>
    <x v="10"/>
    <s v="Xerox 1915"/>
    <n v="629.1"/>
  </r>
  <r>
    <s v="Huntsville"/>
    <s v="Alabama"/>
    <n v="35810"/>
    <s v="South"/>
    <s v="TEC-PH-10002890"/>
    <x v="2"/>
    <x v="7"/>
    <s v="AT&amp;T 17929 Lendline Telephone"/>
    <n v="90.48"/>
  </r>
  <r>
    <s v="Lawrence"/>
    <s v="Massachusetts"/>
    <n v="1841"/>
    <s v="East"/>
    <s v="OFF-AR-10003338"/>
    <x v="1"/>
    <x v="6"/>
    <s v="Eberhard Faber 3 1/2&quot; Golf Pencils"/>
    <n v="14.88"/>
  </r>
  <r>
    <s v="Chicago"/>
    <s v="Illinois"/>
    <n v="60623"/>
    <s v="Central"/>
    <s v="FUR-TA-10003008"/>
    <x v="0"/>
    <x v="3"/>
    <s v="Lesro Round Back Collection Coffee Table, End Table"/>
    <n v="91.275000000000006"/>
  </r>
  <r>
    <s v="Fairfield"/>
    <s v="Connecticut"/>
    <n v="6824"/>
    <s v="East"/>
    <s v="OFF-PA-10001972"/>
    <x v="1"/>
    <x v="10"/>
    <s v="Xerox 214"/>
    <n v="19.440000000000001"/>
  </r>
  <r>
    <s v="Fairfield"/>
    <s v="Connecticut"/>
    <n v="6824"/>
    <s v="East"/>
    <s v="FUR-CH-10000155"/>
    <x v="0"/>
    <x v="1"/>
    <s v="Global Comet Stacking Armless Chair"/>
    <n v="897.15"/>
  </r>
  <r>
    <s v="New York City"/>
    <s v="New York"/>
    <n v="10009"/>
    <s v="East"/>
    <s v="OFF-AR-10000658"/>
    <x v="1"/>
    <x v="6"/>
    <s v="Newell 324"/>
    <n v="57.75"/>
  </r>
  <r>
    <s v="New York City"/>
    <s v="New York"/>
    <n v="10009"/>
    <s v="East"/>
    <s v="OFF-PA-10000349"/>
    <x v="1"/>
    <x v="10"/>
    <s v="Easy-staple paper"/>
    <n v="14.94"/>
  </r>
  <r>
    <s v="Seattle"/>
    <s v="Washington"/>
    <n v="98103"/>
    <s v="West"/>
    <s v="OFF-AR-10001446"/>
    <x v="1"/>
    <x v="6"/>
    <s v="Newell 309"/>
    <n v="23.1"/>
  </r>
  <r>
    <s v="Aurora"/>
    <s v="Colorado"/>
    <n v="80013"/>
    <s v="West"/>
    <s v="OFF-EN-10004483"/>
    <x v="1"/>
    <x v="12"/>
    <s v="#10 White Business Envelopes,4 1/8 x 9 1/2"/>
    <n v="12.536"/>
  </r>
  <r>
    <s v="Aurora"/>
    <s v="Colorado"/>
    <n v="80013"/>
    <s v="West"/>
    <s v="OFF-BI-10002012"/>
    <x v="1"/>
    <x v="8"/>
    <s v="Wilson Jones Easy Flow II Sheet Lifters"/>
    <n v="1.08"/>
  </r>
  <r>
    <s v="Aurora"/>
    <s v="Colorado"/>
    <n v="80013"/>
    <s v="West"/>
    <s v="OFF-FA-10003021"/>
    <x v="1"/>
    <x v="13"/>
    <s v="Staples"/>
    <n v="4.5119999999999996"/>
  </r>
  <r>
    <s v="Lehi"/>
    <s v="Utah"/>
    <n v="84043"/>
    <s v="West"/>
    <s v="TEC-PH-10003356"/>
    <x v="2"/>
    <x v="7"/>
    <s v="SmartStand Mobile Device Holder, Assorted Colors"/>
    <n v="16.776"/>
  </r>
  <r>
    <s v="Tuscaloosa"/>
    <s v="Alabama"/>
    <n v="35401"/>
    <s v="South"/>
    <s v="OFF-BI-10004728"/>
    <x v="1"/>
    <x v="8"/>
    <s v="Wilson Jones Turn Tabs Binder Tool for Ring Binders"/>
    <n v="33.74"/>
  </r>
  <r>
    <s v="San Francisco"/>
    <s v="California"/>
    <n v="94109"/>
    <s v="West"/>
    <s v="OFF-ST-10000078"/>
    <x v="1"/>
    <x v="4"/>
    <s v="Tennsco 6- and 18-Compartment Lockers"/>
    <n v="1325.85"/>
  </r>
  <r>
    <s v="San Francisco"/>
    <s v="California"/>
    <n v="94109"/>
    <s v="West"/>
    <s v="FUR-BO-10003034"/>
    <x v="0"/>
    <x v="0"/>
    <s v="O'Sullivan Elevations Bookcase, Cherry Finish"/>
    <n v="333.99900000000002"/>
  </r>
  <r>
    <s v="San Francisco"/>
    <s v="California"/>
    <n v="94109"/>
    <s v="West"/>
    <s v="OFF-AR-10003514"/>
    <x v="1"/>
    <x v="6"/>
    <s v="4009 Highlighters by Sanford"/>
    <n v="19.899999999999999"/>
  </r>
  <r>
    <s v="Wilmington"/>
    <s v="Delaware"/>
    <n v="19805"/>
    <s v="East"/>
    <s v="FUR-CH-10001708"/>
    <x v="0"/>
    <x v="1"/>
    <s v="Office Star - Contemporary Swivel Chair with Padded Adjustable Arms and Flex Back"/>
    <n v="1268.82"/>
  </r>
  <r>
    <s v="Wilmington"/>
    <s v="Delaware"/>
    <n v="19805"/>
    <s v="East"/>
    <s v="FUR-BO-10002598"/>
    <x v="0"/>
    <x v="0"/>
    <s v="Hon Metal Bookcases, Putty"/>
    <n v="283.92"/>
  </r>
  <r>
    <s v="Wilmington"/>
    <s v="Delaware"/>
    <n v="19805"/>
    <s v="East"/>
    <s v="OFF-AR-10001022"/>
    <x v="1"/>
    <x v="6"/>
    <s v="SANFORD Liquid Accent Tank-Style Highlighters"/>
    <n v="5.68"/>
  </r>
  <r>
    <s v="Lafayette"/>
    <s v="Indiana"/>
    <n v="47905"/>
    <s v="Central"/>
    <s v="OFF-ST-10004459"/>
    <x v="1"/>
    <x v="4"/>
    <s v="Tennsco Single-Tier Lockers"/>
    <n v="375.34"/>
  </r>
  <r>
    <s v="Redondo Beach"/>
    <s v="California"/>
    <n v="90278"/>
    <s v="West"/>
    <s v="OFF-PA-10004381"/>
    <x v="1"/>
    <x v="10"/>
    <s v="14-7/8 x 11 Blue Bar Computer Printout Paper"/>
    <n v="96.08"/>
  </r>
  <r>
    <s v="Redondo Beach"/>
    <s v="California"/>
    <n v="90278"/>
    <s v="West"/>
    <s v="OFF-BI-10000050"/>
    <x v="1"/>
    <x v="8"/>
    <s v="Angle-D Binders with Locking Rings, Label Holders"/>
    <n v="11.68"/>
  </r>
  <r>
    <s v="Redondo Beach"/>
    <s v="California"/>
    <n v="90278"/>
    <s v="West"/>
    <s v="OFF-FA-10000304"/>
    <x v="1"/>
    <x v="13"/>
    <s v="Advantus Push Pins"/>
    <n v="4.3600000000000003"/>
  </r>
  <r>
    <s v="Seattle"/>
    <s v="Washington"/>
    <n v="98115"/>
    <s v="West"/>
    <s v="OFF-LA-10002475"/>
    <x v="1"/>
    <x v="2"/>
    <s v="Avery 519"/>
    <n v="29.24"/>
  </r>
  <r>
    <s v="Los Angeles"/>
    <s v="California"/>
    <n v="90045"/>
    <s v="West"/>
    <s v="OFF-BI-10001989"/>
    <x v="1"/>
    <x v="8"/>
    <s v="Premium Transparent Presentation Covers by GBC"/>
    <n v="117.488"/>
  </r>
  <r>
    <s v="Los Angeles"/>
    <s v="California"/>
    <n v="90045"/>
    <s v="West"/>
    <s v="FUR-FU-10000732"/>
    <x v="0"/>
    <x v="5"/>
    <s v="Eldon 200 Class Desk Accessories"/>
    <n v="18.84"/>
  </r>
  <r>
    <s v="New York City"/>
    <s v="New York"/>
    <n v="10009"/>
    <s v="East"/>
    <s v="OFF-AR-10004441"/>
    <x v="1"/>
    <x v="6"/>
    <s v="BIC Brite Liner Highlighters"/>
    <n v="12.42"/>
  </r>
  <r>
    <s v="Royal Oak"/>
    <s v="Michigan"/>
    <n v="48073"/>
    <s v="Central"/>
    <s v="OFF-PA-10000304"/>
    <x v="1"/>
    <x v="10"/>
    <s v="Xerox 1995"/>
    <n v="12.96"/>
  </r>
  <r>
    <s v="San Francisco"/>
    <s v="California"/>
    <n v="94109"/>
    <s v="West"/>
    <s v="OFF-AP-10002670"/>
    <x v="1"/>
    <x v="9"/>
    <s v="Belkin 8-Outlet Premiere SurgeMaster II Surge Protectors"/>
    <n v="69.48"/>
  </r>
  <r>
    <s v="New York City"/>
    <s v="New York"/>
    <n v="10009"/>
    <s v="East"/>
    <s v="TEC-PH-10001527"/>
    <x v="2"/>
    <x v="7"/>
    <s v="Plantronics MX500i Earset"/>
    <n v="85.9"/>
  </r>
  <r>
    <s v="North Las Vegas"/>
    <s v="Nevada"/>
    <n v="89031"/>
    <s v="West"/>
    <s v="OFF-AR-10002335"/>
    <x v="1"/>
    <x v="6"/>
    <s v="DIXON Oriole Pencils"/>
    <n v="18.059999999999999"/>
  </r>
  <r>
    <s v="North Las Vegas"/>
    <s v="Nevada"/>
    <n v="89031"/>
    <s v="West"/>
    <s v="OFF-PA-10003641"/>
    <x v="1"/>
    <x v="10"/>
    <s v="Xerox 1909"/>
    <n v="79.14"/>
  </r>
  <r>
    <s v="North Las Vegas"/>
    <s v="Nevada"/>
    <n v="89031"/>
    <s v="West"/>
    <s v="FUR-FU-10002685"/>
    <x v="0"/>
    <x v="5"/>
    <s v="Executive Impressions 13-1/2&quot; Indoor/Outdoor Wall Clock"/>
    <n v="37.4"/>
  </r>
  <r>
    <s v="Carrollton"/>
    <s v="Texas"/>
    <n v="75007"/>
    <s v="Central"/>
    <s v="OFF-BI-10001308"/>
    <x v="1"/>
    <x v="8"/>
    <s v="GBC Standard Plastic Binding Systems' Combs"/>
    <n v="2.512"/>
  </r>
  <r>
    <s v="Carrollton"/>
    <s v="Texas"/>
    <n v="75007"/>
    <s v="Central"/>
    <s v="OFF-FA-10003485"/>
    <x v="1"/>
    <x v="13"/>
    <s v="Staples"/>
    <n v="18.864000000000001"/>
  </r>
  <r>
    <s v="Los Angeles"/>
    <s v="California"/>
    <n v="90008"/>
    <s v="West"/>
    <s v="TEC-PH-10003357"/>
    <x v="2"/>
    <x v="7"/>
    <s v="Grandstream GXP2100 Mainstream Business Phone"/>
    <n v="61.192"/>
  </r>
  <r>
    <s v="Los Angeles"/>
    <s v="California"/>
    <n v="90008"/>
    <s v="West"/>
    <s v="OFF-AP-10002867"/>
    <x v="1"/>
    <x v="9"/>
    <s v="Fellowes Command Center 5-outlet power strip"/>
    <n v="67.84"/>
  </r>
  <r>
    <s v="Seattle"/>
    <s v="Washington"/>
    <n v="98103"/>
    <s v="West"/>
    <s v="FUR-CH-10004477"/>
    <x v="0"/>
    <x v="1"/>
    <s v="Global Push Button Manager's Chair, Indigo"/>
    <n v="48.712000000000003"/>
  </r>
  <r>
    <s v="Seattle"/>
    <s v="Washington"/>
    <n v="98103"/>
    <s v="West"/>
    <s v="OFF-AR-10001427"/>
    <x v="1"/>
    <x v="6"/>
    <s v="Newell 330"/>
    <n v="17.940000000000001"/>
  </r>
  <r>
    <s v="Seattle"/>
    <s v="Washington"/>
    <n v="98103"/>
    <s v="West"/>
    <s v="OFF-ST-10002344"/>
    <x v="1"/>
    <x v="4"/>
    <s v="Carina 42&quot;Hx23 3/4&quot;W Media Storage Unit"/>
    <n v="242.94"/>
  </r>
  <r>
    <s v="Fort Lauderdale"/>
    <s v="Florida"/>
    <n v="33311"/>
    <s v="South"/>
    <s v="OFF-BI-10000301"/>
    <x v="1"/>
    <x v="8"/>
    <s v="GBC Instant Report Kit"/>
    <n v="7.7640000000000002"/>
  </r>
  <r>
    <s v="Columbia"/>
    <s v="Tennessee"/>
    <n v="38401"/>
    <s v="South"/>
    <s v="TEC-PH-10001944"/>
    <x v="2"/>
    <x v="7"/>
    <s v="Wi-Ex zBoost YX540 Cellular Phone Signal Booster"/>
    <n v="467.04"/>
  </r>
  <r>
    <s v="Providence"/>
    <s v="Rhode Island"/>
    <n v="2908"/>
    <s v="East"/>
    <s v="TEC-PH-10001527"/>
    <x v="2"/>
    <x v="7"/>
    <s v="Plantronics MX500i Earset"/>
    <n v="128.85"/>
  </r>
  <r>
    <s v="Providence"/>
    <s v="Rhode Island"/>
    <n v="2908"/>
    <s v="East"/>
    <s v="OFF-PA-10001307"/>
    <x v="1"/>
    <x v="10"/>
    <s v="Important Message Pads, 50 4-1/4 x 5-1/2 Forms per Pad"/>
    <n v="8.4"/>
  </r>
  <r>
    <s v="Providence"/>
    <s v="Rhode Island"/>
    <n v="2908"/>
    <s v="East"/>
    <s v="TEC-AC-10004571"/>
    <x v="2"/>
    <x v="11"/>
    <s v="Logitech G700s Rechargeable Gaming Mouse"/>
    <n v="199.98"/>
  </r>
  <r>
    <s v="Providence"/>
    <s v="Rhode Island"/>
    <n v="2908"/>
    <s v="East"/>
    <s v="FUR-CH-10001973"/>
    <x v="0"/>
    <x v="1"/>
    <s v="Office Star Flex Back Scooter Chair with White Frame"/>
    <n v="110.98"/>
  </r>
  <r>
    <s v="Jacksonville"/>
    <s v="Florida"/>
    <n v="32216"/>
    <s v="South"/>
    <s v="FUR-CH-10000513"/>
    <x v="0"/>
    <x v="1"/>
    <s v="High-Back Leather Manager's Chair"/>
    <n v="207.98400000000001"/>
  </r>
  <r>
    <s v="Jacksonville"/>
    <s v="Florida"/>
    <n v="32216"/>
    <s v="South"/>
    <s v="OFF-PA-10002421"/>
    <x v="1"/>
    <x v="10"/>
    <s v="Embossed Ink Jet Note Cards"/>
    <n v="36.112000000000002"/>
  </r>
  <r>
    <s v="Jacksonville"/>
    <s v="Florida"/>
    <n v="32216"/>
    <s v="South"/>
    <s v="FUR-FU-10004090"/>
    <x v="0"/>
    <x v="5"/>
    <s v="Executive Impressions 14&quot; Contract Wall Clock"/>
    <n v="35.567999999999998"/>
  </r>
  <r>
    <s v="Jacksonville"/>
    <s v="Florida"/>
    <n v="32216"/>
    <s v="South"/>
    <s v="OFF-PA-10004071"/>
    <x v="1"/>
    <x v="10"/>
    <s v="Eaton Premium Continuous-Feed Paper, 25% Cotton, Letter Size, White, 1000 Shts/Box"/>
    <n v="88.768000000000001"/>
  </r>
  <r>
    <s v="Oceanside"/>
    <s v="California"/>
    <n v="92054"/>
    <s v="West"/>
    <s v="OFF-PA-10002246"/>
    <x v="1"/>
    <x v="10"/>
    <s v="Wirebound Four 2-3/4 x 5 Forms per Page, 400 Sets per Book"/>
    <n v="12.9"/>
  </r>
  <r>
    <s v="Jacksonville"/>
    <s v="Florida"/>
    <n v="32216"/>
    <s v="South"/>
    <s v="TEC-AC-10003198"/>
    <x v="2"/>
    <x v="11"/>
    <s v="Enermax Acrylux Wireless Keyboard"/>
    <n v="717.12"/>
  </r>
  <r>
    <s v="New York City"/>
    <s v="New York"/>
    <n v="10024"/>
    <s v="East"/>
    <s v="OFF-BI-10001031"/>
    <x v="1"/>
    <x v="8"/>
    <s v="Pressboard Data Binders by Wilson Jones"/>
    <n v="21.36"/>
  </r>
  <r>
    <s v="New York City"/>
    <s v="New York"/>
    <n v="10024"/>
    <s v="East"/>
    <s v="OFF-BI-10003727"/>
    <x v="1"/>
    <x v="8"/>
    <s v="Avery Durable Slant Ring Binders With Label Holder"/>
    <n v="6.6879999999999997"/>
  </r>
  <r>
    <s v="New York City"/>
    <s v="New York"/>
    <n v="10024"/>
    <s v="East"/>
    <s v="TEC-PH-10001336"/>
    <x v="2"/>
    <x v="7"/>
    <s v="Digium D40 VoIP phone"/>
    <n v="773.94"/>
  </r>
  <r>
    <s v="Chicago"/>
    <s v="Illinois"/>
    <n v="60610"/>
    <s v="Central"/>
    <s v="OFF-SU-10001664"/>
    <x v="1"/>
    <x v="14"/>
    <s v="Acme Office Executive Series Stainless Steel Trimmers"/>
    <n v="20.568000000000001"/>
  </r>
  <r>
    <s v="Chicago"/>
    <s v="Illinois"/>
    <n v="60610"/>
    <s v="Central"/>
    <s v="OFF-AP-10003971"/>
    <x v="1"/>
    <x v="9"/>
    <s v="Belkin 6 Outlet Metallic Surge Strip"/>
    <n v="4.3559999999999999"/>
  </r>
  <r>
    <s v="Chicago"/>
    <s v="Illinois"/>
    <n v="60610"/>
    <s v="Central"/>
    <s v="TEC-AC-10000199"/>
    <x v="2"/>
    <x v="11"/>
    <s v="Kingston Digital DataTraveler 8GB USB 2.0"/>
    <n v="19.04"/>
  </r>
  <r>
    <s v="Huntington Beach"/>
    <s v="California"/>
    <n v="92646"/>
    <s v="West"/>
    <s v="OFF-LA-10001045"/>
    <x v="1"/>
    <x v="2"/>
    <s v="Permanent Self-Adhesive File Folder Labels for Typewriters by Universal"/>
    <n v="5.22"/>
  </r>
  <r>
    <s v="San Diego"/>
    <s v="California"/>
    <n v="92105"/>
    <s v="West"/>
    <s v="OFF-ST-10003442"/>
    <x v="1"/>
    <x v="4"/>
    <s v="Eldon Portable Mobile Manager"/>
    <n v="84.84"/>
  </r>
  <r>
    <s v="Nashville"/>
    <s v="Tennessee"/>
    <n v="37211"/>
    <s v="South"/>
    <s v="OFF-FA-10003059"/>
    <x v="1"/>
    <x v="13"/>
    <s v="Assorted Color Push Pins"/>
    <n v="7.24"/>
  </r>
  <r>
    <s v="New York City"/>
    <s v="New York"/>
    <n v="10009"/>
    <s v="East"/>
    <s v="OFF-LA-10001175"/>
    <x v="1"/>
    <x v="2"/>
    <s v="Avery 514"/>
    <n v="14.4"/>
  </r>
  <r>
    <s v="Colorado Springs"/>
    <s v="Colorado"/>
    <n v="80906"/>
    <s v="West"/>
    <s v="OFF-PA-10003441"/>
    <x v="1"/>
    <x v="10"/>
    <s v="Xerox 226"/>
    <n v="15.552"/>
  </r>
  <r>
    <s v="Colorado Springs"/>
    <s v="Colorado"/>
    <n v="80906"/>
    <s v="West"/>
    <s v="FUR-CH-10004287"/>
    <x v="0"/>
    <x v="1"/>
    <s v="SAFCO Arco Folding Chair"/>
    <n v="1325.76"/>
  </r>
  <r>
    <s v="Colorado Springs"/>
    <s v="Colorado"/>
    <n v="80906"/>
    <s v="West"/>
    <s v="OFF-BI-10004040"/>
    <x v="1"/>
    <x v="8"/>
    <s v="Wilson Jones Impact Binders"/>
    <n v="3.1080000000000001"/>
  </r>
  <r>
    <s v="San Francisco"/>
    <s v="California"/>
    <n v="94110"/>
    <s v="West"/>
    <s v="OFF-BI-10004022"/>
    <x v="1"/>
    <x v="8"/>
    <s v="Acco Suede Grain Vinyl Round Ring Binder"/>
    <n v="6.6719999999999997"/>
  </r>
  <r>
    <s v="San Francisco"/>
    <s v="California"/>
    <n v="94110"/>
    <s v="West"/>
    <s v="TEC-PH-10002200"/>
    <x v="2"/>
    <x v="7"/>
    <s v="Aastra 6757i CT Wireless VoIP phone"/>
    <n v="689.40800000000002"/>
  </r>
  <r>
    <s v="Chicago"/>
    <s v="Illinois"/>
    <n v="60653"/>
    <s v="Central"/>
    <s v="OFF-BI-10001120"/>
    <x v="1"/>
    <x v="8"/>
    <s v="Ibico EPK-21 Electric Binding System"/>
    <n v="1889.99"/>
  </r>
  <r>
    <s v="Memphis"/>
    <s v="Tennessee"/>
    <n v="38109"/>
    <s v="South"/>
    <s v="OFF-EN-10000461"/>
    <x v="1"/>
    <x v="12"/>
    <s v="#10- 4 1/8&quot; x 9 1/2&quot; Recycled Envelopes"/>
    <n v="55.936"/>
  </r>
  <r>
    <s v="Memphis"/>
    <s v="Tennessee"/>
    <n v="38109"/>
    <s v="South"/>
    <s v="OFF-LA-10004008"/>
    <x v="1"/>
    <x v="2"/>
    <s v="Avery 507"/>
    <n v="18.431999999999999"/>
  </r>
  <r>
    <s v="Memphis"/>
    <s v="Tennessee"/>
    <n v="38109"/>
    <s v="South"/>
    <s v="FUR-FU-10000221"/>
    <x v="0"/>
    <x v="5"/>
    <s v="Master Caster Door Stop, Brown"/>
    <n v="20.32"/>
  </r>
  <r>
    <s v="New York City"/>
    <s v="New York"/>
    <n v="10011"/>
    <s v="East"/>
    <s v="OFF-BI-10000962"/>
    <x v="1"/>
    <x v="8"/>
    <s v="Acco Flexible ACCOHIDE Square Ring Data Binder, Dark Blue, 11 1/2&quot; X 14&quot; 7/8&quot;"/>
    <n v="52.064"/>
  </r>
  <r>
    <s v="Raleigh"/>
    <s v="North Carolina"/>
    <n v="27604"/>
    <s v="South"/>
    <s v="OFF-AP-10000390"/>
    <x v="1"/>
    <x v="9"/>
    <s v="Euro Pro Shark Stick Mini Vacuum"/>
    <n v="48.783999999999999"/>
  </r>
  <r>
    <s v="Raleigh"/>
    <s v="North Carolina"/>
    <n v="27604"/>
    <s v="South"/>
    <s v="OFF-BI-10000014"/>
    <x v="1"/>
    <x v="8"/>
    <s v="Heavy-Duty E-Z-D Binders"/>
    <n v="13.092000000000001"/>
  </r>
  <r>
    <s v="Los Angeles"/>
    <s v="California"/>
    <n v="90045"/>
    <s v="West"/>
    <s v="TEC-PH-10004120"/>
    <x v="2"/>
    <x v="7"/>
    <s v="AT&amp;T 1080 Phone"/>
    <n v="109.592"/>
  </r>
  <r>
    <s v="Los Angeles"/>
    <s v="California"/>
    <n v="90045"/>
    <s v="West"/>
    <s v="OFF-PA-10002764"/>
    <x v="1"/>
    <x v="10"/>
    <s v="Easy-staple paper"/>
    <n v="56.7"/>
  </r>
  <r>
    <s v="Los Angeles"/>
    <s v="California"/>
    <n v="90004"/>
    <s v="West"/>
    <s v="TEC-AC-10000736"/>
    <x v="2"/>
    <x v="11"/>
    <s v="Logitech G600 MMO Gaming Mouse"/>
    <n v="79.989999999999995"/>
  </r>
  <r>
    <s v="Newport News"/>
    <s v="Virginia"/>
    <n v="23602"/>
    <s v="South"/>
    <s v="OFF-SU-10000898"/>
    <x v="1"/>
    <x v="14"/>
    <s v="Acme Hot Forged Carbon Steel Scissors with Nickel-Plated Handles, 3 7/8&quot; Cut, 8&quot;L"/>
    <n v="69.5"/>
  </r>
  <r>
    <s v="Newport News"/>
    <s v="Virginia"/>
    <n v="23602"/>
    <s v="South"/>
    <s v="OFF-PA-10004327"/>
    <x v="1"/>
    <x v="10"/>
    <s v="Xerox 1911"/>
    <n v="191.6"/>
  </r>
  <r>
    <s v="Los Angeles"/>
    <s v="California"/>
    <n v="90032"/>
    <s v="West"/>
    <s v="OFF-PA-10000143"/>
    <x v="1"/>
    <x v="10"/>
    <s v="Astroparche Fine Business Paper"/>
    <n v="10.56"/>
  </r>
  <r>
    <s v="Jackson"/>
    <s v="Mississippi"/>
    <n v="39212"/>
    <s v="South"/>
    <s v="TEC-AC-10002550"/>
    <x v="2"/>
    <x v="11"/>
    <s v="Maxell 4.7GB DVD-RW 3/Pack"/>
    <n v="47.79"/>
  </r>
  <r>
    <s v="Richmond"/>
    <s v="Indiana"/>
    <n v="47374"/>
    <s v="Central"/>
    <s v="OFF-ST-10003306"/>
    <x v="1"/>
    <x v="4"/>
    <s v="Letter Size Cart"/>
    <n v="714.3"/>
  </r>
  <r>
    <s v="New York City"/>
    <s v="New York"/>
    <n v="10035"/>
    <s v="East"/>
    <s v="TEC-MA-10000045"/>
    <x v="2"/>
    <x v="15"/>
    <s v="Zebra ZM400 Thermal Label Printer"/>
    <n v="2321.9"/>
  </r>
  <r>
    <s v="New York City"/>
    <s v="New York"/>
    <n v="10035"/>
    <s v="East"/>
    <s v="OFF-ST-10001505"/>
    <x v="1"/>
    <x v="4"/>
    <s v="Perma STOR-ALL Hanging File Box, 13 1/8&quot;W x 12 1/4&quot;D x 10 1/2&quot;H"/>
    <n v="17.940000000000001"/>
  </r>
  <r>
    <s v="Philadelphia"/>
    <s v="Pennsylvania"/>
    <n v="19134"/>
    <s v="East"/>
    <s v="OFF-BI-10004781"/>
    <x v="1"/>
    <x v="8"/>
    <s v="GBC Wire Binding Strips"/>
    <n v="9.5220000000000002"/>
  </r>
  <r>
    <s v="Philadelphia"/>
    <s v="Pennsylvania"/>
    <n v="19134"/>
    <s v="East"/>
    <s v="TEC-PH-10002680"/>
    <x v="2"/>
    <x v="7"/>
    <s v="Samsung Galaxy Note 3"/>
    <n v="791.96400000000006"/>
  </r>
  <r>
    <s v="Philadelphia"/>
    <s v="Pennsylvania"/>
    <n v="19134"/>
    <s v="East"/>
    <s v="OFF-BI-10000848"/>
    <x v="1"/>
    <x v="8"/>
    <s v="Angle-D Ring Binders"/>
    <n v="4.923"/>
  </r>
  <r>
    <s v="Phoenix"/>
    <s v="Arizona"/>
    <n v="85023"/>
    <s v="West"/>
    <s v="FUR-BO-10004467"/>
    <x v="0"/>
    <x v="0"/>
    <s v="Bestar Classic Bookcase"/>
    <n v="209.97900000000001"/>
  </r>
  <r>
    <s v="Cleveland"/>
    <s v="Ohio"/>
    <n v="44105"/>
    <s v="East"/>
    <s v="OFF-BI-10001670"/>
    <x v="1"/>
    <x v="8"/>
    <s v="Vinyl Sectional Post Binders"/>
    <n v="33.93"/>
  </r>
  <r>
    <s v="Cleveland"/>
    <s v="Ohio"/>
    <n v="44105"/>
    <s v="East"/>
    <s v="OFF-ST-10000136"/>
    <x v="1"/>
    <x v="4"/>
    <s v="Letter Size File"/>
    <n v="222.32"/>
  </r>
  <r>
    <s v="Cleveland"/>
    <s v="Ohio"/>
    <n v="44105"/>
    <s v="East"/>
    <s v="TEC-PH-10004522"/>
    <x v="2"/>
    <x v="7"/>
    <s v="Dexim XPower Skin Super-Thin Power Case for iPhone 5 - Black"/>
    <n v="210.56399999999999"/>
  </r>
  <r>
    <s v="Toledo"/>
    <s v="Ohio"/>
    <n v="43615"/>
    <s v="East"/>
    <s v="FUR-FU-10002960"/>
    <x v="0"/>
    <x v="5"/>
    <s v="Eldon 200 Class Desk Accessories, Burgundy"/>
    <n v="35.167999999999999"/>
  </r>
  <r>
    <s v="Toledo"/>
    <s v="Ohio"/>
    <n v="43615"/>
    <s v="East"/>
    <s v="TEC-PH-10002584"/>
    <x v="2"/>
    <x v="7"/>
    <s v="Samsung Galaxy S4"/>
    <n v="1502.376"/>
  </r>
  <r>
    <s v="Los Angeles"/>
    <s v="California"/>
    <n v="90008"/>
    <s v="West"/>
    <s v="FUR-FU-10002505"/>
    <x v="0"/>
    <x v="5"/>
    <s v="Eldon 100 Class Desk Accessories"/>
    <n v="10.11"/>
  </r>
  <r>
    <s v="Los Angeles"/>
    <s v="California"/>
    <n v="90008"/>
    <s v="West"/>
    <s v="TEC-AC-10003832"/>
    <x v="2"/>
    <x v="11"/>
    <s v="LogitechÂ P710e Mobile Speakerphone"/>
    <n v="772.47"/>
  </r>
  <r>
    <s v="Los Angeles"/>
    <s v="California"/>
    <n v="90008"/>
    <s v="West"/>
    <s v="OFF-SU-10002537"/>
    <x v="1"/>
    <x v="14"/>
    <s v="Acme Box Cutter Scissors"/>
    <n v="20.46"/>
  </r>
  <r>
    <s v="New York City"/>
    <s v="New York"/>
    <n v="10011"/>
    <s v="East"/>
    <s v="OFF-SU-10003505"/>
    <x v="1"/>
    <x v="14"/>
    <s v="Premier Electric Letter Opener"/>
    <n v="347.58"/>
  </r>
  <r>
    <s v="San Diego"/>
    <s v="California"/>
    <n v="92037"/>
    <s v="West"/>
    <s v="TEC-AC-10001465"/>
    <x v="2"/>
    <x v="11"/>
    <s v="SanDisk Cruzer 64 GB USB Flash Drive"/>
    <n v="72.64"/>
  </r>
  <r>
    <s v="San Diego"/>
    <s v="California"/>
    <n v="92037"/>
    <s v="West"/>
    <s v="TEC-AC-10003832"/>
    <x v="2"/>
    <x v="11"/>
    <s v="LogitechÂ P710e Mobile Speakerphone"/>
    <n v="772.47"/>
  </r>
  <r>
    <s v="San Diego"/>
    <s v="California"/>
    <n v="92037"/>
    <s v="West"/>
    <s v="FUR-FU-10003731"/>
    <x v="0"/>
    <x v="5"/>
    <s v="Eldon Expressions Wood and Plastic Desk Accessories, Oak"/>
    <n v="39.92"/>
  </r>
  <r>
    <s v="Oklahoma City"/>
    <s v="Oklahoma"/>
    <n v="73120"/>
    <s v="Central"/>
    <s v="OFF-BI-10004828"/>
    <x v="1"/>
    <x v="8"/>
    <s v="GBC Poly Designer Binding Covers"/>
    <n v="33.479999999999997"/>
  </r>
  <r>
    <s v="Oklahoma City"/>
    <s v="Oklahoma"/>
    <n v="73120"/>
    <s v="Central"/>
    <s v="TEC-PH-10003012"/>
    <x v="2"/>
    <x v="7"/>
    <s v="Nortel Meridian M3904 Professional Digital phone"/>
    <n v="461.97"/>
  </r>
  <r>
    <s v="Oklahoma City"/>
    <s v="Oklahoma"/>
    <n v="73120"/>
    <s v="Central"/>
    <s v="OFF-AP-10002311"/>
    <x v="1"/>
    <x v="9"/>
    <s v="Holmes Replacement Filter for HEPA Air Cleaner, Very Large Room, HEPA Filter"/>
    <n v="137.62"/>
  </r>
  <r>
    <s v="Oklahoma City"/>
    <s v="Oklahoma"/>
    <n v="73120"/>
    <s v="Central"/>
    <s v="FUR-CH-10004626"/>
    <x v="0"/>
    <x v="1"/>
    <s v="Office Star Flex Back Scooter Chair with Aluminum Finish Frame"/>
    <n v="302.67"/>
  </r>
  <r>
    <s v="Chicago"/>
    <s v="Illinois"/>
    <n v="60653"/>
    <s v="Central"/>
    <s v="TEC-AC-10001606"/>
    <x v="2"/>
    <x v="11"/>
    <s v="Logitech Wireless Performance Mouse MX for PC and Mac"/>
    <n v="239.976"/>
  </r>
  <r>
    <s v="San Francisco"/>
    <s v="California"/>
    <n v="94109"/>
    <s v="West"/>
    <s v="OFF-AR-10001216"/>
    <x v="1"/>
    <x v="6"/>
    <s v="Newell 339"/>
    <n v="8.34"/>
  </r>
  <r>
    <s v="San Francisco"/>
    <s v="California"/>
    <n v="94109"/>
    <s v="West"/>
    <s v="OFF-SU-10001664"/>
    <x v="1"/>
    <x v="14"/>
    <s v="Acme Office Executive Series Stainless Steel Trimmers"/>
    <n v="8.57"/>
  </r>
  <r>
    <s v="San Francisco"/>
    <s v="California"/>
    <n v="94109"/>
    <s v="West"/>
    <s v="OFF-BI-10002498"/>
    <x v="1"/>
    <x v="8"/>
    <s v="Clear Mylar Reinforcing Strips"/>
    <n v="119.616"/>
  </r>
  <r>
    <s v="Vineland"/>
    <s v="New Jersey"/>
    <n v="8360"/>
    <s v="East"/>
    <s v="FUR-CH-10003968"/>
    <x v="0"/>
    <x v="1"/>
    <s v="Novimex Turbo Task Chair"/>
    <n v="212.94"/>
  </r>
  <r>
    <s v="Vineland"/>
    <s v="New Jersey"/>
    <n v="8360"/>
    <s v="East"/>
    <s v="OFF-AP-10002765"/>
    <x v="1"/>
    <x v="9"/>
    <s v="Fellowes Advanced Computer Series Surge Protectors"/>
    <n v="26.49"/>
  </r>
  <r>
    <s v="Milwaukee"/>
    <s v="Wisconsin"/>
    <n v="53209"/>
    <s v="Central"/>
    <s v="FUR-BO-10004690"/>
    <x v="0"/>
    <x v="0"/>
    <s v="O'Sullivan Cherrywood Estates Traditional Barrister Bookcase"/>
    <n v="687.4"/>
  </r>
  <r>
    <s v="Seattle"/>
    <s v="Washington"/>
    <n v="98115"/>
    <s v="West"/>
    <s v="FUR-TA-10000688"/>
    <x v="0"/>
    <x v="3"/>
    <s v="Chromcraft Bull-Nose Wood Round Conference Table Top, Wood Base"/>
    <n v="653.54999999999995"/>
  </r>
  <r>
    <s v="Seattle"/>
    <s v="Washington"/>
    <n v="98115"/>
    <s v="West"/>
    <s v="TEC-AC-10003441"/>
    <x v="2"/>
    <x v="11"/>
    <s v="Kingston Digital DataTraveler 32GB USB 2.0"/>
    <n v="33.9"/>
  </r>
  <r>
    <s v="Naperville"/>
    <s v="Illinois"/>
    <n v="60540"/>
    <s v="Central"/>
    <s v="TEC-AC-10003610"/>
    <x v="2"/>
    <x v="11"/>
    <s v="LogitechÂ Illuminated - Keyboard"/>
    <n v="239.96"/>
  </r>
  <r>
    <s v="Wilmington"/>
    <s v="Delaware"/>
    <n v="19805"/>
    <s v="East"/>
    <s v="FUR-TA-10001520"/>
    <x v="0"/>
    <x v="3"/>
    <s v="Lesro Sheffield Collection Coffee Table, End Table, Center Table, Corner Table"/>
    <n v="199.83600000000001"/>
  </r>
  <r>
    <s v="Wilmington"/>
    <s v="Delaware"/>
    <n v="19805"/>
    <s v="East"/>
    <s v="TEC-PH-10001817"/>
    <x v="2"/>
    <x v="7"/>
    <s v="Wilson Electronics DB Pro Signal Booster"/>
    <n v="716"/>
  </r>
  <r>
    <s v="Wilmington"/>
    <s v="Delaware"/>
    <n v="19805"/>
    <s v="East"/>
    <s v="OFF-BI-10004492"/>
    <x v="1"/>
    <x v="8"/>
    <s v="Tuf-Vin Binders"/>
    <n v="221.06"/>
  </r>
  <r>
    <s v="Los Angeles"/>
    <s v="California"/>
    <n v="90036"/>
    <s v="West"/>
    <s v="OFF-PA-10002421"/>
    <x v="1"/>
    <x v="10"/>
    <s v="Embossed Ink Jet Note Cards"/>
    <n v="67.709999999999994"/>
  </r>
  <r>
    <s v="Los Angeles"/>
    <s v="California"/>
    <n v="90036"/>
    <s v="West"/>
    <s v="OFF-AP-10000055"/>
    <x v="1"/>
    <x v="9"/>
    <s v="Belkin F9S820V06 8 Outlet Surge"/>
    <n v="129.91999999999999"/>
  </r>
  <r>
    <s v="Los Angeles"/>
    <s v="California"/>
    <n v="90036"/>
    <s v="West"/>
    <s v="FUR-FU-10000965"/>
    <x v="0"/>
    <x v="5"/>
    <s v="Howard Miller 11-1/2&quot; Diameter Ridgewood Wall Clock"/>
    <n v="467.46"/>
  </r>
  <r>
    <s v="Los Angeles"/>
    <s v="California"/>
    <n v="90036"/>
    <s v="West"/>
    <s v="OFF-PA-10001363"/>
    <x v="1"/>
    <x v="10"/>
    <s v="Xerox 1933"/>
    <n v="61.4"/>
  </r>
  <r>
    <s v="Los Angeles"/>
    <s v="California"/>
    <n v="90036"/>
    <s v="West"/>
    <s v="OFF-ST-10001496"/>
    <x v="1"/>
    <x v="4"/>
    <s v="Standard Rollaway File with Lock"/>
    <n v="720.76"/>
  </r>
  <r>
    <s v="Los Angeles"/>
    <s v="California"/>
    <n v="90036"/>
    <s v="West"/>
    <s v="OFF-BI-10004656"/>
    <x v="1"/>
    <x v="8"/>
    <s v="Peel &amp; Stick Add-On Corner Pockets"/>
    <n v="5.1840000000000002"/>
  </r>
  <r>
    <s v="Los Angeles"/>
    <s v="California"/>
    <n v="90036"/>
    <s v="West"/>
    <s v="OFF-AR-10001227"/>
    <x v="1"/>
    <x v="6"/>
    <s v="Newell 338"/>
    <n v="14.7"/>
  </r>
  <r>
    <s v="Chicago"/>
    <s v="Illinois"/>
    <n v="60610"/>
    <s v="Central"/>
    <s v="OFF-BI-10002071"/>
    <x v="1"/>
    <x v="8"/>
    <s v="Fellowes Black Plastic Comb Bindings"/>
    <n v="8.1340000000000003"/>
  </r>
  <r>
    <s v="Chicago"/>
    <s v="Illinois"/>
    <n v="60610"/>
    <s v="Central"/>
    <s v="TEC-AC-10004901"/>
    <x v="2"/>
    <x v="11"/>
    <s v="Kensington SlimBlade Notebook Wireless Mouse with Nano Receiver"/>
    <n v="79.983999999999995"/>
  </r>
  <r>
    <s v="Des Moines"/>
    <s v="Washington"/>
    <n v="98198"/>
    <s v="West"/>
    <s v="OFF-PA-10001776"/>
    <x v="1"/>
    <x v="10"/>
    <s v="Wirebound Message Books, Four 2 3/4&quot; x 5&quot; Forms per Page, 600 Sets per Book"/>
    <n v="18.54"/>
  </r>
  <r>
    <s v="Philadelphia"/>
    <s v="Pennsylvania"/>
    <n v="19140"/>
    <s v="East"/>
    <s v="OFF-EN-10000483"/>
    <x v="1"/>
    <x v="12"/>
    <s v="White Envelopes, White Envelopes with Clear Poly Window"/>
    <n v="24.4"/>
  </r>
  <r>
    <s v="Atlanta"/>
    <s v="Georgia"/>
    <n v="30318"/>
    <s v="South"/>
    <s v="OFF-PA-10003129"/>
    <x v="1"/>
    <x v="10"/>
    <s v="Tops White Computer Printout Paper"/>
    <n v="195.64"/>
  </r>
  <r>
    <s v="Dallas"/>
    <s v="Texas"/>
    <n v="75217"/>
    <s v="Central"/>
    <s v="TEC-AC-10003198"/>
    <x v="2"/>
    <x v="11"/>
    <s v="Enermax Acrylux Wireless Keyboard"/>
    <n v="398.4"/>
  </r>
  <r>
    <s v="Dallas"/>
    <s v="Texas"/>
    <n v="75217"/>
    <s v="Central"/>
    <s v="OFF-AR-10001246"/>
    <x v="1"/>
    <x v="6"/>
    <s v="Newell 317"/>
    <n v="7.056"/>
  </r>
  <r>
    <s v="Dallas"/>
    <s v="Texas"/>
    <n v="75217"/>
    <s v="Central"/>
    <s v="FUR-BO-10003272"/>
    <x v="0"/>
    <x v="0"/>
    <s v="O'Sullivan Living Dimensions 5-Shelf Bookcases"/>
    <n v="1352.3976"/>
  </r>
  <r>
    <s v="Moreno Valley"/>
    <s v="California"/>
    <n v="92553"/>
    <s v="West"/>
    <s v="OFF-PA-10002606"/>
    <x v="1"/>
    <x v="10"/>
    <s v="Xerox 1928"/>
    <n v="26.4"/>
  </r>
  <r>
    <s v="Moreno Valley"/>
    <s v="California"/>
    <n v="92553"/>
    <s v="West"/>
    <s v="OFF-ST-10002486"/>
    <x v="1"/>
    <x v="4"/>
    <s v="Eldon Shelf Savers Cubes and Bins"/>
    <n v="41.88"/>
  </r>
  <r>
    <s v="Philadelphia"/>
    <s v="Pennsylvania"/>
    <n v="19140"/>
    <s v="East"/>
    <s v="OFF-BI-10004330"/>
    <x v="1"/>
    <x v="8"/>
    <s v="GBC Velobind Prepunched Cover Sets, Regency Series"/>
    <n v="99.846000000000004"/>
  </r>
  <r>
    <s v="Georgetown"/>
    <s v="Kentucky"/>
    <n v="40324"/>
    <s v="South"/>
    <s v="TEC-PH-10000560"/>
    <x v="2"/>
    <x v="7"/>
    <s v="Samsung Galaxy S III - 16GB - pebble blue (T-Mobile)"/>
    <n v="699.98"/>
  </r>
  <r>
    <s v="Georgetown"/>
    <s v="Kentucky"/>
    <n v="40324"/>
    <s v="South"/>
    <s v="OFF-ST-10000060"/>
    <x v="1"/>
    <x v="4"/>
    <s v="Fellowes Bankers Box Staxonsteel Drawer File/Stacking System"/>
    <n v="584.82000000000005"/>
  </r>
  <r>
    <s v="Minneapolis"/>
    <s v="Minnesota"/>
    <n v="55407"/>
    <s v="Central"/>
    <s v="OFF-BI-10003684"/>
    <x v="1"/>
    <x v="8"/>
    <s v="Wilson Jones Legal Size Ring Binders"/>
    <n v="43.98"/>
  </r>
  <r>
    <s v="Minneapolis"/>
    <s v="Minnesota"/>
    <n v="55407"/>
    <s v="Central"/>
    <s v="TEC-PH-10000441"/>
    <x v="2"/>
    <x v="7"/>
    <s v="VTech DS6151"/>
    <n v="377.97"/>
  </r>
  <r>
    <s v="Minneapolis"/>
    <s v="Minnesota"/>
    <n v="55407"/>
    <s v="Central"/>
    <s v="FUR-FU-10000723"/>
    <x v="0"/>
    <x v="5"/>
    <s v="Deflect-o EconoMat Studded, No Bevel Mat for Low Pile Carpeting"/>
    <n v="123.96"/>
  </r>
  <r>
    <s v="Wilmington"/>
    <s v="Delaware"/>
    <n v="19805"/>
    <s v="East"/>
    <s v="TEC-PH-10004977"/>
    <x v="2"/>
    <x v="7"/>
    <s v="GE 30524EE4"/>
    <n v="391.98"/>
  </r>
  <r>
    <s v="Burlington"/>
    <s v="North Carolina"/>
    <n v="27217"/>
    <s v="South"/>
    <s v="TEC-AC-10002001"/>
    <x v="2"/>
    <x v="11"/>
    <s v="Logitech Wireless Gaming Headset G930"/>
    <n v="383.976"/>
  </r>
  <r>
    <s v="Burlington"/>
    <s v="North Carolina"/>
    <n v="27217"/>
    <s v="South"/>
    <s v="FUR-TA-10001889"/>
    <x v="0"/>
    <x v="3"/>
    <s v="Bush Advantage Collection Racetrack Conference Table"/>
    <n v="1781.682"/>
  </r>
  <r>
    <s v="Los Angeles"/>
    <s v="California"/>
    <n v="90008"/>
    <s v="West"/>
    <s v="OFF-AR-10003504"/>
    <x v="1"/>
    <x v="6"/>
    <s v="Newell 347"/>
    <n v="21.4"/>
  </r>
  <r>
    <s v="Trenton"/>
    <s v="Michigan"/>
    <n v="48183"/>
    <s v="Central"/>
    <s v="TEC-CO-10001571"/>
    <x v="2"/>
    <x v="16"/>
    <s v="Sharp 1540cs Digital Laser Copier"/>
    <n v="549.99"/>
  </r>
  <r>
    <s v="Trenton"/>
    <s v="Michigan"/>
    <n v="48183"/>
    <s v="Central"/>
    <s v="OFF-AP-10002495"/>
    <x v="1"/>
    <x v="9"/>
    <s v="Acco Smartsocket Table Surge Protector, 6 Color-Coded Adapter Outlets"/>
    <n v="167.535"/>
  </r>
  <r>
    <s v="Trenton"/>
    <s v="Michigan"/>
    <n v="48183"/>
    <s v="Central"/>
    <s v="OFF-EN-10002500"/>
    <x v="1"/>
    <x v="12"/>
    <s v="Globe Weis Peel &amp; Seel First Class Envelopes"/>
    <n v="38.340000000000003"/>
  </r>
  <r>
    <s v="Trenton"/>
    <s v="Michigan"/>
    <n v="48183"/>
    <s v="Central"/>
    <s v="FUR-FU-10002088"/>
    <x v="0"/>
    <x v="5"/>
    <s v="Nu-Dell Float Frame 11 x 14 1/2"/>
    <n v="53.88"/>
  </r>
  <r>
    <s v="Trenton"/>
    <s v="Michigan"/>
    <n v="48183"/>
    <s v="Central"/>
    <s v="TEC-PH-10001128"/>
    <x v="2"/>
    <x v="7"/>
    <s v="Motorola Droid Maxx"/>
    <n v="299.98"/>
  </r>
  <r>
    <s v="San Francisco"/>
    <s v="California"/>
    <n v="94109"/>
    <s v="West"/>
    <s v="OFF-ST-10000649"/>
    <x v="1"/>
    <x v="4"/>
    <s v="Hanging Personal Folder File"/>
    <n v="62.8"/>
  </r>
  <r>
    <s v="Los Angeles"/>
    <s v="California"/>
    <n v="90049"/>
    <s v="West"/>
    <s v="OFF-BI-10002103"/>
    <x v="1"/>
    <x v="8"/>
    <s v="Cardinal Slant-D Ring Binder, Heavy Gauge Vinyl"/>
    <n v="13.904"/>
  </r>
  <r>
    <s v="Houston"/>
    <s v="Texas"/>
    <n v="77070"/>
    <s v="Central"/>
    <s v="FUR-TA-10001705"/>
    <x v="0"/>
    <x v="3"/>
    <s v="Bush Advantage Collection Round Conference Table"/>
    <n v="744.1"/>
  </r>
  <r>
    <s v="Houston"/>
    <s v="Texas"/>
    <n v="77070"/>
    <s v="Central"/>
    <s v="OFF-ST-10004634"/>
    <x v="1"/>
    <x v="4"/>
    <s v="Personal Folder Holder, Ebony"/>
    <n v="44.84"/>
  </r>
  <r>
    <s v="Houston"/>
    <s v="Texas"/>
    <n v="77070"/>
    <s v="Central"/>
    <s v="FUR-TA-10004442"/>
    <x v="0"/>
    <x v="3"/>
    <s v="Riverside Furniture Stanwyck Manor Table Series"/>
    <n v="401.59"/>
  </r>
  <r>
    <s v="Milwaukee"/>
    <s v="Wisconsin"/>
    <n v="53209"/>
    <s v="Central"/>
    <s v="OFF-BI-10002949"/>
    <x v="1"/>
    <x v="8"/>
    <s v="Prestige Round Ring Binders"/>
    <n v="18.239999999999998"/>
  </r>
  <r>
    <s v="San Francisco"/>
    <s v="California"/>
    <n v="94122"/>
    <s v="West"/>
    <s v="FUR-BO-10002213"/>
    <x v="0"/>
    <x v="0"/>
    <s v="Sauder Forest Hills Library, Woodland Oak Finish"/>
    <n v="359.49900000000002"/>
  </r>
  <r>
    <s v="San Francisco"/>
    <s v="California"/>
    <n v="94122"/>
    <s v="West"/>
    <s v="OFF-ST-10001325"/>
    <x v="1"/>
    <x v="4"/>
    <s v="Sterilite Officeware Hinged File Box"/>
    <n v="10.48"/>
  </r>
  <r>
    <s v="Cleveland"/>
    <s v="Ohio"/>
    <n v="44105"/>
    <s v="East"/>
    <s v="OFF-PA-10003441"/>
    <x v="1"/>
    <x v="10"/>
    <s v="Xerox 226"/>
    <n v="20.736000000000001"/>
  </r>
  <r>
    <s v="Monroe"/>
    <s v="North Carolina"/>
    <n v="28110"/>
    <s v="South"/>
    <s v="TEC-AC-10004209"/>
    <x v="2"/>
    <x v="11"/>
    <s v="Memorex Froggy Flash Drive 4 GB"/>
    <n v="35.167999999999999"/>
  </r>
  <r>
    <s v="Monroe"/>
    <s v="North Carolina"/>
    <n v="28110"/>
    <s v="South"/>
    <s v="OFF-PA-10000501"/>
    <x v="1"/>
    <x v="10"/>
    <s v="Petty Cash Envelope"/>
    <n v="64.703999999999994"/>
  </r>
  <r>
    <s v="Lowell"/>
    <s v="Massachusetts"/>
    <n v="1852"/>
    <s v="East"/>
    <s v="OFF-PA-10003656"/>
    <x v="1"/>
    <x v="10"/>
    <s v="Xerox 1935"/>
    <n v="105.52"/>
  </r>
  <r>
    <s v="Dallas"/>
    <s v="Texas"/>
    <n v="75081"/>
    <s v="Central"/>
    <s v="OFF-BI-10001107"/>
    <x v="1"/>
    <x v="8"/>
    <s v="GBC White Gloss Covers, Plain Front"/>
    <n v="5.7919999999999998"/>
  </r>
  <r>
    <s v="Philadelphia"/>
    <s v="Pennsylvania"/>
    <n v="19120"/>
    <s v="East"/>
    <s v="TEC-PH-10000562"/>
    <x v="2"/>
    <x v="7"/>
    <s v="Samsung Convoy 3"/>
    <n v="466.15800000000002"/>
  </r>
  <r>
    <s v="Philadelphia"/>
    <s v="Pennsylvania"/>
    <n v="19120"/>
    <s v="East"/>
    <s v="TEC-AC-10001101"/>
    <x v="2"/>
    <x v="11"/>
    <s v="Sony 16GB Class 10 Micro SDHC R40 Memory Card"/>
    <n v="10.311999999999999"/>
  </r>
  <r>
    <s v="Philadelphia"/>
    <s v="Pennsylvania"/>
    <n v="19120"/>
    <s v="East"/>
    <s v="OFF-BI-10003529"/>
    <x v="1"/>
    <x v="8"/>
    <s v="Avery Round Ring Poly Binders"/>
    <n v="2.556"/>
  </r>
  <r>
    <s v="Loveland"/>
    <s v="Colorado"/>
    <n v="80538"/>
    <s v="West"/>
    <s v="OFF-PA-10001752"/>
    <x v="1"/>
    <x v="10"/>
    <s v="Hammermill CopyPlus Copy Paper (20Lb. and 84 Bright)"/>
    <n v="7.968"/>
  </r>
  <r>
    <s v="Loveland"/>
    <s v="Colorado"/>
    <n v="80538"/>
    <s v="West"/>
    <s v="OFF-EN-10001141"/>
    <x v="1"/>
    <x v="12"/>
    <s v="Manila Recycled Extra-Heavyweight Clasp Envelopes, 6&quot; x 9&quot;"/>
    <n v="8.7840000000000007"/>
  </r>
  <r>
    <s v="Loveland"/>
    <s v="Colorado"/>
    <n v="80538"/>
    <s v="West"/>
    <s v="OFF-FA-10003472"/>
    <x v="1"/>
    <x v="13"/>
    <s v="Bagged Rubber Bands"/>
    <n v="3.024"/>
  </r>
  <r>
    <s v="Woonsocket"/>
    <s v="Rhode Island"/>
    <n v="2895"/>
    <s v="East"/>
    <s v="OFF-ST-10004507"/>
    <x v="1"/>
    <x v="4"/>
    <s v="Advantus Rolling Storage Box"/>
    <n v="51.45"/>
  </r>
  <r>
    <s v="Chicago"/>
    <s v="Illinois"/>
    <n v="60610"/>
    <s v="Central"/>
    <s v="OFF-AP-10004036"/>
    <x v="1"/>
    <x v="9"/>
    <s v="Bionaire 99.97% HEPA Air Cleaner"/>
    <n v="14.016"/>
  </r>
  <r>
    <s v="Chicago"/>
    <s v="Illinois"/>
    <n v="60610"/>
    <s v="Central"/>
    <s v="FUR-TA-10004086"/>
    <x v="0"/>
    <x v="3"/>
    <s v="KI Adjustable-Height Table"/>
    <n v="214.95"/>
  </r>
  <r>
    <s v="Chicago"/>
    <s v="Illinois"/>
    <n v="60610"/>
    <s v="Central"/>
    <s v="TEC-PH-10000307"/>
    <x v="2"/>
    <x v="7"/>
    <s v="Shocksock Galaxy S4 Armband"/>
    <n v="35.04"/>
  </r>
  <r>
    <s v="Chicago"/>
    <s v="Illinois"/>
    <n v="60610"/>
    <s v="Central"/>
    <s v="FUR-FU-10002088"/>
    <x v="0"/>
    <x v="5"/>
    <s v="Nu-Dell Float Frame 11 x 14 1/2"/>
    <n v="10.776"/>
  </r>
  <r>
    <s v="Chicago"/>
    <s v="Illinois"/>
    <n v="60610"/>
    <s v="Central"/>
    <s v="OFF-BI-10004965"/>
    <x v="1"/>
    <x v="8"/>
    <s v="Ibico Covers for Plastic or Wire Binding Elements"/>
    <n v="4.5999999999999996"/>
  </r>
  <r>
    <s v="Chicago"/>
    <s v="Illinois"/>
    <n v="60610"/>
    <s v="Central"/>
    <s v="OFF-ST-10002485"/>
    <x v="1"/>
    <x v="4"/>
    <s v="Rogers Deluxe File Chest"/>
    <n v="35.167999999999999"/>
  </r>
  <r>
    <s v="Bakersfield"/>
    <s v="California"/>
    <n v="93309"/>
    <s v="West"/>
    <s v="OFF-BI-10002194"/>
    <x v="1"/>
    <x v="8"/>
    <s v="Cardinal Hold-It CD Pocket"/>
    <n v="19.152000000000001"/>
  </r>
  <r>
    <s v="Dallas"/>
    <s v="Texas"/>
    <n v="75217"/>
    <s v="Central"/>
    <s v="OFF-AR-10003732"/>
    <x v="1"/>
    <x v="6"/>
    <s v="Newell 333"/>
    <n v="4.4480000000000004"/>
  </r>
  <r>
    <s v="Dallas"/>
    <s v="Texas"/>
    <n v="75217"/>
    <s v="Central"/>
    <s v="OFF-PA-10002195"/>
    <x v="1"/>
    <x v="10"/>
    <s v="Xerox 1966"/>
    <n v="5.1840000000000002"/>
  </r>
  <r>
    <s v="Dallas"/>
    <s v="Texas"/>
    <n v="75217"/>
    <s v="Central"/>
    <s v="OFF-PA-10002365"/>
    <x v="1"/>
    <x v="10"/>
    <s v="Xerox 1967"/>
    <n v="15.552"/>
  </r>
  <r>
    <s v="Philadelphia"/>
    <s v="Pennsylvania"/>
    <n v="19140"/>
    <s v="East"/>
    <s v="OFF-PA-10001950"/>
    <x v="1"/>
    <x v="10"/>
    <s v="Southworth 25% Cotton Antique Laid Paper &amp; Envelopes"/>
    <n v="40.031999999999996"/>
  </r>
  <r>
    <s v="Philadelphia"/>
    <s v="Pennsylvania"/>
    <n v="19140"/>
    <s v="East"/>
    <s v="TEC-AC-10004633"/>
    <x v="2"/>
    <x v="11"/>
    <s v="Verbatim 25 GB 6x Blu-ray Single Layer Recordable Disc, 3/Pack"/>
    <n v="16.776"/>
  </r>
  <r>
    <s v="Deltona"/>
    <s v="Florida"/>
    <n v="32725"/>
    <s v="South"/>
    <s v="FUR-CH-10002439"/>
    <x v="0"/>
    <x v="1"/>
    <s v="Iceberg Nesting Folding Chair, 19w x 6d x 43h"/>
    <n v="186.304"/>
  </r>
  <r>
    <s v="Columbus"/>
    <s v="Georgia"/>
    <n v="31907"/>
    <s v="South"/>
    <s v="TEC-AC-10000682"/>
    <x v="2"/>
    <x v="11"/>
    <s v="Kensington K72356US Mouse-in-a-Box USB Desktop Mouse"/>
    <n v="66.36"/>
  </r>
  <r>
    <s v="Nashville"/>
    <s v="Tennessee"/>
    <n v="37211"/>
    <s v="South"/>
    <s v="OFF-AR-10004078"/>
    <x v="1"/>
    <x v="6"/>
    <s v="Newell 312"/>
    <n v="42.048000000000002"/>
  </r>
  <r>
    <s v="Nashville"/>
    <s v="Tennessee"/>
    <n v="37211"/>
    <s v="South"/>
    <s v="OFF-AR-10001958"/>
    <x v="1"/>
    <x v="6"/>
    <s v="Stanley Bostitch Contemporary Electric Pencil Sharpeners"/>
    <n v="67.92"/>
  </r>
  <r>
    <s v="Philadelphia"/>
    <s v="Pennsylvania"/>
    <n v="19134"/>
    <s v="East"/>
    <s v="OFF-EN-10001335"/>
    <x v="1"/>
    <x v="12"/>
    <s v="White Business Envelopes with Contemporary Seam, Recycled White Business Envelopes"/>
    <n v="52.512"/>
  </r>
  <r>
    <s v="Philadelphia"/>
    <s v="Pennsylvania"/>
    <n v="19134"/>
    <s v="East"/>
    <s v="OFF-ST-10003479"/>
    <x v="1"/>
    <x v="4"/>
    <s v="Eldon Base for stackable storage shelf, platinum"/>
    <n v="186.91200000000001"/>
  </r>
  <r>
    <s v="Philadelphia"/>
    <s v="Pennsylvania"/>
    <n v="19134"/>
    <s v="East"/>
    <s v="OFF-PA-10003016"/>
    <x v="1"/>
    <x v="10"/>
    <s v="Adams &quot;While You Were Out&quot; Message Pads"/>
    <n v="10.048"/>
  </r>
  <r>
    <s v="Chicago"/>
    <s v="Illinois"/>
    <n v="60610"/>
    <s v="Central"/>
    <s v="FUR-FU-10001025"/>
    <x v="0"/>
    <x v="5"/>
    <s v="Eldon ImÃ ge Series Desk Accessories, Clear"/>
    <n v="17.495999999999999"/>
  </r>
  <r>
    <s v="Dallas"/>
    <s v="Texas"/>
    <n v="75220"/>
    <s v="Central"/>
    <s v="OFF-PA-10003936"/>
    <x v="1"/>
    <x v="10"/>
    <s v="Xerox 1994"/>
    <n v="15.552"/>
  </r>
  <r>
    <s v="Carlsbad"/>
    <s v="New Mexico"/>
    <n v="88220"/>
    <s v="West"/>
    <s v="OFF-BI-10004140"/>
    <x v="1"/>
    <x v="8"/>
    <s v="Avery Non-Stick Binders"/>
    <n v="10.776"/>
  </r>
  <r>
    <s v="Philadelphia"/>
    <s v="Pennsylvania"/>
    <n v="19134"/>
    <s v="East"/>
    <s v="OFF-LA-10004178"/>
    <x v="1"/>
    <x v="2"/>
    <s v="Avery 491"/>
    <n v="3.3039999999999998"/>
  </r>
  <r>
    <s v="New York City"/>
    <s v="New York"/>
    <n v="10009"/>
    <s v="East"/>
    <s v="OFF-ST-10003324"/>
    <x v="1"/>
    <x v="4"/>
    <s v="Belkin OmniView SE Rackmount Kit"/>
    <n v="35.479999999999997"/>
  </r>
  <r>
    <s v="Oceanside"/>
    <s v="New York"/>
    <n v="11572"/>
    <s v="East"/>
    <s v="OFF-FA-10004854"/>
    <x v="1"/>
    <x v="13"/>
    <s v="Vinyl Coated Wire Paper Clips in Organizer Box, 800/Box"/>
    <n v="34.44"/>
  </r>
  <r>
    <s v="Oceanside"/>
    <s v="New York"/>
    <n v="11572"/>
    <s v="East"/>
    <s v="TEC-MA-10002859"/>
    <x v="2"/>
    <x v="15"/>
    <s v="Ativa MDM8000 8-Sheet Micro-Cut Shredder"/>
    <n v="629.92999999999995"/>
  </r>
  <r>
    <s v="Oceanside"/>
    <s v="New York"/>
    <n v="11572"/>
    <s v="East"/>
    <s v="OFF-BI-10000088"/>
    <x v="1"/>
    <x v="8"/>
    <s v="GBC Imprintable Covers"/>
    <n v="79.055999999999997"/>
  </r>
  <r>
    <s v="Lafayette"/>
    <s v="Louisiana"/>
    <n v="70506"/>
    <s v="South"/>
    <s v="OFF-ST-10004180"/>
    <x v="1"/>
    <x v="4"/>
    <s v="Safco Commercial Shelving"/>
    <n v="232.55"/>
  </r>
  <r>
    <s v="Lafayette"/>
    <s v="Louisiana"/>
    <n v="70506"/>
    <s v="South"/>
    <s v="TEC-AC-10002926"/>
    <x v="2"/>
    <x v="11"/>
    <s v="Logitech Wireless Marathon Mouse M705"/>
    <n v="99.98"/>
  </r>
  <r>
    <s v="Lafayette"/>
    <s v="Louisiana"/>
    <n v="70506"/>
    <s v="South"/>
    <s v="OFF-PA-10003797"/>
    <x v="1"/>
    <x v="10"/>
    <s v="Xerox 209"/>
    <n v="19.440000000000001"/>
  </r>
  <r>
    <s v="Lafayette"/>
    <s v="Louisiana"/>
    <n v="70506"/>
    <s v="South"/>
    <s v="OFF-PA-10002195"/>
    <x v="1"/>
    <x v="10"/>
    <s v="Xerox 1966"/>
    <n v="12.96"/>
  </r>
  <r>
    <s v="New York City"/>
    <s v="New York"/>
    <n v="10009"/>
    <s v="East"/>
    <s v="FUR-TA-10001039"/>
    <x v="0"/>
    <x v="3"/>
    <s v="KI Adjustable-Height Table"/>
    <n v="464.29199999999997"/>
  </r>
  <r>
    <s v="New York City"/>
    <s v="New York"/>
    <n v="10009"/>
    <s v="East"/>
    <s v="OFF-EN-10001099"/>
    <x v="1"/>
    <x v="12"/>
    <s v="Staple envelope"/>
    <n v="68.459999999999994"/>
  </r>
  <r>
    <s v="New York City"/>
    <s v="New York"/>
    <n v="10009"/>
    <s v="East"/>
    <s v="TEC-MA-10003979"/>
    <x v="2"/>
    <x v="15"/>
    <s v="Ativa V4110MDD Micro-Cut Shredder"/>
    <n v="2799.96"/>
  </r>
  <r>
    <s v="New York City"/>
    <s v="New York"/>
    <n v="10009"/>
    <s v="East"/>
    <s v="OFF-AP-10002945"/>
    <x v="1"/>
    <x v="9"/>
    <s v="Honeywell Enviracaire Portable HEPA Air Cleaner for 17' x 22' Room"/>
    <n v="601.29999999999995"/>
  </r>
  <r>
    <s v="New York City"/>
    <s v="New York"/>
    <n v="10009"/>
    <s v="East"/>
    <s v="TEC-PH-10001536"/>
    <x v="2"/>
    <x v="7"/>
    <s v="Spigen Samsung Galaxy S5 Case Wallet"/>
    <n v="16.989999999999998"/>
  </r>
  <r>
    <s v="New York City"/>
    <s v="New York"/>
    <n v="10009"/>
    <s v="East"/>
    <s v="TEC-PH-10000526"/>
    <x v="2"/>
    <x v="7"/>
    <s v="Vtech CS6719"/>
    <n v="287.97000000000003"/>
  </r>
  <r>
    <s v="New York City"/>
    <s v="New York"/>
    <n v="10009"/>
    <s v="East"/>
    <s v="OFF-PA-10000213"/>
    <x v="1"/>
    <x v="10"/>
    <s v="Xerox 198"/>
    <n v="44.82"/>
  </r>
  <r>
    <s v="Anaheim"/>
    <s v="California"/>
    <n v="92804"/>
    <s v="West"/>
    <s v="FUR-FU-10002501"/>
    <x v="0"/>
    <x v="5"/>
    <s v="Nu-Dell Executive Frame"/>
    <n v="101.12"/>
  </r>
  <r>
    <s v="Deltona"/>
    <s v="Florida"/>
    <n v="32725"/>
    <s v="South"/>
    <s v="TEC-PH-10001819"/>
    <x v="2"/>
    <x v="7"/>
    <s v="Innergie mMini Combo Duo USB Travel Charging Kit"/>
    <n v="107.976"/>
  </r>
  <r>
    <s v="New York City"/>
    <s v="New York"/>
    <n v="10009"/>
    <s v="East"/>
    <s v="OFF-AP-10001962"/>
    <x v="1"/>
    <x v="9"/>
    <s v="Black &amp; Decker Filter for Double Action Dustbuster Cordless Vac BLDV7210"/>
    <n v="58.73"/>
  </r>
  <r>
    <s v="New York City"/>
    <s v="New York"/>
    <n v="10009"/>
    <s v="East"/>
    <s v="OFF-BI-10003364"/>
    <x v="1"/>
    <x v="8"/>
    <s v="Binding Machine Supplies"/>
    <n v="93.343999999999994"/>
  </r>
  <r>
    <s v="Seattle"/>
    <s v="Washington"/>
    <n v="98103"/>
    <s v="West"/>
    <s v="OFF-FA-10002983"/>
    <x v="1"/>
    <x v="13"/>
    <s v="Advantus SlideClip Paper Clips"/>
    <n v="17.05"/>
  </r>
  <r>
    <s v="San Diego"/>
    <s v="California"/>
    <n v="92105"/>
    <s v="West"/>
    <s v="OFF-BI-10002432"/>
    <x v="1"/>
    <x v="8"/>
    <s v="Wilson Jones Standard D-Ring Binders"/>
    <n v="8.0960000000000001"/>
  </r>
  <r>
    <s v="Oklahoma City"/>
    <s v="Oklahoma"/>
    <n v="73120"/>
    <s v="Central"/>
    <s v="FUR-FU-10003096"/>
    <x v="0"/>
    <x v="5"/>
    <s v="Master Giant Foot Doorstop, Safety Yellow"/>
    <n v="30.36"/>
  </r>
  <r>
    <s v="Mount Vernon"/>
    <s v="New York"/>
    <n v="10550"/>
    <s v="East"/>
    <s v="OFF-EN-10001539"/>
    <x v="1"/>
    <x v="12"/>
    <s v="Staple envelope"/>
    <n v="23.34"/>
  </r>
  <r>
    <s v="Mount Vernon"/>
    <s v="New York"/>
    <n v="10550"/>
    <s v="East"/>
    <s v="OFF-PA-10004996"/>
    <x v="1"/>
    <x v="10"/>
    <s v="Speediset Carbonless Redi-Letter 7&quot; x 8 1/2&quot;"/>
    <n v="51.55"/>
  </r>
  <r>
    <s v="San Francisco"/>
    <s v="California"/>
    <n v="94109"/>
    <s v="West"/>
    <s v="TEC-AC-10001956"/>
    <x v="2"/>
    <x v="11"/>
    <s v="Microsoft Arc Touch Mouse"/>
    <n v="119.9"/>
  </r>
  <r>
    <s v="New York City"/>
    <s v="New York"/>
    <n v="10009"/>
    <s v="East"/>
    <s v="FUR-CH-10000454"/>
    <x v="0"/>
    <x v="1"/>
    <s v="Hon Deluxe Fabric Upholstered Stacking Chairs, Rounded Back"/>
    <n v="1317.492"/>
  </r>
  <r>
    <s v="New York City"/>
    <s v="New York"/>
    <n v="10009"/>
    <s v="East"/>
    <s v="OFF-SU-10000946"/>
    <x v="1"/>
    <x v="14"/>
    <s v="Staple remover"/>
    <n v="63.84"/>
  </r>
  <r>
    <s v="New York City"/>
    <s v="New York"/>
    <n v="10009"/>
    <s v="East"/>
    <s v="OFF-BI-10004140"/>
    <x v="1"/>
    <x v="8"/>
    <s v="Avery Non-Stick Binders"/>
    <n v="3.5920000000000001"/>
  </r>
  <r>
    <s v="Los Angeles"/>
    <s v="California"/>
    <n v="90045"/>
    <s v="West"/>
    <s v="FUR-FU-10003039"/>
    <x v="0"/>
    <x v="5"/>
    <s v="Howard Miller 11-1/2&quot; Diameter Grantwood Wall Clock"/>
    <n v="86.26"/>
  </r>
  <r>
    <s v="Los Angeles"/>
    <s v="California"/>
    <n v="90045"/>
    <s v="West"/>
    <s v="OFF-ST-10000464"/>
    <x v="1"/>
    <x v="4"/>
    <s v="Multi-Use Personal File Cart and Caster Set, Three Stacking Bins"/>
    <n v="139.04"/>
  </r>
  <r>
    <s v="Los Angeles"/>
    <s v="California"/>
    <n v="90045"/>
    <s v="West"/>
    <s v="OFF-AP-10000252"/>
    <x v="1"/>
    <x v="9"/>
    <s v="Harmony HEPA Quiet Air Purifiers"/>
    <n v="46.8"/>
  </r>
  <r>
    <s v="Chandler"/>
    <s v="Arizona"/>
    <n v="85224"/>
    <s v="West"/>
    <s v="FUR-FU-10001731"/>
    <x v="0"/>
    <x v="5"/>
    <s v="Acrylic Self-Standing Desk Frames"/>
    <n v="8.5440000000000005"/>
  </r>
  <r>
    <s v="Chandler"/>
    <s v="Arizona"/>
    <n v="85224"/>
    <s v="West"/>
    <s v="FUR-CH-10001394"/>
    <x v="0"/>
    <x v="1"/>
    <s v="Global Leather Executive Chair"/>
    <n v="842.37599999999998"/>
  </r>
  <r>
    <s v="Long Beach"/>
    <s v="New York"/>
    <n v="11561"/>
    <s v="East"/>
    <s v="TEC-PH-10001578"/>
    <x v="2"/>
    <x v="7"/>
    <s v="Polycom SoundStation2 EX ConferenceÂ phone"/>
    <n v="1214.8499999999999"/>
  </r>
  <r>
    <s v="San Francisco"/>
    <s v="California"/>
    <n v="94109"/>
    <s v="West"/>
    <s v="OFF-ST-10000675"/>
    <x v="1"/>
    <x v="4"/>
    <s v="File Shuttle II and Handi-File, Black"/>
    <n v="67.78"/>
  </r>
  <r>
    <s v="Helena"/>
    <s v="Montana"/>
    <n v="59601"/>
    <s v="West"/>
    <s v="OFF-ST-10002352"/>
    <x v="1"/>
    <x v="4"/>
    <s v="Iris Project Case"/>
    <n v="39.9"/>
  </r>
  <r>
    <s v="New York City"/>
    <s v="New York"/>
    <n v="10011"/>
    <s v="East"/>
    <s v="OFF-BI-10004528"/>
    <x v="1"/>
    <x v="8"/>
    <s v="Cardinal Poly Pocket Divider Pockets for Ring Binders"/>
    <n v="2.6880000000000002"/>
  </r>
  <r>
    <s v="New York City"/>
    <s v="New York"/>
    <n v="10011"/>
    <s v="East"/>
    <s v="OFF-AR-10001026"/>
    <x v="1"/>
    <x v="6"/>
    <s v="Sanford Uni-Blazer View Highlighters, Chisel Tip, Yellow"/>
    <n v="6.6"/>
  </r>
  <r>
    <s v="Kirkwood"/>
    <s v="Missouri"/>
    <n v="63122"/>
    <s v="Central"/>
    <s v="OFF-BI-10002215"/>
    <x v="1"/>
    <x v="8"/>
    <s v="Wilson Jones Hanging View Binder, White, 1&quot;"/>
    <n v="28.4"/>
  </r>
  <r>
    <s v="Kirkwood"/>
    <s v="Missouri"/>
    <n v="63122"/>
    <s v="Central"/>
    <s v="FUR-FU-10000305"/>
    <x v="0"/>
    <x v="5"/>
    <s v="Tenex V2T-RE Standard Weight Series Chair Mat, 45&quot; x 53&quot;, Lip 25&quot; x 12&quot;"/>
    <n v="212.94"/>
  </r>
  <r>
    <s v="Chicago"/>
    <s v="Illinois"/>
    <n v="60653"/>
    <s v="Central"/>
    <s v="TEC-PH-10002584"/>
    <x v="2"/>
    <x v="7"/>
    <s v="Samsung Galaxy S4"/>
    <n v="1001.5839999999999"/>
  </r>
  <r>
    <s v="Chicago"/>
    <s v="Illinois"/>
    <n v="60653"/>
    <s v="Central"/>
    <s v="FUR-CH-10000229"/>
    <x v="0"/>
    <x v="1"/>
    <s v="Global Enterprise Series Seating High-Back Swivel/Tilt Chairs"/>
    <n v="569.05799999999999"/>
  </r>
  <r>
    <s v="Chicago"/>
    <s v="Illinois"/>
    <n v="60653"/>
    <s v="Central"/>
    <s v="FUR-FU-10003799"/>
    <x v="0"/>
    <x v="5"/>
    <s v="Seth Thomas 13 1/2&quot; Wall Clock"/>
    <n v="14.224"/>
  </r>
  <r>
    <s v="Peoria"/>
    <s v="Arizona"/>
    <n v="85345"/>
    <s v="West"/>
    <s v="TEC-PH-10001700"/>
    <x v="2"/>
    <x v="7"/>
    <s v="Panasonic KX-TG6844B Expandable Digital Cordless Telephone"/>
    <n v="105.584"/>
  </r>
  <r>
    <s v="Peoria"/>
    <s v="Arizona"/>
    <n v="85345"/>
    <s v="West"/>
    <s v="TEC-PH-10001527"/>
    <x v="2"/>
    <x v="7"/>
    <s v="Plantronics MX500i Earset"/>
    <n v="68.72"/>
  </r>
  <r>
    <s v="Seattle"/>
    <s v="Washington"/>
    <n v="98103"/>
    <s v="West"/>
    <s v="FUR-BO-10002916"/>
    <x v="0"/>
    <x v="0"/>
    <s v="Rush Hierlooms Collection 1&quot; Thick Stackable Bookcases"/>
    <n v="1367.84"/>
  </r>
  <r>
    <s v="Taylor"/>
    <s v="Michigan"/>
    <n v="48180"/>
    <s v="Central"/>
    <s v="FUR-CH-10000863"/>
    <x v="0"/>
    <x v="1"/>
    <s v="Novimex Swivel Fabric Task Chair"/>
    <n v="301.95999999999998"/>
  </r>
  <r>
    <s v="Pasadena"/>
    <s v="California"/>
    <n v="91104"/>
    <s v="West"/>
    <s v="FUR-CH-10003968"/>
    <x v="0"/>
    <x v="1"/>
    <s v="Novimex Turbo Task Chair"/>
    <n v="170.352"/>
  </r>
  <r>
    <s v="Midland"/>
    <s v="Michigan"/>
    <n v="48640"/>
    <s v="Central"/>
    <s v="OFF-AR-10001149"/>
    <x v="1"/>
    <x v="6"/>
    <s v="Avery Hi-Liter Comfort Grip Fluorescent Highlighter, Yellow Ink"/>
    <n v="3.9"/>
  </r>
  <r>
    <s v="Midland"/>
    <s v="Michigan"/>
    <n v="48640"/>
    <s v="Central"/>
    <s v="OFF-PA-10000130"/>
    <x v="1"/>
    <x v="10"/>
    <s v="Xerox 199"/>
    <n v="12.84"/>
  </r>
  <r>
    <s v="Midland"/>
    <s v="Michigan"/>
    <n v="48640"/>
    <s v="Central"/>
    <s v="OFF-PA-10002479"/>
    <x v="1"/>
    <x v="10"/>
    <s v="Xerox 4200 Series MultiUse Premium Copy Paper (20Lb. and 84 Bright)"/>
    <n v="15.84"/>
  </r>
  <r>
    <s v="Midland"/>
    <s v="Michigan"/>
    <n v="48640"/>
    <s v="Central"/>
    <s v="FUR-CH-10004997"/>
    <x v="0"/>
    <x v="1"/>
    <s v="Hon Every-Day Series Multi-Task Chairs"/>
    <n v="563.94000000000005"/>
  </r>
  <r>
    <s v="Midland"/>
    <s v="Michigan"/>
    <n v="48640"/>
    <s v="Central"/>
    <s v="OFF-ST-10004950"/>
    <x v="1"/>
    <x v="4"/>
    <s v="Acco Perma 3000 Stacking Storage Drawers"/>
    <n v="62.94"/>
  </r>
  <r>
    <s v="Midland"/>
    <s v="Michigan"/>
    <n v="48640"/>
    <s v="Central"/>
    <s v="OFF-ST-10001490"/>
    <x v="1"/>
    <x v="4"/>
    <s v="Hot File 7-Pocket, Floor Stand"/>
    <n v="535.41"/>
  </r>
  <r>
    <s v="Detroit"/>
    <s v="Michigan"/>
    <n v="48205"/>
    <s v="Central"/>
    <s v="FUR-CH-10002024"/>
    <x v="0"/>
    <x v="1"/>
    <s v="HON 5400 Series Task Chairs for Big and Tall"/>
    <n v="3504.9"/>
  </r>
  <r>
    <s v="Detroit"/>
    <s v="Michigan"/>
    <n v="48205"/>
    <s v="Central"/>
    <s v="OFF-PA-10001790"/>
    <x v="1"/>
    <x v="10"/>
    <s v="Xerox 1910"/>
    <n v="144.12"/>
  </r>
  <r>
    <s v="Detroit"/>
    <s v="Michigan"/>
    <n v="48205"/>
    <s v="Central"/>
    <s v="OFF-PA-10000994"/>
    <x v="1"/>
    <x v="10"/>
    <s v="Xerox 1915"/>
    <n v="314.55"/>
  </r>
  <r>
    <s v="Pueblo"/>
    <s v="Colorado"/>
    <n v="81001"/>
    <s v="West"/>
    <s v="OFF-AR-10002399"/>
    <x v="1"/>
    <x v="6"/>
    <s v="Dixon Prang Watercolor Pencils, 10-Color Set with Brush"/>
    <n v="3.4079999999999999"/>
  </r>
  <r>
    <s v="Waco"/>
    <s v="Texas"/>
    <n v="76706"/>
    <s v="Central"/>
    <s v="OFF-BI-10002799"/>
    <x v="1"/>
    <x v="8"/>
    <s v="SlimView Poly Binder, 3/8&quot;"/>
    <n v="2.0720000000000001"/>
  </r>
  <r>
    <s v="Waco"/>
    <s v="Texas"/>
    <n v="76706"/>
    <s v="Central"/>
    <s v="FUR-BO-10004360"/>
    <x v="0"/>
    <x v="0"/>
    <s v="Rush Hierlooms Collection Rich Wood Bookcases"/>
    <n v="328.39920000000001"/>
  </r>
  <r>
    <s v="San Francisco"/>
    <s v="California"/>
    <n v="94109"/>
    <s v="West"/>
    <s v="OFF-BI-10002082"/>
    <x v="1"/>
    <x v="8"/>
    <s v="GBC Twin Loop Wire Binding Elements"/>
    <n v="53.247999999999998"/>
  </r>
  <r>
    <s v="New York City"/>
    <s v="New York"/>
    <n v="10024"/>
    <s v="East"/>
    <s v="OFF-BI-10004967"/>
    <x v="1"/>
    <x v="8"/>
    <s v="Round Ring Binders"/>
    <n v="4.992"/>
  </r>
  <r>
    <s v="Los Angeles"/>
    <s v="California"/>
    <n v="90036"/>
    <s v="West"/>
    <s v="FUR-FU-10004973"/>
    <x v="0"/>
    <x v="5"/>
    <s v="Flat Face Poster Frame"/>
    <n v="37.68"/>
  </r>
  <r>
    <s v="Los Angeles"/>
    <s v="California"/>
    <n v="90036"/>
    <s v="West"/>
    <s v="TEC-PH-10003645"/>
    <x v="2"/>
    <x v="7"/>
    <s v="Aastra 57i VoIP phone"/>
    <n v="258.57600000000002"/>
  </r>
  <r>
    <s v="Los Angeles"/>
    <s v="California"/>
    <n v="90036"/>
    <s v="West"/>
    <s v="OFF-AP-10004980"/>
    <x v="1"/>
    <x v="9"/>
    <s v="3M Replacement Filter for Office Air Cleaner for 20' x 33' Room"/>
    <n v="75.84"/>
  </r>
  <r>
    <s v="Woonsocket"/>
    <s v="Rhode Island"/>
    <n v="2895"/>
    <s v="East"/>
    <s v="OFF-PA-10003797"/>
    <x v="1"/>
    <x v="10"/>
    <s v="Xerox 209"/>
    <n v="45.36"/>
  </r>
  <r>
    <s v="Woonsocket"/>
    <s v="Rhode Island"/>
    <n v="2895"/>
    <s v="East"/>
    <s v="OFF-BI-10003707"/>
    <x v="1"/>
    <x v="8"/>
    <s v="Aluminum Screw Posts"/>
    <n v="45.78"/>
  </r>
  <r>
    <s v="Columbus"/>
    <s v="Georgia"/>
    <n v="31907"/>
    <s v="South"/>
    <s v="OFF-ST-10000885"/>
    <x v="1"/>
    <x v="4"/>
    <s v="Fellowes Desktop Hanging File Manager"/>
    <n v="40.29"/>
  </r>
  <r>
    <s v="Columbus"/>
    <s v="Georgia"/>
    <n v="31907"/>
    <s v="South"/>
    <s v="OFF-BI-10002827"/>
    <x v="1"/>
    <x v="8"/>
    <s v="Avery Durable Poly Binders"/>
    <n v="38.71"/>
  </r>
  <r>
    <s v="Jacksonville"/>
    <s v="Florida"/>
    <n v="32216"/>
    <s v="South"/>
    <s v="OFF-ST-10004459"/>
    <x v="1"/>
    <x v="4"/>
    <s v="Tennsco Single-Tier Lockers"/>
    <n v="1801.6320000000001"/>
  </r>
  <r>
    <s v="Philadelphia"/>
    <s v="Pennsylvania"/>
    <n v="19140"/>
    <s v="East"/>
    <s v="TEC-PH-10002789"/>
    <x v="2"/>
    <x v="7"/>
    <s v="LG Exalt"/>
    <n v="748.75199999999995"/>
  </r>
  <r>
    <s v="Columbus"/>
    <s v="Indiana"/>
    <n v="47201"/>
    <s v="Central"/>
    <s v="TEC-AC-10001314"/>
    <x v="2"/>
    <x v="11"/>
    <s v="Case Logic 2.4GHz Wireless Keyboard"/>
    <n v="199.96"/>
  </r>
  <r>
    <s v="Columbus"/>
    <s v="Indiana"/>
    <n v="47201"/>
    <s v="Central"/>
    <s v="FUR-CH-10000015"/>
    <x v="0"/>
    <x v="1"/>
    <s v="Hon Multipurpose Stacking Arm Chairs"/>
    <n v="1516.2"/>
  </r>
  <r>
    <s v="Pasadena"/>
    <s v="Texas"/>
    <n v="77506"/>
    <s v="Central"/>
    <s v="TEC-AC-10004855"/>
    <x v="2"/>
    <x v="11"/>
    <s v="V7 USB Numeric Keypad"/>
    <n v="167.952"/>
  </r>
  <r>
    <s v="Pasadena"/>
    <s v="Texas"/>
    <n v="77506"/>
    <s v="Central"/>
    <s v="OFF-AR-10003582"/>
    <x v="1"/>
    <x v="6"/>
    <s v="Boston Electric Pencil Sharpener, Model 1818, Charcoal Black"/>
    <n v="45.04"/>
  </r>
  <r>
    <s v="San Francisco"/>
    <s v="California"/>
    <n v="94122"/>
    <s v="West"/>
    <s v="OFF-EN-10003448"/>
    <x v="1"/>
    <x v="12"/>
    <s v="Peel &amp; Seel Recycled Catalog Envelopes, Brown"/>
    <n v="23.16"/>
  </r>
  <r>
    <s v="Columbia"/>
    <s v="South Carolina"/>
    <n v="29203"/>
    <s v="South"/>
    <s v="FUR-FU-10003773"/>
    <x v="0"/>
    <x v="5"/>
    <s v="Eldon Cleatmat Plus Chair Mats for High Pile Carpets"/>
    <n v="397.6"/>
  </r>
  <r>
    <s v="Columbia"/>
    <s v="South Carolina"/>
    <n v="29203"/>
    <s v="South"/>
    <s v="OFF-PA-10001363"/>
    <x v="1"/>
    <x v="10"/>
    <s v="Xerox 1933"/>
    <n v="85.96"/>
  </r>
  <r>
    <s v="Columbia"/>
    <s v="South Carolina"/>
    <n v="29203"/>
    <s v="South"/>
    <s v="OFF-AR-10004757"/>
    <x v="1"/>
    <x v="6"/>
    <s v="Crayola Colored Pencils"/>
    <n v="13.12"/>
  </r>
  <r>
    <s v="Columbia"/>
    <s v="South Carolina"/>
    <n v="29203"/>
    <s v="South"/>
    <s v="OFF-BI-10000309"/>
    <x v="1"/>
    <x v="8"/>
    <s v="GBC Twin Loop Wire Binding Elements, 9/16&quot; Spine, Black"/>
    <n v="45.66"/>
  </r>
  <r>
    <s v="Kent"/>
    <s v="Washington"/>
    <n v="98031"/>
    <s v="West"/>
    <s v="OFF-EN-10001434"/>
    <x v="1"/>
    <x v="12"/>
    <s v="Strathmore #10 Envelopes, Ultimate White"/>
    <n v="158.13"/>
  </r>
  <r>
    <s v="Kent"/>
    <s v="Washington"/>
    <n v="98031"/>
    <s v="West"/>
    <s v="TEC-PH-10003988"/>
    <x v="2"/>
    <x v="7"/>
    <s v="LF Elite 3D Dazzle Designer Hard Case Cover, Lf Stylus Pen and Wiper For Apple Iphone 5c Mini Lite"/>
    <n v="43.6"/>
  </r>
  <r>
    <s v="Round Rock"/>
    <s v="Texas"/>
    <n v="78664"/>
    <s v="Central"/>
    <s v="OFF-SU-10000151"/>
    <x v="1"/>
    <x v="14"/>
    <s v="High Speed Automatic Electric Letter Opener"/>
    <n v="3930.0720000000001"/>
  </r>
  <r>
    <s v="Round Rock"/>
    <s v="Texas"/>
    <n v="78664"/>
    <s v="Central"/>
    <s v="OFF-FA-10001332"/>
    <x v="1"/>
    <x v="13"/>
    <s v="Acco Banker's Clasps, 5 3/4&quot;-Long"/>
    <n v="2.3039999999999998"/>
  </r>
  <r>
    <s v="Round Rock"/>
    <s v="Texas"/>
    <n v="78664"/>
    <s v="Central"/>
    <s v="TEC-PH-10000895"/>
    <x v="2"/>
    <x v="7"/>
    <s v="Polycom VVX 310 VoIP phone"/>
    <n v="431.976"/>
  </r>
  <r>
    <s v="Round Rock"/>
    <s v="Texas"/>
    <n v="78664"/>
    <s v="Central"/>
    <s v="TEC-AC-10002857"/>
    <x v="2"/>
    <x v="11"/>
    <s v="Verbatim 25 GB 6x Blu-ray Single Layer Recordable Disc, 1/Pack"/>
    <n v="41.72"/>
  </r>
  <r>
    <s v="Oakland"/>
    <s v="California"/>
    <n v="94601"/>
    <s v="West"/>
    <s v="FUR-FU-10004018"/>
    <x v="0"/>
    <x v="5"/>
    <s v="Tensor Computer Mounted Lamp"/>
    <n v="104.23"/>
  </r>
  <r>
    <s v="Oakland"/>
    <s v="California"/>
    <n v="94601"/>
    <s v="West"/>
    <s v="OFF-ST-10003638"/>
    <x v="1"/>
    <x v="4"/>
    <s v="Mobile Personal File Cube"/>
    <n v="70.260000000000005"/>
  </r>
  <r>
    <s v="Auburn"/>
    <s v="New York"/>
    <n v="13021"/>
    <s v="East"/>
    <s v="OFF-AR-10004685"/>
    <x v="1"/>
    <x v="6"/>
    <s v="Binney &amp; Smith Crayola Metallic Colored Pencils, 8-Color Set"/>
    <n v="9.26"/>
  </r>
  <r>
    <s v="Auburn"/>
    <s v="New York"/>
    <n v="13021"/>
    <s v="East"/>
    <s v="OFF-ST-10001713"/>
    <x v="1"/>
    <x v="4"/>
    <s v="Gould Plastics 9-Pocket Panel Bin, 18-3/8w x 5-1/4d x 20-1/2h, Black"/>
    <n v="105.98"/>
  </r>
  <r>
    <s v="Auburn"/>
    <s v="New York"/>
    <n v="13021"/>
    <s v="East"/>
    <s v="OFF-FA-10000490"/>
    <x v="1"/>
    <x v="13"/>
    <s v="OIC Binder Clips, Mini, 1/4&quot; Capacity, Black"/>
    <n v="1.24"/>
  </r>
  <r>
    <s v="Auburn"/>
    <s v="New York"/>
    <n v="13021"/>
    <s v="East"/>
    <s v="OFF-LA-10002043"/>
    <x v="1"/>
    <x v="2"/>
    <s v="Avery 489"/>
    <n v="20.7"/>
  </r>
  <r>
    <s v="Auburn"/>
    <s v="New York"/>
    <n v="13021"/>
    <s v="East"/>
    <s v="OFF-PA-10002464"/>
    <x v="1"/>
    <x v="10"/>
    <s v="HP Office Recycled Paper (20Lb. and 87 Bright)"/>
    <n v="28.9"/>
  </r>
  <r>
    <s v="Auburn"/>
    <s v="New York"/>
    <n v="13021"/>
    <s v="East"/>
    <s v="OFF-EN-10002504"/>
    <x v="1"/>
    <x v="12"/>
    <s v="Tyvek  Top-Opening Peel &amp; Seel Envelopes, Plain White"/>
    <n v="27.18"/>
  </r>
  <r>
    <s v="Newark"/>
    <s v="Delaware"/>
    <n v="19711"/>
    <s v="East"/>
    <s v="OFF-ST-10002615"/>
    <x v="1"/>
    <x v="4"/>
    <s v="Dual Level, Single-Width Filing Carts"/>
    <n v="465.18"/>
  </r>
  <r>
    <s v="New York City"/>
    <s v="New York"/>
    <n v="10024"/>
    <s v="East"/>
    <s v="OFF-ST-10004258"/>
    <x v="1"/>
    <x v="4"/>
    <s v="Portable Personal File Box"/>
    <n v="36.630000000000003"/>
  </r>
  <r>
    <s v="Redlands"/>
    <s v="California"/>
    <n v="92374"/>
    <s v="West"/>
    <s v="OFF-ST-10004507"/>
    <x v="1"/>
    <x v="4"/>
    <s v="Advantus Rolling Storage Box"/>
    <n v="51.45"/>
  </r>
  <r>
    <s v="Redlands"/>
    <s v="California"/>
    <n v="92374"/>
    <s v="West"/>
    <s v="OFF-LA-10000262"/>
    <x v="1"/>
    <x v="2"/>
    <s v="Avery 494"/>
    <n v="7.83"/>
  </r>
  <r>
    <s v="Redlands"/>
    <s v="California"/>
    <n v="92374"/>
    <s v="West"/>
    <s v="OFF-AR-10002445"/>
    <x v="1"/>
    <x v="6"/>
    <s v="SANFORD Major Accent Highlighters"/>
    <n v="35.4"/>
  </r>
  <r>
    <s v="Redlands"/>
    <s v="California"/>
    <n v="92374"/>
    <s v="West"/>
    <s v="OFF-PA-10001667"/>
    <x v="1"/>
    <x v="10"/>
    <s v="Great White Multi-Use Recycled Paper (20Lb. and 84 Bright)"/>
    <n v="29.9"/>
  </r>
  <r>
    <s v="Roseville"/>
    <s v="Michigan"/>
    <n v="48066"/>
    <s v="Central"/>
    <s v="OFF-EN-10000461"/>
    <x v="1"/>
    <x v="12"/>
    <s v="#10- 4 1/8&quot; x 9 1/2&quot; Recycled Envelopes"/>
    <n v="17.48"/>
  </r>
  <r>
    <s v="Los Angeles"/>
    <s v="California"/>
    <n v="90049"/>
    <s v="West"/>
    <s v="OFF-PA-10002254"/>
    <x v="1"/>
    <x v="10"/>
    <s v="Xerox 1883"/>
    <n v="79.14"/>
  </r>
  <r>
    <s v="New York City"/>
    <s v="New York"/>
    <n v="10011"/>
    <s v="East"/>
    <s v="OFF-AR-10001868"/>
    <x v="1"/>
    <x v="6"/>
    <s v="Prang Dustless Chalk Sticks"/>
    <n v="8.4"/>
  </r>
  <r>
    <s v="Detroit"/>
    <s v="Michigan"/>
    <n v="48205"/>
    <s v="Central"/>
    <s v="FUR-CH-10004875"/>
    <x v="0"/>
    <x v="1"/>
    <s v="Harbour Creations 67200 Series Stacking Chairs"/>
    <n v="498.26"/>
  </r>
  <r>
    <s v="Detroit"/>
    <s v="Michigan"/>
    <n v="48234"/>
    <s v="Central"/>
    <s v="FUR-BO-10000711"/>
    <x v="0"/>
    <x v="0"/>
    <s v="Hon Metal Bookcases, Gray"/>
    <n v="212.94"/>
  </r>
  <r>
    <s v="Springfield"/>
    <s v="Missouri"/>
    <n v="65807"/>
    <s v="Central"/>
    <s v="OFF-AP-10000938"/>
    <x v="1"/>
    <x v="9"/>
    <s v="Avanti 1.7 Cu. Ft. Refrigerator"/>
    <n v="706.86"/>
  </r>
  <r>
    <s v="Springfield"/>
    <s v="Missouri"/>
    <n v="65807"/>
    <s v="Central"/>
    <s v="TEC-PH-10003555"/>
    <x v="2"/>
    <x v="7"/>
    <s v="Motorola HK250 Universal Bluetooth Headset"/>
    <n v="114.95"/>
  </r>
  <r>
    <s v="Springfield"/>
    <s v="Missouri"/>
    <n v="65807"/>
    <s v="Central"/>
    <s v="OFF-BI-10001267"/>
    <x v="1"/>
    <x v="8"/>
    <s v="Universal Recycled Hanging Pressboard Report Binders, Letter Size"/>
    <n v="43.19"/>
  </r>
  <r>
    <s v="Los Angeles"/>
    <s v="California"/>
    <n v="90036"/>
    <s v="West"/>
    <s v="OFF-PA-10004071"/>
    <x v="1"/>
    <x v="10"/>
    <s v="Eaton Premium Continuous-Feed Paper, 25% Cotton, Letter Size, White, 1000 Shts/Box"/>
    <n v="166.44"/>
  </r>
  <r>
    <s v="New York City"/>
    <s v="New York"/>
    <n v="10011"/>
    <s v="East"/>
    <s v="OFF-BI-10001553"/>
    <x v="1"/>
    <x v="8"/>
    <s v="SpineVue Locking Slant-D Ring Binders by Cardinal"/>
    <n v="36.56"/>
  </r>
  <r>
    <s v="New York City"/>
    <s v="New York"/>
    <n v="10011"/>
    <s v="East"/>
    <s v="OFF-BI-10003007"/>
    <x v="1"/>
    <x v="8"/>
    <s v="Premium Transparent Presentation Covers, No Pattern/Clear, 8 1/2&quot; x 11&quot;"/>
    <n v="186.14400000000001"/>
  </r>
  <r>
    <s v="New York City"/>
    <s v="New York"/>
    <n v="10011"/>
    <s v="East"/>
    <s v="FUR-BO-10003272"/>
    <x v="0"/>
    <x v="0"/>
    <s v="O'Sullivan Living Dimensions 5-Shelf Bookcases"/>
    <n v="353.56799999999998"/>
  </r>
  <r>
    <s v="San Francisco"/>
    <s v="California"/>
    <n v="94109"/>
    <s v="West"/>
    <s v="OFF-PA-10001033"/>
    <x v="1"/>
    <x v="10"/>
    <s v="Xerox 1893"/>
    <n v="81.98"/>
  </r>
  <r>
    <s v="Fresno"/>
    <s v="California"/>
    <n v="93727"/>
    <s v="West"/>
    <s v="OFF-BI-10001553"/>
    <x v="1"/>
    <x v="8"/>
    <s v="SpineVue Locking Slant-D Ring Binders by Cardinal"/>
    <n v="14.624000000000001"/>
  </r>
  <r>
    <s v="Fresno"/>
    <s v="California"/>
    <n v="93727"/>
    <s v="West"/>
    <s v="FUR-TA-10001095"/>
    <x v="0"/>
    <x v="3"/>
    <s v="Chromcraft Round Conference Tables"/>
    <n v="697.16"/>
  </r>
  <r>
    <s v="Fresno"/>
    <s v="California"/>
    <n v="93727"/>
    <s v="West"/>
    <s v="FUR-FU-10001185"/>
    <x v="0"/>
    <x v="5"/>
    <s v="Advantus Employee of the Month Certificate Frame, 11 x 13-1/2"/>
    <n v="30.93"/>
  </r>
  <r>
    <s v="Fresno"/>
    <s v="California"/>
    <n v="93727"/>
    <s v="West"/>
    <s v="OFF-BI-10000343"/>
    <x v="1"/>
    <x v="8"/>
    <s v="Pressboard Covers with Storage Hooks, 9 1/2&quot; x 11&quot;, Light Blue"/>
    <n v="27.495999999999999"/>
  </r>
  <r>
    <s v="Texarkana"/>
    <s v="Arkansas"/>
    <n v="71854"/>
    <s v="South"/>
    <s v="FUR-CH-10004626"/>
    <x v="0"/>
    <x v="1"/>
    <s v="Office Star Flex Back Scooter Chair with Aluminum Finish Frame"/>
    <n v="605.34"/>
  </r>
  <r>
    <s v="San Francisco"/>
    <s v="California"/>
    <n v="94110"/>
    <s v="West"/>
    <s v="FUR-TA-10001768"/>
    <x v="0"/>
    <x v="3"/>
    <s v="Hon Racetrack Conference Tables"/>
    <n v="210.00800000000001"/>
  </r>
  <r>
    <s v="Indianapolis"/>
    <s v="Indiana"/>
    <n v="46203"/>
    <s v="Central"/>
    <s v="OFF-AP-10001947"/>
    <x v="1"/>
    <x v="9"/>
    <s v="Acco 6 Outlet Guardian Premium Plus Surge Suppressor"/>
    <n v="54.96"/>
  </r>
  <r>
    <s v="Columbia"/>
    <s v="Maryland"/>
    <n v="21044"/>
    <s v="East"/>
    <s v="FUR-FU-10004952"/>
    <x v="0"/>
    <x v="5"/>
    <s v="C-Line Cubicle Keepers Polyproplyene Holder w/Velcro Back, 8-1/2x11, 25/Bx"/>
    <n v="164.22"/>
  </r>
  <r>
    <s v="Columbia"/>
    <s v="Maryland"/>
    <n v="21044"/>
    <s v="East"/>
    <s v="FUR-BO-10001337"/>
    <x v="0"/>
    <x v="0"/>
    <s v="O'Sullivan Living Dimensions 2-Shelf Bookcases"/>
    <n v="362.94"/>
  </r>
  <r>
    <s v="Columbia"/>
    <s v="Maryland"/>
    <n v="21044"/>
    <s v="East"/>
    <s v="TEC-AC-10003628"/>
    <x v="2"/>
    <x v="11"/>
    <s v="Logitech 910-002974 M325 Wireless Mouse for Web Scrolling"/>
    <n v="59.98"/>
  </r>
  <r>
    <s v="San Jose"/>
    <s v="California"/>
    <n v="95123"/>
    <s v="West"/>
    <s v="OFF-ST-10004186"/>
    <x v="1"/>
    <x v="4"/>
    <s v="Stur-D-Stor Shelving, Vertical 5-Shelf: 72&quot;H x 36&quot;W x 18 1/2&quot;D"/>
    <n v="332.94"/>
  </r>
  <r>
    <s v="San Jose"/>
    <s v="California"/>
    <n v="95123"/>
    <s v="West"/>
    <s v="OFF-BI-10001658"/>
    <x v="1"/>
    <x v="8"/>
    <s v="GBC Standard Therm-A-Bind Covers"/>
    <n v="39.872"/>
  </r>
  <r>
    <s v="Seattle"/>
    <s v="Washington"/>
    <n v="98115"/>
    <s v="West"/>
    <s v="OFF-SU-10004737"/>
    <x v="1"/>
    <x v="14"/>
    <s v="Acme Design Stainless Steel Bent Scissors"/>
    <n v="13.68"/>
  </r>
  <r>
    <s v="Carrollton"/>
    <s v="Texas"/>
    <n v="75007"/>
    <s v="Central"/>
    <s v="OFF-BI-10002827"/>
    <x v="1"/>
    <x v="8"/>
    <s v="Avery Durable Poly Binders"/>
    <n v="3.3180000000000001"/>
  </r>
  <r>
    <s v="Arlington"/>
    <s v="Virginia"/>
    <n v="22204"/>
    <s v="South"/>
    <s v="OFF-BI-10003694"/>
    <x v="1"/>
    <x v="8"/>
    <s v="Avery 3 1/2&quot; Diskette Storage Pages, 10/Pack"/>
    <n v="10.44"/>
  </r>
  <r>
    <s v="Los Angeles"/>
    <s v="California"/>
    <n v="90032"/>
    <s v="West"/>
    <s v="FUR-TA-10001691"/>
    <x v="0"/>
    <x v="3"/>
    <s v="Barricks Non-Folding Utility Table with Steel Legs, Laminate Tops"/>
    <n v="136.464"/>
  </r>
  <r>
    <s v="Los Angeles"/>
    <s v="California"/>
    <n v="90032"/>
    <s v="West"/>
    <s v="TEC-PH-10001918"/>
    <x v="2"/>
    <x v="7"/>
    <s v="Nortel Business Series Terminal T7208 Digital phone"/>
    <n v="333.57600000000002"/>
  </r>
  <r>
    <s v="Los Angeles"/>
    <s v="California"/>
    <n v="90032"/>
    <s v="West"/>
    <s v="OFF-BI-10000285"/>
    <x v="1"/>
    <x v="8"/>
    <s v="XtraLife ClearVue Slant-D Ring Binders by Cardinal"/>
    <n v="12.544"/>
  </r>
  <r>
    <s v="Frankfort"/>
    <s v="Illinois"/>
    <n v="60423"/>
    <s v="Central"/>
    <s v="OFF-AP-10000358"/>
    <x v="1"/>
    <x v="9"/>
    <s v="Fellowes Basic Home/Office Series Surge Protectors"/>
    <n v="20.768000000000001"/>
  </r>
  <r>
    <s v="Seattle"/>
    <s v="Washington"/>
    <n v="98105"/>
    <s v="West"/>
    <s v="TEC-AC-10002345"/>
    <x v="2"/>
    <x v="11"/>
    <s v="HP Standard 104 key PS/2 Keyboard"/>
    <n v="43.5"/>
  </r>
  <r>
    <s v="Philadelphia"/>
    <s v="Pennsylvania"/>
    <n v="19143"/>
    <s v="East"/>
    <s v="OFF-FA-10001229"/>
    <x v="1"/>
    <x v="13"/>
    <s v="Staples"/>
    <n v="12.576000000000001"/>
  </r>
  <r>
    <s v="Columbus"/>
    <s v="Georgia"/>
    <n v="31907"/>
    <s v="South"/>
    <s v="TEC-AC-10001314"/>
    <x v="2"/>
    <x v="11"/>
    <s v="Case Logic 2.4GHz Wireless Keyboard"/>
    <n v="249.95"/>
  </r>
  <r>
    <s v="Columbus"/>
    <s v="Georgia"/>
    <n v="31907"/>
    <s v="South"/>
    <s v="OFF-PA-10004438"/>
    <x v="1"/>
    <x v="10"/>
    <s v="Xerox 1907"/>
    <n v="49.12"/>
  </r>
  <r>
    <s v="Virginia Beach"/>
    <s v="Virginia"/>
    <n v="23464"/>
    <s v="South"/>
    <s v="OFF-AP-10000026"/>
    <x v="1"/>
    <x v="9"/>
    <s v="Tripp Lite Isotel 6 Outlet Surge Protector with Fax/Modem Protection"/>
    <n v="182.91"/>
  </r>
  <r>
    <s v="Des Moines"/>
    <s v="Washington"/>
    <n v="98198"/>
    <s v="West"/>
    <s v="OFF-BI-10004224"/>
    <x v="1"/>
    <x v="8"/>
    <s v="Catalog Binders with Expanding Posts"/>
    <n v="107.648"/>
  </r>
  <r>
    <s v="Bethlehem"/>
    <s v="Pennsylvania"/>
    <n v="18018"/>
    <s v="East"/>
    <s v="FUR-CH-10002647"/>
    <x v="0"/>
    <x v="1"/>
    <s v="Situations Contoured Folding Chairs, 4/Set"/>
    <n v="99.372"/>
  </r>
  <r>
    <s v="Bethlehem"/>
    <s v="Pennsylvania"/>
    <n v="18018"/>
    <s v="East"/>
    <s v="FUR-FU-10003247"/>
    <x v="0"/>
    <x v="5"/>
    <s v="36X48 HARDFLOOR CHAIRMAT"/>
    <n v="33.567999999999998"/>
  </r>
  <r>
    <s v="Oklahoma City"/>
    <s v="Oklahoma"/>
    <n v="73120"/>
    <s v="Central"/>
    <s v="OFF-PA-10003270"/>
    <x v="1"/>
    <x v="10"/>
    <s v="Xerox 1954"/>
    <n v="10.56"/>
  </r>
  <r>
    <s v="Rancho Cucamonga"/>
    <s v="California"/>
    <n v="91730"/>
    <s v="West"/>
    <s v="OFF-PA-10004735"/>
    <x v="1"/>
    <x v="10"/>
    <s v="Xerox 1905"/>
    <n v="38.880000000000003"/>
  </r>
  <r>
    <s v="Los Angeles"/>
    <s v="California"/>
    <n v="90032"/>
    <s v="West"/>
    <s v="OFF-PA-10001745"/>
    <x v="1"/>
    <x v="10"/>
    <s v="Wirebound Message Books, 2 7/8&quot; x 5&quot;, 3 Forms per Page"/>
    <n v="35.200000000000003"/>
  </r>
  <r>
    <s v="Philadelphia"/>
    <s v="Pennsylvania"/>
    <n v="19120"/>
    <s v="East"/>
    <s v="OFF-PA-10000176"/>
    <x v="1"/>
    <x v="10"/>
    <s v="Xerox 1887"/>
    <n v="45.527999999999999"/>
  </r>
  <r>
    <s v="Houston"/>
    <s v="Texas"/>
    <n v="77036"/>
    <s v="Central"/>
    <s v="TEC-PH-10000675"/>
    <x v="2"/>
    <x v="7"/>
    <s v="Panasonic KX TS3282B Corded phone"/>
    <n v="196.77600000000001"/>
  </r>
  <r>
    <s v="Houston"/>
    <s v="Texas"/>
    <n v="77036"/>
    <s v="Central"/>
    <s v="OFF-BI-10000050"/>
    <x v="1"/>
    <x v="8"/>
    <s v="Angle-D Binders with Locking Rings, Label Holders"/>
    <n v="2.92"/>
  </r>
  <r>
    <s v="Houston"/>
    <s v="Texas"/>
    <n v="77036"/>
    <s v="Central"/>
    <s v="FUR-TA-10004154"/>
    <x v="0"/>
    <x v="3"/>
    <s v="Riverside Furniture Oval Coffee Table, Oval End Table, End Table with Drawer"/>
    <n v="200.79499999999999"/>
  </r>
  <r>
    <s v="Houston"/>
    <s v="Texas"/>
    <n v="77036"/>
    <s v="Central"/>
    <s v="TEC-AC-10002718"/>
    <x v="2"/>
    <x v="11"/>
    <s v="Belkin Standard 104 key USB Keyboard"/>
    <n v="46.688000000000002"/>
  </r>
  <r>
    <s v="Houston"/>
    <s v="Texas"/>
    <n v="77036"/>
    <s v="Central"/>
    <s v="OFF-AR-10003179"/>
    <x v="1"/>
    <x v="6"/>
    <s v="Dixon Ticonderoga Core-Lock Colored Pencils"/>
    <n v="21.864000000000001"/>
  </r>
  <r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</r>
  <r>
    <s v="Seattle"/>
    <s v="Washington"/>
    <n v="98103"/>
    <s v="West"/>
    <s v="OFF-PA-10004039"/>
    <x v="1"/>
    <x v="10"/>
    <s v="Xerox 1882"/>
    <n v="167.94"/>
  </r>
  <r>
    <s v="Seattle"/>
    <s v="Washington"/>
    <n v="98103"/>
    <s v="West"/>
    <s v="OFF-AP-10001626"/>
    <x v="1"/>
    <x v="9"/>
    <s v="Commercial WindTunnel Clean Air Upright Vacuum, Replacement Belts, Filtration Bags"/>
    <n v="3.89"/>
  </r>
  <r>
    <s v="Yonkers"/>
    <s v="New York"/>
    <n v="10701"/>
    <s v="East"/>
    <s v="TEC-MA-10003173"/>
    <x v="2"/>
    <x v="15"/>
    <s v="Hewlett-Packard 300S Scientific Calculator"/>
    <n v="52.44"/>
  </r>
  <r>
    <s v="San Francisco"/>
    <s v="California"/>
    <n v="94110"/>
    <s v="West"/>
    <s v="FUR-FU-10000260"/>
    <x v="0"/>
    <x v="5"/>
    <s v="6&quot; Cubicle Wall Clock, Black"/>
    <n v="32.36"/>
  </r>
  <r>
    <s v="San Francisco"/>
    <s v="California"/>
    <n v="94110"/>
    <s v="West"/>
    <s v="OFF-AP-10004487"/>
    <x v="1"/>
    <x v="9"/>
    <s v="Kensington 4 Outlet MasterPiece Compact Power Control Center"/>
    <n v="406.6"/>
  </r>
  <r>
    <s v="Los Angeles"/>
    <s v="California"/>
    <n v="90008"/>
    <s v="West"/>
    <s v="FUR-FU-10001487"/>
    <x v="0"/>
    <x v="5"/>
    <s v="Eldon Expressions Wood and Plastic Desk Accessories, Cherry Wood"/>
    <n v="27.92"/>
  </r>
  <r>
    <s v="Los Angeles"/>
    <s v="California"/>
    <n v="90008"/>
    <s v="West"/>
    <s v="FUR-TA-10001520"/>
    <x v="0"/>
    <x v="3"/>
    <s v="Lesro Sheffield Collection Coffee Table, End Table, Center Table, Corner Table"/>
    <n v="399.67200000000003"/>
  </r>
  <r>
    <s v="Miami"/>
    <s v="Florida"/>
    <n v="33142"/>
    <s v="South"/>
    <s v="OFF-BI-10000145"/>
    <x v="1"/>
    <x v="8"/>
    <s v="Zipper Ring Binder Pockets"/>
    <n v="3.7440000000000002"/>
  </r>
  <r>
    <s v="Burlington"/>
    <s v="Vermont"/>
    <m/>
    <s v="East"/>
    <s v="FUR-CH-10000595"/>
    <x v="0"/>
    <x v="1"/>
    <s v="Safco Contoured Stacking Chairs"/>
    <n v="715.2"/>
  </r>
  <r>
    <s v="Fayetteville"/>
    <s v="Arkansas"/>
    <n v="72701"/>
    <s v="South"/>
    <s v="TEC-AC-10004469"/>
    <x v="2"/>
    <x v="11"/>
    <s v="Microsoft Sculpt Comfort Mouse"/>
    <n v="159.80000000000001"/>
  </r>
  <r>
    <s v="Fayetteville"/>
    <s v="Arkansas"/>
    <n v="72701"/>
    <s v="South"/>
    <s v="TEC-AC-10003038"/>
    <x v="2"/>
    <x v="11"/>
    <s v="Kingston Digital DataTraveler 16GB USB 2.0"/>
    <n v="44.75"/>
  </r>
  <r>
    <s v="Odessa"/>
    <s v="Texas"/>
    <n v="79762"/>
    <s v="Central"/>
    <s v="FUR-CH-10004698"/>
    <x v="0"/>
    <x v="1"/>
    <s v="Padded Folding Chairs, Black, 4/Carton"/>
    <n v="340.11599999999999"/>
  </r>
  <r>
    <s v="Virginia Beach"/>
    <s v="Virginia"/>
    <n v="23464"/>
    <s v="South"/>
    <s v="OFF-PA-10003641"/>
    <x v="1"/>
    <x v="10"/>
    <s v="Xerox 1909"/>
    <n v="105.52"/>
  </r>
  <r>
    <s v="Milwaukee"/>
    <s v="Wisconsin"/>
    <n v="53209"/>
    <s v="Central"/>
    <s v="TEC-AC-10002134"/>
    <x v="2"/>
    <x v="11"/>
    <s v="Rosewill 107 Normal Keys USB Wired Standard Keyboard"/>
    <n v="13.48"/>
  </r>
  <r>
    <s v="Detroit"/>
    <s v="Michigan"/>
    <n v="48234"/>
    <s v="Central"/>
    <s v="OFF-ST-10001837"/>
    <x v="1"/>
    <x v="4"/>
    <s v="SAFCO Mobile Desk Side File, Wire Frame"/>
    <n v="85.52"/>
  </r>
  <r>
    <s v="Rochester"/>
    <s v="Minnesota"/>
    <n v="55901"/>
    <s v="Central"/>
    <s v="FUR-FU-10001706"/>
    <x v="0"/>
    <x v="5"/>
    <s v="Longer-Life Soft White Bulbs"/>
    <n v="6.16"/>
  </r>
  <r>
    <s v="Rochester"/>
    <s v="Minnesota"/>
    <n v="55901"/>
    <s v="Central"/>
    <s v="OFF-PA-10001970"/>
    <x v="1"/>
    <x v="10"/>
    <s v="Xerox 1881"/>
    <n v="36.840000000000003"/>
  </r>
  <r>
    <s v="Seattle"/>
    <s v="Washington"/>
    <n v="98105"/>
    <s v="West"/>
    <s v="OFF-ST-10002957"/>
    <x v="1"/>
    <x v="4"/>
    <s v="Sterilite Show Offs Storage Containers"/>
    <n v="15.84"/>
  </r>
  <r>
    <s v="Seattle"/>
    <s v="Washington"/>
    <n v="98105"/>
    <s v="West"/>
    <s v="OFF-LA-10002312"/>
    <x v="1"/>
    <x v="2"/>
    <s v="Avery 490"/>
    <n v="44.4"/>
  </r>
  <r>
    <s v="Louisville"/>
    <s v="Colorado"/>
    <n v="80027"/>
    <s v="West"/>
    <s v="OFF-EN-10002600"/>
    <x v="1"/>
    <x v="12"/>
    <s v="Redi-Strip #10 Envelopes, 4 1/8 x 9 1/2"/>
    <n v="21.24"/>
  </r>
  <r>
    <s v="Louisville"/>
    <s v="Colorado"/>
    <n v="80027"/>
    <s v="West"/>
    <s v="OFF-BI-10003274"/>
    <x v="1"/>
    <x v="8"/>
    <s v="Avery Durable Slant Ring Binders, No Labels"/>
    <n v="9.5519999999999996"/>
  </r>
  <r>
    <s v="Louisville"/>
    <s v="Colorado"/>
    <n v="80027"/>
    <s v="West"/>
    <s v="FUR-BO-10004467"/>
    <x v="0"/>
    <x v="0"/>
    <s v="Bestar Classic Bookcase"/>
    <n v="89.991"/>
  </r>
  <r>
    <s v="San Francisco"/>
    <s v="California"/>
    <n v="94122"/>
    <s v="West"/>
    <s v="OFF-PA-10000675"/>
    <x v="1"/>
    <x v="10"/>
    <s v="Xerox 1919"/>
    <n v="163.96"/>
  </r>
  <r>
    <s v="Houston"/>
    <s v="Texas"/>
    <n v="77036"/>
    <s v="Central"/>
    <s v="OFF-PA-10002259"/>
    <x v="1"/>
    <x v="10"/>
    <s v="Geographics Note Cards, Blank, White, 8 1/2&quot; x 11&quot;"/>
    <n v="17.904"/>
  </r>
  <r>
    <s v="Houston"/>
    <s v="Texas"/>
    <n v="77036"/>
    <s v="Central"/>
    <s v="FUR-CH-10004287"/>
    <x v="0"/>
    <x v="1"/>
    <s v="SAFCO Arco Folding Chair"/>
    <n v="966.7"/>
  </r>
  <r>
    <s v="Houston"/>
    <s v="Texas"/>
    <n v="77036"/>
    <s v="Central"/>
    <s v="OFF-PA-10000482"/>
    <x v="1"/>
    <x v="10"/>
    <s v="Snap-A-Way Black Print Carbonless Ruled Speed Letter, Triplicate"/>
    <n v="182.11199999999999"/>
  </r>
  <r>
    <s v="Miami"/>
    <s v="Florida"/>
    <n v="33180"/>
    <s v="South"/>
    <s v="OFF-ST-10004835"/>
    <x v="1"/>
    <x v="4"/>
    <s v="Plastic Stacking Crates &amp; Casters"/>
    <n v="4.4640000000000004"/>
  </r>
  <r>
    <s v="Medina"/>
    <s v="Ohio"/>
    <n v="44256"/>
    <s v="East"/>
    <s v="FUR-TA-10004086"/>
    <x v="0"/>
    <x v="3"/>
    <s v="KI Adjustable-Height Table"/>
    <n v="51.588000000000001"/>
  </r>
  <r>
    <s v="Roseville"/>
    <s v="Minnesota"/>
    <n v="55113"/>
    <s v="Central"/>
    <s v="OFF-LA-10000305"/>
    <x v="1"/>
    <x v="2"/>
    <s v="Avery 495"/>
    <n v="50.4"/>
  </r>
  <r>
    <s v="Houston"/>
    <s v="Texas"/>
    <n v="77041"/>
    <s v="Central"/>
    <s v="OFF-PA-10000806"/>
    <x v="1"/>
    <x v="10"/>
    <s v="Xerox 1934"/>
    <n v="89.567999999999998"/>
  </r>
  <r>
    <s v="Yonkers"/>
    <s v="New York"/>
    <n v="10701"/>
    <s v="East"/>
    <s v="FUR-FU-10004018"/>
    <x v="0"/>
    <x v="5"/>
    <s v="Tensor Computer Mounted Lamp"/>
    <n v="14.89"/>
  </r>
  <r>
    <s v="Yonkers"/>
    <s v="New York"/>
    <n v="10701"/>
    <s v="East"/>
    <s v="TEC-PH-10002660"/>
    <x v="2"/>
    <x v="7"/>
    <s v="Nortel Networks T7316 E Nt8 B27"/>
    <n v="543.91999999999996"/>
  </r>
  <r>
    <s v="San Diego"/>
    <s v="California"/>
    <n v="92037"/>
    <s v="West"/>
    <s v="OFF-EN-10001509"/>
    <x v="1"/>
    <x v="12"/>
    <s v="Poly String Tie Envelopes"/>
    <n v="4.08"/>
  </r>
  <r>
    <s v="San Diego"/>
    <s v="California"/>
    <n v="92037"/>
    <s v="West"/>
    <s v="OFF-LA-10003148"/>
    <x v="1"/>
    <x v="2"/>
    <s v="Avery 51"/>
    <n v="18.899999999999999"/>
  </r>
  <r>
    <s v="Springfield"/>
    <s v="Virginia"/>
    <n v="22153"/>
    <s v="South"/>
    <s v="FUR-TA-10002645"/>
    <x v="0"/>
    <x v="3"/>
    <s v="Hon Rectangular Conference Tables"/>
    <n v="2275.5"/>
  </r>
  <r>
    <s v="Springfield"/>
    <s v="Virginia"/>
    <n v="22153"/>
    <s v="South"/>
    <s v="TEC-AC-10003033"/>
    <x v="2"/>
    <x v="11"/>
    <s v="Plantronics CS510 - Over-the-Head monaural Wireless Headset System"/>
    <n v="1979.7"/>
  </r>
  <r>
    <s v="Springfield"/>
    <s v="Virginia"/>
    <n v="22153"/>
    <s v="South"/>
    <s v="OFF-LA-10001297"/>
    <x v="1"/>
    <x v="2"/>
    <s v="Avery 473"/>
    <n v="62.1"/>
  </r>
  <r>
    <s v="Decatur"/>
    <s v="Illinois"/>
    <n v="62521"/>
    <s v="Central"/>
    <s v="FUR-CH-10002017"/>
    <x v="0"/>
    <x v="1"/>
    <s v="SAFCO Optional Arm Kit for Workspace Cribbage Stacking Chair"/>
    <n v="37.295999999999999"/>
  </r>
  <r>
    <s v="Garland"/>
    <s v="Texas"/>
    <n v="75043"/>
    <s v="Central"/>
    <s v="FUR-FU-10001546"/>
    <x v="0"/>
    <x v="5"/>
    <s v="Dana Swing-Arm Lamps"/>
    <n v="8.5440000000000005"/>
  </r>
  <r>
    <s v="Oceanside"/>
    <s v="New York"/>
    <n v="11572"/>
    <s v="East"/>
    <s v="FUR-FU-10000629"/>
    <x v="0"/>
    <x v="5"/>
    <s v="9-3/4 Diameter Round Wall Clock"/>
    <n v="68.95"/>
  </r>
  <r>
    <s v="Oceanside"/>
    <s v="New York"/>
    <n v="11572"/>
    <s v="East"/>
    <s v="OFF-ST-10000036"/>
    <x v="1"/>
    <x v="4"/>
    <s v="Recycled Data-Pak for Archival Bound Computer Printouts, 12-1/2 x 12-1/2 x 16"/>
    <n v="296.37"/>
  </r>
  <r>
    <s v="Oceanside"/>
    <s v="New York"/>
    <n v="11572"/>
    <s v="East"/>
    <s v="TEC-PH-10002583"/>
    <x v="2"/>
    <x v="7"/>
    <s v="iOttie HLCRIO102 Car Mount"/>
    <n v="39.979999999999997"/>
  </r>
  <r>
    <s v="Houston"/>
    <s v="Texas"/>
    <n v="77095"/>
    <s v="Central"/>
    <s v="FUR-CH-10003774"/>
    <x v="0"/>
    <x v="1"/>
    <s v="Global Wood Trimmed Manager's Task Chair, Khaki"/>
    <n v="191.05799999999999"/>
  </r>
  <r>
    <s v="Houston"/>
    <s v="Texas"/>
    <n v="77095"/>
    <s v="Central"/>
    <s v="OFF-AR-10003876"/>
    <x v="1"/>
    <x v="6"/>
    <s v="Avery Hi-Liter GlideStik Fluorescent Highlighter, Yellow Ink"/>
    <n v="13.04"/>
  </r>
  <r>
    <s v="Houston"/>
    <s v="Texas"/>
    <n v="77095"/>
    <s v="Central"/>
    <s v="OFF-BI-10003527"/>
    <x v="1"/>
    <x v="8"/>
    <s v="Fellowes PB500 Electric Punch Plastic Comb Binding Machine with Manual Bind"/>
    <n v="1525.1880000000001"/>
  </r>
  <r>
    <s v="Greenville"/>
    <s v="North Carolina"/>
    <n v="27834"/>
    <s v="South"/>
    <s v="OFF-LA-10004559"/>
    <x v="1"/>
    <x v="2"/>
    <s v="Avery 49"/>
    <n v="9.2159999999999993"/>
  </r>
  <r>
    <s v="Greenville"/>
    <s v="North Carolina"/>
    <n v="27834"/>
    <s v="South"/>
    <s v="OFF-SU-10002573"/>
    <x v="1"/>
    <x v="14"/>
    <s v="Acme 10&quot; Easy Grip Assistive Scissors"/>
    <n v="28.047999999999998"/>
  </r>
  <r>
    <s v="San Francisco"/>
    <s v="California"/>
    <n v="94110"/>
    <s v="West"/>
    <s v="FUR-FU-10000222"/>
    <x v="0"/>
    <x v="5"/>
    <s v="Seth Thomas 16&quot; Steel Case Clock"/>
    <n v="64.959999999999994"/>
  </r>
  <r>
    <s v="San Francisco"/>
    <s v="California"/>
    <n v="94110"/>
    <s v="West"/>
    <s v="OFF-EN-10001219"/>
    <x v="1"/>
    <x v="12"/>
    <s v="#10- 4 1/8&quot; x 9 1/2&quot; Security-Tint Envelopes"/>
    <n v="30.56"/>
  </r>
  <r>
    <s v="Greensboro"/>
    <s v="North Carolina"/>
    <n v="27405"/>
    <s v="South"/>
    <s v="FUR-CH-10002304"/>
    <x v="0"/>
    <x v="1"/>
    <s v="Global Stack Chair without Arms, Black"/>
    <n v="187.05600000000001"/>
  </r>
  <r>
    <s v="Knoxville"/>
    <s v="Tennessee"/>
    <n v="37918"/>
    <s v="South"/>
    <s v="FUR-FU-10002364"/>
    <x v="0"/>
    <x v="5"/>
    <s v="Eldon Expressions Wood Desk Accessories, Oak"/>
    <n v="11.808"/>
  </r>
  <r>
    <s v="Knoxville"/>
    <s v="Tennessee"/>
    <n v="37918"/>
    <s v="South"/>
    <s v="FUR-FU-10004864"/>
    <x v="0"/>
    <x v="5"/>
    <s v="Eldon 500 Class Desk Accessories"/>
    <n v="9.6560000000000006"/>
  </r>
  <r>
    <s v="Knoxville"/>
    <s v="Tennessee"/>
    <n v="37918"/>
    <s v="South"/>
    <s v="OFF-PA-10003172"/>
    <x v="1"/>
    <x v="10"/>
    <s v="Xerox 1996"/>
    <n v="20.736000000000001"/>
  </r>
  <r>
    <s v="Knoxville"/>
    <s v="Tennessee"/>
    <n v="37918"/>
    <s v="South"/>
    <s v="OFF-BI-10000977"/>
    <x v="1"/>
    <x v="8"/>
    <s v="Ibico Plastic Spiral Binding Combs"/>
    <n v="27.36"/>
  </r>
  <r>
    <s v="Knoxville"/>
    <s v="Tennessee"/>
    <n v="37918"/>
    <s v="South"/>
    <s v="FUR-TA-10000198"/>
    <x v="0"/>
    <x v="3"/>
    <s v="Chromcraft Bull-Nose Wood Oval Conference Tables &amp; Bases"/>
    <n v="2314.116"/>
  </r>
  <r>
    <s v="Knoxville"/>
    <s v="Tennessee"/>
    <n v="37918"/>
    <s v="South"/>
    <s v="OFF-BI-10003984"/>
    <x v="1"/>
    <x v="8"/>
    <s v="Lock-Up Easel 'Spel-Binder'"/>
    <n v="34.235999999999997"/>
  </r>
  <r>
    <s v="Knoxville"/>
    <s v="Tennessee"/>
    <n v="37918"/>
    <s v="South"/>
    <s v="FUR-FU-10003691"/>
    <x v="0"/>
    <x v="5"/>
    <s v="Eldon Image Series Desk Accessories, Ebony"/>
    <n v="19.760000000000002"/>
  </r>
  <r>
    <s v="Grand Island"/>
    <s v="Nebraska"/>
    <n v="68801"/>
    <s v="Central"/>
    <s v="OFF-PA-10004082"/>
    <x v="1"/>
    <x v="10"/>
    <s v="Adams Telephone Message Book w/Frequently-Called Numbers Space, 400 Messages per Book"/>
    <n v="15.96"/>
  </r>
  <r>
    <s v="Lakewood"/>
    <s v="California"/>
    <n v="90712"/>
    <s v="West"/>
    <s v="OFF-AR-10003723"/>
    <x v="1"/>
    <x v="6"/>
    <s v="Avery Hi-Liter Fluorescent Desk Style Markers"/>
    <n v="16.899999999999999"/>
  </r>
  <r>
    <s v="Lakewood"/>
    <s v="California"/>
    <n v="90712"/>
    <s v="West"/>
    <s v="FUR-FU-10004270"/>
    <x v="0"/>
    <x v="5"/>
    <s v="Eldon Image Series Desk Accessories, Burgundy"/>
    <n v="25.08"/>
  </r>
  <r>
    <s v="Lawrence"/>
    <s v="Massachusetts"/>
    <n v="1841"/>
    <s v="East"/>
    <s v="OFF-AR-10003183"/>
    <x v="1"/>
    <x v="6"/>
    <s v="Avery Fluorescent Highlighter Four-Color Set"/>
    <n v="6.68"/>
  </r>
  <r>
    <s v="Los Angeles"/>
    <s v="California"/>
    <n v="90049"/>
    <s v="West"/>
    <s v="OFF-PA-10002005"/>
    <x v="1"/>
    <x v="10"/>
    <s v="Xerox 225"/>
    <n v="19.440000000000001"/>
  </r>
  <r>
    <s v="Houston"/>
    <s v="Texas"/>
    <n v="77036"/>
    <s v="Central"/>
    <s v="TEC-PH-10000149"/>
    <x v="2"/>
    <x v="7"/>
    <s v="Cisco SPA525G2 IP Phone - Wireless"/>
    <n v="31.92"/>
  </r>
  <r>
    <s v="New York City"/>
    <s v="New York"/>
    <n v="10035"/>
    <s v="East"/>
    <s v="OFF-BI-10001524"/>
    <x v="1"/>
    <x v="8"/>
    <s v="GBC Premium Transparent Covers with Diagonal Lined Pattern"/>
    <n v="33.567999999999998"/>
  </r>
  <r>
    <s v="New York City"/>
    <s v="New York"/>
    <n v="10011"/>
    <s v="East"/>
    <s v="FUR-FU-10004748"/>
    <x v="0"/>
    <x v="5"/>
    <s v="Howard Miller 16&quot; Diameter Gallery Wall Clock"/>
    <n v="63.94"/>
  </r>
  <r>
    <s v="New York City"/>
    <s v="New York"/>
    <n v="10011"/>
    <s v="East"/>
    <s v="OFF-BI-10001460"/>
    <x v="1"/>
    <x v="8"/>
    <s v="Plastic Binding Combs"/>
    <n v="60.6"/>
  </r>
  <r>
    <s v="New York City"/>
    <s v="New York"/>
    <n v="10011"/>
    <s v="East"/>
    <s v="OFF-SU-10002503"/>
    <x v="1"/>
    <x v="14"/>
    <s v="Acme Preferred Stainless Steel Scissors"/>
    <n v="22.72"/>
  </r>
  <r>
    <s v="Newark"/>
    <s v="Delaware"/>
    <n v="19711"/>
    <s v="East"/>
    <s v="FUR-FU-10001731"/>
    <x v="0"/>
    <x v="5"/>
    <s v="Acrylic Self-Standing Desk Frames"/>
    <n v="10.68"/>
  </r>
  <r>
    <s v="Newark"/>
    <s v="Delaware"/>
    <n v="19711"/>
    <s v="East"/>
    <s v="OFF-PA-10002160"/>
    <x v="1"/>
    <x v="10"/>
    <s v="Xerox 1978"/>
    <n v="17.34"/>
  </r>
  <r>
    <s v="Newark"/>
    <s v="Delaware"/>
    <n v="19711"/>
    <s v="East"/>
    <s v="OFF-PA-10002659"/>
    <x v="1"/>
    <x v="10"/>
    <s v="Avoid Verbal Orders Carbonless Minifold Book"/>
    <n v="3.38"/>
  </r>
  <r>
    <s v="Seattle"/>
    <s v="Washington"/>
    <n v="98105"/>
    <s v="West"/>
    <s v="OFF-BI-10001636"/>
    <x v="1"/>
    <x v="8"/>
    <s v="Ibico Plastic and Wire Spiral Binding Combs"/>
    <n v="26.975999999999999"/>
  </r>
  <r>
    <s v="Scottsdale"/>
    <s v="Arizona"/>
    <n v="85254"/>
    <s v="West"/>
    <s v="OFF-PA-10000062"/>
    <x v="1"/>
    <x v="10"/>
    <s v="Green Bar Computer Printout Paper"/>
    <n v="307.77600000000001"/>
  </r>
  <r>
    <s v="Oceanside"/>
    <s v="New York"/>
    <n v="11572"/>
    <s v="East"/>
    <s v="OFF-ST-10002554"/>
    <x v="1"/>
    <x v="4"/>
    <s v="Tennsco Industrial Shelving"/>
    <n v="244.55"/>
  </r>
  <r>
    <s v="Oceanside"/>
    <s v="New York"/>
    <n v="11572"/>
    <s v="East"/>
    <s v="OFF-EN-10001509"/>
    <x v="1"/>
    <x v="12"/>
    <s v="Poly String Tie Envelopes"/>
    <n v="12.24"/>
  </r>
  <r>
    <s v="Oceanside"/>
    <s v="New York"/>
    <n v="11572"/>
    <s v="East"/>
    <s v="TEC-AC-10002018"/>
    <x v="2"/>
    <x v="11"/>
    <s v="AmazonBasics 3-Button USB Wired Mouse"/>
    <n v="13.98"/>
  </r>
  <r>
    <s v="Oceanside"/>
    <s v="New York"/>
    <n v="11572"/>
    <s v="East"/>
    <s v="TEC-AC-10002637"/>
    <x v="2"/>
    <x v="11"/>
    <s v="LogitechÂ VX Revolution Cordless Laser Mouse for Notebooks (Black)"/>
    <n v="899.95"/>
  </r>
  <r>
    <s v="Dallas"/>
    <s v="Texas"/>
    <n v="75220"/>
    <s v="Central"/>
    <s v="OFF-EN-10001509"/>
    <x v="1"/>
    <x v="12"/>
    <s v="Poly String Tie Envelopes"/>
    <n v="1.6319999999999999"/>
  </r>
  <r>
    <s v="Dallas"/>
    <s v="Texas"/>
    <n v="75220"/>
    <s v="Central"/>
    <s v="TEC-PH-10004922"/>
    <x v="2"/>
    <x v="7"/>
    <s v="RCA Visys Integrated PBX 8-Line Router"/>
    <n v="267.95999999999998"/>
  </r>
  <r>
    <s v="Rochester"/>
    <s v="New York"/>
    <n v="14609"/>
    <s v="East"/>
    <s v="TEC-AC-10002550"/>
    <x v="2"/>
    <x v="11"/>
    <s v="Memorex 25GB 6X Branded Blu-Ray Recordable Disc, 30/Pack"/>
    <n v="31.95"/>
  </r>
  <r>
    <s v="Los Angeles"/>
    <s v="California"/>
    <n v="90045"/>
    <s v="West"/>
    <s v="OFF-ST-10003208"/>
    <x v="1"/>
    <x v="4"/>
    <s v="Adjustable Depth Letter/Legal Cart"/>
    <n v="725.84"/>
  </r>
  <r>
    <s v="Los Angeles"/>
    <s v="California"/>
    <n v="90045"/>
    <s v="West"/>
    <s v="OFF-BI-10003981"/>
    <x v="1"/>
    <x v="8"/>
    <s v="Avery Durable Plastic 1&quot; Binders"/>
    <n v="10.896000000000001"/>
  </r>
  <r>
    <s v="Los Angeles"/>
    <s v="California"/>
    <n v="90045"/>
    <s v="West"/>
    <s v="OFF-BI-10001031"/>
    <x v="1"/>
    <x v="8"/>
    <s v="Pressboard Data Binders by Wilson Jones"/>
    <n v="8.5440000000000005"/>
  </r>
  <r>
    <s v="Woodbury"/>
    <s v="Minnesota"/>
    <n v="55125"/>
    <s v="Central"/>
    <s v="OFF-BI-10003676"/>
    <x v="1"/>
    <x v="8"/>
    <s v="GBC Standard Recycled Report Covers, Clear Plastic Sheets"/>
    <n v="32.340000000000003"/>
  </r>
  <r>
    <s v="Woodbury"/>
    <s v="Minnesota"/>
    <n v="55125"/>
    <s v="Central"/>
    <s v="OFF-PA-10004082"/>
    <x v="1"/>
    <x v="10"/>
    <s v="Adams Telephone Message Book w/Frequently-Called Numbers Space, 400 Messages per Book"/>
    <n v="39.9"/>
  </r>
  <r>
    <s v="Park Ridge"/>
    <s v="Illinois"/>
    <n v="60068"/>
    <s v="Central"/>
    <s v="OFF-PA-10001019"/>
    <x v="1"/>
    <x v="10"/>
    <s v="Xerox 1884"/>
    <n v="143.85599999999999"/>
  </r>
  <r>
    <s v="Dallas"/>
    <s v="Texas"/>
    <n v="75217"/>
    <s v="Central"/>
    <s v="OFF-PA-10004665"/>
    <x v="1"/>
    <x v="10"/>
    <s v="Advantus Motivational Note Cards"/>
    <n v="41.92"/>
  </r>
  <r>
    <s v="Dallas"/>
    <s v="Texas"/>
    <n v="75217"/>
    <s v="Central"/>
    <s v="TEC-PH-10002447"/>
    <x v="2"/>
    <x v="7"/>
    <s v="AT&amp;T CL83451 4-Handset Telephone"/>
    <n v="329.584"/>
  </r>
  <r>
    <s v="Monroe"/>
    <s v="Louisiana"/>
    <n v="71203"/>
    <s v="South"/>
    <s v="OFF-BI-10000014"/>
    <x v="1"/>
    <x v="8"/>
    <s v="Heavy-Duty E-Z-D Binders"/>
    <n v="87.28"/>
  </r>
  <r>
    <s v="Los Angeles"/>
    <s v="California"/>
    <n v="90004"/>
    <s v="West"/>
    <s v="FUR-CH-10002439"/>
    <x v="0"/>
    <x v="1"/>
    <s v="Iceberg Nesting Folding Chair, 19w x 6d x 43h"/>
    <n v="279.45600000000002"/>
  </r>
  <r>
    <s v="Los Angeles"/>
    <s v="California"/>
    <n v="90004"/>
    <s v="West"/>
    <s v="OFF-PA-10003063"/>
    <x v="1"/>
    <x v="10"/>
    <s v="EcoTones Memo Sheets"/>
    <n v="8"/>
  </r>
  <r>
    <s v="San Francisco"/>
    <s v="California"/>
    <n v="94109"/>
    <s v="West"/>
    <s v="OFF-BI-10002982"/>
    <x v="1"/>
    <x v="8"/>
    <s v="Avery Self-Adhesive Photo Pockets for Polaroid Photos"/>
    <n v="27.24"/>
  </r>
  <r>
    <s v="San Francisco"/>
    <s v="California"/>
    <n v="94122"/>
    <s v="West"/>
    <s v="TEC-AC-10004510"/>
    <x v="2"/>
    <x v="11"/>
    <s v="Logitech Desktop MK120 Mouse and keyboard Combo"/>
    <n v="16.36"/>
  </r>
  <r>
    <s v="San Francisco"/>
    <s v="California"/>
    <n v="94122"/>
    <s v="West"/>
    <s v="OFF-ST-10000321"/>
    <x v="1"/>
    <x v="4"/>
    <s v="Akro Stacking Bins"/>
    <n v="15.78"/>
  </r>
  <r>
    <s v="San Francisco"/>
    <s v="California"/>
    <n v="94122"/>
    <s v="West"/>
    <s v="OFF-AR-10004602"/>
    <x v="1"/>
    <x v="6"/>
    <s v="Boston KS Multi-Size Manual Pencil Sharpener"/>
    <n v="45.98"/>
  </r>
  <r>
    <s v="Fayetteville"/>
    <s v="North Carolina"/>
    <n v="28314"/>
    <s v="South"/>
    <s v="FUR-BO-10003433"/>
    <x v="0"/>
    <x v="0"/>
    <s v="Sauder Cornerstone Collection Library"/>
    <n v="198.27199999999999"/>
  </r>
  <r>
    <s v="Dallas"/>
    <s v="Texas"/>
    <n v="75217"/>
    <s v="Central"/>
    <s v="OFF-ST-10001496"/>
    <x v="1"/>
    <x v="4"/>
    <s v="Standard Rollaway File with Lock"/>
    <n v="720.76"/>
  </r>
  <r>
    <s v="Wichita"/>
    <s v="Kansas"/>
    <n v="67212"/>
    <s v="Central"/>
    <s v="FUR-FU-10000672"/>
    <x v="0"/>
    <x v="5"/>
    <s v="Executive Impressions 10&quot; Spectator Wall Clock"/>
    <n v="70.56"/>
  </r>
  <r>
    <s v="Wichita"/>
    <s v="Kansas"/>
    <n v="67212"/>
    <s v="Central"/>
    <s v="OFF-AP-10001293"/>
    <x v="1"/>
    <x v="9"/>
    <s v="Belkin 8 Outlet Surge Protector"/>
    <n v="81.96"/>
  </r>
  <r>
    <s v="Springfield"/>
    <s v="Oregon"/>
    <n v="97477"/>
    <s v="West"/>
    <s v="OFF-AP-10000692"/>
    <x v="1"/>
    <x v="9"/>
    <s v="Fellowes Mighty 8 Compact Surge Protector"/>
    <n v="64.864000000000004"/>
  </r>
  <r>
    <s v="Houston"/>
    <s v="Texas"/>
    <n v="77041"/>
    <s v="Central"/>
    <s v="TEC-PH-10004539"/>
    <x v="2"/>
    <x v="7"/>
    <s v="Wireless Extenders zBoost YX545 SOHO Signal Booster"/>
    <n v="151.19200000000001"/>
  </r>
  <r>
    <s v="Seattle"/>
    <s v="Washington"/>
    <n v="98103"/>
    <s v="West"/>
    <s v="TEC-PH-10002923"/>
    <x v="2"/>
    <x v="7"/>
    <s v="Logitech B530 USBÂ HeadsetÂ -Â headsetÂ - Full size, Binaural"/>
    <n v="88.775999999999996"/>
  </r>
  <r>
    <s v="Seattle"/>
    <s v="Washington"/>
    <n v="98103"/>
    <s v="West"/>
    <s v="OFF-LA-10004689"/>
    <x v="1"/>
    <x v="2"/>
    <s v="Avery 512"/>
    <n v="11.56"/>
  </r>
  <r>
    <s v="Seattle"/>
    <s v="Washington"/>
    <n v="98103"/>
    <s v="West"/>
    <s v="OFF-ST-10001228"/>
    <x v="1"/>
    <x v="4"/>
    <s v="Personal File Boxes with Fold-Down Carry Handle"/>
    <n v="15.58"/>
  </r>
  <r>
    <s v="Akron"/>
    <s v="Ohio"/>
    <n v="44312"/>
    <s v="East"/>
    <s v="OFF-PA-10003302"/>
    <x v="1"/>
    <x v="10"/>
    <s v="Xerox 1906"/>
    <n v="85.055999999999997"/>
  </r>
  <r>
    <s v="Oak Park"/>
    <s v="Michigan"/>
    <n v="48237"/>
    <s v="Central"/>
    <s v="FUR-FU-10004665"/>
    <x v="0"/>
    <x v="5"/>
    <s v="3M Polarizing Task Lamp with Clamp Arm, Light Gray"/>
    <n v="273.95999999999998"/>
  </r>
  <r>
    <s v="Oak Park"/>
    <s v="Michigan"/>
    <n v="48237"/>
    <s v="Central"/>
    <s v="FUR-FU-10004188"/>
    <x v="0"/>
    <x v="5"/>
    <s v="Luxo Professional Combination Clamp-On Lamps"/>
    <n v="306.89999999999998"/>
  </r>
  <r>
    <s v="Houston"/>
    <s v="Texas"/>
    <n v="77041"/>
    <s v="Central"/>
    <s v="OFF-PA-10003177"/>
    <x v="1"/>
    <x v="10"/>
    <s v="Xerox 1999"/>
    <n v="15.552"/>
  </r>
  <r>
    <s v="Houston"/>
    <s v="Texas"/>
    <n v="77041"/>
    <s v="Central"/>
    <s v="FUR-TA-10002607"/>
    <x v="0"/>
    <x v="3"/>
    <s v="KI Conference Tables"/>
    <n v="347.36099999999999"/>
  </r>
  <r>
    <s v="Houston"/>
    <s v="Texas"/>
    <n v="77041"/>
    <s v="Central"/>
    <s v="OFF-PA-10001166"/>
    <x v="1"/>
    <x v="10"/>
    <s v="Xerox 2"/>
    <n v="10.368"/>
  </r>
  <r>
    <s v="Seattle"/>
    <s v="Washington"/>
    <n v="98103"/>
    <s v="West"/>
    <s v="TEC-AC-10004510"/>
    <x v="2"/>
    <x v="11"/>
    <s v="Logitech Desktop MK120 Mouse and keyboard Combo"/>
    <n v="98.16"/>
  </r>
  <r>
    <s v="Seattle"/>
    <s v="Washington"/>
    <n v="98103"/>
    <s v="West"/>
    <s v="OFF-AR-10004062"/>
    <x v="1"/>
    <x v="6"/>
    <s v="Staples in misc. colors"/>
    <n v="31.44"/>
  </r>
  <r>
    <s v="Philadelphia"/>
    <s v="Pennsylvania"/>
    <n v="19134"/>
    <s v="East"/>
    <s v="OFF-EN-10000056"/>
    <x v="1"/>
    <x v="12"/>
    <s v="Cameo Buff Policy Envelopes"/>
    <n v="348.488"/>
  </r>
  <r>
    <s v="Philadelphia"/>
    <s v="Pennsylvania"/>
    <n v="19134"/>
    <s v="East"/>
    <s v="OFF-ST-10001469"/>
    <x v="1"/>
    <x v="4"/>
    <s v="Fellowes Bankers Box Recycled Super Stor/Drawer"/>
    <n v="172.73599999999999"/>
  </r>
  <r>
    <s v="Los Angeles"/>
    <s v="California"/>
    <n v="90045"/>
    <s v="West"/>
    <s v="OFF-PA-10000551"/>
    <x v="1"/>
    <x v="10"/>
    <s v="Array Memo Cubes"/>
    <n v="15.54"/>
  </r>
  <r>
    <s v="Los Angeles"/>
    <s v="California"/>
    <n v="90045"/>
    <s v="West"/>
    <s v="TEC-MA-10000423"/>
    <x v="2"/>
    <x v="15"/>
    <s v="Texas Instruments TI-34 Scientific Calculator"/>
    <n v="105.55200000000001"/>
  </r>
  <r>
    <s v="Houston"/>
    <s v="Texas"/>
    <n v="77070"/>
    <s v="Central"/>
    <s v="OFF-PA-10001870"/>
    <x v="1"/>
    <x v="10"/>
    <s v="Xerox 202"/>
    <n v="25.92"/>
  </r>
  <r>
    <s v="Houston"/>
    <s v="Texas"/>
    <n v="77070"/>
    <s v="Central"/>
    <s v="OFF-FA-10001843"/>
    <x v="1"/>
    <x v="13"/>
    <s v="Staples"/>
    <n v="15.808"/>
  </r>
  <r>
    <s v="Houston"/>
    <s v="Texas"/>
    <n v="77070"/>
    <s v="Central"/>
    <s v="OFF-PA-10002036"/>
    <x v="1"/>
    <x v="10"/>
    <s v="Xerox 1930"/>
    <n v="10.368"/>
  </r>
  <r>
    <s v="Philadelphia"/>
    <s v="Pennsylvania"/>
    <n v="19143"/>
    <s v="East"/>
    <s v="TEC-PH-10001760"/>
    <x v="2"/>
    <x v="7"/>
    <s v="Bose SoundLink Bluetooth Speaker"/>
    <n v="358.2"/>
  </r>
  <r>
    <s v="Philadelphia"/>
    <s v="Pennsylvania"/>
    <n v="19143"/>
    <s v="East"/>
    <s v="TEC-PH-10000673"/>
    <x v="2"/>
    <x v="7"/>
    <s v="Plantronics Voyager Pro HD - Bluetooth Headset"/>
    <n v="545.91600000000005"/>
  </r>
  <r>
    <s v="Rogers"/>
    <s v="Arkansas"/>
    <n v="72756"/>
    <s v="South"/>
    <s v="OFF-BI-10000829"/>
    <x v="1"/>
    <x v="8"/>
    <s v="Avery Non-Stick Binders"/>
    <n v="40.409999999999997"/>
  </r>
  <r>
    <s v="Los Angeles"/>
    <s v="California"/>
    <n v="90045"/>
    <s v="West"/>
    <s v="TEC-PH-10001924"/>
    <x v="2"/>
    <x v="7"/>
    <s v="iHome FM Clock Radio with Lightning Dock"/>
    <n v="167.976"/>
  </r>
  <r>
    <s v="Los Angeles"/>
    <s v="California"/>
    <n v="90045"/>
    <s v="West"/>
    <s v="TEC-AC-10004864"/>
    <x v="2"/>
    <x v="11"/>
    <s v="Memorex Micro Travel Drive 32 GB"/>
    <n v="109.53"/>
  </r>
  <r>
    <s v="Los Angeles"/>
    <s v="California"/>
    <n v="90045"/>
    <s v="West"/>
    <s v="OFF-LA-10004345"/>
    <x v="1"/>
    <x v="2"/>
    <s v="Avery 493"/>
    <n v="9.82"/>
  </r>
  <r>
    <s v="Seattle"/>
    <s v="Washington"/>
    <n v="98105"/>
    <s v="West"/>
    <s v="OFF-BI-10000088"/>
    <x v="1"/>
    <x v="8"/>
    <s v="GBC Imprintable Covers"/>
    <n v="26.352"/>
  </r>
  <r>
    <s v="Wilmington"/>
    <s v="Delaware"/>
    <n v="19805"/>
    <s v="East"/>
    <s v="OFF-LA-10002787"/>
    <x v="1"/>
    <x v="2"/>
    <s v="Avery 480"/>
    <n v="22.5"/>
  </r>
  <r>
    <s v="Wilmington"/>
    <s v="Delaware"/>
    <n v="19805"/>
    <s v="East"/>
    <s v="OFF-LA-10001569"/>
    <x v="1"/>
    <x v="2"/>
    <s v="Avery 499"/>
    <n v="9.9600000000000009"/>
  </r>
  <r>
    <s v="Wilmington"/>
    <s v="Delaware"/>
    <n v="19805"/>
    <s v="East"/>
    <s v="OFF-BI-10002429"/>
    <x v="1"/>
    <x v="8"/>
    <s v="Premier Elliptical Ring Binder, Black"/>
    <n v="213.08"/>
  </r>
  <r>
    <s v="Wilmington"/>
    <s v="Delaware"/>
    <n v="19805"/>
    <s v="East"/>
    <s v="FUR-BO-10000362"/>
    <x v="0"/>
    <x v="0"/>
    <s v="Sauder Inglewood Library Bookcases"/>
    <n v="1025.8800000000001"/>
  </r>
  <r>
    <s v="Provo"/>
    <s v="Utah"/>
    <n v="84604"/>
    <s v="West"/>
    <s v="OFF-PA-10003016"/>
    <x v="1"/>
    <x v="10"/>
    <s v="Adams &quot;While You Were Out&quot; Message Pads"/>
    <n v="21.98"/>
  </r>
  <r>
    <s v="San Francisco"/>
    <s v="California"/>
    <n v="94110"/>
    <s v="West"/>
    <s v="FUR-FU-10002501"/>
    <x v="0"/>
    <x v="5"/>
    <s v="Nu-Dell Executive Frame"/>
    <n v="63.2"/>
  </r>
  <r>
    <s v="Los Angeles"/>
    <s v="California"/>
    <n v="90004"/>
    <s v="West"/>
    <s v="OFF-AP-10003622"/>
    <x v="1"/>
    <x v="9"/>
    <s v="Bravo II Megaboss 12-Amp Hard Body Upright, Replacement Belts, 2 Belts per Pack"/>
    <n v="39"/>
  </r>
  <r>
    <s v="Lancaster"/>
    <s v="Ohio"/>
    <n v="43130"/>
    <s v="East"/>
    <s v="OFF-BI-10002764"/>
    <x v="1"/>
    <x v="8"/>
    <s v="Recycled Pressboard Report Cover with Reinforced Top Hinge"/>
    <n v="2.907"/>
  </r>
  <r>
    <s v="Los Angeles"/>
    <s v="California"/>
    <n v="90004"/>
    <s v="West"/>
    <s v="FUR-BO-10001798"/>
    <x v="0"/>
    <x v="0"/>
    <s v="Bush Somerset Collection Bookcase"/>
    <n v="556.66499999999996"/>
  </r>
  <r>
    <s v="Seattle"/>
    <s v="Washington"/>
    <n v="98103"/>
    <s v="West"/>
    <s v="TEC-AC-10000158"/>
    <x v="2"/>
    <x v="11"/>
    <s v="Sony 64GB Class 10 Micro SDHC R40 Memory Card"/>
    <n v="71.98"/>
  </r>
  <r>
    <s v="Seattle"/>
    <s v="Washington"/>
    <n v="98103"/>
    <s v="West"/>
    <s v="TEC-AC-10000303"/>
    <x v="2"/>
    <x v="11"/>
    <s v="Logitech M510 Wireless Mouse"/>
    <n v="79.98"/>
  </r>
  <r>
    <s v="New York City"/>
    <s v="New York"/>
    <n v="10024"/>
    <s v="East"/>
    <s v="OFF-BI-10003910"/>
    <x v="1"/>
    <x v="8"/>
    <s v="DXL Angle-View Binders with Locking Rings by Samsill"/>
    <n v="24.672000000000001"/>
  </r>
  <r>
    <s v="New York City"/>
    <s v="New York"/>
    <n v="10024"/>
    <s v="East"/>
    <s v="OFF-BI-10000138"/>
    <x v="1"/>
    <x v="8"/>
    <s v="Acco Translucent Poly Ring Binders"/>
    <n v="3.7440000000000002"/>
  </r>
  <r>
    <s v="Los Angeles"/>
    <s v="California"/>
    <n v="90045"/>
    <s v="West"/>
    <s v="TEC-PH-10002398"/>
    <x v="2"/>
    <x v="7"/>
    <s v="AT&amp;T 1070 Corded Phone"/>
    <n v="445.96"/>
  </r>
  <r>
    <s v="Los Angeles"/>
    <s v="California"/>
    <n v="90045"/>
    <s v="West"/>
    <s v="TEC-AC-10003399"/>
    <x v="2"/>
    <x v="11"/>
    <s v="Memorex Mini Travel Drive 64 GB USB 2.0 Flash Drive"/>
    <n v="36.24"/>
  </r>
  <r>
    <s v="Los Angeles"/>
    <s v="California"/>
    <n v="90045"/>
    <s v="West"/>
    <s v="OFF-FA-10000992"/>
    <x v="1"/>
    <x v="13"/>
    <s v="Acco Clips to Go Binder Clips, 24 Clips in Two Sizes"/>
    <n v="10.65"/>
  </r>
  <r>
    <s v="San Francisco"/>
    <s v="California"/>
    <n v="94109"/>
    <s v="West"/>
    <s v="OFF-PA-10003022"/>
    <x v="1"/>
    <x v="10"/>
    <s v="Standard Line â€œWhile You Were Outâ€ Hardbound Telephone Message Book"/>
    <n v="87.92"/>
  </r>
  <r>
    <s v="San Francisco"/>
    <s v="California"/>
    <n v="94109"/>
    <s v="West"/>
    <s v="OFF-BI-10002854"/>
    <x v="1"/>
    <x v="8"/>
    <s v="Performers Binder/Pad Holder, Black"/>
    <n v="22.423999999999999"/>
  </r>
  <r>
    <s v="San Francisco"/>
    <s v="California"/>
    <n v="94109"/>
    <s v="West"/>
    <s v="OFF-BI-10001670"/>
    <x v="1"/>
    <x v="8"/>
    <s v="Vinyl Sectional Post Binders"/>
    <n v="90.48"/>
  </r>
  <r>
    <s v="San Francisco"/>
    <s v="California"/>
    <n v="94109"/>
    <s v="West"/>
    <s v="OFF-ST-10001837"/>
    <x v="1"/>
    <x v="4"/>
    <s v="SAFCO Mobile Desk Side File, Wire Frame"/>
    <n v="42.76"/>
  </r>
  <r>
    <s v="Clovis"/>
    <s v="New Mexico"/>
    <n v="88101"/>
    <s v="West"/>
    <s v="OFF-BI-10002012"/>
    <x v="1"/>
    <x v="8"/>
    <s v="Wilson Jones Easy Flow II Sheet Lifters"/>
    <n v="10.08"/>
  </r>
  <r>
    <s v="Clovis"/>
    <s v="New Mexico"/>
    <n v="88101"/>
    <s v="West"/>
    <s v="TEC-AC-10004992"/>
    <x v="2"/>
    <x v="11"/>
    <s v="Kingston Digital DataTraveler 64GB USB 2.0"/>
    <n v="101.34"/>
  </r>
  <r>
    <s v="Wichita"/>
    <s v="Kansas"/>
    <n v="67212"/>
    <s v="Central"/>
    <s v="TEC-PH-10003171"/>
    <x v="2"/>
    <x v="7"/>
    <s v="Plantronics Encore H101 Dual EarpiecesÂ Headset"/>
    <n v="224.75"/>
  </r>
  <r>
    <s v="Chicago"/>
    <s v="Illinois"/>
    <n v="60653"/>
    <s v="Central"/>
    <s v="OFF-AP-10000390"/>
    <x v="1"/>
    <x v="9"/>
    <s v="Euro Pro Shark Stick Mini Vacuum"/>
    <n v="73.176000000000002"/>
  </r>
  <r>
    <s v="Chicago"/>
    <s v="Illinois"/>
    <n v="60653"/>
    <s v="Central"/>
    <s v="OFF-PA-10004888"/>
    <x v="1"/>
    <x v="10"/>
    <s v="Xerox 217"/>
    <n v="20.736000000000001"/>
  </r>
  <r>
    <s v="Chicago"/>
    <s v="Illinois"/>
    <n v="60653"/>
    <s v="Central"/>
    <s v="TEC-PH-10004188"/>
    <x v="2"/>
    <x v="7"/>
    <s v="OtterBox Commuter Series Case - Samsung Galaxy S4"/>
    <n v="39.984000000000002"/>
  </r>
  <r>
    <s v="Omaha"/>
    <s v="Nebraska"/>
    <n v="68104"/>
    <s v="Central"/>
    <s v="OFF-BI-10004099"/>
    <x v="1"/>
    <x v="8"/>
    <s v="GBC VeloBinder Strips"/>
    <n v="15.36"/>
  </r>
  <r>
    <s v="Houston"/>
    <s v="Texas"/>
    <n v="77041"/>
    <s v="Central"/>
    <s v="OFF-PA-10004621"/>
    <x v="1"/>
    <x v="10"/>
    <s v="Xerox 212"/>
    <n v="36.287999999999997"/>
  </r>
  <r>
    <s v="Houston"/>
    <s v="Texas"/>
    <n v="77041"/>
    <s v="Central"/>
    <s v="TEC-PH-10002103"/>
    <x v="2"/>
    <x v="7"/>
    <s v="Jabra SPEAK 410"/>
    <n v="150.38399999999999"/>
  </r>
  <r>
    <s v="Philadelphia"/>
    <s v="Pennsylvania"/>
    <n v="19134"/>
    <s v="East"/>
    <s v="TEC-PH-10002789"/>
    <x v="2"/>
    <x v="7"/>
    <s v="LG Exalt"/>
    <n v="280.78199999999998"/>
  </r>
  <r>
    <s v="Philadelphia"/>
    <s v="Pennsylvania"/>
    <n v="19134"/>
    <s v="East"/>
    <s v="TEC-AC-10003289"/>
    <x v="2"/>
    <x v="11"/>
    <s v="Anker Ultra-Slim Mini Bluetooth 3.0 Wireless Keyboard"/>
    <n v="31.984000000000002"/>
  </r>
  <r>
    <s v="Los Angeles"/>
    <s v="California"/>
    <n v="90045"/>
    <s v="West"/>
    <s v="OFF-BI-10000138"/>
    <x v="1"/>
    <x v="8"/>
    <s v="Acco Translucent Poly Ring Binders"/>
    <n v="11.231999999999999"/>
  </r>
  <r>
    <s v="Richmond"/>
    <s v="Kentucky"/>
    <n v="40475"/>
    <s v="South"/>
    <s v="OFF-PA-10001215"/>
    <x v="1"/>
    <x v="10"/>
    <s v="Xerox 1963"/>
    <n v="26.4"/>
  </r>
  <r>
    <s v="Waterbury"/>
    <s v="Connecticut"/>
    <n v="6708"/>
    <s v="East"/>
    <s v="OFF-AR-10001545"/>
    <x v="1"/>
    <x v="6"/>
    <s v="Newell 326"/>
    <n v="3.52"/>
  </r>
  <r>
    <s v="Los Angeles"/>
    <s v="California"/>
    <n v="90045"/>
    <s v="West"/>
    <s v="TEC-AC-10003870"/>
    <x v="2"/>
    <x v="11"/>
    <s v="LogitechÂ Z-906 Speaker sys - home theater - 5.1-CH"/>
    <n v="1649.95"/>
  </r>
  <r>
    <s v="Los Angeles"/>
    <s v="California"/>
    <n v="90045"/>
    <s v="West"/>
    <s v="FUR-FU-10001085"/>
    <x v="0"/>
    <x v="5"/>
    <s v="3M Polarizing Light Filter Sleeves"/>
    <n v="111.9"/>
  </r>
  <r>
    <s v="Los Angeles"/>
    <s v="California"/>
    <n v="90036"/>
    <s v="West"/>
    <s v="FUR-BO-10004218"/>
    <x v="0"/>
    <x v="0"/>
    <s v="Bush Heritage Pine Collection 5-Shelf Bookcase, Albany Pine Finish, *Special Order"/>
    <n v="599.16499999999996"/>
  </r>
  <r>
    <s v="San Francisco"/>
    <s v="California"/>
    <n v="94122"/>
    <s v="West"/>
    <s v="OFF-ST-10003455"/>
    <x v="1"/>
    <x v="4"/>
    <s v="Tenex File Box, Personal Filing Tote with Lid, Black"/>
    <n v="46.53"/>
  </r>
  <r>
    <s v="Saint Petersburg"/>
    <s v="Florida"/>
    <n v="33710"/>
    <s v="South"/>
    <s v="FUR-FU-10001967"/>
    <x v="0"/>
    <x v="5"/>
    <s v="Telescoping Adjustable Floor Lamp"/>
    <n v="31.984000000000002"/>
  </r>
  <r>
    <s v="Lakewood"/>
    <s v="Ohio"/>
    <n v="44107"/>
    <s v="East"/>
    <s v="OFF-AP-10000938"/>
    <x v="1"/>
    <x v="9"/>
    <s v="Avanti 1.7 Cu. Ft. Refrigerator"/>
    <n v="161.56800000000001"/>
  </r>
  <r>
    <s v="Lakewood"/>
    <s v="Ohio"/>
    <n v="44107"/>
    <s v="East"/>
    <s v="OFF-PA-10002195"/>
    <x v="1"/>
    <x v="10"/>
    <s v="RSVP Cards &amp; Envelopes, Blank White, 8-1/2&quot; X 11&quot;, 24 Cards/25 Envelopes/Set"/>
    <n v="4.0640000000000001"/>
  </r>
  <r>
    <s v="Lakewood"/>
    <s v="Ohio"/>
    <n v="44107"/>
    <s v="East"/>
    <s v="OFF-BI-10002799"/>
    <x v="1"/>
    <x v="8"/>
    <s v="SlimView Poly Binder, 3/8&quot;"/>
    <n v="6.2160000000000002"/>
  </r>
  <r>
    <s v="Chandler"/>
    <s v="Arizona"/>
    <n v="85224"/>
    <s v="West"/>
    <s v="OFF-AR-10000246"/>
    <x v="1"/>
    <x v="6"/>
    <s v="Newell 318"/>
    <n v="8.8960000000000008"/>
  </r>
  <r>
    <s v="Los Angeles"/>
    <s v="California"/>
    <n v="90008"/>
    <s v="West"/>
    <s v="OFF-AP-10000275"/>
    <x v="1"/>
    <x v="9"/>
    <s v="Sanyo Counter Height Refrigerator with Crisper, 3.6 Cubic Foot, Stainless Steel/Black"/>
    <n v="1640.7"/>
  </r>
  <r>
    <s v="Los Angeles"/>
    <s v="California"/>
    <n v="90008"/>
    <s v="West"/>
    <s v="TEC-AC-10000892"/>
    <x v="2"/>
    <x v="11"/>
    <s v="NETGEAR N750 Dual Band Wi-Fi Gigabit Router"/>
    <n v="270"/>
  </r>
  <r>
    <s v="Palm Coast"/>
    <s v="Florida"/>
    <n v="32137"/>
    <s v="South"/>
    <s v="FUR-FU-10001591"/>
    <x v="0"/>
    <x v="5"/>
    <s v="Advantus Panel Wall Certificate Holder - 8.5x11"/>
    <n v="19.52"/>
  </r>
  <r>
    <s v="Palm Coast"/>
    <s v="Florida"/>
    <n v="32137"/>
    <s v="South"/>
    <s v="OFF-BI-10001787"/>
    <x v="1"/>
    <x v="8"/>
    <s v="Wilson Jones Four-Pocket Poly Binders"/>
    <n v="9.81"/>
  </r>
  <r>
    <s v="Palm Coast"/>
    <s v="Florida"/>
    <n v="32137"/>
    <s v="South"/>
    <s v="FUR-FU-10003192"/>
    <x v="0"/>
    <x v="5"/>
    <s v="Luxo Adjustable Task Clamp Lamp"/>
    <n v="213.21600000000001"/>
  </r>
  <r>
    <s v="New York City"/>
    <s v="New York"/>
    <n v="10035"/>
    <s v="East"/>
    <s v="OFF-BI-10004600"/>
    <x v="1"/>
    <x v="8"/>
    <s v="Ibico Ibimaster 300 Manual Binding System"/>
    <n v="588.78399999999999"/>
  </r>
  <r>
    <s v="Jupiter"/>
    <s v="Florida"/>
    <n v="33458"/>
    <s v="South"/>
    <s v="OFF-AR-10002335"/>
    <x v="1"/>
    <x v="6"/>
    <s v="DIXON Oriole Pencils"/>
    <n v="2.0640000000000001"/>
  </r>
  <r>
    <s v="Glendale"/>
    <s v="Arizona"/>
    <n v="85301"/>
    <s v="West"/>
    <s v="OFF-PA-10000859"/>
    <x v="1"/>
    <x v="10"/>
    <s v="Unpadded Memo Slips"/>
    <n v="6.3680000000000003"/>
  </r>
  <r>
    <s v="New York City"/>
    <s v="New York"/>
    <n v="10035"/>
    <s v="East"/>
    <s v="TEC-AC-10003198"/>
    <x v="2"/>
    <x v="11"/>
    <s v="Enermax Acrylux Wireless Keyboard"/>
    <n v="99.6"/>
  </r>
  <r>
    <s v="New York City"/>
    <s v="New York"/>
    <n v="10035"/>
    <s v="East"/>
    <s v="OFF-BI-10001900"/>
    <x v="1"/>
    <x v="8"/>
    <s v="DXL Angle-View Binders with Locking Rings, Black"/>
    <n v="62.295999999999999"/>
  </r>
  <r>
    <s v="New York City"/>
    <s v="New York"/>
    <n v="10035"/>
    <s v="East"/>
    <s v="OFF-AR-10000614"/>
    <x v="1"/>
    <x v="6"/>
    <s v="Barrel Sharpener"/>
    <n v="10.71"/>
  </r>
  <r>
    <s v="Houston"/>
    <s v="Texas"/>
    <n v="77041"/>
    <s v="Central"/>
    <s v="OFF-EN-10003040"/>
    <x v="1"/>
    <x v="12"/>
    <s v="Quality Park Security Envelopes"/>
    <n v="20.936"/>
  </r>
  <r>
    <s v="New York City"/>
    <s v="New York"/>
    <n v="10035"/>
    <s v="East"/>
    <s v="TEC-PH-10003442"/>
    <x v="2"/>
    <x v="7"/>
    <s v="Samsung Replacement EH64AVFWE Premium Headset"/>
    <n v="33"/>
  </r>
  <r>
    <s v="New York City"/>
    <s v="New York"/>
    <n v="10035"/>
    <s v="East"/>
    <s v="TEC-AC-10002800"/>
    <x v="2"/>
    <x v="11"/>
    <s v="Plantronics Audio 478 Stereo USB Headset"/>
    <n v="249.95"/>
  </r>
  <r>
    <s v="Olathe"/>
    <s v="Kansas"/>
    <n v="66062"/>
    <s v="Central"/>
    <s v="OFF-SU-10000157"/>
    <x v="1"/>
    <x v="14"/>
    <s v="Compact Automatic Electric Letter Opener"/>
    <n v="357.93"/>
  </r>
  <r>
    <s v="Olathe"/>
    <s v="Kansas"/>
    <n v="66062"/>
    <s v="Central"/>
    <s v="TEC-AC-10001542"/>
    <x v="2"/>
    <x v="11"/>
    <s v="SanDisk Cruzer 16 GB USB Flash Drive"/>
    <n v="57.4"/>
  </r>
  <r>
    <s v="Olathe"/>
    <s v="Kansas"/>
    <n v="66062"/>
    <s v="Central"/>
    <s v="OFF-BI-10004519"/>
    <x v="1"/>
    <x v="8"/>
    <s v="GBC DocuBind P100 Manual Binding Machine"/>
    <n v="331.96"/>
  </r>
  <r>
    <s v="Olathe"/>
    <s v="Kansas"/>
    <n v="66062"/>
    <s v="Central"/>
    <s v="FUR-FU-10003464"/>
    <x v="0"/>
    <x v="5"/>
    <s v="Seth Thomas 8 1/2&quot; Cubicle Clock"/>
    <n v="40.56"/>
  </r>
  <r>
    <s v="Sparks"/>
    <s v="Nevada"/>
    <n v="89431"/>
    <s v="West"/>
    <s v="OFF-SU-10004261"/>
    <x v="1"/>
    <x v="14"/>
    <s v="Fiskars 8&quot; Scissors, 2/Pack"/>
    <n v="86.2"/>
  </r>
  <r>
    <s v="Rockford"/>
    <s v="Illinois"/>
    <n v="61107"/>
    <s v="Central"/>
    <s v="OFF-PA-10004733"/>
    <x v="1"/>
    <x v="10"/>
    <s v="Things To Do Today Spiral Book"/>
    <n v="38.015999999999998"/>
  </r>
  <r>
    <s v="Philadelphia"/>
    <s v="Pennsylvania"/>
    <n v="19143"/>
    <s v="East"/>
    <s v="OFF-ST-10001325"/>
    <x v="1"/>
    <x v="4"/>
    <s v="Sterilite Officeware Hinged File Box"/>
    <n v="8.3840000000000003"/>
  </r>
  <r>
    <s v="Philadelphia"/>
    <s v="Pennsylvania"/>
    <n v="19143"/>
    <s v="East"/>
    <s v="OFF-AR-10003056"/>
    <x v="1"/>
    <x v="6"/>
    <s v="Newell 341"/>
    <n v="6.8479999999999999"/>
  </r>
  <r>
    <s v="Edmonds"/>
    <s v="Washington"/>
    <n v="98026"/>
    <s v="West"/>
    <s v="OFF-FA-10000089"/>
    <x v="1"/>
    <x v="13"/>
    <s v="Acco Glide Clips"/>
    <n v="19.600000000000001"/>
  </r>
  <r>
    <s v="Edmonds"/>
    <s v="Washington"/>
    <n v="98026"/>
    <s v="West"/>
    <s v="FUR-FU-10004093"/>
    <x v="0"/>
    <x v="5"/>
    <s v="Hand-Finished Solid Wood Document Frame"/>
    <n v="68.459999999999994"/>
  </r>
  <r>
    <s v="San Francisco"/>
    <s v="California"/>
    <n v="94122"/>
    <s v="West"/>
    <s v="OFF-BI-10004022"/>
    <x v="1"/>
    <x v="8"/>
    <s v="Acco Suede Grain Vinyl Round Ring Binder"/>
    <n v="13.343999999999999"/>
  </r>
  <r>
    <s v="San Francisco"/>
    <s v="California"/>
    <n v="94122"/>
    <s v="West"/>
    <s v="FUR-TA-10001771"/>
    <x v="0"/>
    <x v="3"/>
    <s v="Bush Cubix Conference Tables, Fully Assembled"/>
    <n v="1478.2719999999999"/>
  </r>
  <r>
    <s v="Asheville"/>
    <s v="North Carolina"/>
    <n v="28806"/>
    <s v="South"/>
    <s v="OFF-ST-10002301"/>
    <x v="1"/>
    <x v="4"/>
    <s v="Tennsco Commercial Shelving"/>
    <n v="16.271999999999998"/>
  </r>
  <r>
    <s v="Los Angeles"/>
    <s v="California"/>
    <n v="90032"/>
    <s v="West"/>
    <s v="FUR-FU-10001706"/>
    <x v="0"/>
    <x v="5"/>
    <s v="Longer-Life Soft White Bulbs"/>
    <n v="9.24"/>
  </r>
  <r>
    <s v="Scottsdale"/>
    <s v="Arizona"/>
    <n v="85254"/>
    <s v="West"/>
    <s v="OFF-BI-10003676"/>
    <x v="1"/>
    <x v="8"/>
    <s v="GBC Standard Recycled Report Covers, Clear Plastic Sheets"/>
    <n v="32.340000000000003"/>
  </r>
  <r>
    <s v="Scottsdale"/>
    <s v="Arizona"/>
    <n v="85254"/>
    <s v="West"/>
    <s v="OFF-PA-10000659"/>
    <x v="1"/>
    <x v="10"/>
    <s v="TOPS Carbonless Receipt Book, Four 2-3/4 x 7-1/4 Money Receipts per Page"/>
    <n v="56.064"/>
  </r>
  <r>
    <s v="Scottsdale"/>
    <s v="Arizona"/>
    <n v="85254"/>
    <s v="West"/>
    <s v="OFF-EN-10002504"/>
    <x v="1"/>
    <x v="12"/>
    <s v="Tyvek  Top-Opening Peel &amp; Seel Envelopes, Plain White"/>
    <n v="108.72"/>
  </r>
  <r>
    <s v="Scottsdale"/>
    <s v="Arizona"/>
    <n v="85254"/>
    <s v="West"/>
    <s v="FUR-BO-10001972"/>
    <x v="0"/>
    <x v="0"/>
    <s v="O'Sullivan 4-Shelf Bookcase in Odessa Pine"/>
    <n v="181.47"/>
  </r>
  <r>
    <s v="Houston"/>
    <s v="Texas"/>
    <n v="77095"/>
    <s v="Central"/>
    <s v="OFF-PA-10000466"/>
    <x v="1"/>
    <x v="10"/>
    <s v="Memo Book, 100 Message Capacity, 5 3/8â€ x 11â€"/>
    <n v="16.175999999999998"/>
  </r>
  <r>
    <s v="San Francisco"/>
    <s v="California"/>
    <n v="94109"/>
    <s v="West"/>
    <s v="FUR-CH-10002774"/>
    <x v="0"/>
    <x v="1"/>
    <s v="Global Deluxe Stacking Chair, Gray"/>
    <n v="122.352"/>
  </r>
  <r>
    <s v="San Diego"/>
    <s v="California"/>
    <n v="92105"/>
    <s v="West"/>
    <s v="FUR-CH-10000454"/>
    <x v="0"/>
    <x v="1"/>
    <s v="Hon Deluxe Fabric Upholstered Stacking Chairs, Rounded Back"/>
    <n v="585.55200000000002"/>
  </r>
  <r>
    <s v="San Diego"/>
    <s v="California"/>
    <n v="92105"/>
    <s v="West"/>
    <s v="OFF-PA-10004888"/>
    <x v="1"/>
    <x v="10"/>
    <s v="Xerox 217"/>
    <n v="19.440000000000001"/>
  </r>
  <r>
    <s v="Hamilton"/>
    <s v="Ohio"/>
    <n v="45011"/>
    <s v="East"/>
    <s v="OFF-AP-10003842"/>
    <x v="1"/>
    <x v="9"/>
    <s v="Euro-Pro Shark Turbo Vacuum"/>
    <n v="123.92"/>
  </r>
  <r>
    <s v="Parker"/>
    <s v="Colorado"/>
    <n v="80134"/>
    <s v="West"/>
    <s v="FUR-FU-10000320"/>
    <x v="0"/>
    <x v="5"/>
    <s v="OIC Stacking Trays"/>
    <n v="13.36"/>
  </r>
  <r>
    <s v="Parker"/>
    <s v="Colorado"/>
    <n v="80134"/>
    <s v="West"/>
    <s v="OFF-ST-10002554"/>
    <x v="1"/>
    <x v="4"/>
    <s v="Tennsco Industrial Shelving"/>
    <n v="78.256"/>
  </r>
  <r>
    <s v="Parker"/>
    <s v="Colorado"/>
    <n v="80134"/>
    <s v="West"/>
    <s v="FUR-BO-10000468"/>
    <x v="0"/>
    <x v="0"/>
    <s v="O'Sullivan 2-Shelf Heavy-Duty Bookcases"/>
    <n v="102.018"/>
  </r>
  <r>
    <s v="Fremont"/>
    <s v="Nebraska"/>
    <n v="68025"/>
    <s v="Central"/>
    <s v="OFF-ST-10004459"/>
    <x v="1"/>
    <x v="4"/>
    <s v="Tennsco Single-Tier Lockers"/>
    <n v="750.68"/>
  </r>
  <r>
    <s v="Maple Grove"/>
    <s v="Minnesota"/>
    <n v="55369"/>
    <s v="Central"/>
    <s v="OFF-LA-10002312"/>
    <x v="1"/>
    <x v="2"/>
    <s v="Avery 490"/>
    <n v="44.4"/>
  </r>
  <r>
    <s v="Maple Grove"/>
    <s v="Minnesota"/>
    <n v="55369"/>
    <s v="Central"/>
    <s v="OFF-ST-10001291"/>
    <x v="1"/>
    <x v="4"/>
    <s v="Tenex Personal Self-Stacking Standard File Box, Black/Gray"/>
    <n v="84.55"/>
  </r>
  <r>
    <s v="Maple Grove"/>
    <s v="Minnesota"/>
    <n v="55369"/>
    <s v="Central"/>
    <s v="OFF-PA-10003022"/>
    <x v="1"/>
    <x v="10"/>
    <s v="Xerox 1992"/>
    <n v="17.940000000000001"/>
  </r>
  <r>
    <s v="Newark"/>
    <s v="Delaware"/>
    <n v="19711"/>
    <s v="East"/>
    <s v="OFF-BI-10002133"/>
    <x v="1"/>
    <x v="8"/>
    <s v="Wilson Jones Elliptical Ring 3 1/2&quot; Capacity Binders, 800 sheets"/>
    <n v="128.4"/>
  </r>
  <r>
    <s v="Miami"/>
    <s v="Florida"/>
    <n v="33180"/>
    <s v="South"/>
    <s v="OFF-BI-10001097"/>
    <x v="1"/>
    <x v="8"/>
    <s v="Avery Hole Reinforcements"/>
    <n v="1.869"/>
  </r>
  <r>
    <s v="San Diego"/>
    <s v="California"/>
    <n v="92105"/>
    <s v="West"/>
    <s v="TEC-PH-10001336"/>
    <x v="2"/>
    <x v="7"/>
    <s v="Digium D40 VoIP phone"/>
    <n v="103.19199999999999"/>
  </r>
  <r>
    <s v="San Diego"/>
    <s v="California"/>
    <n v="92105"/>
    <s v="West"/>
    <s v="TEC-AC-10002305"/>
    <x v="2"/>
    <x v="11"/>
    <s v="KeyTronicÂ E03601U1 -Â KeyboardÂ - Beige"/>
    <n v="36"/>
  </r>
  <r>
    <s v="San Diego"/>
    <s v="California"/>
    <n v="92105"/>
    <s v="West"/>
    <s v="TEC-AC-10003610"/>
    <x v="2"/>
    <x v="11"/>
    <s v="LogitechÂ Illuminated - Keyboard"/>
    <n v="239.96"/>
  </r>
  <r>
    <s v="San Diego"/>
    <s v="California"/>
    <n v="92105"/>
    <s v="West"/>
    <s v="OFF-ST-10002301"/>
    <x v="1"/>
    <x v="4"/>
    <s v="Tennsco Commercial Shelving"/>
    <n v="40.68"/>
  </r>
  <r>
    <s v="Miami"/>
    <s v="Florida"/>
    <n v="33142"/>
    <s v="South"/>
    <s v="FUR-CH-10002044"/>
    <x v="0"/>
    <x v="1"/>
    <s v="Office Star - Contemporary Task Swivel chair with 2-way adjustable arms, Plum"/>
    <n v="419.13600000000002"/>
  </r>
  <r>
    <s v="Miami"/>
    <s v="Florida"/>
    <n v="33178"/>
    <s v="South"/>
    <s v="OFF-EN-10001099"/>
    <x v="1"/>
    <x v="12"/>
    <s v="Staple envelope"/>
    <n v="23.472000000000001"/>
  </r>
  <r>
    <s v="San Antonio"/>
    <s v="Texas"/>
    <n v="78207"/>
    <s v="Central"/>
    <s v="OFF-BI-10004140"/>
    <x v="1"/>
    <x v="8"/>
    <s v="Avery Non-Stick Binders"/>
    <n v="3.5920000000000001"/>
  </r>
  <r>
    <s v="Jacksonville"/>
    <s v="Florida"/>
    <n v="32216"/>
    <s v="South"/>
    <s v="TEC-PH-10004897"/>
    <x v="2"/>
    <x v="7"/>
    <s v="Mediabridge Sport Armband iPhone 5s"/>
    <n v="23.975999999999999"/>
  </r>
  <r>
    <s v="Jacksonville"/>
    <s v="Florida"/>
    <n v="32216"/>
    <s v="South"/>
    <s v="OFF-LA-10000262"/>
    <x v="1"/>
    <x v="2"/>
    <s v="Avery 494"/>
    <n v="6.2640000000000002"/>
  </r>
  <r>
    <s v="Jacksonville"/>
    <s v="Florida"/>
    <n v="32216"/>
    <s v="South"/>
    <s v="OFF-AP-10002222"/>
    <x v="1"/>
    <x v="9"/>
    <s v="Staple holder"/>
    <n v="20.808"/>
  </r>
  <r>
    <s v="Jacksonville"/>
    <s v="Florida"/>
    <n v="32216"/>
    <s v="South"/>
    <s v="FUR-CH-10003774"/>
    <x v="0"/>
    <x v="1"/>
    <s v="Global Wood Trimmed Manager's Task Chair, Khaki"/>
    <n v="218.352"/>
  </r>
  <r>
    <s v="Houston"/>
    <s v="Texas"/>
    <n v="77070"/>
    <s v="Central"/>
    <s v="OFF-ST-10000615"/>
    <x v="1"/>
    <x v="4"/>
    <s v="SimpliFile Personal File, Black Granite, 15w x 6-15/16d x 11-1/4h"/>
    <n v="18.16"/>
  </r>
  <r>
    <s v="San Francisco"/>
    <s v="California"/>
    <n v="94122"/>
    <s v="West"/>
    <s v="OFF-SU-10001225"/>
    <x v="1"/>
    <x v="14"/>
    <s v="Staple remover"/>
    <n v="7.36"/>
  </r>
  <r>
    <s v="San Francisco"/>
    <s v="California"/>
    <n v="94122"/>
    <s v="West"/>
    <s v="OFF-LA-10002043"/>
    <x v="1"/>
    <x v="2"/>
    <s v="Avery 489"/>
    <n v="41.4"/>
  </r>
  <r>
    <s v="San Francisco"/>
    <s v="California"/>
    <n v="94122"/>
    <s v="West"/>
    <s v="FUR-BO-10000330"/>
    <x v="0"/>
    <x v="0"/>
    <s v="Sauder Camden County Barrister Bookcase, Planked Cherry Finish"/>
    <n v="411.33199999999999"/>
  </r>
  <r>
    <s v="Philadelphia"/>
    <s v="Pennsylvania"/>
    <n v="19140"/>
    <s v="East"/>
    <s v="OFF-BI-10001249"/>
    <x v="1"/>
    <x v="8"/>
    <s v="Avery Heavy-Duty EZD View Binder with Locking Rings"/>
    <n v="7.6559999999999997"/>
  </r>
  <r>
    <s v="Marion"/>
    <s v="Ohio"/>
    <n v="43302"/>
    <s v="East"/>
    <s v="TEC-AC-10004469"/>
    <x v="2"/>
    <x v="11"/>
    <s v="Microsoft Sculpt Comfort Mouse"/>
    <n v="63.92"/>
  </r>
  <r>
    <s v="New York City"/>
    <s v="New York"/>
    <n v="10024"/>
    <s v="East"/>
    <s v="OFF-AR-10001177"/>
    <x v="1"/>
    <x v="6"/>
    <s v="Newell 349"/>
    <n v="6.56"/>
  </r>
  <r>
    <s v="New York City"/>
    <s v="New York"/>
    <n v="10024"/>
    <s v="East"/>
    <s v="OFF-LA-10000634"/>
    <x v="1"/>
    <x v="2"/>
    <s v="Avery 509"/>
    <n v="7.83"/>
  </r>
  <r>
    <s v="New York City"/>
    <s v="New York"/>
    <n v="10024"/>
    <s v="East"/>
    <s v="TEC-AC-10004708"/>
    <x v="2"/>
    <x v="11"/>
    <s v="Sony 32GB Class 10 Micro SDHC R40 Memory Card"/>
    <n v="41.9"/>
  </r>
  <r>
    <s v="New York City"/>
    <s v="New York"/>
    <n v="10024"/>
    <s v="East"/>
    <s v="FUR-CH-10002084"/>
    <x v="0"/>
    <x v="1"/>
    <s v="Hon Mobius Operator's Chair"/>
    <n v="664.14599999999996"/>
  </r>
  <r>
    <s v="New York City"/>
    <s v="New York"/>
    <n v="10024"/>
    <s v="East"/>
    <s v="OFF-PA-10004519"/>
    <x v="1"/>
    <x v="10"/>
    <s v="Spiral Phone Message Books with Labels by Adams"/>
    <n v="8.9600000000000009"/>
  </r>
  <r>
    <s v="Philadelphia"/>
    <s v="Pennsylvania"/>
    <n v="19140"/>
    <s v="East"/>
    <s v="FUR-FU-10001847"/>
    <x v="0"/>
    <x v="5"/>
    <s v="Eldon Image Series Black Desk Accessories"/>
    <n v="3.3119999999999998"/>
  </r>
  <r>
    <s v="Philadelphia"/>
    <s v="Pennsylvania"/>
    <n v="19140"/>
    <s v="East"/>
    <s v="OFF-AP-10001962"/>
    <x v="1"/>
    <x v="9"/>
    <s v="Black &amp; Decker Filter for Double Action Dustbuster Cordless Vac BLDV7210"/>
    <n v="20.135999999999999"/>
  </r>
  <r>
    <s v="Philadelphia"/>
    <s v="Pennsylvania"/>
    <n v="19140"/>
    <s v="East"/>
    <s v="OFF-EN-10003845"/>
    <x v="1"/>
    <x v="12"/>
    <s v="Colored Envelopes"/>
    <n v="8.8559999999999999"/>
  </r>
  <r>
    <s v="Philadelphia"/>
    <s v="Pennsylvania"/>
    <n v="19140"/>
    <s v="East"/>
    <s v="TEC-PH-10001817"/>
    <x v="2"/>
    <x v="7"/>
    <s v="Wilson Electronics DB Pro Signal Booster"/>
    <n v="859.2"/>
  </r>
  <r>
    <s v="Los Angeles"/>
    <s v="California"/>
    <n v="90036"/>
    <s v="West"/>
    <s v="OFF-PA-10000167"/>
    <x v="1"/>
    <x v="10"/>
    <s v="Xerox 1925"/>
    <n v="61.96"/>
  </r>
  <r>
    <s v="Smyrna"/>
    <s v="Georgia"/>
    <n v="30080"/>
    <s v="South"/>
    <s v="OFF-EN-10002973"/>
    <x v="1"/>
    <x v="12"/>
    <s v="Ampad #10 Peel &amp; Seel Holiday Envelopes"/>
    <n v="17.920000000000002"/>
  </r>
  <r>
    <s v="San Francisco"/>
    <s v="California"/>
    <n v="94122"/>
    <s v="West"/>
    <s v="FUR-FU-10001588"/>
    <x v="0"/>
    <x v="5"/>
    <s v="Deflect-o SuperTray Unbreakable Stackable Tray, Letter, Black"/>
    <n v="145.9"/>
  </r>
  <r>
    <s v="Chicago"/>
    <s v="Illinois"/>
    <n v="60653"/>
    <s v="Central"/>
    <s v="OFF-PA-10001736"/>
    <x v="1"/>
    <x v="10"/>
    <s v="Xerox 1880"/>
    <n v="56.704000000000001"/>
  </r>
  <r>
    <s v="Chicago"/>
    <s v="Illinois"/>
    <n v="60653"/>
    <s v="Central"/>
    <s v="TEC-PH-10002185"/>
    <x v="2"/>
    <x v="7"/>
    <s v="QVS USB Car Charger 2-Port 2.1Amp for iPod/iPhone/iPad/iPad 2/iPad 3"/>
    <n v="11.12"/>
  </r>
  <r>
    <s v="Medford"/>
    <s v="Oregon"/>
    <n v="97504"/>
    <s v="West"/>
    <s v="OFF-PA-10000174"/>
    <x v="1"/>
    <x v="10"/>
    <s v="Message Book, Wirebound, Four 5 1/2&quot; X 4&quot; Forms/Pg., 200 Dupl. Sets/Book"/>
    <n v="32.896000000000001"/>
  </r>
  <r>
    <s v="Medford"/>
    <s v="Oregon"/>
    <n v="97504"/>
    <s v="West"/>
    <s v="OFF-PA-10000069"/>
    <x v="1"/>
    <x v="10"/>
    <s v="TOPS 4 x 6 Fluorescent Color Memo Sheets, 500 Sheets per Pack"/>
    <n v="22.776"/>
  </r>
  <r>
    <s v="New York City"/>
    <s v="New York"/>
    <n v="10009"/>
    <s v="East"/>
    <s v="TEC-PH-10001795"/>
    <x v="2"/>
    <x v="7"/>
    <s v="RCA H5401RE1 DECT 6.0 4-Line Cordless Handset With Caller ID/Call Waiting"/>
    <n v="239.97"/>
  </r>
  <r>
    <s v="New York City"/>
    <s v="New York"/>
    <n v="10009"/>
    <s v="East"/>
    <s v="OFF-AP-10004540"/>
    <x v="1"/>
    <x v="9"/>
    <s v="Eureka The Boss Lite 10-Amp Upright Vacuum, Blue"/>
    <n v="160.32"/>
  </r>
  <r>
    <s v="New York City"/>
    <s v="New York"/>
    <n v="10009"/>
    <s v="East"/>
    <s v="TEC-PH-10001527"/>
    <x v="2"/>
    <x v="7"/>
    <s v="Plantronics MX500i Earset"/>
    <n v="128.85"/>
  </r>
  <r>
    <s v="Huntsville"/>
    <s v="Alabama"/>
    <n v="35810"/>
    <s v="South"/>
    <s v="TEC-AC-10003870"/>
    <x v="2"/>
    <x v="11"/>
    <s v="LogitechÂ Z-906 Speaker sys - home theater - 5.1-CH"/>
    <n v="1319.96"/>
  </r>
  <r>
    <s v="Philadelphia"/>
    <s v="Pennsylvania"/>
    <n v="19134"/>
    <s v="East"/>
    <s v="FUR-CH-10004540"/>
    <x v="0"/>
    <x v="1"/>
    <s v="Global Chrome Stack Chair"/>
    <n v="239.96"/>
  </r>
  <r>
    <s v="Philadelphia"/>
    <s v="Pennsylvania"/>
    <n v="19134"/>
    <s v="East"/>
    <s v="FUR-FU-10004093"/>
    <x v="0"/>
    <x v="5"/>
    <s v="Hand-Finished Solid Wood Document Frame"/>
    <n v="54.768000000000001"/>
  </r>
  <r>
    <s v="Philadelphia"/>
    <s v="Pennsylvania"/>
    <n v="19134"/>
    <s v="East"/>
    <s v="OFF-AR-10000716"/>
    <x v="1"/>
    <x v="6"/>
    <s v="DIXON Ticonderoga Erasable Checking Pencils"/>
    <n v="13.391999999999999"/>
  </r>
  <r>
    <s v="Philadelphia"/>
    <s v="Pennsylvania"/>
    <n v="19134"/>
    <s v="East"/>
    <s v="OFF-PA-10002709"/>
    <x v="1"/>
    <x v="10"/>
    <s v="Xerox 1956"/>
    <n v="23.92"/>
  </r>
  <r>
    <s v="Philadelphia"/>
    <s v="Pennsylvania"/>
    <n v="19134"/>
    <s v="East"/>
    <s v="TEC-AC-10000580"/>
    <x v="2"/>
    <x v="11"/>
    <s v="Logitech G13 Programmable Gameboard with LCD Display"/>
    <n v="255.96799999999999"/>
  </r>
  <r>
    <s v="Santa Clara"/>
    <s v="California"/>
    <n v="95051"/>
    <s v="West"/>
    <s v="OFF-BI-10000829"/>
    <x v="1"/>
    <x v="8"/>
    <s v="Avery Non-Stick Binders"/>
    <n v="21.552"/>
  </r>
  <r>
    <s v="Santa Clara"/>
    <s v="California"/>
    <n v="95051"/>
    <s v="West"/>
    <s v="OFF-AP-10004859"/>
    <x v="1"/>
    <x v="9"/>
    <s v="Acco 6 Outlet Guardian Premium Surge Suppressor"/>
    <n v="58.24"/>
  </r>
  <r>
    <s v="Long Beach"/>
    <s v="California"/>
    <n v="90805"/>
    <s v="West"/>
    <s v="OFF-PA-10000575"/>
    <x v="1"/>
    <x v="10"/>
    <s v="Wirebound Message Books, Four 2 3/4 x 5 White Forms per Page"/>
    <n v="80.28"/>
  </r>
  <r>
    <s v="Los Angeles"/>
    <s v="California"/>
    <n v="90008"/>
    <s v="West"/>
    <s v="OFF-AR-10002804"/>
    <x v="1"/>
    <x v="6"/>
    <s v="Faber Castell Col-Erase Pencils"/>
    <n v="9.7799999999999994"/>
  </r>
  <r>
    <s v="Santa Barbara"/>
    <s v="California"/>
    <n v="93101"/>
    <s v="West"/>
    <s v="OFF-FA-10002676"/>
    <x v="1"/>
    <x v="13"/>
    <s v="Colored Push Pins"/>
    <n v="1.81"/>
  </r>
  <r>
    <s v="New York City"/>
    <s v="New York"/>
    <n v="10009"/>
    <s v="East"/>
    <s v="OFF-PA-10003465"/>
    <x v="1"/>
    <x v="10"/>
    <s v="Xerox 1912"/>
    <n v="37.94"/>
  </r>
  <r>
    <s v="Jacksonville"/>
    <s v="Florida"/>
    <n v="32216"/>
    <s v="South"/>
    <s v="TEC-PH-10000011"/>
    <x v="2"/>
    <x v="7"/>
    <s v="PureGear Roll-On Screen Protector"/>
    <n v="79.959999999999994"/>
  </r>
  <r>
    <s v="Cedar Hill"/>
    <s v="Texas"/>
    <n v="75104"/>
    <s v="Central"/>
    <s v="OFF-PA-10004381"/>
    <x v="1"/>
    <x v="10"/>
    <s v="14-7/8 x 11 Blue Bar Computer Printout Paper"/>
    <n v="115.29600000000001"/>
  </r>
  <r>
    <s v="Omaha"/>
    <s v="Nebraska"/>
    <n v="68104"/>
    <s v="Central"/>
    <s v="TEC-PH-10001795"/>
    <x v="2"/>
    <x v="7"/>
    <s v="ClearOne CHATAttach 160 -Â speaker phone"/>
    <n v="2479.96"/>
  </r>
  <r>
    <s v="Little Rock"/>
    <s v="Arkansas"/>
    <n v="72209"/>
    <s v="South"/>
    <s v="TEC-AC-10001109"/>
    <x v="2"/>
    <x v="11"/>
    <s v="Logitech Trackman Marble Mouse"/>
    <n v="179.94"/>
  </r>
  <r>
    <s v="Little Rock"/>
    <s v="Arkansas"/>
    <n v="72209"/>
    <s v="South"/>
    <s v="TEC-AC-10003038"/>
    <x v="2"/>
    <x v="11"/>
    <s v="Kingston Digital DataTraveler 16GB USB 2.0"/>
    <n v="26.85"/>
  </r>
  <r>
    <s v="Little Rock"/>
    <s v="Arkansas"/>
    <n v="72209"/>
    <s v="South"/>
    <s v="TEC-AC-10003174"/>
    <x v="2"/>
    <x v="11"/>
    <s v="Plantronics S12 Corded Telephone Headset System"/>
    <n v="323.37"/>
  </r>
  <r>
    <s v="Little Rock"/>
    <s v="Arkansas"/>
    <n v="72209"/>
    <s v="South"/>
    <s v="OFF-PA-10000157"/>
    <x v="1"/>
    <x v="10"/>
    <s v="Xerox 191"/>
    <n v="59.94"/>
  </r>
  <r>
    <s v="Little Rock"/>
    <s v="Arkansas"/>
    <n v="72209"/>
    <s v="South"/>
    <s v="OFF-BI-10001721"/>
    <x v="1"/>
    <x v="8"/>
    <s v="Trimflex Flexible Post Binders"/>
    <n v="64.14"/>
  </r>
  <r>
    <s v="Little Rock"/>
    <s v="Arkansas"/>
    <n v="72209"/>
    <s v="South"/>
    <s v="OFF-BI-10000591"/>
    <x v="1"/>
    <x v="8"/>
    <s v="Avery Binder Labels"/>
    <n v="11.67"/>
  </r>
  <r>
    <s v="Little Rock"/>
    <s v="Arkansas"/>
    <n v="72209"/>
    <s v="South"/>
    <s v="OFF-PA-10001534"/>
    <x v="1"/>
    <x v="10"/>
    <s v="Xerox 230"/>
    <n v="12.96"/>
  </r>
  <r>
    <s v="Norfolk"/>
    <s v="Nebraska"/>
    <n v="68701"/>
    <s v="Central"/>
    <s v="OFF-BI-10002071"/>
    <x v="1"/>
    <x v="8"/>
    <s v="Fellowes Black Plastic Comb Bindings"/>
    <n v="17.43"/>
  </r>
  <r>
    <s v="Chicago"/>
    <s v="Illinois"/>
    <n v="60653"/>
    <s v="Central"/>
    <s v="FUR-CH-10000513"/>
    <x v="0"/>
    <x v="1"/>
    <s v="High-Back Leather Manager's Chair"/>
    <n v="181.98599999999999"/>
  </r>
  <r>
    <s v="Chicago"/>
    <s v="Illinois"/>
    <n v="60653"/>
    <s v="Central"/>
    <s v="OFF-BI-10003274"/>
    <x v="1"/>
    <x v="8"/>
    <s v="Avery Durable Slant Ring Binders, No Labels"/>
    <n v="1.5920000000000001"/>
  </r>
  <r>
    <s v="Chicago"/>
    <s v="Illinois"/>
    <n v="60653"/>
    <s v="Central"/>
    <s v="OFF-SU-10000381"/>
    <x v="1"/>
    <x v="14"/>
    <s v="Acme Forged Steel Scissors with Black Enamel Handles"/>
    <n v="22.344000000000001"/>
  </r>
  <r>
    <s v="Tucson"/>
    <s v="Arizona"/>
    <n v="85705"/>
    <s v="West"/>
    <s v="FUR-TA-10001086"/>
    <x v="0"/>
    <x v="3"/>
    <s v="SAFCO PlanMaster Boards, 60w x 37-1/2d, White Melamine"/>
    <n v="455.97"/>
  </r>
  <r>
    <s v="Tucson"/>
    <s v="Arizona"/>
    <n v="85705"/>
    <s v="West"/>
    <s v="OFF-BI-10000174"/>
    <x v="1"/>
    <x v="8"/>
    <s v="Wilson Jones Clip &amp; Carry Folder Binder Tool for Ring Binders, Clear"/>
    <n v="10.44"/>
  </r>
  <r>
    <s v="Tucson"/>
    <s v="Arizona"/>
    <n v="85705"/>
    <s v="West"/>
    <s v="OFF-BI-10002103"/>
    <x v="1"/>
    <x v="8"/>
    <s v="Cardinal Slant-D Ring Binder, Heavy Gauge Vinyl"/>
    <n v="5.2140000000000004"/>
  </r>
  <r>
    <s v="Concord"/>
    <s v="New Hampshire"/>
    <n v="3301"/>
    <s v="East"/>
    <s v="OFF-ST-10001590"/>
    <x v="1"/>
    <x v="4"/>
    <s v="Tenex Personal Project File with Scoop Front Design, Black"/>
    <n v="67.400000000000006"/>
  </r>
  <r>
    <s v="Draper"/>
    <s v="Utah"/>
    <n v="84020"/>
    <s v="West"/>
    <s v="FUR-FU-10002396"/>
    <x v="0"/>
    <x v="5"/>
    <s v="DAX Copper Panel Document Frame, 5 x 7 Size"/>
    <n v="25.16"/>
  </r>
  <r>
    <s v="Draper"/>
    <s v="Utah"/>
    <n v="84020"/>
    <s v="West"/>
    <s v="TEC-PH-10002807"/>
    <x v="2"/>
    <x v="7"/>
    <s v="Motorla HX550 Universal Bluetooth Headset"/>
    <n v="126.56"/>
  </r>
  <r>
    <s v="San Francisco"/>
    <s v="California"/>
    <n v="94109"/>
    <s v="West"/>
    <s v="OFF-AP-10004859"/>
    <x v="1"/>
    <x v="9"/>
    <s v="Acco 6 Outlet Guardian Premium Surge Suppressor"/>
    <n v="43.68"/>
  </r>
  <r>
    <s v="San Francisco"/>
    <s v="California"/>
    <n v="94109"/>
    <s v="West"/>
    <s v="TEC-AC-10003447"/>
    <x v="2"/>
    <x v="11"/>
    <s v="Micropad Numeric Keypads"/>
    <n v="139.93"/>
  </r>
  <r>
    <s v="Houston"/>
    <s v="Texas"/>
    <n v="77036"/>
    <s v="Central"/>
    <s v="OFF-AR-10003183"/>
    <x v="1"/>
    <x v="6"/>
    <s v="Avery Fluorescent Highlighter Four-Color Set"/>
    <n v="2.6720000000000002"/>
  </r>
  <r>
    <s v="Houston"/>
    <s v="Texas"/>
    <n v="77036"/>
    <s v="Central"/>
    <s v="OFF-SU-10000432"/>
    <x v="1"/>
    <x v="14"/>
    <s v="Acco Side-Punched Conventional Columnar Pads"/>
    <n v="16.655999999999999"/>
  </r>
  <r>
    <s v="Houston"/>
    <s v="Texas"/>
    <n v="77036"/>
    <s v="Central"/>
    <s v="TEC-AC-10003832"/>
    <x v="2"/>
    <x v="11"/>
    <s v="ImationÂ 16GB Mini TravelDrive USB 2.0Â Flash Drive"/>
    <n v="79.512"/>
  </r>
  <r>
    <s v="Houston"/>
    <s v="Texas"/>
    <n v="77036"/>
    <s v="Central"/>
    <s v="OFF-PA-10004100"/>
    <x v="1"/>
    <x v="10"/>
    <s v="Xerox 216"/>
    <n v="36.287999999999997"/>
  </r>
  <r>
    <s v="Houston"/>
    <s v="Texas"/>
    <n v="77036"/>
    <s v="Central"/>
    <s v="FUR-BO-10004467"/>
    <x v="0"/>
    <x v="0"/>
    <s v="Bestar Classic Bookcase"/>
    <n v="67.993200000000002"/>
  </r>
  <r>
    <s v="Montgomery"/>
    <s v="Alabama"/>
    <n v="36116"/>
    <s v="South"/>
    <s v="FUR-FU-10002963"/>
    <x v="0"/>
    <x v="5"/>
    <s v="Master Caster Door Stop, Gray"/>
    <n v="10.16"/>
  </r>
  <r>
    <s v="Jackson"/>
    <s v="Mississippi"/>
    <n v="39212"/>
    <s v="South"/>
    <s v="FUR-FU-10003829"/>
    <x v="0"/>
    <x v="5"/>
    <s v="Stackable Trays"/>
    <n v="6.16"/>
  </r>
  <r>
    <s v="Jackson"/>
    <s v="Mississippi"/>
    <n v="39212"/>
    <s v="South"/>
    <s v="OFF-AR-10003582"/>
    <x v="1"/>
    <x v="6"/>
    <s v="Boston Electric Pencil Sharpener, Model 1818, Charcoal Black"/>
    <n v="56.3"/>
  </r>
  <r>
    <s v="North Las Vegas"/>
    <s v="Nevada"/>
    <n v="89031"/>
    <s v="West"/>
    <s v="OFF-PA-10000048"/>
    <x v="1"/>
    <x v="10"/>
    <s v="Xerox 20"/>
    <n v="6.48"/>
  </r>
  <r>
    <s v="North Las Vegas"/>
    <s v="Nevada"/>
    <n v="89031"/>
    <s v="West"/>
    <s v="OFF-ST-10000078"/>
    <x v="1"/>
    <x v="4"/>
    <s v="Tennsco 6- and 18-Compartment Lockers"/>
    <n v="1325.85"/>
  </r>
  <r>
    <s v="North Las Vegas"/>
    <s v="Nevada"/>
    <n v="89031"/>
    <s v="West"/>
    <s v="OFF-LA-10004853"/>
    <x v="1"/>
    <x v="2"/>
    <s v="Avery 483"/>
    <n v="14.94"/>
  </r>
  <r>
    <s v="Atlanta"/>
    <s v="Georgia"/>
    <n v="30318"/>
    <s v="South"/>
    <s v="OFF-BI-10001153"/>
    <x v="1"/>
    <x v="8"/>
    <s v="Ibico Recycled Grain-Textured Covers"/>
    <n v="34.54"/>
  </r>
  <r>
    <s v="Atlanta"/>
    <s v="Georgia"/>
    <n v="30318"/>
    <s v="South"/>
    <s v="TEC-CO-10001449"/>
    <x v="2"/>
    <x v="16"/>
    <s v="Hewlett Packard LaserJet 3310 Copier"/>
    <n v="2999.95"/>
  </r>
  <r>
    <s v="Atlanta"/>
    <s v="Georgia"/>
    <n v="30318"/>
    <s v="South"/>
    <s v="OFF-BI-10000474"/>
    <x v="1"/>
    <x v="8"/>
    <s v="Avery Recycled Flexi-View Covers for Binding Systems"/>
    <n v="64.12"/>
  </r>
  <r>
    <s v="Chicago"/>
    <s v="Illinois"/>
    <n v="60610"/>
    <s v="Central"/>
    <s v="OFF-AR-10000799"/>
    <x v="1"/>
    <x v="6"/>
    <s v="Col-Erase Pencils with Erasers"/>
    <n v="19.456"/>
  </r>
  <r>
    <s v="Chicago"/>
    <s v="Illinois"/>
    <n v="60610"/>
    <s v="Central"/>
    <s v="TEC-MA-10002109"/>
    <x v="2"/>
    <x v="15"/>
    <s v="HP Officejet Pro 8600 e-All-In-One Printer, Copier, Scanner, Fax"/>
    <n v="209.98599999999999"/>
  </r>
  <r>
    <s v="Chicago"/>
    <s v="Illinois"/>
    <n v="60610"/>
    <s v="Central"/>
    <s v="OFF-AR-10003338"/>
    <x v="1"/>
    <x v="6"/>
    <s v="Eberhard Faber 3 1/2&quot; Golf Pencils"/>
    <n v="29.76"/>
  </r>
  <r>
    <s v="Chicago"/>
    <s v="Illinois"/>
    <n v="60610"/>
    <s v="Central"/>
    <s v="FUR-CH-10003606"/>
    <x v="0"/>
    <x v="1"/>
    <s v="SAFCO Folding Chair Trolley"/>
    <n v="89.768000000000001"/>
  </r>
  <r>
    <s v="Chicago"/>
    <s v="Illinois"/>
    <n v="60610"/>
    <s v="Central"/>
    <s v="TEC-CO-10001449"/>
    <x v="2"/>
    <x v="16"/>
    <s v="Hewlett Packard LaserJet 3310 Copier"/>
    <n v="959.98400000000004"/>
  </r>
  <r>
    <s v="Chicago"/>
    <s v="Illinois"/>
    <n v="60610"/>
    <s v="Central"/>
    <s v="OFF-PA-10001934"/>
    <x v="1"/>
    <x v="10"/>
    <s v="Xerox 1993"/>
    <n v="15.552"/>
  </r>
  <r>
    <s v="Chicago"/>
    <s v="Illinois"/>
    <n v="60610"/>
    <s v="Central"/>
    <s v="TEC-PH-10001527"/>
    <x v="2"/>
    <x v="7"/>
    <s v="Plantronics MX500i Earset"/>
    <n v="34.36"/>
  </r>
  <r>
    <s v="Columbus"/>
    <s v="Ohio"/>
    <n v="43229"/>
    <s v="East"/>
    <s v="OFF-PA-10001033"/>
    <x v="1"/>
    <x v="10"/>
    <s v="Xerox 1893"/>
    <n v="98.376000000000005"/>
  </r>
  <r>
    <s v="Columbus"/>
    <s v="Ohio"/>
    <n v="43229"/>
    <s v="East"/>
    <s v="OFF-BI-10003719"/>
    <x v="1"/>
    <x v="8"/>
    <s v="Large Capacity Hanging Post Binders"/>
    <n v="29.94"/>
  </r>
  <r>
    <s v="Columbus"/>
    <s v="Ohio"/>
    <n v="43229"/>
    <s v="East"/>
    <s v="OFF-PA-10003036"/>
    <x v="1"/>
    <x v="10"/>
    <s v="Black Print Carbonless 8 1/2&quot; x 8 1/4&quot; Rapid Memo Book"/>
    <n v="17.472000000000001"/>
  </r>
  <r>
    <s v="Columbus"/>
    <s v="Ohio"/>
    <n v="43229"/>
    <s v="East"/>
    <s v="TEC-PH-10001870"/>
    <x v="2"/>
    <x v="7"/>
    <s v="Lunatik TT5L-002 Taktik Strike Impact Protection System for iPhone 5"/>
    <n v="36.738"/>
  </r>
  <r>
    <s v="Columbus"/>
    <s v="Ohio"/>
    <n v="43229"/>
    <s v="East"/>
    <s v="TEC-PH-10001809"/>
    <x v="2"/>
    <x v="7"/>
    <s v="Panasonic KX T7736-B Digital phone"/>
    <n v="179.94"/>
  </r>
  <r>
    <s v="Pasadena"/>
    <s v="California"/>
    <n v="91104"/>
    <s v="West"/>
    <s v="FUR-FU-10004864"/>
    <x v="0"/>
    <x v="5"/>
    <s v="Howard Miller 14-1/2&quot; Diameter Chrome Round Wall Clock"/>
    <n v="383.64"/>
  </r>
  <r>
    <s v="Pasadena"/>
    <s v="California"/>
    <n v="91104"/>
    <s v="West"/>
    <s v="OFF-AP-10002350"/>
    <x v="1"/>
    <x v="9"/>
    <s v="Belkin F9H710-06 7 Outlet SurgeMaster Surge Protector"/>
    <n v="56.52"/>
  </r>
  <r>
    <s v="Los Angeles"/>
    <s v="California"/>
    <n v="90004"/>
    <s v="West"/>
    <s v="OFF-AR-10003829"/>
    <x v="1"/>
    <x v="6"/>
    <s v="Newell 35"/>
    <n v="6.56"/>
  </r>
  <r>
    <s v="Los Angeles"/>
    <s v="California"/>
    <n v="90004"/>
    <s v="West"/>
    <s v="FUR-CH-10003833"/>
    <x v="0"/>
    <x v="1"/>
    <s v="Novimex Fabric Task Chair"/>
    <n v="243.92"/>
  </r>
  <r>
    <s v="Los Angeles"/>
    <s v="California"/>
    <n v="90004"/>
    <s v="West"/>
    <s v="OFF-PA-10000143"/>
    <x v="1"/>
    <x v="10"/>
    <s v="Astroparche Fine Business Paper"/>
    <n v="47.52"/>
  </r>
  <r>
    <s v="Clinton"/>
    <s v="Maryland"/>
    <n v="20735"/>
    <s v="East"/>
    <s v="FUR-FU-10000076"/>
    <x v="0"/>
    <x v="5"/>
    <s v="24-Hour Round Wall Clock"/>
    <n v="19.98"/>
  </r>
  <r>
    <s v="New York City"/>
    <s v="New York"/>
    <n v="10024"/>
    <s v="East"/>
    <s v="OFF-AR-10000462"/>
    <x v="1"/>
    <x v="6"/>
    <s v="Sanford Pocket Accent Highlighters"/>
    <n v="8"/>
  </r>
  <r>
    <s v="San Diego"/>
    <s v="California"/>
    <n v="92037"/>
    <s v="West"/>
    <s v="FUR-FU-10003829"/>
    <x v="0"/>
    <x v="5"/>
    <s v="Stackable Trays"/>
    <n v="6.16"/>
  </r>
  <r>
    <s v="New York City"/>
    <s v="New York"/>
    <n v="10011"/>
    <s v="East"/>
    <s v="OFF-ST-10002182"/>
    <x v="1"/>
    <x v="4"/>
    <s v="Iris 3-Drawer Stacking Bin, Black"/>
    <n v="83.56"/>
  </r>
  <r>
    <s v="New York City"/>
    <s v="New York"/>
    <n v="10011"/>
    <s v="East"/>
    <s v="TEC-PH-10001468"/>
    <x v="2"/>
    <x v="7"/>
    <s v="Panasonic BusinessÂ TelephonesÂ KX-T7736"/>
    <n v="546.05999999999995"/>
  </r>
  <r>
    <s v="New York City"/>
    <s v="New York"/>
    <n v="10011"/>
    <s v="East"/>
    <s v="OFF-ST-10001809"/>
    <x v="1"/>
    <x v="4"/>
    <s v="Fellowes Officeware Wire Shelving"/>
    <n v="269.49"/>
  </r>
  <r>
    <s v="Lancaster"/>
    <s v="California"/>
    <n v="93534"/>
    <s v="West"/>
    <s v="OFF-FA-10001561"/>
    <x v="1"/>
    <x v="13"/>
    <s v="Stockwell Push Pins"/>
    <n v="10.9"/>
  </r>
  <r>
    <s v="Great Falls"/>
    <s v="Montana"/>
    <n v="59405"/>
    <s v="West"/>
    <s v="OFF-BI-10001759"/>
    <x v="1"/>
    <x v="8"/>
    <s v="Acco Pressboard Covers with Storage Hooks, 14 7/8&quot; x 11&quot;, Dark Blue"/>
    <n v="6.0960000000000001"/>
  </r>
  <r>
    <s v="San Francisco"/>
    <s v="California"/>
    <n v="94110"/>
    <s v="West"/>
    <s v="OFF-ST-10000615"/>
    <x v="1"/>
    <x v="4"/>
    <s v="SimpliFile Personal File, Black Granite, 15w x 6-15/16d x 11-1/4h"/>
    <n v="34.049999999999997"/>
  </r>
  <r>
    <s v="San Francisco"/>
    <s v="California"/>
    <n v="94110"/>
    <s v="West"/>
    <s v="OFF-ST-10003816"/>
    <x v="1"/>
    <x v="4"/>
    <s v="Fellowes High-Stak Drawer Files"/>
    <n v="352.38"/>
  </r>
  <r>
    <s v="Lakewood"/>
    <s v="New Jersey"/>
    <n v="8701"/>
    <s v="East"/>
    <s v="FUR-CH-10002880"/>
    <x v="0"/>
    <x v="1"/>
    <s v="Global High-Back Leather Tilter, Burgundy"/>
    <n v="245.98"/>
  </r>
  <r>
    <s v="Lakewood"/>
    <s v="New Jersey"/>
    <n v="8701"/>
    <s v="East"/>
    <s v="OFF-BI-10004738"/>
    <x v="1"/>
    <x v="8"/>
    <s v="Flexible Leather- Look Classic Collection Ring Binder"/>
    <n v="18.940000000000001"/>
  </r>
  <r>
    <s v="Cleveland"/>
    <s v="Ohio"/>
    <n v="44105"/>
    <s v="East"/>
    <s v="OFF-BI-10003984"/>
    <x v="1"/>
    <x v="8"/>
    <s v="Lock-Up Easel 'Spel-Binder'"/>
    <n v="59.912999999999997"/>
  </r>
  <r>
    <s v="Lawrence"/>
    <s v="Massachusetts"/>
    <n v="1841"/>
    <s v="East"/>
    <s v="TEC-PH-10000984"/>
    <x v="2"/>
    <x v="7"/>
    <s v="Panasonic KX-TG9471B"/>
    <n v="391.98"/>
  </r>
  <r>
    <s v="Lawrence"/>
    <s v="Massachusetts"/>
    <n v="1841"/>
    <s v="East"/>
    <s v="TEC-PH-10001944"/>
    <x v="2"/>
    <x v="7"/>
    <s v="Wi-Ex zBoost YX540 Cellular Phone Signal Booster"/>
    <n v="437.85"/>
  </r>
  <r>
    <s v="Concord"/>
    <s v="New Hampshire"/>
    <n v="3301"/>
    <s v="East"/>
    <s v="OFF-BI-10002735"/>
    <x v="1"/>
    <x v="8"/>
    <s v="GBC Prestige Therm-A-Bind Covers"/>
    <n v="68.62"/>
  </r>
  <r>
    <s v="Baltimore"/>
    <s v="Maryland"/>
    <n v="21215"/>
    <s v="East"/>
    <s v="OFF-SU-10001165"/>
    <x v="1"/>
    <x v="14"/>
    <s v="Acme Elite Stainless Steel Scissors"/>
    <n v="25.02"/>
  </r>
  <r>
    <s v="Baltimore"/>
    <s v="Maryland"/>
    <n v="21215"/>
    <s v="East"/>
    <s v="OFF-AR-10000614"/>
    <x v="1"/>
    <x v="6"/>
    <s v="Barrel Sharpener"/>
    <n v="10.71"/>
  </r>
  <r>
    <s v="Columbus"/>
    <s v="Ohio"/>
    <n v="43229"/>
    <s v="East"/>
    <s v="OFF-AR-10004010"/>
    <x v="1"/>
    <x v="6"/>
    <s v="Hunt Boston Vacuum Mount KS Pencil Sharpener"/>
    <n v="55.984000000000002"/>
  </r>
  <r>
    <s v="Columbus"/>
    <s v="Ohio"/>
    <n v="43229"/>
    <s v="East"/>
    <s v="OFF-EN-10004030"/>
    <x v="1"/>
    <x v="12"/>
    <s v="Convenience Packs of Business Envelopes"/>
    <n v="14.48"/>
  </r>
  <r>
    <s v="Columbus"/>
    <s v="Ohio"/>
    <n v="43229"/>
    <s v="East"/>
    <s v="TEC-AC-10003023"/>
    <x v="2"/>
    <x v="11"/>
    <s v="Logitech G105 Gaming Keyboard"/>
    <n v="142.488"/>
  </r>
  <r>
    <s v="Houston"/>
    <s v="Texas"/>
    <n v="77041"/>
    <s v="Central"/>
    <s v="OFF-ST-10003572"/>
    <x v="1"/>
    <x v="4"/>
    <s v="Portfile Personal File Boxes"/>
    <n v="14.16"/>
  </r>
  <r>
    <s v="Houston"/>
    <s v="Texas"/>
    <n v="77041"/>
    <s v="Central"/>
    <s v="OFF-PA-10004353"/>
    <x v="1"/>
    <x v="10"/>
    <s v="Southworth 25% Cotton Premium Laser Paper and Envelopes"/>
    <n v="79.92"/>
  </r>
  <r>
    <s v="New York City"/>
    <s v="New York"/>
    <n v="10011"/>
    <s v="East"/>
    <s v="OFF-BI-10003718"/>
    <x v="1"/>
    <x v="8"/>
    <s v="GBC Therma-A-Bind 250T Electric Binding System"/>
    <n v="590.35199999999998"/>
  </r>
  <r>
    <s v="Greensboro"/>
    <s v="North Carolina"/>
    <n v="27405"/>
    <s v="South"/>
    <s v="FUR-FU-10001546"/>
    <x v="0"/>
    <x v="5"/>
    <s v="Dana Swing-Arm Lamps"/>
    <n v="17.088000000000001"/>
  </r>
  <r>
    <s v="Greensboro"/>
    <s v="North Carolina"/>
    <n v="27405"/>
    <s v="South"/>
    <s v="FUR-CH-10002880"/>
    <x v="0"/>
    <x v="1"/>
    <s v="Global High-Back Leather Tilter, Burgundy"/>
    <n v="98.391999999999996"/>
  </r>
  <r>
    <s v="New York City"/>
    <s v="New York"/>
    <n v="10024"/>
    <s v="East"/>
    <s v="OFF-AR-10001547"/>
    <x v="1"/>
    <x v="6"/>
    <s v="Newell 311"/>
    <n v="11.05"/>
  </r>
  <r>
    <s v="San Francisco"/>
    <s v="California"/>
    <n v="94109"/>
    <s v="West"/>
    <s v="OFF-AP-10001626"/>
    <x v="1"/>
    <x v="9"/>
    <s v="Commercial WindTunnel Clean Air Upright Vacuum, Replacement Belts, Filtration Bags"/>
    <n v="7.78"/>
  </r>
  <r>
    <s v="Monroe"/>
    <s v="Louisiana"/>
    <n v="71203"/>
    <s v="South"/>
    <s v="TEC-AC-10003033"/>
    <x v="2"/>
    <x v="11"/>
    <s v="Plantronics CS510 - Over-the-Head monaural Wireless Headset System"/>
    <n v="659.9"/>
  </r>
  <r>
    <s v="Cincinnati"/>
    <s v="Ohio"/>
    <n v="45231"/>
    <s v="East"/>
    <s v="TEC-AC-10002323"/>
    <x v="2"/>
    <x v="11"/>
    <s v="SanDisk Ultra 32 GB MicroSDHC Class 10 Memory Card"/>
    <n v="53.04"/>
  </r>
  <r>
    <s v="Seattle"/>
    <s v="Washington"/>
    <n v="98105"/>
    <s v="West"/>
    <s v="TEC-AC-10002049"/>
    <x v="2"/>
    <x v="11"/>
    <s v="Plantronics Savi W720 Multi-Device Wireless Headset System"/>
    <n v="843.9"/>
  </r>
  <r>
    <s v="Seattle"/>
    <s v="Washington"/>
    <n v="98105"/>
    <s v="West"/>
    <s v="TEC-AC-10002253"/>
    <x v="2"/>
    <x v="11"/>
    <s v="Imation Bio 8GB USBÂ Flash Drive ImationÂ Corp"/>
    <n v="1496.16"/>
  </r>
  <r>
    <s v="New York City"/>
    <s v="New York"/>
    <n v="10011"/>
    <s v="East"/>
    <s v="OFF-ST-10003994"/>
    <x v="1"/>
    <x v="4"/>
    <s v="Belkin 19&quot; Center-Weighted Shelf, Gray"/>
    <n v="117.96"/>
  </r>
  <r>
    <s v="New York City"/>
    <s v="New York"/>
    <n v="10035"/>
    <s v="East"/>
    <s v="OFF-AR-10002399"/>
    <x v="1"/>
    <x v="6"/>
    <s v="Dixon Prang Watercolor Pencils, 10-Color Set with Brush"/>
    <n v="21.3"/>
  </r>
  <r>
    <s v="New York City"/>
    <s v="New York"/>
    <n v="10035"/>
    <s v="East"/>
    <s v="OFF-AP-10002118"/>
    <x v="1"/>
    <x v="9"/>
    <s v="1.7 Cubic Foot Compact &quot;Cube&quot; Office Refrigerators"/>
    <n v="1040.8"/>
  </r>
  <r>
    <s v="New York City"/>
    <s v="New York"/>
    <n v="10035"/>
    <s v="East"/>
    <s v="OFF-AR-10001954"/>
    <x v="1"/>
    <x v="6"/>
    <s v="Newell 331"/>
    <n v="29.34"/>
  </r>
  <r>
    <s v="Memphis"/>
    <s v="Tennessee"/>
    <n v="38109"/>
    <s v="South"/>
    <s v="FUR-FU-10001591"/>
    <x v="0"/>
    <x v="5"/>
    <s v="Advantus Panel Wall Certificate Holder - 8.5x11"/>
    <n v="19.52"/>
  </r>
  <r>
    <s v="San Diego"/>
    <s v="California"/>
    <n v="92105"/>
    <s v="West"/>
    <s v="OFF-ST-10004186"/>
    <x v="1"/>
    <x v="4"/>
    <s v="Stur-D-Stor Shelving, Vertical 5-Shelf: 72&quot;H x 36&quot;W x 18 1/2&quot;D"/>
    <n v="443.92"/>
  </r>
  <r>
    <s v="La Crosse"/>
    <s v="Wisconsin"/>
    <n v="54601"/>
    <s v="Central"/>
    <s v="TEC-AC-10001908"/>
    <x v="2"/>
    <x v="11"/>
    <s v="Logitech Wireless Headset h800"/>
    <n v="499.95"/>
  </r>
  <r>
    <s v="La Crosse"/>
    <s v="Wisconsin"/>
    <n v="54601"/>
    <s v="Central"/>
    <s v="OFF-AR-10000817"/>
    <x v="1"/>
    <x v="6"/>
    <s v="Manco Dry-Lighter Erasable Highlighter"/>
    <n v="3.04"/>
  </r>
  <r>
    <s v="La Crosse"/>
    <s v="Wisconsin"/>
    <n v="54601"/>
    <s v="Central"/>
    <s v="FUR-CH-10004218"/>
    <x v="0"/>
    <x v="1"/>
    <s v="Global Fabric Manager's Chair, Dark Gray"/>
    <n v="201.96"/>
  </r>
  <r>
    <s v="La Crosse"/>
    <s v="Wisconsin"/>
    <n v="54601"/>
    <s v="Central"/>
    <s v="FUR-FU-10000755"/>
    <x v="0"/>
    <x v="5"/>
    <s v="Eldon Expressions Mahogany Wood Desk Collection"/>
    <n v="68.64"/>
  </r>
  <r>
    <s v="Los Angeles"/>
    <s v="California"/>
    <n v="90032"/>
    <s v="West"/>
    <s v="TEC-AC-10003063"/>
    <x v="2"/>
    <x v="11"/>
    <s v="Micro Innovations USB RF Wireless Keyboard with Mouse"/>
    <n v="100"/>
  </r>
  <r>
    <s v="Los Angeles"/>
    <s v="California"/>
    <n v="90032"/>
    <s v="West"/>
    <s v="TEC-AC-10002637"/>
    <x v="2"/>
    <x v="11"/>
    <s v="LogitechÂ VX Revolution Cordless Laser Mouse for Notebooks (Black)"/>
    <n v="359.98"/>
  </r>
  <r>
    <s v="Seattle"/>
    <s v="Washington"/>
    <n v="98115"/>
    <s v="West"/>
    <s v="FUR-FU-10001706"/>
    <x v="0"/>
    <x v="5"/>
    <s v="Longer-Life Soft White Bulbs"/>
    <n v="6.16"/>
  </r>
  <r>
    <s v="Seattle"/>
    <s v="Washington"/>
    <n v="98115"/>
    <s v="West"/>
    <s v="FUR-TA-10002958"/>
    <x v="0"/>
    <x v="3"/>
    <s v="Bevis Oval Conference Table, Walnut"/>
    <n v="2348.8200000000002"/>
  </r>
  <r>
    <s v="Miami"/>
    <s v="Florida"/>
    <n v="33180"/>
    <s v="South"/>
    <s v="OFF-LA-10004689"/>
    <x v="1"/>
    <x v="2"/>
    <s v="Avery 512"/>
    <n v="13.872"/>
  </r>
  <r>
    <s v="Miami"/>
    <s v="Florida"/>
    <n v="33180"/>
    <s v="South"/>
    <s v="FUR-CH-10001545"/>
    <x v="0"/>
    <x v="1"/>
    <s v="Hon Comfortask Task/Swivel Chairs"/>
    <n v="273.55200000000002"/>
  </r>
  <r>
    <s v="Philadelphia"/>
    <s v="Pennsylvania"/>
    <n v="19143"/>
    <s v="East"/>
    <s v="FUR-TA-10002530"/>
    <x v="0"/>
    <x v="3"/>
    <s v="Iceberg OfficeWorks 42&quot; Round Tables"/>
    <n v="815.29200000000003"/>
  </r>
  <r>
    <s v="Chesapeake"/>
    <s v="Virginia"/>
    <n v="23320"/>
    <s v="South"/>
    <s v="TEC-AC-10001432"/>
    <x v="2"/>
    <x v="11"/>
    <s v="Enermax Aurora Lite Keyboard"/>
    <n v="234.45"/>
  </r>
  <r>
    <s v="Chesapeake"/>
    <s v="Virginia"/>
    <n v="23320"/>
    <s v="South"/>
    <s v="FUR-TA-10003715"/>
    <x v="0"/>
    <x v="3"/>
    <s v="Hon 2111 Invitation Series Corner Table"/>
    <n v="1256.22"/>
  </r>
  <r>
    <s v="Chesapeake"/>
    <s v="Virginia"/>
    <n v="23320"/>
    <s v="South"/>
    <s v="OFF-BI-10003291"/>
    <x v="1"/>
    <x v="8"/>
    <s v="Wilson Jones Leather-Like Binders with DublLock Round Rings"/>
    <n v="17.46"/>
  </r>
  <r>
    <s v="New York City"/>
    <s v="New York"/>
    <n v="10009"/>
    <s v="East"/>
    <s v="OFF-BI-10004187"/>
    <x v="1"/>
    <x v="8"/>
    <s v="3-ring staple pack"/>
    <n v="10.528"/>
  </r>
  <r>
    <s v="Ann Arbor"/>
    <s v="Michigan"/>
    <n v="48104"/>
    <s v="Central"/>
    <s v="OFF-BI-10000666"/>
    <x v="1"/>
    <x v="8"/>
    <s v="Surelock Post Binders"/>
    <n v="152.80000000000001"/>
  </r>
  <r>
    <s v="La Mesa"/>
    <s v="California"/>
    <n v="91941"/>
    <s v="West"/>
    <s v="OFF-BI-10002225"/>
    <x v="1"/>
    <x v="8"/>
    <s v="Square Ring Data Binders, Rigid 75 Pt. Covers, 11&quot; x 14-7/8&quot;"/>
    <n v="82.56"/>
  </r>
  <r>
    <s v="La Mesa"/>
    <s v="California"/>
    <n v="91941"/>
    <s v="West"/>
    <s v="TEC-AC-10000474"/>
    <x v="2"/>
    <x v="11"/>
    <s v="Kensington Expert Mouse Optical USB Trackball for PC or Mac"/>
    <n v="284.97000000000003"/>
  </r>
  <r>
    <s v="Dearborn"/>
    <s v="Michigan"/>
    <n v="48126"/>
    <s v="Central"/>
    <s v="FUR-FU-10004245"/>
    <x v="0"/>
    <x v="5"/>
    <s v="Career Cubicle Clock, 8 1/4&quot;, Black"/>
    <n v="60.84"/>
  </r>
  <r>
    <s v="San Diego"/>
    <s v="California"/>
    <n v="92024"/>
    <s v="West"/>
    <s v="FUR-CH-10004287"/>
    <x v="0"/>
    <x v="1"/>
    <s v="SAFCO Arco Folding Chair"/>
    <n v="1325.76"/>
  </r>
  <r>
    <s v="San Diego"/>
    <s v="California"/>
    <n v="92024"/>
    <s v="West"/>
    <s v="FUR-CH-10000595"/>
    <x v="0"/>
    <x v="1"/>
    <s v="Safco Contoured Stacking Chairs"/>
    <n v="572.16"/>
  </r>
  <r>
    <s v="Lakewood"/>
    <s v="Ohio"/>
    <n v="44107"/>
    <s v="East"/>
    <s v="OFF-PA-10003063"/>
    <x v="1"/>
    <x v="10"/>
    <s v="EcoTones Memo Sheets"/>
    <n v="28.8"/>
  </r>
  <r>
    <s v="Meriden"/>
    <s v="Connecticut"/>
    <n v="6450"/>
    <s v="East"/>
    <s v="OFF-AR-10000246"/>
    <x v="1"/>
    <x v="6"/>
    <s v="Newell 318"/>
    <n v="11.12"/>
  </r>
  <r>
    <s v="Columbus"/>
    <s v="Georgia"/>
    <n v="31907"/>
    <s v="South"/>
    <s v="FUR-FU-10003274"/>
    <x v="0"/>
    <x v="5"/>
    <s v="Regeneration Desk Collection"/>
    <n v="7.04"/>
  </r>
  <r>
    <s v="Roswell"/>
    <s v="Georgia"/>
    <n v="30076"/>
    <s v="South"/>
    <s v="OFF-EN-10004147"/>
    <x v="1"/>
    <x v="12"/>
    <s v="Wausau Papers Astrobrights Colored Envelopes"/>
    <n v="17.940000000000001"/>
  </r>
  <r>
    <s v="Seattle"/>
    <s v="Washington"/>
    <n v="98105"/>
    <s v="West"/>
    <s v="OFF-BI-10002103"/>
    <x v="1"/>
    <x v="8"/>
    <s v="Cardinal Slant-D Ring Binder, Heavy Gauge Vinyl"/>
    <n v="34.76"/>
  </r>
  <r>
    <s v="Morristown"/>
    <s v="New Jersey"/>
    <n v="7960"/>
    <s v="East"/>
    <s v="FUR-FU-10004018"/>
    <x v="0"/>
    <x v="5"/>
    <s v="Tensor Computer Mounted Lamp"/>
    <n v="74.45"/>
  </r>
  <r>
    <s v="Alexandria"/>
    <s v="Virginia"/>
    <n v="22304"/>
    <s v="South"/>
    <s v="FUR-FU-10001473"/>
    <x v="0"/>
    <x v="5"/>
    <s v="DAX Wood Document Frame"/>
    <n v="192.22"/>
  </r>
  <r>
    <s v="Salt Lake City"/>
    <s v="Utah"/>
    <n v="84106"/>
    <s v="West"/>
    <s v="OFF-PA-10001800"/>
    <x v="1"/>
    <x v="10"/>
    <s v="Xerox 220"/>
    <n v="19.440000000000001"/>
  </r>
  <r>
    <s v="Apple Valley"/>
    <s v="California"/>
    <n v="92307"/>
    <s v="West"/>
    <s v="OFF-PA-10004609"/>
    <x v="1"/>
    <x v="10"/>
    <s v="Xerox 221"/>
    <n v="32.4"/>
  </r>
  <r>
    <s v="Apple Valley"/>
    <s v="California"/>
    <n v="92307"/>
    <s v="West"/>
    <s v="OFF-EN-10002592"/>
    <x v="1"/>
    <x v="12"/>
    <s v="Peel &amp; Seel Recycled Catalog Envelopes, Brown"/>
    <n v="57.9"/>
  </r>
  <r>
    <s v="Apple Valley"/>
    <s v="California"/>
    <n v="92307"/>
    <s v="West"/>
    <s v="OFF-ST-10002957"/>
    <x v="1"/>
    <x v="4"/>
    <s v="Sterilite Show Offs Storage Containers"/>
    <n v="10.56"/>
  </r>
  <r>
    <s v="Apple Valley"/>
    <s v="California"/>
    <n v="92307"/>
    <s v="West"/>
    <s v="FUR-BO-10002613"/>
    <x v="0"/>
    <x v="0"/>
    <s v="Atlantic Metals Mobile 4-Shelf Bookcases, Custom Colors"/>
    <n v="1194.165"/>
  </r>
  <r>
    <s v="New York City"/>
    <s v="New York"/>
    <n v="10009"/>
    <s v="East"/>
    <s v="OFF-PA-10001033"/>
    <x v="1"/>
    <x v="10"/>
    <s v="Xerox 1893"/>
    <n v="40.99"/>
  </r>
  <r>
    <s v="Long Beach"/>
    <s v="California"/>
    <n v="90805"/>
    <s v="West"/>
    <s v="OFF-AR-10000940"/>
    <x v="1"/>
    <x v="6"/>
    <s v="Newell 343"/>
    <n v="2.94"/>
  </r>
  <r>
    <s v="Salem"/>
    <s v="Oregon"/>
    <n v="97301"/>
    <s v="West"/>
    <s v="OFF-BI-10001670"/>
    <x v="1"/>
    <x v="8"/>
    <s v="Vinyl Sectional Post Binders"/>
    <n v="45.24"/>
  </r>
  <r>
    <s v="Salem"/>
    <s v="Oregon"/>
    <n v="97301"/>
    <s v="West"/>
    <s v="OFF-AR-10004078"/>
    <x v="1"/>
    <x v="6"/>
    <s v="Newell 312"/>
    <n v="18.687999999999999"/>
  </r>
  <r>
    <s v="Salem"/>
    <s v="Oregon"/>
    <n v="97301"/>
    <s v="West"/>
    <s v="OFF-PA-10003036"/>
    <x v="1"/>
    <x v="10"/>
    <s v="Black Print Carbonless 8 1/2&quot; x 8 1/4&quot; Rapid Memo Book"/>
    <n v="11.648"/>
  </r>
  <r>
    <s v="Salem"/>
    <s v="Oregon"/>
    <n v="97301"/>
    <s v="West"/>
    <s v="TEC-AC-10000991"/>
    <x v="2"/>
    <x v="11"/>
    <s v="Sony Micro Vault Click 8 GB USB 2.0 Flash Drive"/>
    <n v="112.776"/>
  </r>
  <r>
    <s v="Salem"/>
    <s v="Oregon"/>
    <n v="97301"/>
    <s v="West"/>
    <s v="FUR-TA-10002530"/>
    <x v="0"/>
    <x v="3"/>
    <s v="Iceberg OfficeWorks 42&quot; Round Tables"/>
    <n v="377.45"/>
  </r>
  <r>
    <s v="Salem"/>
    <s v="Oregon"/>
    <n v="97301"/>
    <s v="West"/>
    <s v="OFF-LA-10000407"/>
    <x v="1"/>
    <x v="2"/>
    <s v="Avery White Multi-Purpose Labels"/>
    <n v="15.936"/>
  </r>
  <r>
    <s v="Salem"/>
    <s v="Oregon"/>
    <n v="97301"/>
    <s v="West"/>
    <s v="TEC-PH-10004833"/>
    <x v="2"/>
    <x v="7"/>
    <s v="Macally Suction Cup Mount"/>
    <n v="28.68"/>
  </r>
  <r>
    <s v="Aurora"/>
    <s v="Colorado"/>
    <n v="80013"/>
    <s v="West"/>
    <s v="FUR-FU-10002671"/>
    <x v="0"/>
    <x v="5"/>
    <s v="Electrix 20W Halogen Replacement Bulb for Zoom-In Desk Lamp"/>
    <n v="21.44"/>
  </r>
  <r>
    <s v="Aurora"/>
    <s v="Colorado"/>
    <n v="80013"/>
    <s v="West"/>
    <s v="OFF-ST-10001370"/>
    <x v="1"/>
    <x v="4"/>
    <s v="Sensible Storage WireTech Storage Systems"/>
    <n v="511.05599999999998"/>
  </r>
  <r>
    <s v="Newark"/>
    <s v="Ohio"/>
    <n v="43055"/>
    <s v="East"/>
    <s v="OFF-AR-10000914"/>
    <x v="1"/>
    <x v="6"/>
    <s v="Boston 16765 Mini Stand Up Battery Pencil Sharpener"/>
    <n v="18.655999999999999"/>
  </r>
  <r>
    <s v="Newark"/>
    <s v="Ohio"/>
    <n v="43055"/>
    <s v="East"/>
    <s v="OFF-BI-10001116"/>
    <x v="1"/>
    <x v="8"/>
    <s v="Wilson Jones 1&quot; Hanging DublLock Ring Binders"/>
    <n v="11.087999999999999"/>
  </r>
  <r>
    <s v="Newark"/>
    <s v="Ohio"/>
    <n v="43055"/>
    <s v="East"/>
    <s v="OFF-ST-10002276"/>
    <x v="1"/>
    <x v="4"/>
    <s v="Safco Steel Mobile File Cart"/>
    <n v="66.688000000000002"/>
  </r>
  <r>
    <s v="Newark"/>
    <s v="Ohio"/>
    <n v="43055"/>
    <s v="East"/>
    <s v="OFF-ST-10004340"/>
    <x v="1"/>
    <x v="4"/>
    <s v="Fellowes Mobile File Cart, Black"/>
    <n v="99.488"/>
  </r>
  <r>
    <s v="Seattle"/>
    <s v="Washington"/>
    <n v="98103"/>
    <s v="West"/>
    <s v="OFF-LA-10004093"/>
    <x v="1"/>
    <x v="2"/>
    <s v="Avery 486"/>
    <n v="14.62"/>
  </r>
  <r>
    <s v="Seattle"/>
    <s v="Washington"/>
    <n v="98103"/>
    <s v="West"/>
    <s v="OFF-BI-10004728"/>
    <x v="1"/>
    <x v="8"/>
    <s v="Wilson Jones Turn Tabs Binder Tool for Ring Binders"/>
    <n v="53.984000000000002"/>
  </r>
  <r>
    <s v="Seattle"/>
    <s v="Washington"/>
    <n v="98103"/>
    <s v="West"/>
    <s v="TEC-AC-10003095"/>
    <x v="2"/>
    <x v="11"/>
    <s v="Logitech G35 7.1-Channel Surround Sound Headset"/>
    <n v="389.97"/>
  </r>
  <r>
    <s v="Pocatello"/>
    <s v="Idaho"/>
    <n v="83201"/>
    <s v="West"/>
    <s v="FUR-FU-10003192"/>
    <x v="0"/>
    <x v="5"/>
    <s v="Luxo Adjustable Task Clamp Lamp"/>
    <n v="355.36"/>
  </r>
  <r>
    <s v="Pocatello"/>
    <s v="Idaho"/>
    <n v="83201"/>
    <s v="West"/>
    <s v="TEC-PH-10004522"/>
    <x v="2"/>
    <x v="7"/>
    <s v="Dexim XPower Skin Super-Thin Power Case for iPhone 5 - Black"/>
    <n v="140.376"/>
  </r>
  <r>
    <s v="Dallas"/>
    <s v="Texas"/>
    <n v="75081"/>
    <s v="Central"/>
    <s v="OFF-EN-10003068"/>
    <x v="1"/>
    <x v="12"/>
    <s v="#6 3/4 Gummed Flap White Envelopes"/>
    <n v="15.84"/>
  </r>
  <r>
    <s v="Dallas"/>
    <s v="Texas"/>
    <n v="75081"/>
    <s v="Central"/>
    <s v="OFF-PA-10001204"/>
    <x v="1"/>
    <x v="10"/>
    <s v="Xerox 1972"/>
    <n v="8.4480000000000004"/>
  </r>
  <r>
    <s v="Seattle"/>
    <s v="Washington"/>
    <n v="98105"/>
    <s v="West"/>
    <s v="OFF-PA-10003953"/>
    <x v="1"/>
    <x v="10"/>
    <s v="Xerox 218"/>
    <n v="12.96"/>
  </r>
  <r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1"/>
  </r>
  <r>
    <s v="Seattle"/>
    <s v="Washington"/>
    <n v="98115"/>
    <s v="West"/>
    <s v="TEC-AC-10004877"/>
    <x v="2"/>
    <x v="11"/>
    <s v="ImationÂ 30456 USBÂ Flash DriveÂ 8GB"/>
    <n v="27.6"/>
  </r>
  <r>
    <s v="Chicago"/>
    <s v="Illinois"/>
    <n v="60610"/>
    <s v="Central"/>
    <s v="FUR-FU-10000193"/>
    <x v="0"/>
    <x v="5"/>
    <s v="Tenex Chairmats For Use with Hard Floors"/>
    <n v="38.975999999999999"/>
  </r>
  <r>
    <s v="Holland"/>
    <s v="Michigan"/>
    <n v="49423"/>
    <s v="Central"/>
    <s v="OFF-FA-10000735"/>
    <x v="1"/>
    <x v="13"/>
    <s v="Staples"/>
    <n v="20.440000000000001"/>
  </r>
  <r>
    <s v="Holland"/>
    <s v="Michigan"/>
    <n v="49423"/>
    <s v="Central"/>
    <s v="OFF-PA-10002120"/>
    <x v="1"/>
    <x v="10"/>
    <s v="Xerox 1889"/>
    <n v="109.92"/>
  </r>
  <r>
    <s v="Broken Arrow"/>
    <s v="Oklahoma"/>
    <n v="74012"/>
    <s v="Central"/>
    <s v="OFF-BI-10001249"/>
    <x v="1"/>
    <x v="8"/>
    <s v="Avery Heavy-Duty EZD View Binder with Locking Rings"/>
    <n v="6.38"/>
  </r>
  <r>
    <s v="Broken Arrow"/>
    <s v="Oklahoma"/>
    <n v="74012"/>
    <s v="Central"/>
    <s v="OFF-PA-10001569"/>
    <x v="1"/>
    <x v="10"/>
    <s v="Xerox 232"/>
    <n v="6.48"/>
  </r>
  <r>
    <s v="Athens"/>
    <s v="Georgia"/>
    <n v="30605"/>
    <s v="South"/>
    <s v="OFF-PA-10004248"/>
    <x v="1"/>
    <x v="10"/>
    <s v="Xerox 1990"/>
    <n v="15.84"/>
  </r>
  <r>
    <s v="Athens"/>
    <s v="Georgia"/>
    <n v="30605"/>
    <s v="South"/>
    <s v="TEC-PH-10001128"/>
    <x v="2"/>
    <x v="7"/>
    <s v="Motorola Droid Maxx"/>
    <n v="1049.93"/>
  </r>
  <r>
    <s v="Athens"/>
    <s v="Georgia"/>
    <n v="30605"/>
    <s v="South"/>
    <s v="OFF-AP-10003842"/>
    <x v="1"/>
    <x v="9"/>
    <s v="Euro-Pro Shark Turbo Vacuum"/>
    <n v="154.9"/>
  </r>
  <r>
    <s v="Seattle"/>
    <s v="Washington"/>
    <n v="98105"/>
    <s v="West"/>
    <s v="OFF-BI-10002794"/>
    <x v="1"/>
    <x v="8"/>
    <s v="Avery Trapezoid Ring Binder, 3&quot; Capacity, Black, 1040 sheets"/>
    <n v="98.352000000000004"/>
  </r>
  <r>
    <s v="Apopka"/>
    <s v="Florida"/>
    <n v="32712"/>
    <s v="South"/>
    <s v="OFF-FA-10000621"/>
    <x v="1"/>
    <x v="13"/>
    <s v="OIC Colored Binder Clips, Assorted Sizes"/>
    <n v="14.32"/>
  </r>
  <r>
    <s v="Apopka"/>
    <s v="Florida"/>
    <n v="32712"/>
    <s v="South"/>
    <s v="FUR-FU-10003623"/>
    <x v="0"/>
    <x v="5"/>
    <s v="DataProducts Ampli Magnifier Task Lamp, Black,"/>
    <n v="129.88800000000001"/>
  </r>
  <r>
    <s v="Apopka"/>
    <s v="Florida"/>
    <n v="32712"/>
    <s v="South"/>
    <s v="OFF-EN-10000781"/>
    <x v="1"/>
    <x v="12"/>
    <s v="#10- 4 1/8&quot; x 9 1/2&quot; Recycled Envelopes"/>
    <n v="48.944000000000003"/>
  </r>
  <r>
    <s v="Houston"/>
    <s v="Texas"/>
    <n v="77070"/>
    <s v="Central"/>
    <s v="FUR-CH-10002044"/>
    <x v="0"/>
    <x v="1"/>
    <s v="Office Star - Contemporary Task Swivel chair with 2-way adjustable arms, Plum"/>
    <n v="275.05799999999999"/>
  </r>
  <r>
    <s v="Baltimore"/>
    <s v="Maryland"/>
    <n v="21215"/>
    <s v="East"/>
    <s v="OFF-AR-10000817"/>
    <x v="1"/>
    <x v="6"/>
    <s v="Manco Dry-Lighter Erasable Highlighter"/>
    <n v="27.36"/>
  </r>
  <r>
    <s v="Baltimore"/>
    <s v="Maryland"/>
    <n v="21215"/>
    <s v="East"/>
    <s v="OFF-PA-10001509"/>
    <x v="1"/>
    <x v="10"/>
    <s v="Recycled Desk Saver Line &quot;While You Were Out&quot; Book, 5 1/2&quot; X 4&quot;"/>
    <n v="44.75"/>
  </r>
  <r>
    <s v="Baltimore"/>
    <s v="Maryland"/>
    <n v="21215"/>
    <s v="East"/>
    <s v="TEC-PH-10004667"/>
    <x v="2"/>
    <x v="7"/>
    <s v="Cisco 8x8 Inc. 6753i IP Business Phone System"/>
    <n v="134.99"/>
  </r>
  <r>
    <s v="Baltimore"/>
    <s v="Maryland"/>
    <n v="21215"/>
    <s v="East"/>
    <s v="OFF-PA-10000143"/>
    <x v="1"/>
    <x v="10"/>
    <s v="Astroparche Fine Business Paper"/>
    <n v="26.4"/>
  </r>
  <r>
    <s v="Baltimore"/>
    <s v="Maryland"/>
    <n v="21215"/>
    <s v="East"/>
    <s v="FUR-CH-10000785"/>
    <x v="0"/>
    <x v="1"/>
    <s v="Global Ergonomic Managers Chair"/>
    <n v="542.94000000000005"/>
  </r>
  <r>
    <s v="San Francisco"/>
    <s v="California"/>
    <n v="94109"/>
    <s v="West"/>
    <s v="FUR-TA-10001676"/>
    <x v="0"/>
    <x v="3"/>
    <s v="Hon 61000 Series Interactive Training Tables"/>
    <n v="71.087999999999994"/>
  </r>
  <r>
    <s v="Chicago"/>
    <s v="Illinois"/>
    <n v="60623"/>
    <s v="Central"/>
    <s v="OFF-BI-10000309"/>
    <x v="1"/>
    <x v="8"/>
    <s v="GBC Twin Loop Wire Binding Elements, 9/16&quot; Spine, Black"/>
    <n v="27.396000000000001"/>
  </r>
  <r>
    <s v="Chicago"/>
    <s v="Illinois"/>
    <n v="60623"/>
    <s v="Central"/>
    <s v="OFF-BI-10004224"/>
    <x v="1"/>
    <x v="8"/>
    <s v="Catalog Binders with Expanding Posts"/>
    <n v="13.456"/>
  </r>
  <r>
    <s v="Laredo"/>
    <s v="Texas"/>
    <n v="78041"/>
    <s v="Central"/>
    <s v="OFF-LA-10002312"/>
    <x v="1"/>
    <x v="2"/>
    <s v="Avery 490"/>
    <n v="11.84"/>
  </r>
  <r>
    <s v="San Francisco"/>
    <s v="California"/>
    <n v="94109"/>
    <s v="West"/>
    <s v="OFF-PA-10003022"/>
    <x v="1"/>
    <x v="10"/>
    <s v="Xerox 1992"/>
    <n v="35.880000000000003"/>
  </r>
  <r>
    <s v="Cleveland"/>
    <s v="Ohio"/>
    <n v="44105"/>
    <s v="East"/>
    <s v="OFF-EN-10001532"/>
    <x v="1"/>
    <x v="12"/>
    <s v="Brown Kraft Recycled Envelopes"/>
    <n v="40.752000000000002"/>
  </r>
  <r>
    <s v="Cleveland"/>
    <s v="Ohio"/>
    <n v="44105"/>
    <s v="East"/>
    <s v="TEC-AC-10004855"/>
    <x v="2"/>
    <x v="11"/>
    <s v="V7 USB Numeric Keypad"/>
    <n v="139.96"/>
  </r>
  <r>
    <s v="Marion"/>
    <s v="Ohio"/>
    <n v="43302"/>
    <s v="East"/>
    <s v="OFF-AR-10003829"/>
    <x v="1"/>
    <x v="6"/>
    <s v="Newell 35"/>
    <n v="2.6240000000000001"/>
  </r>
  <r>
    <s v="Marion"/>
    <s v="Ohio"/>
    <n v="43302"/>
    <s v="East"/>
    <s v="FUR-TA-10002645"/>
    <x v="0"/>
    <x v="3"/>
    <s v="Hon Rectangular Conference Tables"/>
    <n v="136.53"/>
  </r>
  <r>
    <s v="Marion"/>
    <s v="Ohio"/>
    <n v="43302"/>
    <s v="East"/>
    <s v="TEC-AC-10003033"/>
    <x v="2"/>
    <x v="11"/>
    <s v="Plantronics CS510 - Over-the-Head monaural Wireless Headset System"/>
    <n v="263.95999999999998"/>
  </r>
  <r>
    <s v="Fairfield"/>
    <s v="Connecticut"/>
    <n v="6824"/>
    <s v="East"/>
    <s v="OFF-SU-10002522"/>
    <x v="1"/>
    <x v="14"/>
    <s v="Acme Kleen Earth Office Shears"/>
    <n v="11.64"/>
  </r>
  <r>
    <s v="New York City"/>
    <s v="New York"/>
    <n v="10009"/>
    <s v="East"/>
    <s v="OFF-BI-10004828"/>
    <x v="1"/>
    <x v="8"/>
    <s v="GBC Poly Designer Binding Covers"/>
    <n v="40.176000000000002"/>
  </r>
  <r>
    <s v="New York City"/>
    <s v="New York"/>
    <n v="10024"/>
    <s v="East"/>
    <s v="FUR-FU-10001095"/>
    <x v="0"/>
    <x v="5"/>
    <s v="DAX Black Cherry Wood-Tone Poster Frame"/>
    <n v="79.44"/>
  </r>
  <r>
    <s v="New York City"/>
    <s v="New York"/>
    <n v="10024"/>
    <s v="East"/>
    <s v="OFF-SU-10000157"/>
    <x v="1"/>
    <x v="14"/>
    <s v="Compact Automatic Electric Letter Opener"/>
    <n v="357.93"/>
  </r>
  <r>
    <s v="New York City"/>
    <s v="New York"/>
    <n v="10024"/>
    <s v="East"/>
    <s v="FUR-CH-10002647"/>
    <x v="0"/>
    <x v="1"/>
    <s v="Situations Contoured Folding Chairs, 4/Set"/>
    <n v="127.764"/>
  </r>
  <r>
    <s v="New York City"/>
    <s v="New York"/>
    <n v="10024"/>
    <s v="East"/>
    <s v="TEC-CO-10004115"/>
    <x v="2"/>
    <x v="16"/>
    <s v="Sharp AL-1530CS Digital Copier"/>
    <n v="2799.944"/>
  </r>
  <r>
    <s v="New York City"/>
    <s v="New York"/>
    <n v="10024"/>
    <s v="East"/>
    <s v="OFF-PA-10003363"/>
    <x v="1"/>
    <x v="10"/>
    <s v="Xerox 204"/>
    <n v="19.440000000000001"/>
  </r>
  <r>
    <s v="Chicago"/>
    <s v="Illinois"/>
    <n v="60653"/>
    <s v="Central"/>
    <s v="TEC-PH-10003092"/>
    <x v="2"/>
    <x v="7"/>
    <s v="Motorola L804"/>
    <n v="36.792000000000002"/>
  </r>
  <r>
    <s v="New York City"/>
    <s v="New York"/>
    <n v="10035"/>
    <s v="East"/>
    <s v="TEC-PH-10003655"/>
    <x v="2"/>
    <x v="7"/>
    <s v="Sannysis Cute Owl Design Soft Skin Case Cover for Samsung Galaxy S4"/>
    <n v="5.94"/>
  </r>
  <r>
    <s v="Richmond"/>
    <s v="Virginia"/>
    <n v="23223"/>
    <s v="South"/>
    <s v="OFF-ST-10001476"/>
    <x v="1"/>
    <x v="4"/>
    <s v="Steel Personal Filing/Posting Tote"/>
    <n v="177.55"/>
  </r>
  <r>
    <s v="Ann Arbor"/>
    <s v="Michigan"/>
    <n v="48104"/>
    <s v="Central"/>
    <s v="TEC-AC-10002049"/>
    <x v="2"/>
    <x v="11"/>
    <s v="Logitech G19 Programmable Gaming Keyboard"/>
    <n v="619.95000000000005"/>
  </r>
  <r>
    <s v="Ann Arbor"/>
    <s v="Michigan"/>
    <n v="48104"/>
    <s v="Central"/>
    <s v="TEC-PH-10003875"/>
    <x v="2"/>
    <x v="7"/>
    <s v="KLD Oscar II Style Snap-on Ultra Thin Side Flip Synthetic Leather Cover Case for HTC One HTC M7"/>
    <n v="29.16"/>
  </r>
  <r>
    <s v="Ann Arbor"/>
    <s v="Michigan"/>
    <n v="48104"/>
    <s v="Central"/>
    <s v="OFF-EN-10003286"/>
    <x v="1"/>
    <x v="12"/>
    <s v="Staple envelope"/>
    <n v="57.96"/>
  </r>
  <r>
    <s v="Ann Arbor"/>
    <s v="Michigan"/>
    <n v="48104"/>
    <s v="Central"/>
    <s v="OFF-AP-10003971"/>
    <x v="1"/>
    <x v="9"/>
    <s v="Belkin 6 Outlet Metallic Surge Strip"/>
    <n v="29.402999999999999"/>
  </r>
  <r>
    <s v="Lafayette"/>
    <s v="Indiana"/>
    <n v="47905"/>
    <s v="Central"/>
    <s v="OFF-ST-10001031"/>
    <x v="1"/>
    <x v="4"/>
    <s v="Adjustable Personal File Tote"/>
    <n v="81.400000000000006"/>
  </r>
  <r>
    <s v="Springfield"/>
    <s v="Oregon"/>
    <n v="97477"/>
    <s v="West"/>
    <s v="OFF-FA-10000304"/>
    <x v="1"/>
    <x v="13"/>
    <s v="Advantus Push Pins"/>
    <n v="8.7200000000000006"/>
  </r>
  <r>
    <s v="Springfield"/>
    <s v="Oregon"/>
    <n v="97477"/>
    <s v="West"/>
    <s v="TEC-AC-10000358"/>
    <x v="2"/>
    <x v="11"/>
    <s v="ImationÂ SecureÂ DriveÂ + Hardware Encrypted USBÂ flash driveÂ - 16 GB"/>
    <n v="91.176000000000002"/>
  </r>
  <r>
    <s v="Springfield"/>
    <s v="Oregon"/>
    <n v="97477"/>
    <s v="West"/>
    <s v="TEC-AC-10002800"/>
    <x v="2"/>
    <x v="11"/>
    <s v="Plantronics Audio 478 Stereo USB Headset"/>
    <n v="159.96799999999999"/>
  </r>
  <r>
    <s v="San Francisco"/>
    <s v="California"/>
    <n v="94109"/>
    <s v="West"/>
    <s v="OFF-PA-10004735"/>
    <x v="1"/>
    <x v="10"/>
    <s v="Xerox 1905"/>
    <n v="12.96"/>
  </r>
  <r>
    <s v="Chicago"/>
    <s v="Illinois"/>
    <n v="60653"/>
    <s v="Central"/>
    <s v="OFF-ST-10002574"/>
    <x v="1"/>
    <x v="4"/>
    <s v="SAFCO Commercial Wire Shelving, Black"/>
    <n v="331.536"/>
  </r>
  <r>
    <s v="New York City"/>
    <s v="New York"/>
    <n v="10011"/>
    <s v="East"/>
    <s v="TEC-AC-10004171"/>
    <x v="2"/>
    <x v="11"/>
    <s v="Razer Kraken 7.1 Surround Sound Over Ear USB Gaming Headset"/>
    <n v="899.91"/>
  </r>
  <r>
    <s v="Houston"/>
    <s v="Texas"/>
    <n v="77095"/>
    <s v="Central"/>
    <s v="TEC-PH-10002922"/>
    <x v="2"/>
    <x v="7"/>
    <s v="ShoreTel ShorePhone IP 230 VoIP phone"/>
    <n v="946.34400000000005"/>
  </r>
  <r>
    <s v="Madison"/>
    <s v="Wisconsin"/>
    <n v="53711"/>
    <s v="Central"/>
    <s v="TEC-AC-10003023"/>
    <x v="2"/>
    <x v="11"/>
    <s v="Logitech G105 Gaming Keyboard"/>
    <n v="178.11"/>
  </r>
  <r>
    <s v="Madison"/>
    <s v="Wisconsin"/>
    <n v="53711"/>
    <s v="Central"/>
    <s v="OFF-AP-10003590"/>
    <x v="1"/>
    <x v="9"/>
    <s v="Hoover WindTunnel Plus Canister Vacuum"/>
    <n v="1089.75"/>
  </r>
  <r>
    <s v="Madison"/>
    <s v="Wisconsin"/>
    <n v="53711"/>
    <s v="Central"/>
    <s v="OFF-LA-10003510"/>
    <x v="1"/>
    <x v="2"/>
    <s v="Avery 4027 File Folder Labels for Dot Matrix Printers, 5000 Labels per Box, White"/>
    <n v="61.06"/>
  </r>
  <r>
    <s v="Madison"/>
    <s v="Wisconsin"/>
    <n v="53711"/>
    <s v="Central"/>
    <s v="FUR-BO-10003159"/>
    <x v="0"/>
    <x v="0"/>
    <s v="Sauder Camden County Collection Libraries, Planked Cherry Finish"/>
    <n v="459.92"/>
  </r>
  <r>
    <s v="Madison"/>
    <s v="Wisconsin"/>
    <n v="53711"/>
    <s v="Central"/>
    <s v="OFF-PA-10002713"/>
    <x v="1"/>
    <x v="10"/>
    <s v="Adams Phone Message Book, 200 Message Capacity, 8 1/16â€ x 11â€"/>
    <n v="27.52"/>
  </r>
  <r>
    <s v="Milford"/>
    <s v="Connecticut"/>
    <n v="6460"/>
    <s v="East"/>
    <s v="FUR-BO-10002598"/>
    <x v="0"/>
    <x v="0"/>
    <s v="Hon Metal Bookcases, Putty"/>
    <n v="638.82000000000005"/>
  </r>
  <r>
    <s v="Milford"/>
    <s v="Connecticut"/>
    <n v="6460"/>
    <s v="East"/>
    <s v="OFF-SU-10002537"/>
    <x v="1"/>
    <x v="14"/>
    <s v="Acme Box Cutter Scissors"/>
    <n v="30.69"/>
  </r>
  <r>
    <s v="Milford"/>
    <s v="Connecticut"/>
    <n v="6460"/>
    <s v="East"/>
    <s v="FUR-FU-10003976"/>
    <x v="0"/>
    <x v="5"/>
    <s v="DAX Executive Solid Wood Document Frame, Desktop or Hang, Mahogany, 5 x 7"/>
    <n v="25.16"/>
  </r>
  <r>
    <s v="New York City"/>
    <s v="New York"/>
    <n v="10024"/>
    <s v="East"/>
    <s v="OFF-BI-10000174"/>
    <x v="1"/>
    <x v="8"/>
    <s v="Wilson Jones Clip &amp; Carry Folder Binder Tool for Ring Binders, Clear"/>
    <n v="13.92"/>
  </r>
  <r>
    <s v="Los Angeles"/>
    <s v="California"/>
    <n v="90049"/>
    <s v="West"/>
    <s v="OFF-PA-10002893"/>
    <x v="1"/>
    <x v="10"/>
    <s v="Wirebound Service Call Books, 5 1/2&quot; x 4&quot;"/>
    <n v="19.36"/>
  </r>
  <r>
    <s v="Los Angeles"/>
    <s v="California"/>
    <n v="90049"/>
    <s v="West"/>
    <s v="FUR-FU-10003194"/>
    <x v="0"/>
    <x v="5"/>
    <s v="Eldon Expressions Desk Accessory, Wood Pencil Holder, Oak"/>
    <n v="19.3"/>
  </r>
  <r>
    <s v="San Francisco"/>
    <s v="California"/>
    <n v="94109"/>
    <s v="West"/>
    <s v="OFF-BI-10004233"/>
    <x v="1"/>
    <x v="8"/>
    <s v="GBC Pre-Punched Binding Paper, Plastic, White, 8-1/2&quot; x 11&quot;"/>
    <n v="38.375999999999998"/>
  </r>
  <r>
    <s v="Fairfield"/>
    <s v="California"/>
    <n v="94533"/>
    <s v="West"/>
    <s v="OFF-PA-10000232"/>
    <x v="1"/>
    <x v="10"/>
    <s v="Xerox 1975"/>
    <n v="12.96"/>
  </r>
  <r>
    <s v="Fairfield"/>
    <s v="California"/>
    <n v="94533"/>
    <s v="West"/>
    <s v="FUR-FU-10001095"/>
    <x v="0"/>
    <x v="5"/>
    <s v="DAX Black Cherry Wood-Tone Poster Frame"/>
    <n v="26.48"/>
  </r>
  <r>
    <s v="Fairfield"/>
    <s v="California"/>
    <n v="94533"/>
    <s v="West"/>
    <s v="TEC-MA-10004679"/>
    <x v="2"/>
    <x v="15"/>
    <s v="StarTech.com 10/100 VDSL2 Ethernet Extender Kit"/>
    <n v="532.72"/>
  </r>
  <r>
    <s v="Fairfield"/>
    <s v="California"/>
    <n v="94533"/>
    <s v="West"/>
    <s v="OFF-PA-10003651"/>
    <x v="1"/>
    <x v="10"/>
    <s v="Xerox 1968"/>
    <n v="26.72"/>
  </r>
  <r>
    <s v="Fairfield"/>
    <s v="California"/>
    <n v="94533"/>
    <s v="West"/>
    <s v="OFF-PA-10000743"/>
    <x v="1"/>
    <x v="10"/>
    <s v="Xerox 1977"/>
    <n v="20.04"/>
  </r>
  <r>
    <s v="Fairfield"/>
    <s v="California"/>
    <n v="94533"/>
    <s v="West"/>
    <s v="OFF-ST-10002743"/>
    <x v="1"/>
    <x v="4"/>
    <s v="SAFCO Boltless Steel Shelving"/>
    <n v="795.48"/>
  </r>
  <r>
    <s v="Fairfield"/>
    <s v="California"/>
    <n v="94533"/>
    <s v="West"/>
    <s v="FUR-FU-10003829"/>
    <x v="0"/>
    <x v="5"/>
    <s v="Stackable Trays"/>
    <n v="21.56"/>
  </r>
  <r>
    <s v="Greenville"/>
    <s v="North Carolina"/>
    <n v="27834"/>
    <s v="South"/>
    <s v="TEC-PH-10002496"/>
    <x v="2"/>
    <x v="7"/>
    <s v="Cisco SPA301"/>
    <n v="249.584"/>
  </r>
  <r>
    <s v="Greenville"/>
    <s v="North Carolina"/>
    <n v="27834"/>
    <s v="South"/>
    <s v="TEC-AC-10002473"/>
    <x v="2"/>
    <x v="11"/>
    <s v="Maxell 4.7GB DVD-R"/>
    <n v="68.111999999999995"/>
  </r>
  <r>
    <s v="Greenville"/>
    <s v="North Carolina"/>
    <n v="27834"/>
    <s v="South"/>
    <s v="TEC-AC-10004877"/>
    <x v="2"/>
    <x v="11"/>
    <s v="ImationÂ 30456 USBÂ Flash DriveÂ 8GB"/>
    <n v="16.559999999999999"/>
  </r>
  <r>
    <s v="Long Beach"/>
    <s v="New York"/>
    <n v="11561"/>
    <s v="East"/>
    <s v="TEC-PH-10000923"/>
    <x v="2"/>
    <x v="7"/>
    <s v="Belkin SportFit Armband For iPhone 5s/5c, Fuchsia"/>
    <n v="74.95"/>
  </r>
  <r>
    <s v="Buffalo Grove"/>
    <s v="Illinois"/>
    <n v="60089"/>
    <s v="Central"/>
    <s v="FUR-TA-10001539"/>
    <x v="0"/>
    <x v="3"/>
    <s v="Chromcraft Rectangular Conference Tables"/>
    <n v="355.45499999999998"/>
  </r>
  <r>
    <s v="San Diego"/>
    <s v="California"/>
    <n v="92037"/>
    <s v="West"/>
    <s v="OFF-LA-10003498"/>
    <x v="1"/>
    <x v="2"/>
    <s v="Avery 475"/>
    <n v="44.4"/>
  </r>
  <r>
    <s v="San Diego"/>
    <s v="California"/>
    <n v="92037"/>
    <s v="West"/>
    <s v="OFF-LA-10004484"/>
    <x v="1"/>
    <x v="2"/>
    <s v="Avery 476"/>
    <n v="20.65"/>
  </r>
  <r>
    <s v="Richmond"/>
    <s v="Kentucky"/>
    <n v="40475"/>
    <s v="South"/>
    <s v="FUR-CH-10000015"/>
    <x v="0"/>
    <x v="1"/>
    <s v="Hon Multipurpose Stacking Arm Chairs"/>
    <n v="866.4"/>
  </r>
  <r>
    <s v="Springfield"/>
    <s v="Virginia"/>
    <n v="22153"/>
    <s v="South"/>
    <s v="OFF-AR-10003732"/>
    <x v="1"/>
    <x v="6"/>
    <s v="Newell 333"/>
    <n v="5.56"/>
  </r>
  <r>
    <s v="Fort Worth"/>
    <s v="Texas"/>
    <n v="76106"/>
    <s v="Central"/>
    <s v="OFF-AP-10004052"/>
    <x v="1"/>
    <x v="9"/>
    <s v="Hoover Replacement Belts For Soft Guard &amp; Commercial Ltweight Upright Vacs, 2/Pk"/>
    <n v="3.16"/>
  </r>
  <r>
    <s v="Fort Worth"/>
    <s v="Texas"/>
    <n v="76106"/>
    <s v="Central"/>
    <s v="TEC-CO-10002095"/>
    <x v="2"/>
    <x v="16"/>
    <s v="Hewlett Packard 610 Color Digital Copier / Printer"/>
    <n v="1999.96"/>
  </r>
  <r>
    <s v="Raleigh"/>
    <s v="North Carolina"/>
    <n v="27604"/>
    <s v="South"/>
    <s v="FUR-FU-10004270"/>
    <x v="0"/>
    <x v="5"/>
    <s v="Executive Impressions 13&quot; Clairmont Wall Clock"/>
    <n v="46.152000000000001"/>
  </r>
  <r>
    <s v="Hialeah"/>
    <s v="Florida"/>
    <n v="33012"/>
    <s v="South"/>
    <s v="TEC-MA-10000423"/>
    <x v="2"/>
    <x v="15"/>
    <s v="Texas Instruments TI-34 Scientific Calculator"/>
    <n v="32.984999999999999"/>
  </r>
  <r>
    <s v="Los Angeles"/>
    <s v="California"/>
    <n v="90032"/>
    <s v="West"/>
    <s v="OFF-ST-10001526"/>
    <x v="1"/>
    <x v="4"/>
    <s v="Iceberg Mobile Mega Data/Printer Cart"/>
    <n v="481.32"/>
  </r>
  <r>
    <s v="Los Angeles"/>
    <s v="California"/>
    <n v="90032"/>
    <s v="West"/>
    <s v="OFF-BI-10002194"/>
    <x v="1"/>
    <x v="8"/>
    <s v="Cardinal Hold-It CD Pocket"/>
    <n v="6.3840000000000003"/>
  </r>
  <r>
    <s v="Lake Forest"/>
    <s v="California"/>
    <n v="92630"/>
    <s v="West"/>
    <s v="OFF-AP-10000828"/>
    <x v="1"/>
    <x v="9"/>
    <s v="Avanti 4.4 Cu. Ft. Refrigerator"/>
    <n v="542.94000000000005"/>
  </r>
  <r>
    <s v="Lake Forest"/>
    <s v="California"/>
    <n v="92630"/>
    <s v="West"/>
    <s v="FUR-FU-10001473"/>
    <x v="0"/>
    <x v="5"/>
    <s v="DAX Wood Document Frame"/>
    <n v="54.92"/>
  </r>
  <r>
    <s v="Long Beach"/>
    <s v="New York"/>
    <n v="11561"/>
    <s v="East"/>
    <s v="FUR-CH-10004983"/>
    <x v="0"/>
    <x v="1"/>
    <s v="Office Star - Mid Back Dual function Ergonomic High Back Chair with 2-Way Adjustable Arms"/>
    <n v="1448.82"/>
  </r>
  <r>
    <s v="Seattle"/>
    <s v="Washington"/>
    <n v="98103"/>
    <s v="West"/>
    <s v="OFF-ST-10003994"/>
    <x v="1"/>
    <x v="4"/>
    <s v="Belkin 19&quot; Center-Weighted Shelf, Gray"/>
    <n v="353.88"/>
  </r>
  <r>
    <s v="Redding"/>
    <s v="California"/>
    <n v="96003"/>
    <s v="West"/>
    <s v="TEC-PH-10004447"/>
    <x v="2"/>
    <x v="7"/>
    <s v="Toshiba IPT2010-SD IPÂ Telephone"/>
    <n v="333.57600000000002"/>
  </r>
  <r>
    <s v="San Antonio"/>
    <s v="Texas"/>
    <n v="78207"/>
    <s v="Central"/>
    <s v="OFF-LA-10004545"/>
    <x v="1"/>
    <x v="2"/>
    <s v="Avery 50"/>
    <n v="60.143999999999998"/>
  </r>
  <r>
    <s v="Houston"/>
    <s v="Texas"/>
    <n v="77070"/>
    <s v="Central"/>
    <s v="TEC-AC-10003116"/>
    <x v="2"/>
    <x v="11"/>
    <s v="Memorex Froggy Flash Drive 8 GB"/>
    <n v="85.2"/>
  </r>
  <r>
    <s v="Leominster"/>
    <s v="Massachusetts"/>
    <n v="1453"/>
    <s v="East"/>
    <s v="OFF-LA-10001641"/>
    <x v="1"/>
    <x v="2"/>
    <s v="Avery 518"/>
    <n v="3.15"/>
  </r>
  <r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</r>
  <r>
    <s v="Los Angeles"/>
    <s v="California"/>
    <n v="90032"/>
    <s v="West"/>
    <s v="FUR-FU-10000010"/>
    <x v="0"/>
    <x v="5"/>
    <s v="DAX Value U-Channel Document Frames, Easel Back"/>
    <n v="14.91"/>
  </r>
  <r>
    <s v="Los Angeles"/>
    <s v="California"/>
    <n v="90032"/>
    <s v="West"/>
    <s v="OFF-AP-10002651"/>
    <x v="1"/>
    <x v="9"/>
    <s v="Hoover Upright Vacuum With Dirt Cup"/>
    <n v="1158.1199999999999"/>
  </r>
  <r>
    <s v="Springfield"/>
    <s v="Missouri"/>
    <n v="65807"/>
    <s v="Central"/>
    <s v="TEC-CO-10002313"/>
    <x v="2"/>
    <x v="16"/>
    <s v="Canon PC1080F Personal Copier"/>
    <n v="599.99"/>
  </r>
  <r>
    <s v="Waco"/>
    <s v="Texas"/>
    <n v="76706"/>
    <s v="Central"/>
    <s v="OFF-ST-10001580"/>
    <x v="1"/>
    <x v="4"/>
    <s v="Super Decoflex Portable Personal File"/>
    <n v="23.968"/>
  </r>
  <r>
    <s v="Los Angeles"/>
    <s v="California"/>
    <n v="90036"/>
    <s v="West"/>
    <s v="FUR-CH-10001545"/>
    <x v="0"/>
    <x v="1"/>
    <s v="Hon Comfortask Task/Swivel Chairs"/>
    <n v="638.28800000000001"/>
  </r>
  <r>
    <s v="Los Angeles"/>
    <s v="California"/>
    <n v="90036"/>
    <s v="West"/>
    <s v="OFF-BI-10004826"/>
    <x v="1"/>
    <x v="8"/>
    <s v="JM Magazine Binder"/>
    <n v="13.208"/>
  </r>
  <r>
    <s v="Auburn"/>
    <s v="New York"/>
    <n v="13021"/>
    <s v="East"/>
    <s v="OFF-BI-10000301"/>
    <x v="1"/>
    <x v="8"/>
    <s v="GBC Instant Report Kit"/>
    <n v="15.528"/>
  </r>
  <r>
    <s v="San Francisco"/>
    <s v="California"/>
    <n v="94109"/>
    <s v="West"/>
    <s v="OFF-PA-10000994"/>
    <x v="1"/>
    <x v="10"/>
    <s v="Xerox 1915"/>
    <n v="104.85"/>
  </r>
  <r>
    <s v="Los Angeles"/>
    <s v="California"/>
    <n v="90008"/>
    <s v="West"/>
    <s v="OFF-AR-10003156"/>
    <x v="1"/>
    <x v="6"/>
    <s v="50 Colored Long Pencils"/>
    <n v="30.48"/>
  </r>
  <r>
    <s v="Los Angeles"/>
    <s v="California"/>
    <n v="90008"/>
    <s v="West"/>
    <s v="FUR-CH-10000988"/>
    <x v="0"/>
    <x v="1"/>
    <s v="Hon Olson Stacker Stools"/>
    <n v="112.648"/>
  </r>
  <r>
    <s v="Los Angeles"/>
    <s v="California"/>
    <n v="90049"/>
    <s v="West"/>
    <s v="TEC-MA-10003329"/>
    <x v="2"/>
    <x v="15"/>
    <s v="Vtech AT&amp;T CL2940 Corded Speakerphone, Black"/>
    <n v="71.975999999999999"/>
  </r>
  <r>
    <s v="Chico"/>
    <s v="California"/>
    <n v="95928"/>
    <s v="West"/>
    <s v="OFF-AR-10001547"/>
    <x v="1"/>
    <x v="6"/>
    <s v="Newell 311"/>
    <n v="2.21"/>
  </r>
  <r>
    <s v="Chico"/>
    <s v="California"/>
    <n v="95928"/>
    <s v="West"/>
    <s v="OFF-EN-10003072"/>
    <x v="1"/>
    <x v="12"/>
    <s v="Peel &amp; Seel Envelopes"/>
    <n v="15.52"/>
  </r>
  <r>
    <s v="Chico"/>
    <s v="California"/>
    <n v="95928"/>
    <s v="West"/>
    <s v="OFF-PA-10000726"/>
    <x v="1"/>
    <x v="10"/>
    <s v="Black Print Carbonless Snap-Off Rapid Letter, 8 1/2&quot; x 7&quot;"/>
    <n v="36.44"/>
  </r>
  <r>
    <s v="Springfield"/>
    <s v="Oregon"/>
    <n v="97477"/>
    <s v="West"/>
    <s v="FUR-BO-10001972"/>
    <x v="0"/>
    <x v="0"/>
    <s v="O'Sullivan 4-Shelf Bookcase in Odessa Pine"/>
    <n v="217.76400000000001"/>
  </r>
  <r>
    <s v="Springfield"/>
    <s v="Oregon"/>
    <n v="97477"/>
    <s v="West"/>
    <s v="OFF-SU-10004664"/>
    <x v="1"/>
    <x v="14"/>
    <s v="Acme Softgrip Scissors"/>
    <n v="39.072000000000003"/>
  </r>
  <r>
    <s v="Springfield"/>
    <s v="Oregon"/>
    <n v="97477"/>
    <s v="West"/>
    <s v="OFF-BI-10003676"/>
    <x v="1"/>
    <x v="8"/>
    <s v="GBC Standard Recycled Report Covers, Clear Plastic Sheets"/>
    <n v="22.638000000000002"/>
  </r>
  <r>
    <s v="Springfield"/>
    <s v="Oregon"/>
    <n v="97477"/>
    <s v="West"/>
    <s v="OFF-AR-10003727"/>
    <x v="1"/>
    <x v="6"/>
    <s v="Berol Giant Pencil Sharpener"/>
    <n v="95.144000000000005"/>
  </r>
  <r>
    <s v="Jacksonville"/>
    <s v="Florida"/>
    <n v="32216"/>
    <s v="South"/>
    <s v="FUR-FU-10003829"/>
    <x v="0"/>
    <x v="5"/>
    <s v="Stackable Trays"/>
    <n v="12.32"/>
  </r>
  <r>
    <s v="Jacksonville"/>
    <s v="Florida"/>
    <n v="32216"/>
    <s v="South"/>
    <s v="OFF-BI-10003712"/>
    <x v="1"/>
    <x v="8"/>
    <s v="Acco Pressboard Covers with Storage Hooks, 14 7/8&quot; x 11&quot;, Light Blue"/>
    <n v="4.4189999999999996"/>
  </r>
  <r>
    <s v="Bakersfield"/>
    <s v="California"/>
    <n v="93309"/>
    <s v="West"/>
    <s v="OFF-FA-10002280"/>
    <x v="1"/>
    <x v="13"/>
    <s v="Advantus Plastic Paper Clips"/>
    <n v="35"/>
  </r>
  <r>
    <s v="Bakersfield"/>
    <s v="California"/>
    <n v="93309"/>
    <s v="West"/>
    <s v="FUR-CH-10002961"/>
    <x v="0"/>
    <x v="1"/>
    <s v="Leather Task Chair, Black"/>
    <n v="72.784000000000006"/>
  </r>
  <r>
    <s v="Bakersfield"/>
    <s v="California"/>
    <n v="93309"/>
    <s v="West"/>
    <s v="OFF-AP-10002578"/>
    <x v="1"/>
    <x v="9"/>
    <s v="Fellowes Premier Superior Surge Suppressor, 10-Outlet, With Phone and Remote"/>
    <n v="97.84"/>
  </r>
  <r>
    <s v="Bakersfield"/>
    <s v="California"/>
    <n v="93309"/>
    <s v="West"/>
    <s v="FUR-FU-10004848"/>
    <x v="0"/>
    <x v="5"/>
    <s v="Howard Miller 13-3/4&quot; Diameter Brushed Chrome Round Wall Clock"/>
    <n v="51.75"/>
  </r>
  <r>
    <s v="Bakersfield"/>
    <s v="California"/>
    <n v="93309"/>
    <s v="West"/>
    <s v="OFF-BI-10003364"/>
    <x v="1"/>
    <x v="8"/>
    <s v="Binding Machine Supplies"/>
    <n v="46.671999999999997"/>
  </r>
  <r>
    <s v="New York City"/>
    <s v="New York"/>
    <n v="10011"/>
    <s v="East"/>
    <s v="OFF-ST-10002615"/>
    <x v="1"/>
    <x v="4"/>
    <s v="Dual Level, Single-Width Filing Carts"/>
    <n v="1395.54"/>
  </r>
  <r>
    <s v="New York City"/>
    <s v="New York"/>
    <n v="10011"/>
    <s v="East"/>
    <s v="FUR-FU-10000521"/>
    <x v="0"/>
    <x v="5"/>
    <s v="Seth Thomas 14&quot; Putty-Colored Wall Clock"/>
    <n v="117.36"/>
  </r>
  <r>
    <s v="New York City"/>
    <s v="New York"/>
    <n v="10011"/>
    <s v="East"/>
    <s v="OFF-LA-10000121"/>
    <x v="1"/>
    <x v="2"/>
    <s v="Avery 48"/>
    <n v="18.899999999999999"/>
  </r>
  <r>
    <s v="New York City"/>
    <s v="New York"/>
    <n v="10011"/>
    <s v="East"/>
    <s v="OFF-PA-10001289"/>
    <x v="1"/>
    <x v="10"/>
    <s v="White Computer Printout Paper by Universal"/>
    <n v="77.52"/>
  </r>
  <r>
    <s v="Chicago"/>
    <s v="Illinois"/>
    <n v="60610"/>
    <s v="Central"/>
    <s v="FUR-CH-10004495"/>
    <x v="0"/>
    <x v="1"/>
    <s v="Global Leather and Oak Executive Chair, Black"/>
    <n v="421.37200000000001"/>
  </r>
  <r>
    <s v="El Paso"/>
    <s v="Texas"/>
    <n v="79907"/>
    <s v="Central"/>
    <s v="TEC-PH-10000895"/>
    <x v="2"/>
    <x v="7"/>
    <s v="Polycom VVX 310 VoIP phone"/>
    <n v="575.96799999999996"/>
  </r>
  <r>
    <s v="El Paso"/>
    <s v="Texas"/>
    <n v="79907"/>
    <s v="Central"/>
    <s v="OFF-PA-10000552"/>
    <x v="1"/>
    <x v="10"/>
    <s v="Xerox 200"/>
    <n v="10.368"/>
  </r>
  <r>
    <s v="Thousand Oaks"/>
    <s v="California"/>
    <n v="91360"/>
    <s v="West"/>
    <s v="TEC-PH-10000376"/>
    <x v="2"/>
    <x v="7"/>
    <s v="Square Credit Card Reader"/>
    <n v="15.984"/>
  </r>
  <r>
    <s v="Springfield"/>
    <s v="Ohio"/>
    <n v="45503"/>
    <s v="East"/>
    <s v="OFF-AR-10003504"/>
    <x v="1"/>
    <x v="6"/>
    <s v="Newell 347"/>
    <n v="10.272"/>
  </r>
  <r>
    <s v="Dallas"/>
    <s v="Texas"/>
    <n v="75220"/>
    <s v="Central"/>
    <s v="OFF-ST-10000943"/>
    <x v="1"/>
    <x v="4"/>
    <s v="Eldon ProFile File 'N Store Portable File Tub Letter/Legal Size Black"/>
    <n v="61.792000000000002"/>
  </r>
  <r>
    <s v="Dallas"/>
    <s v="Texas"/>
    <n v="75220"/>
    <s v="Central"/>
    <s v="FUR-BO-10003441"/>
    <x v="0"/>
    <x v="0"/>
    <s v="Bush Westfield Collection Bookcases, Fully Assembled"/>
    <n v="205.9992"/>
  </r>
  <r>
    <s v="Knoxville"/>
    <s v="Tennessee"/>
    <n v="37918"/>
    <s v="South"/>
    <s v="OFF-PA-10002195"/>
    <x v="1"/>
    <x v="10"/>
    <s v="RSVP Cards &amp; Envelopes, Blank White, 8-1/2&quot; X 11&quot;, 24 Cards/25 Envelopes/Set"/>
    <n v="12.192"/>
  </r>
  <r>
    <s v="Knoxville"/>
    <s v="Tennessee"/>
    <n v="37918"/>
    <s v="South"/>
    <s v="OFF-AP-10001205"/>
    <x v="1"/>
    <x v="9"/>
    <s v="Belkin 5 Outlet SurgeMaster Power Centers"/>
    <n v="87.168000000000006"/>
  </r>
  <r>
    <s v="Knoxville"/>
    <s v="Tennessee"/>
    <n v="37918"/>
    <s v="South"/>
    <s v="OFF-AR-10002987"/>
    <x v="1"/>
    <x v="6"/>
    <s v="Prismacolor Color Pencil Set"/>
    <n v="31.744"/>
  </r>
  <r>
    <s v="Chattanooga"/>
    <s v="Tennessee"/>
    <n v="37421"/>
    <s v="South"/>
    <s v="FUR-FU-10000723"/>
    <x v="0"/>
    <x v="5"/>
    <s v="Deflect-o EconoMat Studded, No Bevel Mat for Low Pile Carpeting"/>
    <n v="132.22399999999999"/>
  </r>
  <r>
    <s v="San Diego"/>
    <s v="California"/>
    <n v="92037"/>
    <s v="West"/>
    <s v="OFF-PA-10003127"/>
    <x v="1"/>
    <x v="10"/>
    <s v="Easy-staple paper"/>
    <n v="105.52"/>
  </r>
  <r>
    <s v="San Diego"/>
    <s v="California"/>
    <n v="92037"/>
    <s v="West"/>
    <s v="FUR-FU-10000747"/>
    <x v="0"/>
    <x v="5"/>
    <s v="Tenex B1-RE Series Chair Mats for Low Pile Carpets"/>
    <n v="91.96"/>
  </r>
  <r>
    <s v="San Diego"/>
    <s v="California"/>
    <n v="92037"/>
    <s v="West"/>
    <s v="TEC-PH-10001795"/>
    <x v="2"/>
    <x v="7"/>
    <s v="ClearOne CHATAttach 160 -Â speaker phone"/>
    <n v="1487.9760000000001"/>
  </r>
  <r>
    <s v="New York City"/>
    <s v="New York"/>
    <n v="10024"/>
    <s v="East"/>
    <s v="OFF-PA-10003797"/>
    <x v="1"/>
    <x v="10"/>
    <s v="Xerox 209"/>
    <n v="19.440000000000001"/>
  </r>
  <r>
    <s v="Tampa"/>
    <s v="Florida"/>
    <n v="33614"/>
    <s v="South"/>
    <s v="TEC-AC-10002718"/>
    <x v="2"/>
    <x v="11"/>
    <s v="Belkin Standard 104 key USB Keyboard"/>
    <n v="11.672000000000001"/>
  </r>
  <r>
    <s v="Utica"/>
    <s v="New York"/>
    <n v="13501"/>
    <s v="East"/>
    <s v="TEC-PH-10002170"/>
    <x v="2"/>
    <x v="7"/>
    <s v="ClearSounds CSC500 Amplified Spirit Phone Corded phone"/>
    <n v="279.95999999999998"/>
  </r>
  <r>
    <s v="Utica"/>
    <s v="New York"/>
    <n v="13501"/>
    <s v="East"/>
    <s v="OFF-BI-10001078"/>
    <x v="1"/>
    <x v="8"/>
    <s v="Acco PRESSTEX Data Binder with Storage Hooks, Dark Blue, 14 7/8&quot; X 11&quot;"/>
    <n v="12.912000000000001"/>
  </r>
  <r>
    <s v="Utica"/>
    <s v="New York"/>
    <n v="13501"/>
    <s v="East"/>
    <s v="OFF-BI-10001031"/>
    <x v="1"/>
    <x v="8"/>
    <s v="Pressboard Data Binders by Wilson Jones"/>
    <n v="17.088000000000001"/>
  </r>
  <r>
    <s v="Utica"/>
    <s v="New York"/>
    <n v="13501"/>
    <s v="East"/>
    <s v="OFF-LA-10001158"/>
    <x v="1"/>
    <x v="2"/>
    <s v="Avery Address/Shipping Labels for Typewriters, 4&quot; x 2&quot;"/>
    <n v="93.15"/>
  </r>
  <r>
    <s v="Utica"/>
    <s v="New York"/>
    <n v="13501"/>
    <s v="East"/>
    <s v="OFF-LA-10001613"/>
    <x v="1"/>
    <x v="2"/>
    <s v="Avery File Folder Labels"/>
    <n v="11.52"/>
  </r>
  <r>
    <s v="San Francisco"/>
    <s v="California"/>
    <n v="94122"/>
    <s v="West"/>
    <s v="OFF-SU-10000157"/>
    <x v="1"/>
    <x v="14"/>
    <s v="Compact Automatic Electric Letter Opener"/>
    <n v="238.62"/>
  </r>
  <r>
    <s v="San Francisco"/>
    <s v="California"/>
    <n v="94122"/>
    <s v="West"/>
    <s v="OFF-AP-10004868"/>
    <x v="1"/>
    <x v="9"/>
    <s v="Hoover Commercial Soft Guard Upright Vacuum And Disposable Filtration Bags"/>
    <n v="7.77"/>
  </r>
  <r>
    <s v="San Francisco"/>
    <s v="California"/>
    <n v="94122"/>
    <s v="West"/>
    <s v="FUR-TA-10001520"/>
    <x v="0"/>
    <x v="3"/>
    <s v="Lesro Sheffield Collection Coffee Table, End Table, Center Table, Corner Table"/>
    <n v="285.48"/>
  </r>
  <r>
    <s v="San Francisco"/>
    <s v="California"/>
    <n v="94122"/>
    <s v="West"/>
    <s v="OFF-BI-10001900"/>
    <x v="1"/>
    <x v="8"/>
    <s v="DXL Angle-View Binders with Locking Rings, Black"/>
    <n v="19.167999999999999"/>
  </r>
  <r>
    <s v="Columbus"/>
    <s v="Ohio"/>
    <n v="43229"/>
    <s v="East"/>
    <s v="OFF-AP-10003971"/>
    <x v="1"/>
    <x v="9"/>
    <s v="Belkin 6 Outlet Metallic Surge Strip"/>
    <n v="26.135999999999999"/>
  </r>
  <r>
    <s v="New York City"/>
    <s v="New York"/>
    <n v="10035"/>
    <s v="East"/>
    <s v="OFF-PA-10000418"/>
    <x v="1"/>
    <x v="10"/>
    <s v="Xerox 189"/>
    <n v="419.4"/>
  </r>
  <r>
    <s v="New York City"/>
    <s v="New York"/>
    <n v="10035"/>
    <s v="East"/>
    <s v="FUR-CH-10004626"/>
    <x v="0"/>
    <x v="1"/>
    <s v="Office Star Flex Back Scooter Chair with Aluminum Finish Frame"/>
    <n v="90.801000000000002"/>
  </r>
  <r>
    <s v="New York City"/>
    <s v="New York"/>
    <n v="10035"/>
    <s v="East"/>
    <s v="FUR-CH-10004860"/>
    <x v="0"/>
    <x v="1"/>
    <s v="Global Low Back Tilter Chair"/>
    <n v="181.76400000000001"/>
  </r>
  <r>
    <s v="New York City"/>
    <s v="New York"/>
    <n v="10035"/>
    <s v="East"/>
    <s v="OFF-AR-10003251"/>
    <x v="1"/>
    <x v="6"/>
    <s v="Prang Drawing Pencil Set"/>
    <n v="5.56"/>
  </r>
  <r>
    <s v="Richmond"/>
    <s v="Indiana"/>
    <n v="47374"/>
    <s v="Central"/>
    <s v="FUR-TA-10004575"/>
    <x v="0"/>
    <x v="3"/>
    <s v="Hon 5100 Series Wood Tables"/>
    <n v="581.96"/>
  </r>
  <r>
    <s v="Richmond"/>
    <s v="Indiana"/>
    <n v="47374"/>
    <s v="Central"/>
    <s v="FUR-CH-10004754"/>
    <x v="0"/>
    <x v="1"/>
    <s v="Global Stack Chair with Arms, Black"/>
    <n v="29.98"/>
  </r>
  <r>
    <s v="San Diego"/>
    <s v="California"/>
    <n v="92105"/>
    <s v="West"/>
    <s v="TEC-AC-10003095"/>
    <x v="2"/>
    <x v="11"/>
    <s v="Logitech G35 7.1-Channel Surround Sound Headset"/>
    <n v="519.96"/>
  </r>
  <r>
    <s v="Concord"/>
    <s v="North Carolina"/>
    <n v="28027"/>
    <s v="South"/>
    <s v="OFF-LA-10000262"/>
    <x v="1"/>
    <x v="2"/>
    <s v="Avery 494"/>
    <n v="6.2640000000000002"/>
  </r>
  <r>
    <s v="Concord"/>
    <s v="North Carolina"/>
    <n v="28027"/>
    <s v="South"/>
    <s v="FUR-CH-10002961"/>
    <x v="0"/>
    <x v="1"/>
    <s v="Leather Task Chair, Black"/>
    <n v="363.92"/>
  </r>
  <r>
    <s v="Miami"/>
    <s v="Florida"/>
    <n v="33178"/>
    <s v="South"/>
    <s v="OFF-BI-10003876"/>
    <x v="1"/>
    <x v="8"/>
    <s v="Green Canvas Binder for 8-1/2&quot; x 14&quot; Sheets"/>
    <n v="64.2"/>
  </r>
  <r>
    <s v="Miami"/>
    <s v="Florida"/>
    <n v="33178"/>
    <s v="South"/>
    <s v="OFF-BI-10002133"/>
    <x v="1"/>
    <x v="8"/>
    <s v="Wilson Jones Elliptical Ring 3 1/2&quot; Capacity Binders, 800 sheets"/>
    <n v="38.520000000000003"/>
  </r>
  <r>
    <s v="Miami"/>
    <s v="Florida"/>
    <n v="33178"/>
    <s v="South"/>
    <s v="TEC-AC-10004396"/>
    <x v="2"/>
    <x v="11"/>
    <s v="Logitech Keyboard K120"/>
    <n v="72.599999999999994"/>
  </r>
  <r>
    <s v="Los Angeles"/>
    <s v="California"/>
    <n v="90036"/>
    <s v="West"/>
    <s v="TEC-PH-10004100"/>
    <x v="2"/>
    <x v="7"/>
    <s v="Griffin GC17055 Auxiliary Audio Cable"/>
    <n v="57.567999999999998"/>
  </r>
  <r>
    <s v="Seattle"/>
    <s v="Washington"/>
    <n v="98115"/>
    <s v="West"/>
    <s v="OFF-ST-10000636"/>
    <x v="1"/>
    <x v="4"/>
    <s v="Rogers Profile Extra Capacity Storage Tub"/>
    <n v="83.7"/>
  </r>
  <r>
    <s v="Arlington"/>
    <s v="Virginia"/>
    <n v="22204"/>
    <s v="South"/>
    <s v="OFF-PA-10001972"/>
    <x v="1"/>
    <x v="10"/>
    <s v="Xerox 214"/>
    <n v="32.4"/>
  </r>
  <r>
    <s v="Arlington"/>
    <s v="Virginia"/>
    <n v="22204"/>
    <s v="South"/>
    <s v="FUR-FU-10002554"/>
    <x v="0"/>
    <x v="5"/>
    <s v="Westinghouse Floor Lamp with Metal Mesh Shade, Black"/>
    <n v="47.98"/>
  </r>
  <r>
    <s v="San Diego"/>
    <s v="California"/>
    <n v="92105"/>
    <s v="West"/>
    <s v="TEC-PH-10003174"/>
    <x v="2"/>
    <x v="7"/>
    <s v="RCA ViSYS 25825 Wireless digital phone"/>
    <n v="415.96800000000002"/>
  </r>
  <r>
    <s v="San Diego"/>
    <s v="California"/>
    <n v="92105"/>
    <s v="West"/>
    <s v="OFF-ST-10001418"/>
    <x v="1"/>
    <x v="4"/>
    <s v="Carina Media Storage Towers in Natural &amp; Black"/>
    <n v="304.89999999999998"/>
  </r>
  <r>
    <s v="San Diego"/>
    <s v="California"/>
    <n v="92105"/>
    <s v="West"/>
    <s v="FUR-FU-10002813"/>
    <x v="0"/>
    <x v="5"/>
    <s v="DAX Contemporary Wood Frame with Silver Metal Mat, Desktop, 11 x 14 Size"/>
    <n v="80.959999999999994"/>
  </r>
  <r>
    <s v="San Diego"/>
    <s v="California"/>
    <n v="92105"/>
    <s v="West"/>
    <s v="OFF-ST-10000129"/>
    <x v="1"/>
    <x v="4"/>
    <s v="Fellowes Recycled Storage Drawers"/>
    <n v="777.21"/>
  </r>
  <r>
    <s v="San Diego"/>
    <s v="California"/>
    <n v="92105"/>
    <s v="West"/>
    <s v="OFF-PA-10001639"/>
    <x v="1"/>
    <x v="10"/>
    <s v="Xerox 203"/>
    <n v="32.4"/>
  </r>
  <r>
    <s v="San Diego"/>
    <s v="California"/>
    <n v="92105"/>
    <s v="West"/>
    <s v="FUR-CH-10001708"/>
    <x v="0"/>
    <x v="1"/>
    <s v="Office Star - Contemporary Swivel Chair with Padded Adjustable Arms and Flex Back"/>
    <n v="225.56800000000001"/>
  </r>
  <r>
    <s v="San Diego"/>
    <s v="California"/>
    <n v="92105"/>
    <s v="West"/>
    <s v="FUR-FU-10001591"/>
    <x v="0"/>
    <x v="5"/>
    <s v="Advantus Panel Wall Certificate Holder - 8.5x11"/>
    <n v="36.6"/>
  </r>
  <r>
    <s v="Roseville"/>
    <s v="Minnesota"/>
    <n v="55113"/>
    <s v="Central"/>
    <s v="OFF-AP-10003849"/>
    <x v="1"/>
    <x v="9"/>
    <s v="Hoover Shoulder Vac Commercial Portable Vacuum"/>
    <n v="715.64"/>
  </r>
  <r>
    <s v="Roseville"/>
    <s v="Minnesota"/>
    <n v="55113"/>
    <s v="Central"/>
    <s v="OFF-ST-10000078"/>
    <x v="1"/>
    <x v="4"/>
    <s v="Tennsco 6- and 18-Compartment Lockers"/>
    <n v="795.51"/>
  </r>
  <r>
    <s v="Roseville"/>
    <s v="Minnesota"/>
    <n v="55113"/>
    <s v="Central"/>
    <s v="TEC-CO-10001571"/>
    <x v="2"/>
    <x v="16"/>
    <s v="Sharp 1540cs Digital Laser Copier"/>
    <n v="549.99"/>
  </r>
  <r>
    <s v="Roseville"/>
    <s v="Minnesota"/>
    <n v="55113"/>
    <s v="Central"/>
    <s v="OFF-BI-10001658"/>
    <x v="1"/>
    <x v="8"/>
    <s v="GBC Standard Therm-A-Bind Covers"/>
    <n v="74.760000000000005"/>
  </r>
  <r>
    <s v="Roseville"/>
    <s v="Minnesota"/>
    <n v="55113"/>
    <s v="Central"/>
    <s v="FUR-FU-10004351"/>
    <x v="0"/>
    <x v="5"/>
    <s v="Staple-based wall hangings"/>
    <n v="29.22"/>
  </r>
  <r>
    <s v="Virginia Beach"/>
    <s v="Virginia"/>
    <n v="23464"/>
    <s v="South"/>
    <s v="OFF-BI-10003314"/>
    <x v="1"/>
    <x v="8"/>
    <s v="Tuff Stuff Recycled Round Ring Binders"/>
    <n v="9.64"/>
  </r>
  <r>
    <s v="Dallas"/>
    <s v="Texas"/>
    <n v="75220"/>
    <s v="Central"/>
    <s v="OFF-ST-10001505"/>
    <x v="1"/>
    <x v="4"/>
    <s v="Perma STOR-ALL Hanging File Box, 13 1/8&quot;W x 12 1/4&quot;D x 10 1/2&quot;H"/>
    <n v="33.488"/>
  </r>
  <r>
    <s v="Dallas"/>
    <s v="Texas"/>
    <n v="75220"/>
    <s v="Central"/>
    <s v="OFF-SU-10003567"/>
    <x v="1"/>
    <x v="14"/>
    <s v="Stiletto Hand Letter Openers"/>
    <n v="23.04"/>
  </r>
  <r>
    <s v="Dallas"/>
    <s v="Texas"/>
    <n v="75220"/>
    <s v="Central"/>
    <s v="OFF-BI-10002982"/>
    <x v="1"/>
    <x v="8"/>
    <s v="Avery Self-Adhesive Photo Pockets for Polaroid Photos"/>
    <n v="1.3620000000000001"/>
  </r>
  <r>
    <s v="Dallas"/>
    <s v="Texas"/>
    <n v="75220"/>
    <s v="Central"/>
    <s v="FUR-FU-10002364"/>
    <x v="0"/>
    <x v="5"/>
    <s v="Eldon Expressions Wood Desk Accessories, Oak"/>
    <n v="14.76"/>
  </r>
  <r>
    <s v="Concord"/>
    <s v="California"/>
    <n v="94521"/>
    <s v="West"/>
    <s v="FUR-BO-10004218"/>
    <x v="0"/>
    <x v="0"/>
    <s v="Bush Heritage Pine Collection 5-Shelf Bookcase, Albany Pine Finish, *Special Order"/>
    <n v="239.666"/>
  </r>
  <r>
    <s v="Conway"/>
    <s v="Arkansas"/>
    <n v="72032"/>
    <s v="South"/>
    <s v="FUR-TA-10002530"/>
    <x v="0"/>
    <x v="3"/>
    <s v="Iceberg OfficeWorks 42&quot; Round Tables"/>
    <n v="301.95999999999998"/>
  </r>
  <r>
    <s v="Philadelphia"/>
    <s v="Pennsylvania"/>
    <n v="19120"/>
    <s v="East"/>
    <s v="OFF-PA-10001526"/>
    <x v="1"/>
    <x v="10"/>
    <s v="Xerox 1949"/>
    <n v="7.968"/>
  </r>
  <r>
    <s v="Little Rock"/>
    <s v="Arkansas"/>
    <n v="72209"/>
    <s v="South"/>
    <s v="OFF-PA-10001497"/>
    <x v="1"/>
    <x v="10"/>
    <s v="Xerox 1914"/>
    <n v="109.92"/>
  </r>
  <r>
    <s v="Little Rock"/>
    <s v="Arkansas"/>
    <n v="72209"/>
    <s v="South"/>
    <s v="OFF-PA-10003936"/>
    <x v="1"/>
    <x v="10"/>
    <s v="Xerox 1994"/>
    <n v="19.440000000000001"/>
  </r>
  <r>
    <s v="Little Rock"/>
    <s v="Arkansas"/>
    <n v="72209"/>
    <s v="South"/>
    <s v="OFF-AR-10000716"/>
    <x v="1"/>
    <x v="6"/>
    <s v="DIXON Ticonderoga Erasable Checking Pencils"/>
    <n v="11.16"/>
  </r>
  <r>
    <s v="Meriden"/>
    <s v="Connecticut"/>
    <n v="6450"/>
    <s v="East"/>
    <s v="OFF-AP-10002765"/>
    <x v="1"/>
    <x v="9"/>
    <s v="Fellowes Advanced Computer Series Surge Protectors"/>
    <n v="79.47"/>
  </r>
  <r>
    <s v="Meriden"/>
    <s v="Connecticut"/>
    <n v="6450"/>
    <s v="East"/>
    <s v="OFF-AR-10004165"/>
    <x v="1"/>
    <x v="6"/>
    <s v="Binney &amp; Smith inkTank Erasable Pocket Highlighter, Chisel Tip, Yellow"/>
    <n v="4.5599999999999996"/>
  </r>
  <r>
    <s v="Meriden"/>
    <s v="Connecticut"/>
    <n v="6450"/>
    <s v="East"/>
    <s v="FUR-CH-10002335"/>
    <x v="0"/>
    <x v="1"/>
    <s v="Hon GuestStacker Chair"/>
    <n v="1133.3499999999999"/>
  </r>
  <r>
    <s v="Philadelphia"/>
    <s v="Pennsylvania"/>
    <n v="19143"/>
    <s v="East"/>
    <s v="OFF-AR-10004078"/>
    <x v="1"/>
    <x v="6"/>
    <s v="Newell 312"/>
    <n v="4.6719999999999997"/>
  </r>
  <r>
    <s v="Philadelphia"/>
    <s v="Pennsylvania"/>
    <n v="19143"/>
    <s v="East"/>
    <s v="OFF-BI-10002026"/>
    <x v="1"/>
    <x v="8"/>
    <s v="Avery Arch Ring Binders"/>
    <n v="104.58"/>
  </r>
  <r>
    <s v="Cheyenne"/>
    <s v="Wyoming"/>
    <n v="82001"/>
    <s v="West"/>
    <s v="FUR-CH-10001215"/>
    <x v="0"/>
    <x v="1"/>
    <s v="Global Troy Executive Leather Low-Back Tilter"/>
    <n v="1603.136"/>
  </r>
  <r>
    <s v="Anaheim"/>
    <s v="California"/>
    <n v="92804"/>
    <s v="West"/>
    <s v="FUR-TA-10001771"/>
    <x v="0"/>
    <x v="3"/>
    <s v="Bush Cubix Conference Tables, Fully Assembled"/>
    <n v="1293.4880000000001"/>
  </r>
  <r>
    <s v="Bloomington"/>
    <s v="Indiana"/>
    <n v="47401"/>
    <s v="Central"/>
    <s v="FUR-FU-10004006"/>
    <x v="0"/>
    <x v="5"/>
    <s v="Deflect-o DuraMat Lighweight, Studded, Beveled Mat for Low Pile Carpeting"/>
    <n v="127.95"/>
  </r>
  <r>
    <s v="Columbus"/>
    <s v="Georgia"/>
    <n v="31907"/>
    <s v="South"/>
    <s v="OFF-ST-10003282"/>
    <x v="1"/>
    <x v="4"/>
    <s v="Advantus 10-Drawer Portable Organizer, Chrome Metal Frame, Smoke Drawers"/>
    <n v="59.76"/>
  </r>
  <r>
    <s v="Jonesboro"/>
    <s v="Arkansas"/>
    <n v="72401"/>
    <s v="South"/>
    <s v="OFF-BI-10002353"/>
    <x v="1"/>
    <x v="8"/>
    <s v="GBC VeloBind Cover Sets"/>
    <n v="108.08"/>
  </r>
  <r>
    <s v="Jonesboro"/>
    <s v="Arkansas"/>
    <n v="72401"/>
    <s v="South"/>
    <s v="OFF-BI-10004141"/>
    <x v="1"/>
    <x v="8"/>
    <s v="Insertable Tab Indexes For Data Binders"/>
    <n v="9.5399999999999991"/>
  </r>
  <r>
    <s v="Philadelphia"/>
    <s v="Pennsylvania"/>
    <n v="19140"/>
    <s v="East"/>
    <s v="OFF-AR-10001954"/>
    <x v="1"/>
    <x v="6"/>
    <s v="Newell 331"/>
    <n v="11.736000000000001"/>
  </r>
  <r>
    <s v="Lawrence"/>
    <s v="Massachusetts"/>
    <n v="1841"/>
    <s v="East"/>
    <s v="OFF-BI-10001071"/>
    <x v="1"/>
    <x v="8"/>
    <s v="GBC ProClick Punch Binding System"/>
    <n v="447.86"/>
  </r>
  <r>
    <s v="Lawrence"/>
    <s v="Massachusetts"/>
    <n v="1841"/>
    <s v="East"/>
    <s v="OFF-PA-10003022"/>
    <x v="1"/>
    <x v="10"/>
    <s v="Xerox 1992"/>
    <n v="17.940000000000001"/>
  </r>
  <r>
    <s v="Lawrence"/>
    <s v="Massachusetts"/>
    <n v="1841"/>
    <s v="East"/>
    <s v="OFF-AP-10001293"/>
    <x v="1"/>
    <x v="9"/>
    <s v="Belkin 8 Outlet Surge Protector"/>
    <n v="245.88"/>
  </r>
  <r>
    <s v="New York City"/>
    <s v="New York"/>
    <n v="10011"/>
    <s v="East"/>
    <s v="OFF-PA-10001815"/>
    <x v="1"/>
    <x v="10"/>
    <s v="Xerox 1885"/>
    <n v="192.16"/>
  </r>
  <r>
    <s v="San Diego"/>
    <s v="California"/>
    <n v="92105"/>
    <s v="West"/>
    <s v="FUR-CH-10001215"/>
    <x v="0"/>
    <x v="1"/>
    <s v="Global Troy Executive Leather Low-Back Tilter"/>
    <n v="801.56799999999998"/>
  </r>
  <r>
    <s v="San Diego"/>
    <s v="California"/>
    <n v="92105"/>
    <s v="West"/>
    <s v="OFF-PA-10000100"/>
    <x v="1"/>
    <x v="10"/>
    <s v="Xerox 1945"/>
    <n v="368.91"/>
  </r>
  <r>
    <s v="San Diego"/>
    <s v="California"/>
    <n v="92105"/>
    <s v="West"/>
    <s v="FUR-CH-10002880"/>
    <x v="0"/>
    <x v="1"/>
    <s v="Global High-Back Leather Tilter, Burgundy"/>
    <n v="885.52800000000002"/>
  </r>
  <r>
    <s v="San Francisco"/>
    <s v="California"/>
    <n v="94109"/>
    <s v="West"/>
    <s v="FUR-FU-10004712"/>
    <x v="0"/>
    <x v="5"/>
    <s v="Westinghouse Mesh Shade Clip-On Gooseneck Lamp, Black"/>
    <n v="28.28"/>
  </r>
  <r>
    <s v="San Francisco"/>
    <s v="California"/>
    <n v="94109"/>
    <s v="West"/>
    <s v="OFF-SU-10000151"/>
    <x v="1"/>
    <x v="14"/>
    <s v="High Speed Automatic Electric Letter Opener"/>
    <n v="4912.59"/>
  </r>
  <r>
    <s v="San Francisco"/>
    <s v="California"/>
    <n v="94110"/>
    <s v="West"/>
    <s v="OFF-BI-10000136"/>
    <x v="1"/>
    <x v="8"/>
    <s v="Avery Non-Stick Heavy Duty View Round Locking Ring Binders"/>
    <n v="14.352"/>
  </r>
  <r>
    <s v="San Francisco"/>
    <s v="California"/>
    <n v="94110"/>
    <s v="West"/>
    <s v="TEC-AC-10003610"/>
    <x v="2"/>
    <x v="11"/>
    <s v="LogitechÂ Illuminated - Keyboard"/>
    <n v="179.97"/>
  </r>
  <r>
    <s v="Cranston"/>
    <s v="Rhode Island"/>
    <n v="2920"/>
    <s v="East"/>
    <s v="OFF-ST-10001837"/>
    <x v="1"/>
    <x v="4"/>
    <s v="SAFCO Mobile Desk Side File, Wire Frame"/>
    <n v="42.76"/>
  </r>
  <r>
    <s v="Owensboro"/>
    <s v="Kentucky"/>
    <n v="42301"/>
    <s v="South"/>
    <s v="OFF-PA-10001952"/>
    <x v="1"/>
    <x v="10"/>
    <s v="Xerox 1902"/>
    <n v="45.68"/>
  </r>
  <r>
    <s v="Baltimore"/>
    <s v="Maryland"/>
    <n v="21215"/>
    <s v="East"/>
    <s v="OFF-BI-10002414"/>
    <x v="1"/>
    <x v="8"/>
    <s v="GBC ProClick Spines for 32-Hole Punch"/>
    <n v="25.06"/>
  </r>
  <r>
    <s v="Chicago"/>
    <s v="Illinois"/>
    <n v="60610"/>
    <s v="Central"/>
    <s v="OFF-PA-10001790"/>
    <x v="1"/>
    <x v="10"/>
    <s v="Xerox 1910"/>
    <n v="38.432000000000002"/>
  </r>
  <r>
    <s v="Chicago"/>
    <s v="Illinois"/>
    <n v="60610"/>
    <s v="Central"/>
    <s v="OFF-ST-10001590"/>
    <x v="1"/>
    <x v="4"/>
    <s v="Tenex Personal Project File with Scoop Front Design, Black"/>
    <n v="21.568000000000001"/>
  </r>
  <r>
    <s v="Chicago"/>
    <s v="Illinois"/>
    <n v="60610"/>
    <s v="Central"/>
    <s v="TEC-AC-10003657"/>
    <x v="2"/>
    <x v="11"/>
    <s v="Lenovo 17-Key USB Numeric Keypad"/>
    <n v="81.575999999999993"/>
  </r>
  <r>
    <s v="Atlanta"/>
    <s v="Georgia"/>
    <n v="30318"/>
    <s v="South"/>
    <s v="OFF-BI-10004876"/>
    <x v="1"/>
    <x v="8"/>
    <s v="Wilson Jones Suede Grain Vinyl Binders"/>
    <n v="2.78"/>
  </r>
  <r>
    <s v="Los Angeles"/>
    <s v="California"/>
    <n v="90036"/>
    <s v="West"/>
    <s v="OFF-ST-10003123"/>
    <x v="1"/>
    <x v="4"/>
    <s v="Fellowes Bases and Tops For Staxonsteel/High-Stak Systems"/>
    <n v="99.87"/>
  </r>
  <r>
    <s v="Los Angeles"/>
    <s v="California"/>
    <n v="90049"/>
    <s v="West"/>
    <s v="OFF-LA-10003498"/>
    <x v="1"/>
    <x v="2"/>
    <s v="Avery 475"/>
    <n v="44.4"/>
  </r>
  <r>
    <s v="Los Angeles"/>
    <s v="California"/>
    <n v="90049"/>
    <s v="West"/>
    <s v="OFF-PA-10004947"/>
    <x v="1"/>
    <x v="10"/>
    <s v="Easy-staple paper"/>
    <n v="21.4"/>
  </r>
  <r>
    <s v="Richmond"/>
    <s v="Indiana"/>
    <n v="47374"/>
    <s v="Central"/>
    <s v="FUR-FU-10003799"/>
    <x v="0"/>
    <x v="5"/>
    <s v="Seth Thomas 13 1/2&quot; Wall Clock"/>
    <n v="71.12"/>
  </r>
  <r>
    <s v="Richmond"/>
    <s v="Indiana"/>
    <n v="47374"/>
    <s v="Central"/>
    <s v="TEC-PH-10000673"/>
    <x v="2"/>
    <x v="7"/>
    <s v="Plantronics Voyager Pro HD - Bluetooth Headset"/>
    <n v="259.95999999999998"/>
  </r>
  <r>
    <s v="San Francisco"/>
    <s v="California"/>
    <n v="94110"/>
    <s v="West"/>
    <s v="OFF-EN-10002621"/>
    <x v="1"/>
    <x v="12"/>
    <s v="Staple envelope"/>
    <n v="9.7799999999999994"/>
  </r>
  <r>
    <s v="San Francisco"/>
    <s v="California"/>
    <n v="94122"/>
    <s v="West"/>
    <s v="OFF-BI-10004528"/>
    <x v="1"/>
    <x v="8"/>
    <s v="Cardinal Poly Pocket Divider Pockets for Ring Binders"/>
    <n v="24.192"/>
  </r>
  <r>
    <s v="Westfield"/>
    <s v="New Jersey"/>
    <n v="7090"/>
    <s v="East"/>
    <s v="FUR-FU-10001889"/>
    <x v="0"/>
    <x v="5"/>
    <s v="Ultra Door Pull Handle"/>
    <n v="31.56"/>
  </r>
  <r>
    <s v="San Francisco"/>
    <s v="California"/>
    <n v="94122"/>
    <s v="West"/>
    <s v="OFF-PA-10000157"/>
    <x v="1"/>
    <x v="10"/>
    <s v="Xerox 191"/>
    <n v="59.94"/>
  </r>
  <r>
    <s v="San Francisco"/>
    <s v="California"/>
    <n v="94122"/>
    <s v="West"/>
    <s v="OFF-PA-10002764"/>
    <x v="1"/>
    <x v="10"/>
    <s v="Easy-staple paper"/>
    <n v="45.36"/>
  </r>
  <r>
    <s v="San Francisco"/>
    <s v="California"/>
    <n v="94122"/>
    <s v="West"/>
    <s v="OFF-PA-10000143"/>
    <x v="1"/>
    <x v="10"/>
    <s v="Astroparche Fine Business Paper"/>
    <n v="26.4"/>
  </r>
  <r>
    <s v="San Francisco"/>
    <s v="California"/>
    <n v="94122"/>
    <s v="West"/>
    <s v="OFF-LA-10000414"/>
    <x v="1"/>
    <x v="2"/>
    <s v="Avery 503"/>
    <n v="41.4"/>
  </r>
  <r>
    <s v="San Francisco"/>
    <s v="California"/>
    <n v="94122"/>
    <s v="West"/>
    <s v="TEC-AC-10003441"/>
    <x v="2"/>
    <x v="11"/>
    <s v="Kingston Digital DataTraveler 32GB USB 2.0"/>
    <n v="16.95"/>
  </r>
  <r>
    <s v="San Jose"/>
    <s v="California"/>
    <n v="95123"/>
    <s v="West"/>
    <s v="OFF-BI-10002353"/>
    <x v="1"/>
    <x v="8"/>
    <s v="GBC VeloBind Cover Sets"/>
    <n v="24.704000000000001"/>
  </r>
  <r>
    <s v="San Jose"/>
    <s v="California"/>
    <n v="95123"/>
    <s v="West"/>
    <s v="OFF-AP-10001303"/>
    <x v="1"/>
    <x v="9"/>
    <s v="Holmes Cool Mist Humidifier for the Whole House with 8-Gallon Output per Day, Extended Life Filter"/>
    <n v="59.7"/>
  </r>
  <r>
    <s v="San Jose"/>
    <s v="California"/>
    <n v="95123"/>
    <s v="West"/>
    <s v="FUR-FU-10003026"/>
    <x v="0"/>
    <x v="5"/>
    <s v="Eldon Regeneration Recycled Desk Accessories, Black"/>
    <n v="14.52"/>
  </r>
  <r>
    <s v="San Jose"/>
    <s v="California"/>
    <n v="95123"/>
    <s v="West"/>
    <s v="OFF-BI-10000632"/>
    <x v="1"/>
    <x v="8"/>
    <s v="Satellite Sectional Post Binders"/>
    <n v="104.184"/>
  </r>
  <r>
    <s v="Seattle"/>
    <s v="Washington"/>
    <n v="98115"/>
    <s v="West"/>
    <s v="OFF-ST-10001328"/>
    <x v="1"/>
    <x v="4"/>
    <s v="Personal Filing Tote with Lid, Black/Gray"/>
    <n v="46.53"/>
  </r>
  <r>
    <s v="Owensboro"/>
    <s v="Kentucky"/>
    <n v="42301"/>
    <s v="South"/>
    <s v="OFF-SU-10004661"/>
    <x v="1"/>
    <x v="14"/>
    <s v="Acme Titanium Bonded Scissors"/>
    <n v="25.5"/>
  </r>
  <r>
    <s v="New York City"/>
    <s v="New York"/>
    <n v="10035"/>
    <s v="East"/>
    <s v="OFF-ST-10000617"/>
    <x v="1"/>
    <x v="4"/>
    <s v="Woodgrain Magazine Files by Perma"/>
    <n v="14.9"/>
  </r>
  <r>
    <s v="New York City"/>
    <s v="New York"/>
    <n v="10035"/>
    <s v="East"/>
    <s v="OFF-LA-10002762"/>
    <x v="1"/>
    <x v="2"/>
    <s v="Avery 485"/>
    <n v="87.71"/>
  </r>
  <r>
    <s v="New York City"/>
    <s v="New York"/>
    <n v="10035"/>
    <s v="East"/>
    <s v="FUR-CH-10001973"/>
    <x v="0"/>
    <x v="1"/>
    <s v="Office Star Flex Back Scooter Chair with White Frame"/>
    <n v="199.76400000000001"/>
  </r>
  <r>
    <s v="New York City"/>
    <s v="New York"/>
    <n v="10035"/>
    <s v="East"/>
    <s v="OFF-ST-10003058"/>
    <x v="1"/>
    <x v="4"/>
    <s v="Eldon Mobile Mega Data Cart  Mega Stackable  Add-On Trays"/>
    <n v="94.6"/>
  </r>
  <r>
    <s v="New York City"/>
    <s v="New York"/>
    <n v="10035"/>
    <s v="East"/>
    <s v="FUR-BO-10004834"/>
    <x v="0"/>
    <x v="0"/>
    <s v="Riverside Palais Royal Lawyers Bookcase, Royale Cherry Finish"/>
    <n v="4228.7039999999997"/>
  </r>
  <r>
    <s v="New York City"/>
    <s v="New York"/>
    <n v="10035"/>
    <s v="East"/>
    <s v="FUR-BO-10002213"/>
    <x v="0"/>
    <x v="0"/>
    <s v="DMI Eclipse Executive Suite Bookcases"/>
    <n v="2003.92"/>
  </r>
  <r>
    <s v="New York City"/>
    <s v="New York"/>
    <n v="10035"/>
    <s v="East"/>
    <s v="TEC-PH-10002170"/>
    <x v="2"/>
    <x v="7"/>
    <s v="ClearSounds CSC500 Amplified Spirit Phone Corded phone"/>
    <n v="209.97"/>
  </r>
  <r>
    <s v="New York City"/>
    <s v="New York"/>
    <n v="10035"/>
    <s v="East"/>
    <s v="TEC-AC-10003033"/>
    <x v="2"/>
    <x v="11"/>
    <s v="Plantronics CS510 - Over-the-Head monaural Wireless Headset System"/>
    <n v="659.9"/>
  </r>
  <r>
    <s v="New York City"/>
    <s v="New York"/>
    <n v="10035"/>
    <s v="East"/>
    <s v="OFF-PA-10004071"/>
    <x v="1"/>
    <x v="10"/>
    <s v="Eaton Premium Continuous-Feed Paper, 25% Cotton, Letter Size, White, 1000 Shts/Box"/>
    <n v="110.96"/>
  </r>
  <r>
    <s v="New York City"/>
    <s v="New York"/>
    <n v="10035"/>
    <s v="East"/>
    <s v="TEC-PH-10000169"/>
    <x v="2"/>
    <x v="7"/>
    <s v="ARKON Windshield Dashboard Air Vent Car Mount Holder"/>
    <n v="67.8"/>
  </r>
  <r>
    <s v="New York City"/>
    <s v="New York"/>
    <n v="10011"/>
    <s v="East"/>
    <s v="FUR-TA-10002958"/>
    <x v="0"/>
    <x v="3"/>
    <s v="Bevis Oval Conference Table, Walnut"/>
    <n v="313.17599999999999"/>
  </r>
  <r>
    <s v="Springfield"/>
    <s v="Virginia"/>
    <n v="22153"/>
    <s v="South"/>
    <s v="OFF-AR-10001177"/>
    <x v="1"/>
    <x v="6"/>
    <s v="Newell 349"/>
    <n v="22.96"/>
  </r>
  <r>
    <s v="Bellingham"/>
    <s v="Washington"/>
    <n v="98226"/>
    <s v="West"/>
    <s v="TEC-AC-10004975"/>
    <x v="2"/>
    <x v="11"/>
    <s v="Plantronics Audio 995 Wireless Stereo Headset"/>
    <n v="1099.5"/>
  </r>
  <r>
    <s v="Decatur"/>
    <s v="Alabama"/>
    <n v="35601"/>
    <s v="South"/>
    <s v="FUR-TA-10001086"/>
    <x v="0"/>
    <x v="3"/>
    <s v="SAFCO PlanMaster Boards, 60w x 37-1/2d, White Melamine"/>
    <n v="1215.92"/>
  </r>
  <r>
    <s v="Fayetteville"/>
    <s v="Arkansas"/>
    <n v="72701"/>
    <s v="South"/>
    <s v="OFF-LA-10000240"/>
    <x v="1"/>
    <x v="2"/>
    <s v="Self-Adhesive Address Labels for Typewriters by Universal"/>
    <n v="7.31"/>
  </r>
  <r>
    <s v="Fayetteville"/>
    <s v="Arkansas"/>
    <n v="72701"/>
    <s v="South"/>
    <s v="FUR-FU-10002107"/>
    <x v="0"/>
    <x v="5"/>
    <s v="Eldon Pizzaz Desk Accessories"/>
    <n v="8.92"/>
  </r>
  <r>
    <s v="Philadelphia"/>
    <s v="Pennsylvania"/>
    <n v="19120"/>
    <s v="East"/>
    <s v="FUR-BO-10001519"/>
    <x v="0"/>
    <x v="0"/>
    <s v="O'Sullivan 3-Shelf Heavy-Duty Bookcases"/>
    <n v="87.21"/>
  </r>
  <r>
    <s v="Philadelphia"/>
    <s v="Pennsylvania"/>
    <n v="19120"/>
    <s v="East"/>
    <s v="OFF-PA-10004100"/>
    <x v="1"/>
    <x v="10"/>
    <s v="Xerox 216"/>
    <n v="15.552"/>
  </r>
  <r>
    <s v="Philadelphia"/>
    <s v="Pennsylvania"/>
    <n v="19120"/>
    <s v="East"/>
    <s v="TEC-PH-10001363"/>
    <x v="2"/>
    <x v="7"/>
    <s v="Apple iPhone 5S"/>
    <n v="683.98800000000006"/>
  </r>
  <r>
    <s v="Philadelphia"/>
    <s v="Pennsylvania"/>
    <n v="19120"/>
    <s v="East"/>
    <s v="OFF-ST-10004835"/>
    <x v="1"/>
    <x v="4"/>
    <s v="Plastic Stacking Crates &amp; Casters"/>
    <n v="13.391999999999999"/>
  </r>
  <r>
    <s v="Philadelphia"/>
    <s v="Pennsylvania"/>
    <n v="19120"/>
    <s v="East"/>
    <s v="TEC-AC-10002018"/>
    <x v="2"/>
    <x v="11"/>
    <s v="AmazonBasics 3-Button USB Wired Mouse"/>
    <n v="16.776"/>
  </r>
  <r>
    <s v="Philadelphia"/>
    <s v="Pennsylvania"/>
    <n v="19120"/>
    <s v="East"/>
    <s v="TEC-AC-10003033"/>
    <x v="2"/>
    <x v="11"/>
    <s v="Plantronics CS510 - Over-the-Head monaural Wireless Headset System"/>
    <n v="527.91999999999996"/>
  </r>
  <r>
    <s v="Seattle"/>
    <s v="Washington"/>
    <n v="98103"/>
    <s v="West"/>
    <s v="FUR-FU-10000221"/>
    <x v="0"/>
    <x v="5"/>
    <s v="Master Caster Door Stop, Brown"/>
    <n v="25.4"/>
  </r>
  <r>
    <s v="Seattle"/>
    <s v="Washington"/>
    <n v="98103"/>
    <s v="West"/>
    <s v="TEC-PH-10001198"/>
    <x v="2"/>
    <x v="7"/>
    <s v="Avaya 4621SW VoIP phone"/>
    <n v="177.48"/>
  </r>
  <r>
    <s v="Seattle"/>
    <s v="Washington"/>
    <n v="98103"/>
    <s v="West"/>
    <s v="TEC-PH-10002564"/>
    <x v="2"/>
    <x v="7"/>
    <s v="OtterBox Defender Series Case - Samsung Galaxy S4"/>
    <n v="71.975999999999999"/>
  </r>
  <r>
    <s v="Plano"/>
    <s v="Texas"/>
    <n v="75023"/>
    <s v="Central"/>
    <s v="TEC-PH-10003811"/>
    <x v="2"/>
    <x v="7"/>
    <s v="Jabra Supreme Plus Driver EditionÂ Headset"/>
    <n v="95.992000000000004"/>
  </r>
  <r>
    <s v="Plano"/>
    <s v="Texas"/>
    <n v="75023"/>
    <s v="Central"/>
    <s v="OFF-LA-10004178"/>
    <x v="1"/>
    <x v="2"/>
    <s v="Avery 491"/>
    <n v="13.215999999999999"/>
  </r>
  <r>
    <s v="Los Angeles"/>
    <s v="California"/>
    <n v="90049"/>
    <s v="West"/>
    <s v="TEC-AC-10001465"/>
    <x v="2"/>
    <x v="11"/>
    <s v="SanDisk Cruzer 64 GB USB Flash Drive"/>
    <n v="435.84"/>
  </r>
  <r>
    <s v="Los Angeles"/>
    <s v="California"/>
    <n v="90049"/>
    <s v="West"/>
    <s v="OFF-AR-10000940"/>
    <x v="1"/>
    <x v="6"/>
    <s v="Newell 343"/>
    <n v="5.88"/>
  </r>
  <r>
    <s v="Los Angeles"/>
    <s v="California"/>
    <n v="90032"/>
    <s v="West"/>
    <s v="TEC-PH-10001700"/>
    <x v="2"/>
    <x v="7"/>
    <s v="Panasonic KX-TG6844B Expandable Digital Cordless Telephone"/>
    <n v="211.16800000000001"/>
  </r>
  <r>
    <s v="Los Angeles"/>
    <s v="California"/>
    <n v="90036"/>
    <s v="West"/>
    <s v="FUR-FU-10000771"/>
    <x v="0"/>
    <x v="5"/>
    <s v="Eldon 200 Class Desk Accessories, Smoke"/>
    <n v="6.28"/>
  </r>
  <r>
    <s v="Los Angeles"/>
    <s v="California"/>
    <n v="90036"/>
    <s v="West"/>
    <s v="TEC-AC-10002399"/>
    <x v="2"/>
    <x v="11"/>
    <s v="SanDisk Cruzer 32 GB USB Flash Drive"/>
    <n v="95.1"/>
  </r>
  <r>
    <s v="Los Angeles"/>
    <s v="California"/>
    <n v="90036"/>
    <s v="West"/>
    <s v="OFF-PA-10004983"/>
    <x v="1"/>
    <x v="10"/>
    <s v="Xerox 23"/>
    <n v="25.92"/>
  </r>
  <r>
    <s v="Los Angeles"/>
    <s v="California"/>
    <n v="90036"/>
    <s v="West"/>
    <s v="OFF-ST-10004258"/>
    <x v="1"/>
    <x v="4"/>
    <s v="Portable Personal File Box"/>
    <n v="48.84"/>
  </r>
  <r>
    <s v="Des Moines"/>
    <s v="Iowa"/>
    <n v="50315"/>
    <s v="Central"/>
    <s v="OFF-BI-10004040"/>
    <x v="1"/>
    <x v="8"/>
    <s v="Wilson Jones Impact Binders"/>
    <n v="25.9"/>
  </r>
  <r>
    <s v="Southaven"/>
    <s v="Mississippi"/>
    <n v="38671"/>
    <s v="South"/>
    <s v="OFF-EN-10003862"/>
    <x v="1"/>
    <x v="12"/>
    <s v="Laser &amp; Ink Jet Business Envelopes"/>
    <n v="42.68"/>
  </r>
  <r>
    <s v="Southaven"/>
    <s v="Mississippi"/>
    <n v="38671"/>
    <s v="South"/>
    <s v="TEC-AC-10004571"/>
    <x v="2"/>
    <x v="11"/>
    <s v="Logitech G700s Rechargeable Gaming Mouse"/>
    <n v="299.97000000000003"/>
  </r>
  <r>
    <s v="Southaven"/>
    <s v="Mississippi"/>
    <n v="38671"/>
    <s v="South"/>
    <s v="OFF-AP-10000891"/>
    <x v="1"/>
    <x v="9"/>
    <s v="Kensington 7 Outlet MasterPiece HOMEOFFICE Power Control Center"/>
    <n v="262.24"/>
  </r>
  <r>
    <s v="Southaven"/>
    <s v="Mississippi"/>
    <n v="38671"/>
    <s v="South"/>
    <s v="OFF-BI-10002026"/>
    <x v="1"/>
    <x v="8"/>
    <s v="Ibico Recycled Linen-Style Covers"/>
    <n v="234.36"/>
  </r>
  <r>
    <s v="Houston"/>
    <s v="Texas"/>
    <n v="77041"/>
    <s v="Central"/>
    <s v="OFF-PA-10001826"/>
    <x v="1"/>
    <x v="10"/>
    <s v="Xerox 207"/>
    <n v="20.736000000000001"/>
  </r>
  <r>
    <s v="New York City"/>
    <s v="New York"/>
    <n v="10009"/>
    <s v="East"/>
    <s v="OFF-AR-10001231"/>
    <x v="1"/>
    <x v="6"/>
    <s v="Sanford EarthWrite Recycled Pencils, Medium Soft, #2"/>
    <n v="10.5"/>
  </r>
  <r>
    <s v="Reading"/>
    <s v="Pennsylvania"/>
    <n v="19601"/>
    <s v="East"/>
    <s v="FUR-FU-10000409"/>
    <x v="0"/>
    <x v="5"/>
    <s v="GE 4 Foot Flourescent Tube, 40 Watt"/>
    <n v="23.968"/>
  </r>
  <r>
    <s v="Reading"/>
    <s v="Pennsylvania"/>
    <n v="19601"/>
    <s v="East"/>
    <s v="FUR-BO-10002545"/>
    <x v="0"/>
    <x v="0"/>
    <s v="Atlantic Metals Mobile 3-Shelf Bookcases, Custom Colors"/>
    <n v="521.96"/>
  </r>
  <r>
    <s v="San Francisco"/>
    <s v="California"/>
    <n v="94109"/>
    <s v="West"/>
    <s v="OFF-ST-10002756"/>
    <x v="1"/>
    <x v="4"/>
    <s v="Tennsco Stur-D-Stor Boltless Shelving, 5 Shelves, 24&quot; Deep, Sand"/>
    <n v="676.55"/>
  </r>
  <r>
    <s v="San Francisco"/>
    <s v="California"/>
    <n v="94109"/>
    <s v="West"/>
    <s v="OFF-AP-10003842"/>
    <x v="1"/>
    <x v="9"/>
    <s v="Euro-Pro Shark Turbo Vacuum"/>
    <n v="154.9"/>
  </r>
  <r>
    <s v="San Francisco"/>
    <s v="California"/>
    <n v="94109"/>
    <s v="West"/>
    <s v="OFF-EN-10004459"/>
    <x v="1"/>
    <x v="12"/>
    <s v="Security-Tint Envelopes"/>
    <n v="30.56"/>
  </r>
  <r>
    <s v="San Francisco"/>
    <s v="California"/>
    <n v="94109"/>
    <s v="West"/>
    <s v="FUR-CH-10003746"/>
    <x v="0"/>
    <x v="1"/>
    <s v="Hon 4070 Series Pagoda Round Back Stacking Chairs"/>
    <n v="770.35199999999998"/>
  </r>
  <r>
    <s v="Los Angeles"/>
    <s v="California"/>
    <n v="90045"/>
    <s v="West"/>
    <s v="FUR-FU-10003142"/>
    <x v="0"/>
    <x v="5"/>
    <s v="Master Big Foot Doorstop, Beige"/>
    <n v="21.12"/>
  </r>
  <r>
    <s v="Los Angeles"/>
    <s v="California"/>
    <n v="90004"/>
    <s v="West"/>
    <s v="TEC-PH-10001425"/>
    <x v="2"/>
    <x v="7"/>
    <s v="Mophie Juice Pack Helium for iPhone"/>
    <n v="575.928"/>
  </r>
  <r>
    <s v="Los Angeles"/>
    <s v="California"/>
    <n v="90004"/>
    <s v="West"/>
    <s v="OFF-AP-10001626"/>
    <x v="1"/>
    <x v="9"/>
    <s v="Commercial WindTunnel Clean Air Upright Vacuum, Replacement Belts, Filtration Bags"/>
    <n v="7.78"/>
  </r>
  <r>
    <s v="Los Angeles"/>
    <s v="California"/>
    <n v="90004"/>
    <s v="West"/>
    <s v="OFF-PA-10003625"/>
    <x v="1"/>
    <x v="10"/>
    <s v="Xerox 1979"/>
    <n v="123.92"/>
  </r>
  <r>
    <s v="San Francisco"/>
    <s v="California"/>
    <n v="94109"/>
    <s v="West"/>
    <s v="OFF-SU-10004768"/>
    <x v="1"/>
    <x v="14"/>
    <s v="Acme Kleencut Forged Steel Scissors"/>
    <n v="17.22"/>
  </r>
  <r>
    <s v="San Francisco"/>
    <s v="California"/>
    <n v="94109"/>
    <s v="West"/>
    <s v="OFF-ST-10000777"/>
    <x v="1"/>
    <x v="4"/>
    <s v="Companion Letter/Legal File, Black"/>
    <n v="226.56"/>
  </r>
  <r>
    <s v="San Francisco"/>
    <s v="California"/>
    <n v="94109"/>
    <s v="West"/>
    <s v="TEC-PH-10003171"/>
    <x v="2"/>
    <x v="7"/>
    <s v="Plantronics Encore H101 Dual EarpiecesÂ Headset"/>
    <n v="107.88"/>
  </r>
  <r>
    <s v="New York City"/>
    <s v="New York"/>
    <n v="10009"/>
    <s v="East"/>
    <s v="OFF-PA-10001033"/>
    <x v="1"/>
    <x v="10"/>
    <s v="Xerox 1893"/>
    <n v="81.98"/>
  </r>
  <r>
    <s v="San Diego"/>
    <s v="California"/>
    <n v="92105"/>
    <s v="West"/>
    <s v="OFF-PA-10000418"/>
    <x v="1"/>
    <x v="10"/>
    <s v="Xerox 189"/>
    <n v="104.85"/>
  </r>
  <r>
    <s v="San Diego"/>
    <s v="California"/>
    <n v="92105"/>
    <s v="West"/>
    <s v="OFF-BI-10001982"/>
    <x v="1"/>
    <x v="8"/>
    <s v="Wilson Jones Custom Binder Spines &amp; Labels"/>
    <n v="8.7040000000000006"/>
  </r>
  <r>
    <s v="San Diego"/>
    <s v="California"/>
    <n v="92105"/>
    <s v="West"/>
    <s v="OFF-PA-10002230"/>
    <x v="1"/>
    <x v="10"/>
    <s v="Xerox 1897"/>
    <n v="19.920000000000002"/>
  </r>
  <r>
    <s v="San Diego"/>
    <s v="California"/>
    <n v="92105"/>
    <s v="West"/>
    <s v="FUR-FU-10003577"/>
    <x v="0"/>
    <x v="5"/>
    <s v="Nu-Dell Leatherette Frames"/>
    <n v="43.02"/>
  </r>
  <r>
    <s v="New York City"/>
    <s v="New York"/>
    <n v="10024"/>
    <s v="East"/>
    <s v="FUR-BO-10001811"/>
    <x v="0"/>
    <x v="0"/>
    <s v="Atlantic Metals Mobile 5-Shelf Bookcases, Custom Colors"/>
    <n v="240.78399999999999"/>
  </r>
  <r>
    <s v="New York City"/>
    <s v="New York"/>
    <n v="10011"/>
    <s v="East"/>
    <s v="OFF-AP-10003779"/>
    <x v="1"/>
    <x v="9"/>
    <s v="Kensington 7 Outlet MasterPiece Power Center with Fax/Phone Line Protection"/>
    <n v="414.96"/>
  </r>
  <r>
    <s v="Charlotte"/>
    <s v="North Carolina"/>
    <n v="28205"/>
    <s v="South"/>
    <s v="OFF-ST-10000676"/>
    <x v="1"/>
    <x v="4"/>
    <s v="Fellowes Econo/Stor Drawers"/>
    <n v="387.72"/>
  </r>
  <r>
    <s v="Overland Park"/>
    <s v="Kansas"/>
    <n v="66212"/>
    <s v="Central"/>
    <s v="OFF-ST-10001496"/>
    <x v="1"/>
    <x v="4"/>
    <s v="Standard Rollaway File with Lock"/>
    <n v="360.38"/>
  </r>
  <r>
    <s v="Overland Park"/>
    <s v="Kansas"/>
    <n v="66212"/>
    <s v="Central"/>
    <s v="OFF-PA-10003673"/>
    <x v="1"/>
    <x v="10"/>
    <s v="Strathmore Photo Mount Cards"/>
    <n v="13.56"/>
  </r>
  <r>
    <s v="Mesa"/>
    <s v="Arizona"/>
    <n v="85204"/>
    <s v="West"/>
    <s v="TEC-PH-10004614"/>
    <x v="2"/>
    <x v="7"/>
    <s v="AT&amp;T 841000 Phone"/>
    <n v="552"/>
  </r>
  <r>
    <s v="Tulsa"/>
    <s v="Oklahoma"/>
    <n v="74133"/>
    <s v="Central"/>
    <s v="FUR-TA-10001039"/>
    <x v="0"/>
    <x v="3"/>
    <s v="KI Adjustable-Height Table"/>
    <n v="429.9"/>
  </r>
  <r>
    <s v="Tulsa"/>
    <s v="Oklahoma"/>
    <n v="74133"/>
    <s v="Central"/>
    <s v="OFF-BI-10000474"/>
    <x v="1"/>
    <x v="8"/>
    <s v="Avery Recycled Flexi-View Covers for Binding Systems"/>
    <n v="32.06"/>
  </r>
  <r>
    <s v="Tulsa"/>
    <s v="Oklahoma"/>
    <n v="74133"/>
    <s v="Central"/>
    <s v="FUR-CH-10004698"/>
    <x v="0"/>
    <x v="1"/>
    <s v="Padded Folding Chairs, Black, 4/Carton"/>
    <n v="161.96"/>
  </r>
  <r>
    <s v="Tulsa"/>
    <s v="Oklahoma"/>
    <n v="74133"/>
    <s v="Central"/>
    <s v="OFF-ST-10003327"/>
    <x v="1"/>
    <x v="4"/>
    <s v="Akro-Mils 12-Gallon Tote"/>
    <n v="19.86"/>
  </r>
  <r>
    <s v="New York City"/>
    <s v="New York"/>
    <n v="10035"/>
    <s v="East"/>
    <s v="OFF-PA-10000232"/>
    <x v="1"/>
    <x v="10"/>
    <s v="Xerox 1975"/>
    <n v="12.96"/>
  </r>
  <r>
    <s v="Philadelphia"/>
    <s v="Pennsylvania"/>
    <n v="19143"/>
    <s v="East"/>
    <s v="OFF-PA-10003657"/>
    <x v="1"/>
    <x v="10"/>
    <s v="Xerox 1927"/>
    <n v="20.544"/>
  </r>
  <r>
    <s v="Hattiesburg"/>
    <s v="Mississippi"/>
    <n v="39401"/>
    <s v="South"/>
    <s v="FUR-FU-10001185"/>
    <x v="0"/>
    <x v="5"/>
    <s v="Advantus Employee of the Month Certificate Frame, 11 x 13-1/2"/>
    <n v="185.58"/>
  </r>
  <r>
    <s v="Hattiesburg"/>
    <s v="Mississippi"/>
    <n v="39401"/>
    <s v="South"/>
    <s v="OFF-BI-10003007"/>
    <x v="1"/>
    <x v="8"/>
    <s v="Premium Transparent Presentation Covers, No Pattern/Clear, 8 1/2&quot; x 11&quot;"/>
    <n v="77.56"/>
  </r>
  <r>
    <s v="Hattiesburg"/>
    <s v="Mississippi"/>
    <n v="39401"/>
    <s v="South"/>
    <s v="OFF-ST-10002485"/>
    <x v="1"/>
    <x v="4"/>
    <s v="Rogers Deluxe File Chest"/>
    <n v="87.92"/>
  </r>
  <r>
    <s v="Hattiesburg"/>
    <s v="Mississippi"/>
    <n v="39401"/>
    <s v="South"/>
    <s v="OFF-PA-10001033"/>
    <x v="1"/>
    <x v="10"/>
    <s v="Xerox 1893"/>
    <n v="245.94"/>
  </r>
  <r>
    <s v="Hattiesburg"/>
    <s v="Mississippi"/>
    <n v="39401"/>
    <s v="South"/>
    <s v="OFF-BI-10000404"/>
    <x v="1"/>
    <x v="8"/>
    <s v="Avery Printable Repositionable Plastic Tabs"/>
    <n v="8.6"/>
  </r>
  <r>
    <s v="Hattiesburg"/>
    <s v="Mississippi"/>
    <n v="39401"/>
    <s v="South"/>
    <s v="FUR-BO-10003546"/>
    <x v="0"/>
    <x v="0"/>
    <s v="Hon 4-Shelf Metal Bookcases"/>
    <n v="504.9"/>
  </r>
  <r>
    <s v="Los Angeles"/>
    <s v="California"/>
    <n v="90049"/>
    <s v="West"/>
    <s v="OFF-BI-10004390"/>
    <x v="1"/>
    <x v="8"/>
    <s v="GBC DocuBind 200 Manual Binding Machine"/>
    <n v="2357.4879999999998"/>
  </r>
  <r>
    <s v="Los Angeles"/>
    <s v="California"/>
    <n v="90049"/>
    <s v="West"/>
    <s v="TEC-PH-10001700"/>
    <x v="2"/>
    <x v="7"/>
    <s v="Panasonic KX-TG6844B Expandable Digital Cordless Telephone"/>
    <n v="369.54399999999998"/>
  </r>
  <r>
    <s v="Los Angeles"/>
    <s v="California"/>
    <n v="90049"/>
    <s v="West"/>
    <s v="FUR-CH-10003396"/>
    <x v="0"/>
    <x v="1"/>
    <s v="Global Deluxe Steno Chair"/>
    <n v="184.75200000000001"/>
  </r>
  <r>
    <s v="Columbus"/>
    <s v="Ohio"/>
    <n v="43229"/>
    <s v="East"/>
    <s v="OFF-ST-10001558"/>
    <x v="1"/>
    <x v="4"/>
    <s v="Acco Perma 4000 Stacking Storage Drawers"/>
    <n v="64.959999999999994"/>
  </r>
  <r>
    <s v="Columbus"/>
    <s v="Ohio"/>
    <n v="43229"/>
    <s v="East"/>
    <s v="OFF-SU-10004782"/>
    <x v="1"/>
    <x v="14"/>
    <s v="Elite 5&quot; Scissors"/>
    <n v="13.52"/>
  </r>
  <r>
    <s v="Columbus"/>
    <s v="Ohio"/>
    <n v="43229"/>
    <s v="East"/>
    <s v="FUR-CH-10003298"/>
    <x v="0"/>
    <x v="1"/>
    <s v="Office Star - Contemporary Task Swivel chair with Loop Arms, Charcoal"/>
    <n v="458.43"/>
  </r>
  <r>
    <s v="Columbus"/>
    <s v="Ohio"/>
    <n v="43229"/>
    <s v="East"/>
    <s v="OFF-AP-10000576"/>
    <x v="1"/>
    <x v="9"/>
    <s v="Belkin 325VA UPS Surge Protector, 6'"/>
    <n v="387.13600000000002"/>
  </r>
  <r>
    <s v="Columbus"/>
    <s v="Ohio"/>
    <n v="43229"/>
    <s v="East"/>
    <s v="FUR-TA-10003008"/>
    <x v="0"/>
    <x v="3"/>
    <s v="Lesro Round Back Collection Coffee Table, End Table"/>
    <n v="328.59"/>
  </r>
  <r>
    <s v="Caldwell"/>
    <s v="Idaho"/>
    <n v="83605"/>
    <s v="West"/>
    <s v="FUR-CH-10001708"/>
    <x v="0"/>
    <x v="1"/>
    <s v="Office Star - Contemporary Swivel Chair with Padded Adjustable Arms and Flex Back"/>
    <n v="338.35199999999998"/>
  </r>
  <r>
    <s v="Caldwell"/>
    <s v="Idaho"/>
    <n v="83605"/>
    <s v="West"/>
    <s v="OFF-PA-10000019"/>
    <x v="1"/>
    <x v="10"/>
    <s v="Xerox 1931"/>
    <n v="25.92"/>
  </r>
  <r>
    <s v="Caldwell"/>
    <s v="Idaho"/>
    <n v="83605"/>
    <s v="West"/>
    <s v="OFF-PA-10002222"/>
    <x v="1"/>
    <x v="10"/>
    <s v="Xerox Color Copier Paper, 11&quot; x 17&quot;, Ream"/>
    <n v="91.36"/>
  </r>
  <r>
    <s v="Phoenix"/>
    <s v="Arizona"/>
    <n v="85023"/>
    <s v="West"/>
    <s v="FUR-FU-10002553"/>
    <x v="0"/>
    <x v="5"/>
    <s v="Electrix Incandescent Magnifying Lamp, Black"/>
    <n v="87.96"/>
  </r>
  <r>
    <s v="Phoenix"/>
    <s v="Arizona"/>
    <n v="85023"/>
    <s v="West"/>
    <s v="OFF-BI-10002103"/>
    <x v="1"/>
    <x v="8"/>
    <s v="Cardinal Slant-D Ring Binder, Heavy Gauge Vinyl"/>
    <n v="5.2140000000000004"/>
  </r>
  <r>
    <s v="Miami"/>
    <s v="Florida"/>
    <n v="33142"/>
    <s v="South"/>
    <s v="OFF-BI-10002794"/>
    <x v="1"/>
    <x v="8"/>
    <s v="Avery Trapezoid Ring Binder, 3&quot; Capacity, Black, 1040 sheets"/>
    <n v="12.294"/>
  </r>
  <r>
    <s v="Los Angeles"/>
    <s v="California"/>
    <n v="90004"/>
    <s v="West"/>
    <s v="FUR-FU-10002597"/>
    <x v="0"/>
    <x v="5"/>
    <s v="C-Line Magnetic Cubicle Keepers, Clear Polypropylene"/>
    <n v="19.760000000000002"/>
  </r>
  <r>
    <s v="Troy"/>
    <s v="New York"/>
    <n v="12180"/>
    <s v="East"/>
    <s v="FUR-CH-10003535"/>
    <x v="0"/>
    <x v="1"/>
    <s v="Global Armless Task Chair, Royal Blue"/>
    <n v="109.764"/>
  </r>
  <r>
    <s v="New Bedford"/>
    <s v="Massachusetts"/>
    <n v="2740"/>
    <s v="East"/>
    <s v="TEC-PH-10001527"/>
    <x v="2"/>
    <x v="7"/>
    <s v="Plantronics MX500i Earset"/>
    <n v="128.85"/>
  </r>
  <r>
    <s v="Florence"/>
    <s v="South Carolina"/>
    <n v="29501"/>
    <s v="South"/>
    <s v="FUR-FU-10004006"/>
    <x v="0"/>
    <x v="5"/>
    <s v="Deflect-o DuraMat Lighweight, Studded, Beveled Mat for Low Pile Carpeting"/>
    <n v="127.95"/>
  </r>
  <r>
    <s v="Los Angeles"/>
    <s v="California"/>
    <n v="90049"/>
    <s v="West"/>
    <s v="OFF-PA-10000595"/>
    <x v="1"/>
    <x v="10"/>
    <s v="Xerox 1929"/>
    <n v="68.52"/>
  </r>
  <r>
    <s v="Los Angeles"/>
    <s v="California"/>
    <n v="90049"/>
    <s v="West"/>
    <s v="OFF-ST-10000798"/>
    <x v="1"/>
    <x v="4"/>
    <s v="2300 Heavy-Duty Transfer File Systems by Perma"/>
    <n v="74.94"/>
  </r>
  <r>
    <s v="Los Angeles"/>
    <s v="California"/>
    <n v="90049"/>
    <s v="West"/>
    <s v="TEC-MA-10004002"/>
    <x v="2"/>
    <x v="15"/>
    <s v="Zebra GX420t Direct Thermal/Thermal Transfer Printer"/>
    <n v="2548.56"/>
  </r>
  <r>
    <s v="Los Angeles"/>
    <s v="California"/>
    <n v="90049"/>
    <s v="West"/>
    <s v="OFF-EN-10003296"/>
    <x v="1"/>
    <x v="12"/>
    <s v="Tyvek Side-Opening Peel &amp; Seel Expanding Envelopes"/>
    <n v="271.44"/>
  </r>
  <r>
    <s v="Los Angeles"/>
    <s v="California"/>
    <n v="90049"/>
    <s v="West"/>
    <s v="TEC-PH-10004345"/>
    <x v="2"/>
    <x v="7"/>
    <s v="Cisco SPA 502G IP Phone"/>
    <n v="287.88"/>
  </r>
  <r>
    <s v="Los Angeles"/>
    <s v="California"/>
    <n v="90008"/>
    <s v="West"/>
    <s v="OFF-PA-10004405"/>
    <x v="1"/>
    <x v="10"/>
    <s v="Rediform Voice Mail Log Books"/>
    <n v="14.9"/>
  </r>
  <r>
    <s v="Los Angeles"/>
    <s v="California"/>
    <n v="90008"/>
    <s v="West"/>
    <s v="TEC-PH-10002885"/>
    <x v="2"/>
    <x v="7"/>
    <s v="Apple iPhone 5"/>
    <n v="4158.9120000000003"/>
  </r>
  <r>
    <s v="Los Angeles"/>
    <s v="California"/>
    <n v="90049"/>
    <s v="West"/>
    <s v="FUR-FU-10000747"/>
    <x v="0"/>
    <x v="5"/>
    <s v="Tenex B1-RE Series Chair Mats for Low Pile Carpets"/>
    <n v="91.96"/>
  </r>
  <r>
    <s v="Los Angeles"/>
    <s v="California"/>
    <n v="90049"/>
    <s v="West"/>
    <s v="FUR-FU-10001918"/>
    <x v="0"/>
    <x v="5"/>
    <s v="C-Line Cubicle Keepers Polyproplyene Holder With Velcro Backings"/>
    <n v="33.11"/>
  </r>
  <r>
    <s v="Los Angeles"/>
    <s v="California"/>
    <n v="90049"/>
    <s v="West"/>
    <s v="OFF-PA-10003309"/>
    <x v="1"/>
    <x v="10"/>
    <s v="Xerox 211"/>
    <n v="19.440000000000001"/>
  </r>
  <r>
    <s v="Los Angeles"/>
    <s v="California"/>
    <n v="90049"/>
    <s v="West"/>
    <s v="OFF-PA-10001977"/>
    <x v="1"/>
    <x v="10"/>
    <s v="Xerox 194"/>
    <n v="55.48"/>
  </r>
  <r>
    <s v="Columbus"/>
    <s v="Ohio"/>
    <n v="43229"/>
    <s v="East"/>
    <s v="OFF-AP-10002892"/>
    <x v="1"/>
    <x v="9"/>
    <s v="Belkin F5C206VTEL 6 Outlet Surge"/>
    <n v="91.92"/>
  </r>
  <r>
    <s v="Kenner"/>
    <s v="Louisiana"/>
    <n v="70065"/>
    <s v="South"/>
    <s v="OFF-AP-10002222"/>
    <x v="1"/>
    <x v="9"/>
    <s v="Staple holder"/>
    <n v="17.34"/>
  </r>
  <r>
    <s v="Kenner"/>
    <s v="Louisiana"/>
    <n v="70065"/>
    <s v="South"/>
    <s v="TEC-AC-10000158"/>
    <x v="2"/>
    <x v="11"/>
    <s v="Sony 64GB Class 10 Micro SDHC R40 Memory Card"/>
    <n v="71.98"/>
  </r>
  <r>
    <s v="Cedar Hill"/>
    <s v="Texas"/>
    <n v="75104"/>
    <s v="Central"/>
    <s v="OFF-EN-10002600"/>
    <x v="1"/>
    <x v="12"/>
    <s v="Redi-Strip #10 Envelopes, 4 1/8 x 9 1/2"/>
    <n v="7.08"/>
  </r>
  <r>
    <s v="Providence"/>
    <s v="Rhode Island"/>
    <n v="2908"/>
    <s v="East"/>
    <s v="TEC-AC-10004855"/>
    <x v="2"/>
    <x v="11"/>
    <s v="V7 USB Numeric Keypad"/>
    <n v="69.98"/>
  </r>
  <r>
    <s v="Lancaster"/>
    <s v="Ohio"/>
    <n v="43130"/>
    <s v="East"/>
    <s v="OFF-AP-10000938"/>
    <x v="1"/>
    <x v="9"/>
    <s v="Avanti 1.7 Cu. Ft. Refrigerator"/>
    <n v="646.27200000000005"/>
  </r>
  <r>
    <s v="Lancaster"/>
    <s v="Ohio"/>
    <n v="43130"/>
    <s v="East"/>
    <s v="OFF-PA-10002195"/>
    <x v="1"/>
    <x v="10"/>
    <s v="Xerox 1966"/>
    <n v="10.368"/>
  </r>
  <r>
    <s v="Seattle"/>
    <s v="Washington"/>
    <n v="98115"/>
    <s v="West"/>
    <s v="OFF-FA-10002701"/>
    <x v="1"/>
    <x v="13"/>
    <s v="Alliance Rubber Bands"/>
    <n v="8.4"/>
  </r>
  <r>
    <s v="Seattle"/>
    <s v="Washington"/>
    <n v="98115"/>
    <s v="West"/>
    <s v="TEC-PH-10003589"/>
    <x v="2"/>
    <x v="7"/>
    <s v="invisibleSHIELD by ZAGG Smudge-Free Screen Protector"/>
    <n v="71.959999999999994"/>
  </r>
  <r>
    <s v="Jacksonville"/>
    <s v="North Carolina"/>
    <n v="28540"/>
    <s v="South"/>
    <s v="OFF-AR-10003752"/>
    <x v="1"/>
    <x v="6"/>
    <s v="Deluxe Chalkboard Eraser Cleaner"/>
    <n v="18.48"/>
  </r>
  <r>
    <s v="Los Angeles"/>
    <s v="California"/>
    <n v="90049"/>
    <s v="West"/>
    <s v="OFF-AR-10003829"/>
    <x v="1"/>
    <x v="6"/>
    <s v="Newell 35"/>
    <n v="9.84"/>
  </r>
  <r>
    <s v="Miami"/>
    <s v="Florida"/>
    <n v="33142"/>
    <s v="South"/>
    <s v="FUR-CH-10000155"/>
    <x v="0"/>
    <x v="1"/>
    <s v="Global Comet Stacking Armless Chair"/>
    <n v="239.24"/>
  </r>
  <r>
    <s v="Nashua"/>
    <s v="New Hampshire"/>
    <n v="3060"/>
    <s v="East"/>
    <s v="FUR-FU-10003142"/>
    <x v="0"/>
    <x v="5"/>
    <s v="Master Big Foot Doorstop, Beige"/>
    <n v="21.12"/>
  </r>
  <r>
    <s v="New York City"/>
    <s v="New York"/>
    <n v="10011"/>
    <s v="East"/>
    <s v="OFF-SU-10001218"/>
    <x v="1"/>
    <x v="14"/>
    <s v="Fiskars Softgrip Scissors"/>
    <n v="54.9"/>
  </r>
  <r>
    <s v="Los Angeles"/>
    <s v="California"/>
    <n v="90036"/>
    <s v="West"/>
    <s v="FUR-FU-10002963"/>
    <x v="0"/>
    <x v="5"/>
    <s v="Master Caster Door Stop, Gray"/>
    <n v="15.24"/>
  </r>
  <r>
    <s v="Carrollton"/>
    <s v="Texas"/>
    <n v="75007"/>
    <s v="Central"/>
    <s v="OFF-AP-10002578"/>
    <x v="1"/>
    <x v="9"/>
    <s v="Fellowes Premier Superior Surge Suppressor, 10-Outlet, With Phone and Remote"/>
    <n v="19.568000000000001"/>
  </r>
  <r>
    <s v="Carrollton"/>
    <s v="Texas"/>
    <n v="75007"/>
    <s v="Central"/>
    <s v="OFF-BI-10003925"/>
    <x v="1"/>
    <x v="8"/>
    <s v="Fellowes PB300 Plastic Comb Binding Machine"/>
    <n v="310.392"/>
  </r>
  <r>
    <s v="Georgetown"/>
    <s v="Kentucky"/>
    <n v="40324"/>
    <s v="South"/>
    <s v="FUR-FU-10003347"/>
    <x v="0"/>
    <x v="5"/>
    <s v="Coloredge Poster Frame"/>
    <n v="42.6"/>
  </r>
  <r>
    <s v="Georgetown"/>
    <s v="Kentucky"/>
    <n v="40324"/>
    <s v="South"/>
    <s v="OFF-BI-10000315"/>
    <x v="1"/>
    <x v="8"/>
    <s v="Poly Designer Cover &amp; Back"/>
    <n v="113.94"/>
  </r>
  <r>
    <s v="Georgetown"/>
    <s v="Kentucky"/>
    <n v="40324"/>
    <s v="South"/>
    <s v="OFF-ST-10002583"/>
    <x v="1"/>
    <x v="4"/>
    <s v="Fellowes Neat Ideas Storage Cubes"/>
    <n v="129.91999999999999"/>
  </r>
  <r>
    <s v="Georgetown"/>
    <s v="Kentucky"/>
    <n v="40324"/>
    <s v="South"/>
    <s v="OFF-AR-10003469"/>
    <x v="1"/>
    <x v="6"/>
    <s v="Nontoxic Chalk"/>
    <n v="5.28"/>
  </r>
  <r>
    <s v="Los Angeles"/>
    <s v="California"/>
    <n v="90008"/>
    <s v="West"/>
    <s v="TEC-PH-10001817"/>
    <x v="2"/>
    <x v="7"/>
    <s v="Wilson Electronics DB Pro Signal Booster"/>
    <n v="859.2"/>
  </r>
  <r>
    <s v="Los Angeles"/>
    <s v="California"/>
    <n v="90008"/>
    <s v="West"/>
    <s v="TEC-MA-10001031"/>
    <x v="2"/>
    <x v="15"/>
    <s v="Socket Bluetooth Cordless Hand Scanner (CHS)"/>
    <n v="506.28"/>
  </r>
  <r>
    <s v="Sierra Vista"/>
    <s v="Arizona"/>
    <n v="85635"/>
    <s v="West"/>
    <s v="FUR-FU-10002088"/>
    <x v="0"/>
    <x v="5"/>
    <s v="Nu-Dell Float Frame 11 x 14 1/2"/>
    <n v="14.368"/>
  </r>
  <r>
    <s v="Knoxville"/>
    <s v="Tennessee"/>
    <n v="37918"/>
    <s v="South"/>
    <s v="FUR-CH-10001482"/>
    <x v="0"/>
    <x v="1"/>
    <s v="Office Star - Mesh Screen back chair with Vinyl seat"/>
    <n v="314.35199999999998"/>
  </r>
  <r>
    <s v="Knoxville"/>
    <s v="Tennessee"/>
    <n v="37918"/>
    <s v="South"/>
    <s v="OFF-PA-10001526"/>
    <x v="1"/>
    <x v="10"/>
    <s v="Xerox 1949"/>
    <n v="27.888000000000002"/>
  </r>
  <r>
    <s v="Tucson"/>
    <s v="Arizona"/>
    <n v="85705"/>
    <s v="West"/>
    <s v="FUR-FU-10002937"/>
    <x v="0"/>
    <x v="5"/>
    <s v="GE 48&quot; Fluorescent Tube, Cool White Energy Saver, 34 Watts, 30/Box"/>
    <n v="238.15199999999999"/>
  </r>
  <r>
    <s v="Minneapolis"/>
    <s v="Minnesota"/>
    <n v="55407"/>
    <s v="Central"/>
    <s v="FUR-TA-10001771"/>
    <x v="0"/>
    <x v="3"/>
    <s v="Bush Cubix Conference Tables, Fully Assembled"/>
    <n v="692.94"/>
  </r>
  <r>
    <s v="Miami"/>
    <s v="Florida"/>
    <n v="33142"/>
    <s v="South"/>
    <s v="OFF-BI-10003305"/>
    <x v="1"/>
    <x v="8"/>
    <s v="Avery Hanging File Binders"/>
    <n v="16.146000000000001"/>
  </r>
  <r>
    <s v="Miami"/>
    <s v="Florida"/>
    <n v="33142"/>
    <s v="South"/>
    <s v="OFF-BI-10001359"/>
    <x v="1"/>
    <x v="8"/>
    <s v="GBC DocuBind TL300 Electric Binding System"/>
    <n v="1345.4849999999999"/>
  </r>
  <r>
    <s v="Houston"/>
    <s v="Texas"/>
    <n v="77036"/>
    <s v="Central"/>
    <s v="OFF-PA-10000483"/>
    <x v="1"/>
    <x v="10"/>
    <s v="Xerox 19"/>
    <n v="173.488"/>
  </r>
  <r>
    <s v="Milwaukee"/>
    <s v="Wisconsin"/>
    <n v="53209"/>
    <s v="Central"/>
    <s v="OFF-AR-10000658"/>
    <x v="1"/>
    <x v="6"/>
    <s v="Newell 324"/>
    <n v="57.75"/>
  </r>
  <r>
    <s v="Milwaukee"/>
    <s v="Wisconsin"/>
    <n v="53209"/>
    <s v="Central"/>
    <s v="OFF-AP-10001205"/>
    <x v="1"/>
    <x v="9"/>
    <s v="Belkin 5 Outlet SurgeMaster Power Centers"/>
    <n v="272.39999999999998"/>
  </r>
  <r>
    <s v="Lancaster"/>
    <s v="Ohio"/>
    <n v="43130"/>
    <s v="East"/>
    <s v="OFF-PA-10002586"/>
    <x v="1"/>
    <x v="10"/>
    <s v="Xerox 1970"/>
    <n v="11.952"/>
  </r>
  <r>
    <s v="Lancaster"/>
    <s v="Ohio"/>
    <n v="43130"/>
    <s v="East"/>
    <s v="FUR-FU-10004963"/>
    <x v="0"/>
    <x v="5"/>
    <s v="Eldon 400 Class Desk Accessories, Black Carbon"/>
    <n v="28"/>
  </r>
  <r>
    <s v="Lancaster"/>
    <s v="Ohio"/>
    <n v="43130"/>
    <s v="East"/>
    <s v="OFF-BI-10002071"/>
    <x v="1"/>
    <x v="8"/>
    <s v="Fellowes Black Plastic Comb Bindings"/>
    <n v="12.201000000000001"/>
  </r>
  <r>
    <s v="Edinburg"/>
    <s v="Texas"/>
    <n v="78539"/>
    <s v="Central"/>
    <s v="OFF-BI-10001617"/>
    <x v="1"/>
    <x v="8"/>
    <s v="GBC Wire Binding Combs"/>
    <n v="2.0680000000000001"/>
  </r>
  <r>
    <s v="Edinburg"/>
    <s v="Texas"/>
    <n v="78539"/>
    <s v="Central"/>
    <s v="OFF-PA-10004665"/>
    <x v="1"/>
    <x v="10"/>
    <s v="Advantus Motivational Note Cards"/>
    <n v="83.84"/>
  </r>
  <r>
    <s v="New York City"/>
    <s v="New York"/>
    <n v="10009"/>
    <s v="East"/>
    <s v="OFF-EN-10001990"/>
    <x v="1"/>
    <x v="12"/>
    <s v="Staple envelope"/>
    <n v="11.36"/>
  </r>
  <r>
    <s v="New York City"/>
    <s v="New York"/>
    <n v="10009"/>
    <s v="East"/>
    <s v="OFF-PA-10000587"/>
    <x v="1"/>
    <x v="10"/>
    <s v="Array Parchment Paper, Assorted Colors"/>
    <n v="36.4"/>
  </r>
  <r>
    <s v="Philadelphia"/>
    <s v="Pennsylvania"/>
    <n v="19120"/>
    <s v="East"/>
    <s v="TEC-AC-10004859"/>
    <x v="2"/>
    <x v="11"/>
    <s v="Maxell Pro 80 Minute CD-R, 10/Pack"/>
    <n v="27.968"/>
  </r>
  <r>
    <s v="Rochester"/>
    <s v="New York"/>
    <n v="14609"/>
    <s v="East"/>
    <s v="OFF-ST-10001476"/>
    <x v="1"/>
    <x v="4"/>
    <s v="Steel Personal Filing/Posting Tote"/>
    <n v="142.04"/>
  </r>
  <r>
    <s v="Rochester"/>
    <s v="New York"/>
    <n v="14609"/>
    <s v="East"/>
    <s v="OFF-AR-10002804"/>
    <x v="1"/>
    <x v="6"/>
    <s v="Faber Castell Col-Erase Pencils"/>
    <n v="14.67"/>
  </r>
  <r>
    <s v="San Diego"/>
    <s v="California"/>
    <n v="92037"/>
    <s v="West"/>
    <s v="TEC-CO-10004202"/>
    <x v="2"/>
    <x v="16"/>
    <s v="Brother DCP1000 Digital 3 in 1 Multifunction Machine"/>
    <n v="1199.96"/>
  </r>
  <r>
    <s v="San Diego"/>
    <s v="California"/>
    <n v="92037"/>
    <s v="West"/>
    <s v="OFF-PA-10001307"/>
    <x v="1"/>
    <x v="10"/>
    <s v="Important Message Pads, 50 4-1/4 x 5-1/2 Forms per Pad"/>
    <n v="12.6"/>
  </r>
  <r>
    <s v="San Diego"/>
    <s v="California"/>
    <n v="92037"/>
    <s v="West"/>
    <s v="OFF-PA-10001667"/>
    <x v="1"/>
    <x v="10"/>
    <s v="Great White Multi-Use Recycled Paper (20Lb. and 84 Bright)"/>
    <n v="17.940000000000001"/>
  </r>
  <r>
    <s v="Philadelphia"/>
    <s v="Pennsylvania"/>
    <n v="19120"/>
    <s v="East"/>
    <s v="OFF-LA-10001569"/>
    <x v="1"/>
    <x v="2"/>
    <s v="Avery 499"/>
    <n v="23.904"/>
  </r>
  <r>
    <s v="Bartlett"/>
    <s v="Tennessee"/>
    <n v="38134"/>
    <s v="South"/>
    <s v="OFF-SU-10000898"/>
    <x v="1"/>
    <x v="14"/>
    <s v="Acme Hot Forged Carbon Steel Scissors with Nickel-Plated Handles, 3 7/8&quot; Cut, 8&quot;L"/>
    <n v="88.96"/>
  </r>
  <r>
    <s v="Lakewood"/>
    <s v="California"/>
    <n v="90712"/>
    <s v="West"/>
    <s v="FUR-CH-10000225"/>
    <x v="0"/>
    <x v="1"/>
    <s v="Global Geo Office Task Chair, Gray"/>
    <n v="518.27200000000005"/>
  </r>
  <r>
    <s v="Lakewood"/>
    <s v="California"/>
    <n v="90712"/>
    <s v="West"/>
    <s v="FUR-FU-10002191"/>
    <x v="0"/>
    <x v="5"/>
    <s v="G.E. Halogen Desk Lamp Bulbs"/>
    <n v="6.98"/>
  </r>
  <r>
    <s v="Lakewood"/>
    <s v="California"/>
    <n v="90712"/>
    <s v="West"/>
    <s v="TEC-MA-10003176"/>
    <x v="2"/>
    <x v="15"/>
    <s v="Okidata B400 Printer"/>
    <n v="343.2"/>
  </r>
  <r>
    <s v="Philadelphia"/>
    <s v="Pennsylvania"/>
    <n v="19120"/>
    <s v="East"/>
    <s v="OFF-LA-10004093"/>
    <x v="1"/>
    <x v="2"/>
    <s v="Avery 486"/>
    <n v="17.544"/>
  </r>
  <r>
    <s v="Austin"/>
    <s v="Texas"/>
    <n v="78745"/>
    <s v="Central"/>
    <s v="OFF-ST-10000025"/>
    <x v="1"/>
    <x v="4"/>
    <s v="Fellowes Stor/Drawer Steel Plus Storage Drawers"/>
    <n v="152.68799999999999"/>
  </r>
  <r>
    <s v="Austin"/>
    <s v="Texas"/>
    <n v="78745"/>
    <s v="Central"/>
    <s v="OFF-FA-10001561"/>
    <x v="1"/>
    <x v="13"/>
    <s v="Stockwell Push Pins"/>
    <n v="3.488"/>
  </r>
  <r>
    <s v="Austin"/>
    <s v="Texas"/>
    <n v="78745"/>
    <s v="Central"/>
    <s v="OFF-SU-10001225"/>
    <x v="1"/>
    <x v="14"/>
    <s v="Staple remover"/>
    <n v="5.8879999999999999"/>
  </r>
  <r>
    <s v="Los Angeles"/>
    <s v="California"/>
    <n v="90008"/>
    <s v="West"/>
    <s v="OFF-BI-10001718"/>
    <x v="1"/>
    <x v="8"/>
    <s v="GBC DocuBind P50 Personal Binding Machine"/>
    <n v="153.55199999999999"/>
  </r>
  <r>
    <s v="Los Angeles"/>
    <s v="California"/>
    <n v="90008"/>
    <s v="West"/>
    <s v="OFF-ST-10002756"/>
    <x v="1"/>
    <x v="4"/>
    <s v="Tennsco Stur-D-Stor Boltless Shelving, 5 Shelves, 24&quot; Deep, Sand"/>
    <n v="270.62"/>
  </r>
  <r>
    <s v="New York City"/>
    <s v="New York"/>
    <n v="10011"/>
    <s v="East"/>
    <s v="TEC-AC-10001432"/>
    <x v="2"/>
    <x v="11"/>
    <s v="Enermax Aurora Lite Keyboard"/>
    <n v="468.9"/>
  </r>
  <r>
    <s v="New York City"/>
    <s v="New York"/>
    <n v="10011"/>
    <s v="East"/>
    <s v="TEC-AC-10003399"/>
    <x v="2"/>
    <x v="11"/>
    <s v="Memorex Mini Travel Drive 64 GB USB 2.0 Flash Drive"/>
    <n v="72.48"/>
  </r>
  <r>
    <s v="New York City"/>
    <s v="New York"/>
    <n v="10011"/>
    <s v="East"/>
    <s v="OFF-SU-10001574"/>
    <x v="1"/>
    <x v="14"/>
    <s v="Acme Value Line Scissors"/>
    <n v="10.95"/>
  </r>
  <r>
    <s v="New York City"/>
    <s v="New York"/>
    <n v="10011"/>
    <s v="East"/>
    <s v="FUR-FU-10004864"/>
    <x v="0"/>
    <x v="5"/>
    <s v="Howard Miller 14-1/2&quot; Diameter Chrome Round Wall Clock"/>
    <n v="191.82"/>
  </r>
  <r>
    <s v="Houston"/>
    <s v="Texas"/>
    <n v="77070"/>
    <s v="Central"/>
    <s v="OFF-ST-10001172"/>
    <x v="1"/>
    <x v="4"/>
    <s v="Tennsco Lockers, Sand"/>
    <n v="151.05600000000001"/>
  </r>
  <r>
    <s v="Lubbock"/>
    <s v="Texas"/>
    <n v="79424"/>
    <s v="Central"/>
    <s v="FUR-FU-10002396"/>
    <x v="0"/>
    <x v="5"/>
    <s v="DAX Copper Panel Document Frame, 5 x 7 Size"/>
    <n v="25.16"/>
  </r>
  <r>
    <s v="Houston"/>
    <s v="Texas"/>
    <n v="77095"/>
    <s v="Central"/>
    <s v="OFF-BI-10004040"/>
    <x v="1"/>
    <x v="8"/>
    <s v="Wilson Jones Impact Binders"/>
    <n v="6.2160000000000002"/>
  </r>
  <r>
    <s v="Houston"/>
    <s v="Texas"/>
    <n v="77095"/>
    <s v="Central"/>
    <s v="OFF-AR-10003481"/>
    <x v="1"/>
    <x v="6"/>
    <s v="Newell 348"/>
    <n v="23.616"/>
  </r>
  <r>
    <s v="Houston"/>
    <s v="Texas"/>
    <n v="77095"/>
    <s v="Central"/>
    <s v="TEC-AC-10000387"/>
    <x v="2"/>
    <x v="11"/>
    <s v="KeyTronicÂ KT800P2 -Â KeyboardÂ - Black"/>
    <n v="24.032"/>
  </r>
  <r>
    <s v="Houston"/>
    <s v="Texas"/>
    <n v="77095"/>
    <s v="Central"/>
    <s v="OFF-LA-10000262"/>
    <x v="1"/>
    <x v="2"/>
    <s v="Avery 494"/>
    <n v="2.0880000000000001"/>
  </r>
  <r>
    <s v="Houston"/>
    <s v="Texas"/>
    <n v="77095"/>
    <s v="Central"/>
    <s v="OFF-BI-10003196"/>
    <x v="1"/>
    <x v="8"/>
    <s v="Accohide Poly Flexible Ring Binders"/>
    <n v="4.4880000000000004"/>
  </r>
  <r>
    <s v="Costa Mesa"/>
    <s v="California"/>
    <n v="92627"/>
    <s v="West"/>
    <s v="FUR-FU-10004351"/>
    <x v="0"/>
    <x v="5"/>
    <s v="Staple-based wall hangings"/>
    <n v="29.22"/>
  </r>
  <r>
    <s v="Roswell"/>
    <s v="Georgia"/>
    <n v="30076"/>
    <s v="South"/>
    <s v="OFF-PA-10001870"/>
    <x v="1"/>
    <x v="10"/>
    <s v="Xerox 202"/>
    <n v="6.48"/>
  </r>
  <r>
    <s v="Loveland"/>
    <s v="Colorado"/>
    <n v="80538"/>
    <s v="West"/>
    <s v="OFF-BI-10002813"/>
    <x v="1"/>
    <x v="8"/>
    <s v="Avery Reinforcements for Hole-Punch Pages"/>
    <n v="1.1879999999999999"/>
  </r>
  <r>
    <s v="New York City"/>
    <s v="New York"/>
    <n v="10035"/>
    <s v="East"/>
    <s v="FUR-CH-10003846"/>
    <x v="0"/>
    <x v="1"/>
    <s v="Hon Valutask Swivel Chairs"/>
    <n v="272.64600000000002"/>
  </r>
  <r>
    <s v="New York City"/>
    <s v="New York"/>
    <n v="10035"/>
    <s v="East"/>
    <s v="TEC-AC-10002647"/>
    <x v="2"/>
    <x v="11"/>
    <s v="LogitechÂ Wireless Boombox Speaker - portable - wireless, wired"/>
    <n v="212.8"/>
  </r>
  <r>
    <s v="New York City"/>
    <s v="New York"/>
    <n v="10035"/>
    <s v="East"/>
    <s v="OFF-PA-10000807"/>
    <x v="1"/>
    <x v="10"/>
    <s v="TOPS &quot;Important Message&quot; Pads, Canary, 4-1/4 x 5-1/2, 50 Sheets per Pad"/>
    <n v="38.520000000000003"/>
  </r>
  <r>
    <s v="New York City"/>
    <s v="New York"/>
    <n v="10035"/>
    <s v="East"/>
    <s v="TEC-AC-10001465"/>
    <x v="2"/>
    <x v="11"/>
    <s v="SanDisk Cruzer 64 GB USB Flash Drive"/>
    <n v="72.64"/>
  </r>
  <r>
    <s v="New York City"/>
    <s v="New York"/>
    <n v="10035"/>
    <s v="East"/>
    <s v="OFF-ST-10000615"/>
    <x v="1"/>
    <x v="4"/>
    <s v="SimpliFile Personal File, Black Granite, 15w x 6-15/16d x 11-1/4h"/>
    <n v="45.4"/>
  </r>
  <r>
    <s v="New York City"/>
    <s v="New York"/>
    <n v="10035"/>
    <s v="East"/>
    <s v="OFF-PA-10002713"/>
    <x v="1"/>
    <x v="10"/>
    <s v="Adams Phone Message Book, 200 Message Capacity, 8 1/16â€ x 11â€"/>
    <n v="13.76"/>
  </r>
  <r>
    <s v="New York City"/>
    <s v="New York"/>
    <n v="10035"/>
    <s v="East"/>
    <s v="FUR-CH-10003061"/>
    <x v="0"/>
    <x v="1"/>
    <s v="Global Leather Task Chair, Black"/>
    <n v="80.991"/>
  </r>
  <r>
    <s v="New York City"/>
    <s v="New York"/>
    <n v="10035"/>
    <s v="East"/>
    <s v="OFF-BI-10000343"/>
    <x v="1"/>
    <x v="8"/>
    <s v="Pressboard Covers with Storage Hooks, 9 1/2&quot; x 11&quot;, Light Blue"/>
    <n v="11.784000000000001"/>
  </r>
  <r>
    <s v="New York City"/>
    <s v="New York"/>
    <n v="10035"/>
    <s v="East"/>
    <s v="OFF-FA-10000304"/>
    <x v="1"/>
    <x v="13"/>
    <s v="Advantus Push Pins"/>
    <n v="4.3600000000000003"/>
  </r>
  <r>
    <s v="New York City"/>
    <s v="New York"/>
    <n v="10035"/>
    <s v="East"/>
    <s v="FUR-CH-10004086"/>
    <x v="0"/>
    <x v="1"/>
    <s v="Hon 4070 Series Pagoda Armless Upholstered Stacking Chairs"/>
    <n v="2888.127"/>
  </r>
  <r>
    <s v="New York City"/>
    <s v="New York"/>
    <n v="10035"/>
    <s v="East"/>
    <s v="TEC-PH-10002885"/>
    <x v="2"/>
    <x v="7"/>
    <s v="Apple iPhone 5"/>
    <n v="1299.6600000000001"/>
  </r>
  <r>
    <s v="New York City"/>
    <s v="New York"/>
    <n v="10035"/>
    <s v="East"/>
    <s v="FUR-CH-10001215"/>
    <x v="0"/>
    <x v="1"/>
    <s v="Global Troy Executive Leather Low-Back Tilter"/>
    <n v="2254.41"/>
  </r>
  <r>
    <s v="New York City"/>
    <s v="New York"/>
    <n v="10035"/>
    <s v="East"/>
    <s v="TEC-PH-10000215"/>
    <x v="2"/>
    <x v="7"/>
    <s v="Plantronics CordlessÂ Phone HeadsetÂ with In-line Volume - M214C"/>
    <n v="104.85"/>
  </r>
  <r>
    <s v="New York City"/>
    <s v="New York"/>
    <n v="10035"/>
    <s v="East"/>
    <s v="TEC-AC-10001998"/>
    <x v="2"/>
    <x v="11"/>
    <s v="LogitechÂ LS21 Speaker System - PC Multimedia - 2.1-CH - Wired"/>
    <n v="59.97"/>
  </r>
  <r>
    <s v="Philadelphia"/>
    <s v="Pennsylvania"/>
    <n v="19143"/>
    <s v="East"/>
    <s v="FUR-TA-10002356"/>
    <x v="0"/>
    <x v="3"/>
    <s v="Bevis Boat-Shaped Conference Table"/>
    <n v="314.53199999999998"/>
  </r>
  <r>
    <s v="Miami"/>
    <s v="Florida"/>
    <n v="33178"/>
    <s v="South"/>
    <s v="OFF-AR-10002399"/>
    <x v="1"/>
    <x v="6"/>
    <s v="Dixon Prang Watercolor Pencils, 10-Color Set with Brush"/>
    <n v="13.632"/>
  </r>
  <r>
    <s v="Grand Prairie"/>
    <s v="Texas"/>
    <n v="75051"/>
    <s v="Central"/>
    <s v="OFF-AP-10001563"/>
    <x v="1"/>
    <x v="9"/>
    <s v="Belkin Premiere Surge Master II 8-outlet surge protector"/>
    <n v="19.431999999999999"/>
  </r>
  <r>
    <s v="Grand Prairie"/>
    <s v="Texas"/>
    <n v="75051"/>
    <s v="Central"/>
    <s v="TEC-AC-10004510"/>
    <x v="2"/>
    <x v="11"/>
    <s v="Logitech Desktop MK120 Mouse and keyboard Combo"/>
    <n v="65.44"/>
  </r>
  <r>
    <s v="Chicago"/>
    <s v="Illinois"/>
    <n v="60653"/>
    <s v="Central"/>
    <s v="OFF-LA-10001982"/>
    <x v="1"/>
    <x v="2"/>
    <s v="Smead Alpha-Z Color-Coded Name Labels First Letter Starter Set"/>
    <n v="6"/>
  </r>
  <r>
    <s v="Chicago"/>
    <s v="Illinois"/>
    <n v="60653"/>
    <s v="Central"/>
    <s v="OFF-BI-10004141"/>
    <x v="1"/>
    <x v="8"/>
    <s v="Insertable Tab Indexes For Data Binders"/>
    <n v="1.9079999999999999"/>
  </r>
  <r>
    <s v="Parma"/>
    <s v="Ohio"/>
    <n v="44134"/>
    <s v="East"/>
    <s v="FUR-CH-10004495"/>
    <x v="0"/>
    <x v="1"/>
    <s v="Global Leather and Oak Executive Chair, Black"/>
    <n v="1474.8019999999999"/>
  </r>
  <r>
    <s v="Parma"/>
    <s v="Ohio"/>
    <n v="44134"/>
    <s v="East"/>
    <s v="OFF-AP-10002311"/>
    <x v="1"/>
    <x v="9"/>
    <s v="Holmes Replacement Filter for HEPA Air Cleaner, Very Large Room, HEPA Filter"/>
    <n v="110.096"/>
  </r>
  <r>
    <s v="Parma"/>
    <s v="Ohio"/>
    <n v="44134"/>
    <s v="East"/>
    <s v="OFF-FA-10000585"/>
    <x v="1"/>
    <x v="13"/>
    <s v="OIC Bulk Pack Metal Binder Clips"/>
    <n v="16.751999999999999"/>
  </r>
  <r>
    <s v="Parma"/>
    <s v="Ohio"/>
    <n v="44134"/>
    <s v="East"/>
    <s v="FUR-CH-10000454"/>
    <x v="0"/>
    <x v="1"/>
    <s v="Hon Deluxe Fabric Upholstered Stacking Chairs, Rounded Back"/>
    <n v="1537.0740000000001"/>
  </r>
  <r>
    <s v="Parma"/>
    <s v="Ohio"/>
    <n v="44134"/>
    <s v="East"/>
    <s v="FUR-CH-10003746"/>
    <x v="0"/>
    <x v="1"/>
    <s v="Hon 4070 Series Pagoda Round Back Stacking Chairs"/>
    <n v="449.37200000000001"/>
  </r>
  <r>
    <s v="Redwood City"/>
    <s v="California"/>
    <n v="94061"/>
    <s v="West"/>
    <s v="OFF-BI-10003291"/>
    <x v="1"/>
    <x v="8"/>
    <s v="Wilson Jones Leather-Like Binders with DublLock Round Rings"/>
    <n v="41.904000000000003"/>
  </r>
  <r>
    <s v="New York City"/>
    <s v="New York"/>
    <n v="10011"/>
    <s v="East"/>
    <s v="TEC-PH-10002114"/>
    <x v="2"/>
    <x v="7"/>
    <s v="Xiaomi Mi3"/>
    <n v="2279.96"/>
  </r>
  <r>
    <s v="New York City"/>
    <s v="New York"/>
    <n v="10011"/>
    <s v="East"/>
    <s v="OFF-LA-10001569"/>
    <x v="1"/>
    <x v="2"/>
    <s v="Avery 499"/>
    <n v="14.94"/>
  </r>
  <r>
    <s v="Springfield"/>
    <s v="Oregon"/>
    <n v="97477"/>
    <s v="West"/>
    <s v="TEC-PH-10001425"/>
    <x v="2"/>
    <x v="7"/>
    <s v="Mophie Juice Pack Helium for iPhone"/>
    <n v="191.976"/>
  </r>
  <r>
    <s v="Springfield"/>
    <s v="Oregon"/>
    <n v="97477"/>
    <s v="West"/>
    <s v="OFF-AR-10001915"/>
    <x v="1"/>
    <x v="6"/>
    <s v="Peel-Off China Markers"/>
    <n v="23.832000000000001"/>
  </r>
  <r>
    <s v="Springfield"/>
    <s v="Oregon"/>
    <n v="97477"/>
    <s v="West"/>
    <s v="FUR-FU-10004864"/>
    <x v="0"/>
    <x v="5"/>
    <s v="Howard Miller 14-1/2&quot; Diameter Chrome Round Wall Clock"/>
    <n v="409.21600000000001"/>
  </r>
  <r>
    <s v="Springfield"/>
    <s v="Oregon"/>
    <n v="97477"/>
    <s v="West"/>
    <s v="FUR-BO-10001972"/>
    <x v="0"/>
    <x v="0"/>
    <s v="O'Sullivan 4-Shelf Bookcase in Odessa Pine"/>
    <n v="72.587999999999994"/>
  </r>
  <r>
    <s v="Chicago"/>
    <s v="Illinois"/>
    <n v="60610"/>
    <s v="Central"/>
    <s v="OFF-ST-10000532"/>
    <x v="1"/>
    <x v="4"/>
    <s v="Advantus Rolling Drawer Organizers"/>
    <n v="61.567999999999998"/>
  </r>
  <r>
    <s v="Bedford"/>
    <s v="Texas"/>
    <n v="76021"/>
    <s v="Central"/>
    <s v="OFF-PA-10003883"/>
    <x v="1"/>
    <x v="10"/>
    <s v="Message Book, Phone, Wirebound Standard Line Memo, 2 3/4&quot; X 5&quot;"/>
    <n v="20.96"/>
  </r>
  <r>
    <s v="Los Angeles"/>
    <s v="California"/>
    <n v="90036"/>
    <s v="West"/>
    <s v="TEC-AC-10003038"/>
    <x v="2"/>
    <x v="11"/>
    <s v="Kingston Digital DataTraveler 16GB USB 2.0"/>
    <n v="44.75"/>
  </r>
  <r>
    <s v="Los Angeles"/>
    <s v="California"/>
    <n v="90036"/>
    <s v="West"/>
    <s v="OFF-PA-10001593"/>
    <x v="1"/>
    <x v="10"/>
    <s v="Xerox 1947"/>
    <n v="11.96"/>
  </r>
  <r>
    <s v="Los Angeles"/>
    <s v="California"/>
    <n v="90036"/>
    <s v="West"/>
    <s v="OFF-BI-10002049"/>
    <x v="1"/>
    <x v="8"/>
    <s v="UniKeep View Case Binders"/>
    <n v="3.9119999999999999"/>
  </r>
  <r>
    <s v="New York City"/>
    <s v="New York"/>
    <n v="10009"/>
    <s v="East"/>
    <s v="FUR-CH-10003817"/>
    <x v="0"/>
    <x v="1"/>
    <s v="Global Value Steno Chair, Gray"/>
    <n v="327.99599999999998"/>
  </r>
  <r>
    <s v="San Francisco"/>
    <s v="California"/>
    <n v="94109"/>
    <s v="West"/>
    <s v="OFF-BI-10002353"/>
    <x v="1"/>
    <x v="8"/>
    <s v="GBC VeloBind Cover Sets"/>
    <n v="49.408000000000001"/>
  </r>
  <r>
    <s v="Virginia Beach"/>
    <s v="Virginia"/>
    <n v="23464"/>
    <s v="South"/>
    <s v="TEC-AC-10003116"/>
    <x v="2"/>
    <x v="11"/>
    <s v="Memorex Froggy Flash Drive 8 GB"/>
    <n v="53.25"/>
  </r>
  <r>
    <s v="Virginia Beach"/>
    <s v="Virginia"/>
    <n v="23464"/>
    <s v="South"/>
    <s v="OFF-FA-10003021"/>
    <x v="1"/>
    <x v="13"/>
    <s v="Staples"/>
    <n v="3.76"/>
  </r>
  <r>
    <s v="New York City"/>
    <s v="New York"/>
    <n v="10011"/>
    <s v="East"/>
    <s v="FUR-CH-10004477"/>
    <x v="0"/>
    <x v="1"/>
    <s v="Global Push Button Manager's Chair, Indigo"/>
    <n v="767.21400000000006"/>
  </r>
  <r>
    <s v="Lebanon"/>
    <s v="Tennessee"/>
    <n v="37087"/>
    <s v="South"/>
    <s v="OFF-PA-10001033"/>
    <x v="1"/>
    <x v="10"/>
    <s v="Xerox 1893"/>
    <n v="163.96"/>
  </r>
  <r>
    <s v="Los Angeles"/>
    <s v="California"/>
    <n v="90045"/>
    <s v="West"/>
    <s v="FUR-TA-10004152"/>
    <x v="0"/>
    <x v="3"/>
    <s v="Barricks 18&quot; x 48&quot; Non-Folding Utility Table with Bottom Storage Shelf"/>
    <n v="161.28"/>
  </r>
  <r>
    <s v="Chula Vista"/>
    <s v="California"/>
    <n v="91911"/>
    <s v="West"/>
    <s v="OFF-AR-10002135"/>
    <x v="1"/>
    <x v="6"/>
    <s v="Boston Heavy-Duty Trimline Electric Pencil Sharpeners"/>
    <n v="192.8"/>
  </r>
  <r>
    <s v="Mcallen"/>
    <s v="Texas"/>
    <n v="78501"/>
    <s v="Central"/>
    <s v="TEC-AC-10000521"/>
    <x v="2"/>
    <x v="11"/>
    <s v="Verbatim Slim CD and DVD Storage Cases, 50/Pack"/>
    <n v="27.696000000000002"/>
  </r>
  <r>
    <s v="Mcallen"/>
    <s v="Texas"/>
    <n v="78501"/>
    <s v="Central"/>
    <s v="OFF-AP-10000026"/>
    <x v="1"/>
    <x v="9"/>
    <s v="Tripp Lite Isotel 6 Outlet Surge Protector with Fax/Modem Protection"/>
    <n v="73.164000000000001"/>
  </r>
  <r>
    <s v="Hollywood"/>
    <s v="Florida"/>
    <n v="33021"/>
    <s v="South"/>
    <s v="OFF-PA-10002986"/>
    <x v="1"/>
    <x v="10"/>
    <s v="Xerox 1898"/>
    <n v="32.064"/>
  </r>
  <r>
    <s v="San Francisco"/>
    <s v="California"/>
    <n v="94110"/>
    <s v="West"/>
    <s v="FUR-BO-10001337"/>
    <x v="0"/>
    <x v="0"/>
    <s v="O'Sullivan Living Dimensions 2-Shelf Bookcases"/>
    <n v="205.666"/>
  </r>
  <r>
    <s v="Santa Maria"/>
    <s v="California"/>
    <n v="93454"/>
    <s v="West"/>
    <s v="OFF-ST-10000532"/>
    <x v="1"/>
    <x v="4"/>
    <s v="Advantus Rolling Drawer Organizers"/>
    <n v="115.44"/>
  </r>
  <r>
    <s v="Manchester"/>
    <s v="Connecticut"/>
    <n v="6040"/>
    <s v="East"/>
    <s v="OFF-PA-10001497"/>
    <x v="1"/>
    <x v="10"/>
    <s v="Xerox 1914"/>
    <n v="274.8"/>
  </r>
  <r>
    <s v="Manchester"/>
    <s v="Connecticut"/>
    <n v="6040"/>
    <s v="East"/>
    <s v="OFF-ST-10002554"/>
    <x v="1"/>
    <x v="4"/>
    <s v="Tennsco Industrial Shelving"/>
    <n v="195.64"/>
  </r>
  <r>
    <s v="Manchester"/>
    <s v="Connecticut"/>
    <n v="6040"/>
    <s v="East"/>
    <s v="TEC-PH-10001336"/>
    <x v="2"/>
    <x v="7"/>
    <s v="Digium D40 VoIP phone"/>
    <n v="257.98"/>
  </r>
  <r>
    <s v="Manchester"/>
    <s v="Connecticut"/>
    <n v="6040"/>
    <s v="East"/>
    <s v="OFF-AR-10002987"/>
    <x v="1"/>
    <x v="6"/>
    <s v="Prismacolor Color Pencil Set"/>
    <n v="119.04"/>
  </r>
  <r>
    <s v="Omaha"/>
    <s v="Nebraska"/>
    <n v="68104"/>
    <s v="Central"/>
    <s v="OFF-PA-10000575"/>
    <x v="1"/>
    <x v="10"/>
    <s v="Wirebound Message Books, Four 2 3/4 x 5 White Forms per Page"/>
    <n v="20.07"/>
  </r>
  <r>
    <s v="San Jose"/>
    <s v="California"/>
    <n v="95123"/>
    <s v="West"/>
    <s v="OFF-AR-10003394"/>
    <x v="1"/>
    <x v="6"/>
    <s v="Newell 332"/>
    <n v="11.76"/>
  </r>
  <r>
    <s v="San Francisco"/>
    <s v="California"/>
    <n v="94122"/>
    <s v="West"/>
    <s v="OFF-AR-10003394"/>
    <x v="1"/>
    <x v="6"/>
    <s v="Newell 332"/>
    <n v="11.76"/>
  </r>
  <r>
    <s v="San Francisco"/>
    <s v="California"/>
    <n v="94122"/>
    <s v="West"/>
    <s v="OFF-BI-10001191"/>
    <x v="1"/>
    <x v="8"/>
    <s v="Canvas Sectional Post Binders"/>
    <n v="40.735999999999997"/>
  </r>
  <r>
    <s v="San Francisco"/>
    <s v="California"/>
    <n v="94109"/>
    <s v="West"/>
    <s v="TEC-PH-10003484"/>
    <x v="2"/>
    <x v="7"/>
    <s v="Ooma Telo VoIP Home Phone System"/>
    <n v="201.584"/>
  </r>
  <r>
    <s v="Long Beach"/>
    <s v="California"/>
    <n v="90805"/>
    <s v="West"/>
    <s v="FUR-CH-10003968"/>
    <x v="0"/>
    <x v="1"/>
    <s v="Novimex Turbo Task Chair"/>
    <n v="340.70400000000001"/>
  </r>
  <r>
    <s v="Columbus"/>
    <s v="Georgia"/>
    <n v="31907"/>
    <s v="South"/>
    <s v="FUR-BO-10001608"/>
    <x v="0"/>
    <x v="0"/>
    <s v="Hon Metal Bookcases, Black"/>
    <n v="354.9"/>
  </r>
  <r>
    <s v="San Francisco"/>
    <s v="California"/>
    <n v="94110"/>
    <s v="West"/>
    <s v="FUR-BO-10004218"/>
    <x v="0"/>
    <x v="0"/>
    <s v="Bush Heritage Pine Collection 5-Shelf Bookcase, Albany Pine Finish, *Special Order"/>
    <n v="1198.33"/>
  </r>
  <r>
    <s v="Los Angeles"/>
    <s v="California"/>
    <n v="90004"/>
    <s v="West"/>
    <s v="OFF-ST-10002485"/>
    <x v="1"/>
    <x v="4"/>
    <s v="Rogers Deluxe File Chest"/>
    <n v="87.92"/>
  </r>
  <r>
    <s v="Philadelphia"/>
    <s v="Pennsylvania"/>
    <n v="19120"/>
    <s v="East"/>
    <s v="FUR-FU-10001876"/>
    <x v="0"/>
    <x v="5"/>
    <s v="Computer Room Manger, 14&quot;"/>
    <n v="51.968000000000004"/>
  </r>
  <r>
    <s v="Philadelphia"/>
    <s v="Pennsylvania"/>
    <n v="19120"/>
    <s v="East"/>
    <s v="OFF-ST-10002370"/>
    <x v="1"/>
    <x v="4"/>
    <s v="Sortfiler Multipurpose Personal File Organizer, Black"/>
    <n v="51.335999999999999"/>
  </r>
  <r>
    <s v="Philadelphia"/>
    <s v="Pennsylvania"/>
    <n v="19120"/>
    <s v="East"/>
    <s v="OFF-ST-10000142"/>
    <x v="1"/>
    <x v="4"/>
    <s v="Deluxe Rollaway Locking File with Drawer"/>
    <n v="332.70400000000001"/>
  </r>
  <r>
    <s v="Philadelphia"/>
    <s v="Pennsylvania"/>
    <n v="19120"/>
    <s v="East"/>
    <s v="FUR-FU-10004671"/>
    <x v="0"/>
    <x v="5"/>
    <s v="Executive Impressions 12&quot; Wall Clock"/>
    <n v="42.408000000000001"/>
  </r>
  <r>
    <s v="Tulsa"/>
    <s v="Oklahoma"/>
    <n v="74133"/>
    <s v="Central"/>
    <s v="OFF-EN-10002504"/>
    <x v="1"/>
    <x v="12"/>
    <s v="Tyvek  Top-Opening Peel &amp; Seel Envelopes, Plain White"/>
    <n v="81.540000000000006"/>
  </r>
  <r>
    <s v="Tulsa"/>
    <s v="Oklahoma"/>
    <n v="74133"/>
    <s v="Central"/>
    <s v="TEC-AC-10004803"/>
    <x v="2"/>
    <x v="11"/>
    <s v="Sony Micro Vault Click 4 GB USB 2.0 Flash Drive"/>
    <n v="167.28"/>
  </r>
  <r>
    <s v="Los Angeles"/>
    <s v="California"/>
    <n v="90049"/>
    <s v="West"/>
    <s v="OFF-ST-10001932"/>
    <x v="1"/>
    <x v="4"/>
    <s v="Fellowes Staxonsteel Drawer Files"/>
    <n v="772.68"/>
  </r>
  <r>
    <s v="Lakeland"/>
    <s v="Florida"/>
    <n v="33801"/>
    <s v="South"/>
    <s v="TEC-PH-10004667"/>
    <x v="2"/>
    <x v="7"/>
    <s v="Cisco 8x8 Inc. 6753i IP Business Phone System"/>
    <n v="323.976"/>
  </r>
  <r>
    <s v="Lakeland"/>
    <s v="Florida"/>
    <n v="33801"/>
    <s v="South"/>
    <s v="OFF-LA-10000443"/>
    <x v="1"/>
    <x v="2"/>
    <s v="Avery 501"/>
    <n v="11.808"/>
  </r>
  <r>
    <s v="Lakeland"/>
    <s v="Florida"/>
    <n v="33801"/>
    <s v="South"/>
    <s v="OFF-ST-10000918"/>
    <x v="1"/>
    <x v="4"/>
    <s v="Crate-A-Files"/>
    <n v="26.16"/>
  </r>
  <r>
    <s v="Lakeland"/>
    <s v="Florida"/>
    <n v="33801"/>
    <s v="South"/>
    <s v="OFF-BI-10001196"/>
    <x v="1"/>
    <x v="8"/>
    <s v="Avery Flip-Chart Easel Binder, Black"/>
    <n v="33.57"/>
  </r>
  <r>
    <s v="Lakeland"/>
    <s v="Florida"/>
    <n v="33801"/>
    <s v="South"/>
    <s v="FUR-FU-10003981"/>
    <x v="0"/>
    <x v="5"/>
    <s v="Eldon Wave Desk Accessories"/>
    <n v="4.992"/>
  </r>
  <r>
    <s v="Lakeland"/>
    <s v="Florida"/>
    <n v="33801"/>
    <s v="South"/>
    <s v="FUR-FU-10002508"/>
    <x v="0"/>
    <x v="5"/>
    <s v="Document Clip Frames"/>
    <n v="20.015999999999998"/>
  </r>
  <r>
    <s v="Lakeland"/>
    <s v="Florida"/>
    <n v="33801"/>
    <s v="South"/>
    <s v="TEC-AC-10002647"/>
    <x v="2"/>
    <x v="11"/>
    <s v="LogitechÂ Wireless Boombox Speaker - portable - wireless, wired"/>
    <n v="170.24"/>
  </r>
  <r>
    <s v="Houston"/>
    <s v="Texas"/>
    <n v="77036"/>
    <s v="Central"/>
    <s v="OFF-PA-10002377"/>
    <x v="1"/>
    <x v="10"/>
    <s v="Xerox 1916"/>
    <n v="117.456"/>
  </r>
  <r>
    <s v="Los Angeles"/>
    <s v="California"/>
    <n v="90008"/>
    <s v="West"/>
    <s v="OFF-PA-10004530"/>
    <x v="1"/>
    <x v="10"/>
    <s v="Personal Creations Ink Jet Cards and Labels"/>
    <n v="22.96"/>
  </r>
  <r>
    <s v="Springfield"/>
    <s v="Virginia"/>
    <n v="22153"/>
    <s v="South"/>
    <s v="OFF-PA-10002986"/>
    <x v="1"/>
    <x v="10"/>
    <s v="Xerox 1898"/>
    <n v="13.36"/>
  </r>
  <r>
    <s v="New York City"/>
    <s v="New York"/>
    <n v="10035"/>
    <s v="East"/>
    <s v="OFF-BI-10000948"/>
    <x v="1"/>
    <x v="8"/>
    <s v="GBC Laser Imprintable Binding System Covers, Desert Sand"/>
    <n v="34.247999999999998"/>
  </r>
  <r>
    <s v="New York City"/>
    <s v="New York"/>
    <n v="10035"/>
    <s v="East"/>
    <s v="OFF-AR-10001545"/>
    <x v="1"/>
    <x v="6"/>
    <s v="Newell 326"/>
    <n v="3.52"/>
  </r>
  <r>
    <s v="Springfield"/>
    <s v="Missouri"/>
    <n v="65807"/>
    <s v="Central"/>
    <s v="OFF-BI-10001758"/>
    <x v="1"/>
    <x v="8"/>
    <s v="Wilson Jones 14 Line Acrylic Coated Pressboard Data Binders"/>
    <n v="26.7"/>
  </r>
  <r>
    <s v="Springfield"/>
    <s v="Missouri"/>
    <n v="65807"/>
    <s v="Central"/>
    <s v="TEC-AC-10003237"/>
    <x v="2"/>
    <x v="11"/>
    <s v="Memorex Micro Travel Drive 4 GB"/>
    <n v="21.2"/>
  </r>
  <r>
    <s v="Springfield"/>
    <s v="Missouri"/>
    <n v="65807"/>
    <s v="Central"/>
    <s v="OFF-ST-10002011"/>
    <x v="1"/>
    <x v="4"/>
    <s v="Smead Adjustable Mobile File Trolley with Lockable Top"/>
    <n v="838.38"/>
  </r>
  <r>
    <s v="Columbia"/>
    <s v="South Carolina"/>
    <n v="29203"/>
    <s v="South"/>
    <s v="FUR-CH-10000309"/>
    <x v="0"/>
    <x v="1"/>
    <s v="Global Comet Stacking Arm Chair"/>
    <n v="1690.04"/>
  </r>
  <r>
    <s v="Columbia"/>
    <s v="South Carolina"/>
    <n v="29203"/>
    <s v="South"/>
    <s v="OFF-ST-10002444"/>
    <x v="1"/>
    <x v="4"/>
    <s v="Recycled Eldon Regeneration Jumbo File"/>
    <n v="85.96"/>
  </r>
  <r>
    <s v="Columbia"/>
    <s v="South Carolina"/>
    <n v="29203"/>
    <s v="South"/>
    <s v="OFF-EN-10001453"/>
    <x v="1"/>
    <x v="12"/>
    <s v="Tyvek Interoffice Envelopes, 9 1/2&quot; x 12 1/2&quot;, 100/Box"/>
    <n v="121.96"/>
  </r>
  <r>
    <s v="Columbia"/>
    <s v="South Carolina"/>
    <n v="29203"/>
    <s v="South"/>
    <s v="OFF-PA-10001801"/>
    <x v="1"/>
    <x v="10"/>
    <s v="Xerox 193"/>
    <n v="23.92"/>
  </r>
  <r>
    <s v="Columbia"/>
    <s v="South Carolina"/>
    <n v="29203"/>
    <s v="South"/>
    <s v="OFF-ST-10000563"/>
    <x v="1"/>
    <x v="4"/>
    <s v="Fellowes Bankers Box Stor/Drawer Steel Plus"/>
    <n v="63.96"/>
  </r>
  <r>
    <s v="Columbia"/>
    <s v="South Carolina"/>
    <n v="29203"/>
    <s v="South"/>
    <s v="TEC-PH-10000369"/>
    <x v="2"/>
    <x v="7"/>
    <s v="HTC One Mini"/>
    <n v="629.95000000000005"/>
  </r>
  <r>
    <s v="Columbia"/>
    <s v="South Carolina"/>
    <n v="29203"/>
    <s v="South"/>
    <s v="TEC-PH-10002538"/>
    <x v="2"/>
    <x v="7"/>
    <s v="Grandstream GXP1160 VoIP phone"/>
    <n v="113.73"/>
  </r>
  <r>
    <s v="Columbia"/>
    <s v="South Carolina"/>
    <n v="29203"/>
    <s v="South"/>
    <s v="OFF-BI-10000050"/>
    <x v="1"/>
    <x v="8"/>
    <s v="Angle-D Binders with Locking Rings, Label Holders"/>
    <n v="14.6"/>
  </r>
  <r>
    <s v="Columbia"/>
    <s v="South Carolina"/>
    <n v="29203"/>
    <s v="South"/>
    <s v="OFF-ST-10004186"/>
    <x v="1"/>
    <x v="4"/>
    <s v="Stur-D-Stor Shelving, Vertical 5-Shelf: 72&quot;H x 36&quot;W x 18 1/2&quot;D"/>
    <n v="887.84"/>
  </r>
  <r>
    <s v="Portland"/>
    <s v="Oregon"/>
    <n v="97206"/>
    <s v="West"/>
    <s v="FUR-CH-10004218"/>
    <x v="0"/>
    <x v="1"/>
    <s v="Global Fabric Manager's Chair, Dark Gray"/>
    <n v="403.92"/>
  </r>
  <r>
    <s v="Philadelphia"/>
    <s v="Pennsylvania"/>
    <n v="19120"/>
    <s v="East"/>
    <s v="OFF-AR-10002952"/>
    <x v="1"/>
    <x v="6"/>
    <s v="Stanley Contemporary Battery Pencil Sharpeners"/>
    <n v="106.8"/>
  </r>
  <r>
    <s v="New York City"/>
    <s v="New York"/>
    <n v="10035"/>
    <s v="East"/>
    <s v="OFF-ST-10003058"/>
    <x v="1"/>
    <x v="4"/>
    <s v="Eldon Mobile Mega Data Cart  Mega Stackable  Add-On Trays"/>
    <n v="70.95"/>
  </r>
  <r>
    <s v="New York City"/>
    <s v="New York"/>
    <n v="10035"/>
    <s v="East"/>
    <s v="OFF-BI-10003963"/>
    <x v="1"/>
    <x v="8"/>
    <s v="Cardinal Holdit Data Disk Pockets"/>
    <n v="34.944000000000003"/>
  </r>
  <r>
    <s v="New York City"/>
    <s v="New York"/>
    <n v="10035"/>
    <s v="East"/>
    <s v="OFF-AR-10001955"/>
    <x v="1"/>
    <x v="6"/>
    <s v="Newell 319"/>
    <n v="119.04"/>
  </r>
  <r>
    <s v="Des Plaines"/>
    <s v="Illinois"/>
    <n v="60016"/>
    <s v="Central"/>
    <s v="TEC-PH-10004345"/>
    <x v="2"/>
    <x v="7"/>
    <s v="Cisco SPA 502G IP Phone"/>
    <n v="383.84"/>
  </r>
  <r>
    <s v="New York City"/>
    <s v="New York"/>
    <n v="10035"/>
    <s v="East"/>
    <s v="FUR-FU-10003192"/>
    <x v="0"/>
    <x v="5"/>
    <s v="Luxo Adjustable Task Clamp Lamp"/>
    <n v="799.56"/>
  </r>
  <r>
    <s v="Seattle"/>
    <s v="Washington"/>
    <n v="98103"/>
    <s v="West"/>
    <s v="OFF-ST-10001325"/>
    <x v="1"/>
    <x v="4"/>
    <s v="Sterilite Officeware Hinged File Box"/>
    <n v="31.44"/>
  </r>
  <r>
    <s v="Houston"/>
    <s v="Texas"/>
    <n v="77095"/>
    <s v="Central"/>
    <s v="OFF-PA-10000019"/>
    <x v="1"/>
    <x v="10"/>
    <s v="Xerox 1931"/>
    <n v="25.92"/>
  </r>
  <r>
    <s v="Houston"/>
    <s v="Texas"/>
    <n v="77095"/>
    <s v="Central"/>
    <s v="OFF-BI-10003429"/>
    <x v="1"/>
    <x v="8"/>
    <s v="Cardinal HOLDit! Binder Insert Strips,Extra Strips"/>
    <n v="6.33"/>
  </r>
  <r>
    <s v="Houston"/>
    <s v="Texas"/>
    <n v="77095"/>
    <s v="Central"/>
    <s v="OFF-PA-10000176"/>
    <x v="1"/>
    <x v="10"/>
    <s v="Xerox 1887"/>
    <n v="75.88"/>
  </r>
  <r>
    <s v="Philadelphia"/>
    <s v="Pennsylvania"/>
    <n v="19143"/>
    <s v="East"/>
    <s v="TEC-PH-10004165"/>
    <x v="2"/>
    <x v="7"/>
    <s v="Mitel MiVoice 5330e IP Phone"/>
    <n v="329.988"/>
  </r>
  <r>
    <s v="Philadelphia"/>
    <s v="Pennsylvania"/>
    <n v="19143"/>
    <s v="East"/>
    <s v="OFF-ST-10000352"/>
    <x v="1"/>
    <x v="4"/>
    <s v="Acco Perma 2700 Stacking Storage Drawers"/>
    <n v="71.376000000000005"/>
  </r>
  <r>
    <s v="Columbus"/>
    <s v="Indiana"/>
    <n v="47201"/>
    <s v="Central"/>
    <s v="OFF-PA-10000726"/>
    <x v="1"/>
    <x v="10"/>
    <s v="Black Print Carbonless Snap-Off Rapid Letter, 8 1/2&quot; x 7&quot;"/>
    <n v="63.77"/>
  </r>
  <r>
    <s v="Columbus"/>
    <s v="Indiana"/>
    <n v="47201"/>
    <s v="Central"/>
    <s v="TEC-PH-10001536"/>
    <x v="2"/>
    <x v="7"/>
    <s v="Spigen Samsung Galaxy S5 Case Wallet"/>
    <n v="50.97"/>
  </r>
  <r>
    <s v="Columbus"/>
    <s v="Indiana"/>
    <n v="47201"/>
    <s v="Central"/>
    <s v="OFF-PA-10001790"/>
    <x v="1"/>
    <x v="10"/>
    <s v="Xerox 1910"/>
    <n v="96.08"/>
  </r>
  <r>
    <s v="Evanston"/>
    <s v="Illinois"/>
    <n v="60201"/>
    <s v="Central"/>
    <s v="TEC-CO-10001766"/>
    <x v="2"/>
    <x v="16"/>
    <s v="Canon PC940 Copier"/>
    <n v="1439.9680000000001"/>
  </r>
  <r>
    <s v="Evanston"/>
    <s v="Illinois"/>
    <n v="60201"/>
    <s v="Central"/>
    <s v="TEC-AC-10004396"/>
    <x v="2"/>
    <x v="11"/>
    <s v="Logitech Keyboard K120"/>
    <n v="43.56"/>
  </r>
  <r>
    <s v="Apple Valley"/>
    <s v="California"/>
    <n v="92307"/>
    <s v="West"/>
    <s v="FUR-CH-10001708"/>
    <x v="0"/>
    <x v="1"/>
    <s v="Office Star - Contemporary Swivel Chair with Padded Adjustable Arms and Flex Back"/>
    <n v="563.91999999999996"/>
  </r>
  <r>
    <s v="Columbus"/>
    <s v="Ohio"/>
    <n v="43229"/>
    <s v="East"/>
    <s v="TEC-PH-10001305"/>
    <x v="2"/>
    <x v="7"/>
    <s v="Panasonic KX TS208W Corded phone"/>
    <n v="235.15199999999999"/>
  </r>
  <r>
    <s v="Marion"/>
    <s v="Ohio"/>
    <n v="43302"/>
    <s v="East"/>
    <s v="FUR-FU-10002885"/>
    <x v="0"/>
    <x v="5"/>
    <s v="Magna Visual Magnetic Picture Hangers"/>
    <n v="7.7119999999999997"/>
  </r>
  <r>
    <s v="Houston"/>
    <s v="Texas"/>
    <n v="77095"/>
    <s v="Central"/>
    <s v="OFF-PA-10000726"/>
    <x v="1"/>
    <x v="10"/>
    <s v="Black Print Carbonless Snap-Off Rapid Letter, 8 1/2&quot; x 7&quot;"/>
    <n v="51.015999999999998"/>
  </r>
  <r>
    <s v="Houston"/>
    <s v="Texas"/>
    <n v="77095"/>
    <s v="Central"/>
    <s v="OFF-FA-10003112"/>
    <x v="1"/>
    <x v="13"/>
    <s v="Staples"/>
    <n v="25.248000000000001"/>
  </r>
  <r>
    <s v="Houston"/>
    <s v="Texas"/>
    <n v="77095"/>
    <s v="Central"/>
    <s v="FUR-CH-10002372"/>
    <x v="0"/>
    <x v="1"/>
    <s v="Office Star - Ergonomically Designed Knee Chair"/>
    <n v="56.686"/>
  </r>
  <r>
    <s v="Marion"/>
    <s v="Ohio"/>
    <n v="43302"/>
    <s v="East"/>
    <s v="OFF-ST-10000563"/>
    <x v="1"/>
    <x v="4"/>
    <s v="Fellowes Bankers Box Stor/Drawer Steel Plus"/>
    <n v="51.167999999999999"/>
  </r>
  <r>
    <s v="Seattle"/>
    <s v="Washington"/>
    <n v="98103"/>
    <s v="West"/>
    <s v="OFF-BI-10003925"/>
    <x v="1"/>
    <x v="8"/>
    <s v="Fellowes PB300 Plastic Comb Binding Machine"/>
    <n v="2793.5279999999998"/>
  </r>
  <r>
    <s v="Seattle"/>
    <s v="Washington"/>
    <n v="98103"/>
    <s v="West"/>
    <s v="OFF-ST-10003306"/>
    <x v="1"/>
    <x v="4"/>
    <s v="Letter Size Cart"/>
    <n v="1000.02"/>
  </r>
  <r>
    <s v="Seattle"/>
    <s v="Washington"/>
    <n v="98103"/>
    <s v="West"/>
    <s v="FUR-FU-10001475"/>
    <x v="0"/>
    <x v="5"/>
    <s v="Contract Clock, 14&quot;, Brown"/>
    <n v="65.94"/>
  </r>
  <r>
    <s v="Longview"/>
    <s v="Washington"/>
    <n v="98632"/>
    <s v="West"/>
    <s v="OFF-FA-10003495"/>
    <x v="1"/>
    <x v="13"/>
    <s v="Staples"/>
    <n v="18.239999999999998"/>
  </r>
  <r>
    <s v="Longview"/>
    <s v="Washington"/>
    <n v="98632"/>
    <s v="West"/>
    <s v="OFF-AP-10004708"/>
    <x v="1"/>
    <x v="9"/>
    <s v="Fellowes Superior 10 Outlet Split Surge Protector"/>
    <n v="76.12"/>
  </r>
  <r>
    <s v="Redondo Beach"/>
    <s v="California"/>
    <n v="90278"/>
    <s v="West"/>
    <s v="OFF-EN-10001219"/>
    <x v="1"/>
    <x v="12"/>
    <s v="#10- 4 1/8&quot; x 9 1/2&quot; Security-Tint Envelopes"/>
    <n v="7.64"/>
  </r>
  <r>
    <s v="New York City"/>
    <s v="New York"/>
    <n v="10035"/>
    <s v="East"/>
    <s v="FUR-FU-10000087"/>
    <x v="0"/>
    <x v="5"/>
    <s v="Executive Impressions 14&quot; Two-Color Numerals Wall Clock"/>
    <n v="68.16"/>
  </r>
  <r>
    <s v="New York City"/>
    <s v="New York"/>
    <n v="10035"/>
    <s v="East"/>
    <s v="OFF-EN-10001539"/>
    <x v="1"/>
    <x v="12"/>
    <s v="Staple envelope"/>
    <n v="62.24"/>
  </r>
  <r>
    <s v="Louisville"/>
    <s v="Kentucky"/>
    <n v="40214"/>
    <s v="South"/>
    <s v="TEC-PH-10004897"/>
    <x v="2"/>
    <x v="7"/>
    <s v="Mediabridge Sport Armband iPhone 5s"/>
    <n v="29.97"/>
  </r>
  <r>
    <s v="Trenton"/>
    <s v="Michigan"/>
    <n v="48183"/>
    <s v="Central"/>
    <s v="TEC-PH-10001300"/>
    <x v="2"/>
    <x v="7"/>
    <s v="iKross Bluetooth Portable Keyboard + Cell Phone Stand Holder + Brush for Apple iPhone 5S 5C 5, 4S 4"/>
    <n v="125.7"/>
  </r>
  <r>
    <s v="Trenton"/>
    <s v="Michigan"/>
    <n v="48183"/>
    <s v="Central"/>
    <s v="TEC-PH-10001557"/>
    <x v="2"/>
    <x v="7"/>
    <s v="Pyle PMP37LED"/>
    <n v="191.98"/>
  </r>
  <r>
    <s v="Trenton"/>
    <s v="Michigan"/>
    <n v="48183"/>
    <s v="Central"/>
    <s v="OFF-ST-10000617"/>
    <x v="1"/>
    <x v="4"/>
    <s v="Woodgrain Magazine Files by Perma"/>
    <n v="20.86"/>
  </r>
  <r>
    <s v="Los Angeles"/>
    <s v="California"/>
    <n v="90045"/>
    <s v="West"/>
    <s v="OFF-LA-10000121"/>
    <x v="1"/>
    <x v="2"/>
    <s v="Avery 48"/>
    <n v="56.7"/>
  </r>
  <r>
    <s v="Hendersonville"/>
    <s v="Tennessee"/>
    <n v="37075"/>
    <s v="South"/>
    <s v="FUR-FU-10000087"/>
    <x v="0"/>
    <x v="5"/>
    <s v="Executive Impressions 14&quot; Two-Color Numerals Wall Clock"/>
    <n v="72.703999999999994"/>
  </r>
  <r>
    <s v="Hendersonville"/>
    <s v="Tennessee"/>
    <n v="37075"/>
    <s v="South"/>
    <s v="OFF-AR-10000422"/>
    <x v="1"/>
    <x v="6"/>
    <s v="Pencil and Crayon Sharpener"/>
    <n v="12.263999999999999"/>
  </r>
  <r>
    <s v="Hendersonville"/>
    <s v="Tennessee"/>
    <n v="37075"/>
    <s v="South"/>
    <s v="OFF-ST-10004123"/>
    <x v="1"/>
    <x v="4"/>
    <s v="Safco Industrial Wire Shelving System"/>
    <n v="218.352"/>
  </r>
  <r>
    <s v="Portland"/>
    <s v="Oregon"/>
    <n v="97206"/>
    <s v="West"/>
    <s v="FUR-BO-10003660"/>
    <x v="0"/>
    <x v="0"/>
    <s v="Bush Cubix Collection Bookcases, Fully Assembled"/>
    <n v="66.293999999999997"/>
  </r>
  <r>
    <s v="Portland"/>
    <s v="Oregon"/>
    <n v="97206"/>
    <s v="West"/>
    <s v="FUR-CH-10000422"/>
    <x v="0"/>
    <x v="1"/>
    <s v="Global Highback Leather Tilter in Burgundy"/>
    <n v="291.16800000000001"/>
  </r>
  <r>
    <s v="Irving"/>
    <s v="Texas"/>
    <n v="75061"/>
    <s v="Central"/>
    <s v="TEC-PH-10002923"/>
    <x v="2"/>
    <x v="7"/>
    <s v="Logitech B530 USBÂ HeadsetÂ -Â headsetÂ - Full size, Binaural"/>
    <n v="88.775999999999996"/>
  </r>
  <r>
    <s v="Cleveland"/>
    <s v="Ohio"/>
    <n v="44105"/>
    <s v="East"/>
    <s v="TEC-PH-10004093"/>
    <x v="2"/>
    <x v="7"/>
    <s v="Panasonic Kx-TS550"/>
    <n v="110.376"/>
  </r>
  <r>
    <s v="Cleveland"/>
    <s v="Ohio"/>
    <n v="44105"/>
    <s v="East"/>
    <s v="TEC-AC-10000171"/>
    <x v="2"/>
    <x v="11"/>
    <s v="Verbatim 25 GB 6x Blu-ray Single Layer Recordable Disc, 25/Pack"/>
    <n v="55.176000000000002"/>
  </r>
  <r>
    <s v="Waterloo"/>
    <s v="Iowa"/>
    <n v="50701"/>
    <s v="Central"/>
    <s v="OFF-AR-10001166"/>
    <x v="1"/>
    <x v="6"/>
    <s v="Staples in misc. colors"/>
    <n v="30.32"/>
  </r>
  <r>
    <s v="Seattle"/>
    <s v="Washington"/>
    <n v="98105"/>
    <s v="West"/>
    <s v="FUR-CH-10003199"/>
    <x v="0"/>
    <x v="1"/>
    <s v="Office Star - Contemporary Task Swivel Chair"/>
    <n v="177.56800000000001"/>
  </r>
  <r>
    <s v="Seattle"/>
    <s v="Washington"/>
    <n v="98105"/>
    <s v="West"/>
    <s v="OFF-PA-10002005"/>
    <x v="1"/>
    <x v="10"/>
    <s v="Xerox 225"/>
    <n v="19.440000000000001"/>
  </r>
  <r>
    <s v="Seattle"/>
    <s v="Washington"/>
    <n v="98105"/>
    <s v="West"/>
    <s v="OFF-PA-10004101"/>
    <x v="1"/>
    <x v="10"/>
    <s v="Xerox 1894"/>
    <n v="71.28"/>
  </r>
  <r>
    <s v="Seattle"/>
    <s v="Washington"/>
    <n v="98105"/>
    <s v="West"/>
    <s v="OFF-BI-10004600"/>
    <x v="1"/>
    <x v="8"/>
    <s v="Ibico Ibimaster 300 Manual Binding System"/>
    <n v="1471.96"/>
  </r>
  <r>
    <s v="Seattle"/>
    <s v="Washington"/>
    <n v="98105"/>
    <s v="West"/>
    <s v="TEC-PH-10000127"/>
    <x v="2"/>
    <x v="7"/>
    <s v="iOttie XL Car Mount"/>
    <n v="79.959999999999994"/>
  </r>
  <r>
    <s v="Philadelphia"/>
    <s v="Pennsylvania"/>
    <n v="19120"/>
    <s v="East"/>
    <s v="OFF-EN-10004386"/>
    <x v="1"/>
    <x v="12"/>
    <s v="Recycled Interoffice Envelopes with String and Button Closure, 10 x 13"/>
    <n v="57.576000000000001"/>
  </r>
  <r>
    <s v="New York City"/>
    <s v="New York"/>
    <n v="10009"/>
    <s v="East"/>
    <s v="OFF-BI-10004506"/>
    <x v="1"/>
    <x v="8"/>
    <s v="Wilson Jones data.warehouse D-Ring Binders with DublLock"/>
    <n v="26.335999999999999"/>
  </r>
  <r>
    <s v="San Jose"/>
    <s v="California"/>
    <n v="95123"/>
    <s v="West"/>
    <s v="FUR-FU-10004597"/>
    <x v="0"/>
    <x v="5"/>
    <s v="Eldon Cleatmat Chair Mats for Medium Pile Carpets"/>
    <n v="166.5"/>
  </r>
  <r>
    <s v="San Jose"/>
    <s v="California"/>
    <n v="95123"/>
    <s v="West"/>
    <s v="OFF-ST-10001496"/>
    <x v="1"/>
    <x v="4"/>
    <s v="Standard Rollaway File with Lock"/>
    <n v="360.38"/>
  </r>
  <r>
    <s v="Los Angeles"/>
    <s v="California"/>
    <n v="90008"/>
    <s v="West"/>
    <s v="OFF-BI-10004236"/>
    <x v="1"/>
    <x v="8"/>
    <s v="XtraLife ClearVue Slant-D Ring Binder, White, 3&quot;"/>
    <n v="11.744"/>
  </r>
  <r>
    <s v="Concord"/>
    <s v="New Hampshire"/>
    <n v="3301"/>
    <s v="East"/>
    <s v="FUR-FU-10001185"/>
    <x v="0"/>
    <x v="5"/>
    <s v="Advantus Employee of the Month Certificate Frame, 11 x 13-1/2"/>
    <n v="247.44"/>
  </r>
  <r>
    <s v="Columbia"/>
    <s v="Tennessee"/>
    <n v="38401"/>
    <s v="South"/>
    <s v="OFF-BI-10000977"/>
    <x v="1"/>
    <x v="8"/>
    <s v="Ibico Plastic Spiral Binding Combs"/>
    <n v="18.239999999999998"/>
  </r>
  <r>
    <s v="Bellevue"/>
    <s v="Washington"/>
    <n v="98006"/>
    <s v="West"/>
    <s v="OFF-SU-10004782"/>
    <x v="1"/>
    <x v="14"/>
    <s v="Elite 5&quot; Scissors"/>
    <n v="25.35"/>
  </r>
  <r>
    <s v="Seattle"/>
    <s v="Washington"/>
    <n v="98105"/>
    <s v="West"/>
    <s v="OFF-AR-10002067"/>
    <x v="1"/>
    <x v="6"/>
    <s v="Newell 334"/>
    <n v="119.04"/>
  </r>
  <r>
    <s v="Seattle"/>
    <s v="Washington"/>
    <n v="98105"/>
    <s v="West"/>
    <s v="FUR-FU-10002364"/>
    <x v="0"/>
    <x v="5"/>
    <s v="Eldon Expressions Wood Desk Accessories, Oak"/>
    <n v="22.14"/>
  </r>
  <r>
    <s v="Seattle"/>
    <s v="Washington"/>
    <n v="98105"/>
    <s v="West"/>
    <s v="TEC-AC-10002018"/>
    <x v="2"/>
    <x v="11"/>
    <s v="AmazonBasics 3-Button USB Wired Mouse"/>
    <n v="13.98"/>
  </r>
  <r>
    <s v="Columbus"/>
    <s v="Indiana"/>
    <n v="47201"/>
    <s v="Central"/>
    <s v="OFF-BI-10000632"/>
    <x v="1"/>
    <x v="8"/>
    <s v="Satellite Sectional Post Binders"/>
    <n v="43.41"/>
  </r>
  <r>
    <s v="Columbus"/>
    <s v="Indiana"/>
    <n v="47201"/>
    <s v="Central"/>
    <s v="FUR-FU-10003981"/>
    <x v="0"/>
    <x v="5"/>
    <s v="Eldon Wave Desk Accessories"/>
    <n v="6.24"/>
  </r>
  <r>
    <s v="Columbus"/>
    <s v="Indiana"/>
    <n v="47201"/>
    <s v="Central"/>
    <s v="OFF-AP-10001564"/>
    <x v="1"/>
    <x v="9"/>
    <s v="Hoover Commercial Lightweight Upright Vacuum with E-Z Empty Dirt Cup"/>
    <n v="465.16"/>
  </r>
  <r>
    <s v="Columbus"/>
    <s v="Indiana"/>
    <n v="47201"/>
    <s v="Central"/>
    <s v="OFF-PA-10004082"/>
    <x v="1"/>
    <x v="10"/>
    <s v="Adams Telephone Message Book w/Frequently-Called Numbers Space, 400 Messages per Book"/>
    <n v="7.98"/>
  </r>
  <r>
    <s v="Chicago"/>
    <s v="Illinois"/>
    <n v="60623"/>
    <s v="Central"/>
    <s v="OFF-AP-10004249"/>
    <x v="1"/>
    <x v="9"/>
    <s v="Staple holder"/>
    <n v="2.3940000000000001"/>
  </r>
  <r>
    <s v="Marietta"/>
    <s v="Georgia"/>
    <n v="30062"/>
    <s v="South"/>
    <s v="OFF-PA-10003441"/>
    <x v="1"/>
    <x v="10"/>
    <s v="Xerox 226"/>
    <n v="58.32"/>
  </r>
  <r>
    <s v="Marietta"/>
    <s v="Georgia"/>
    <n v="30062"/>
    <s v="South"/>
    <s v="TEC-PH-10004922"/>
    <x v="2"/>
    <x v="7"/>
    <s v="RCA Visys Integrated PBX 8-Line Router"/>
    <n v="200.97"/>
  </r>
  <r>
    <s v="Montgomery"/>
    <s v="Alabama"/>
    <n v="36116"/>
    <s v="South"/>
    <s v="FUR-FU-10001731"/>
    <x v="0"/>
    <x v="5"/>
    <s v="Acrylic Self-Standing Desk Frames"/>
    <n v="21.36"/>
  </r>
  <r>
    <s v="Plano"/>
    <s v="Texas"/>
    <n v="75023"/>
    <s v="Central"/>
    <s v="OFF-LA-10000134"/>
    <x v="1"/>
    <x v="2"/>
    <s v="Avery 511"/>
    <n v="9.8559999999999999"/>
  </r>
  <r>
    <s v="Tamarac"/>
    <s v="Florida"/>
    <n v="33319"/>
    <s v="South"/>
    <s v="OFF-BI-10003166"/>
    <x v="1"/>
    <x v="8"/>
    <s v="GBC Plasticlear Binding Covers"/>
    <n v="3.444"/>
  </r>
  <r>
    <s v="Columbus"/>
    <s v="Ohio"/>
    <n v="43229"/>
    <s v="East"/>
    <s v="OFF-SU-10000646"/>
    <x v="1"/>
    <x v="14"/>
    <s v="Premier Automatic Letter Opener"/>
    <n v="384.59199999999998"/>
  </r>
  <r>
    <s v="New York City"/>
    <s v="New York"/>
    <n v="10009"/>
    <s v="East"/>
    <s v="OFF-EN-10004459"/>
    <x v="1"/>
    <x v="12"/>
    <s v="Security-Tint Envelopes"/>
    <n v="22.92"/>
  </r>
  <r>
    <s v="Richmond"/>
    <s v="Indiana"/>
    <n v="47374"/>
    <s v="Central"/>
    <s v="OFF-BI-10003529"/>
    <x v="1"/>
    <x v="8"/>
    <s v="Avery Round Ring Poly Binders"/>
    <n v="11.36"/>
  </r>
  <r>
    <s v="Seattle"/>
    <s v="Washington"/>
    <n v="98115"/>
    <s v="West"/>
    <s v="OFF-BI-10002949"/>
    <x v="1"/>
    <x v="8"/>
    <s v="Prestige Round Ring Binders"/>
    <n v="14.592000000000001"/>
  </r>
  <r>
    <s v="Long Beach"/>
    <s v="New York"/>
    <n v="11561"/>
    <s v="East"/>
    <s v="OFF-LA-10001158"/>
    <x v="1"/>
    <x v="2"/>
    <s v="Avery Address/Shipping Labels for Typewriters, 4&quot; x 2&quot;"/>
    <n v="41.4"/>
  </r>
  <r>
    <s v="Rockford"/>
    <s v="Illinois"/>
    <n v="61107"/>
    <s v="Central"/>
    <s v="OFF-BI-10004584"/>
    <x v="1"/>
    <x v="8"/>
    <s v="GBC ProClick 150 Presentation Binding System"/>
    <n v="442.37200000000001"/>
  </r>
  <r>
    <s v="Columbus"/>
    <s v="Georgia"/>
    <n v="31907"/>
    <s v="South"/>
    <s v="OFF-BI-10004965"/>
    <x v="1"/>
    <x v="8"/>
    <s v="Ibico Covers for Plastic or Wire Binding Elements"/>
    <n v="34.5"/>
  </r>
  <r>
    <s v="Tulsa"/>
    <s v="Oklahoma"/>
    <n v="74133"/>
    <s v="Central"/>
    <s v="OFF-BI-10004654"/>
    <x v="1"/>
    <x v="8"/>
    <s v="Avery Binding System Hidden Tab Executive Style Index Sets"/>
    <n v="28.85"/>
  </r>
  <r>
    <s v="Nashville"/>
    <s v="Tennessee"/>
    <n v="37211"/>
    <s v="South"/>
    <s v="OFF-PA-10000141"/>
    <x v="1"/>
    <x v="10"/>
    <s v="Ampad Evidence Wirebond Steno Books, 6&quot; x 9&quot;"/>
    <n v="3.488"/>
  </r>
  <r>
    <s v="Nashville"/>
    <s v="Tennessee"/>
    <n v="37211"/>
    <s v="South"/>
    <s v="OFF-PA-10001019"/>
    <x v="1"/>
    <x v="10"/>
    <s v="Xerox 1884"/>
    <n v="143.85599999999999"/>
  </r>
  <r>
    <s v="Cambridge"/>
    <s v="Massachusetts"/>
    <n v="2138"/>
    <s v="East"/>
    <s v="TEC-PH-10002496"/>
    <x v="2"/>
    <x v="7"/>
    <s v="Cisco SPA301"/>
    <n v="311.98"/>
  </r>
  <r>
    <s v="Cambridge"/>
    <s v="Massachusetts"/>
    <n v="2138"/>
    <s v="East"/>
    <s v="OFF-BI-10000829"/>
    <x v="1"/>
    <x v="8"/>
    <s v="Avery Non-Stick Binders"/>
    <n v="22.45"/>
  </r>
  <r>
    <s v="Oakland"/>
    <s v="California"/>
    <n v="94601"/>
    <s v="West"/>
    <s v="TEC-PH-10001448"/>
    <x v="2"/>
    <x v="7"/>
    <s v="Anker Astro 15000mAh USB Portable Charger"/>
    <n v="39.991999999999997"/>
  </r>
  <r>
    <s v="Oakland"/>
    <s v="California"/>
    <n v="94601"/>
    <s v="West"/>
    <s v="FUR-CH-10004983"/>
    <x v="0"/>
    <x v="1"/>
    <s v="Office Star - Mid Back Dual function Ergonomic High Back Chair with 2-Way Adjustable Arms"/>
    <n v="1159.056"/>
  </r>
  <r>
    <s v="Oakland"/>
    <s v="California"/>
    <n v="94601"/>
    <s v="West"/>
    <s v="OFF-AR-10004022"/>
    <x v="1"/>
    <x v="6"/>
    <s v="Panasonic KP-380BK Classic Electric Pencil Sharpener"/>
    <n v="179.9"/>
  </r>
  <r>
    <s v="Palatine"/>
    <s v="Illinois"/>
    <n v="60067"/>
    <s v="Central"/>
    <s v="TEC-AC-10001284"/>
    <x v="2"/>
    <x v="11"/>
    <s v="Enermax Briskie RF Wireless Keyboard and Mouse Combo"/>
    <n v="116.312"/>
  </r>
  <r>
    <s v="Seattle"/>
    <s v="Washington"/>
    <n v="98105"/>
    <s v="West"/>
    <s v="FUR-FU-10001847"/>
    <x v="0"/>
    <x v="5"/>
    <s v="Eldon Image Series Black Desk Accessories"/>
    <n v="12.42"/>
  </r>
  <r>
    <s v="Seattle"/>
    <s v="Washington"/>
    <n v="98105"/>
    <s v="West"/>
    <s v="TEC-AC-10004595"/>
    <x v="2"/>
    <x v="11"/>
    <s v="First Data TMFD35 PIN Pad"/>
    <n v="428.4"/>
  </r>
  <r>
    <s v="Seattle"/>
    <s v="Washington"/>
    <n v="98105"/>
    <s v="West"/>
    <s v="FUR-FU-10004164"/>
    <x v="0"/>
    <x v="5"/>
    <s v="Eldon 300 Class Desk Accessories, Black"/>
    <n v="24.75"/>
  </r>
  <r>
    <s v="Seattle"/>
    <s v="Washington"/>
    <n v="98105"/>
    <s v="West"/>
    <s v="OFF-LA-10001074"/>
    <x v="1"/>
    <x v="2"/>
    <s v="Round Specialty Laser Printer Labels"/>
    <n v="87.71"/>
  </r>
  <r>
    <s v="Seattle"/>
    <s v="Washington"/>
    <n v="98105"/>
    <s v="West"/>
    <s v="OFF-ST-10000604"/>
    <x v="1"/>
    <x v="4"/>
    <s v="Home/Office Personal File Carts"/>
    <n v="69.52"/>
  </r>
  <r>
    <s v="Seattle"/>
    <s v="Washington"/>
    <n v="98105"/>
    <s v="West"/>
    <s v="TEC-PH-10000148"/>
    <x v="2"/>
    <x v="7"/>
    <s v="Cyber Acoustics AC-202b Speech Recognition Stereo Headset"/>
    <n v="20.783999999999999"/>
  </r>
  <r>
    <s v="Seattle"/>
    <s v="Washington"/>
    <n v="98105"/>
    <s v="West"/>
    <s v="OFF-BI-10000042"/>
    <x v="1"/>
    <x v="8"/>
    <s v="Pressboard Data Binder, Crimson, 12&quot; X 8 1/2&quot;"/>
    <n v="12.816000000000001"/>
  </r>
  <r>
    <s v="Cincinnati"/>
    <s v="Ohio"/>
    <n v="45231"/>
    <s v="East"/>
    <s v="OFF-LA-10000443"/>
    <x v="1"/>
    <x v="2"/>
    <s v="Avery 501"/>
    <n v="5.9039999999999999"/>
  </r>
  <r>
    <s v="Marion"/>
    <s v="Ohio"/>
    <n v="43302"/>
    <s v="East"/>
    <s v="FUR-FU-10002874"/>
    <x v="0"/>
    <x v="5"/>
    <s v="Ultra Commercial Grade Dual Valve Door Closer"/>
    <n v="63.823999999999998"/>
  </r>
  <r>
    <s v="Marion"/>
    <s v="Ohio"/>
    <n v="43302"/>
    <s v="East"/>
    <s v="OFF-ST-10003994"/>
    <x v="1"/>
    <x v="4"/>
    <s v="Belkin 19&quot; Center-Weighted Shelf, Gray"/>
    <n v="141.55199999999999"/>
  </r>
  <r>
    <s v="Los Angeles"/>
    <s v="California"/>
    <n v="90049"/>
    <s v="West"/>
    <s v="OFF-EN-10001453"/>
    <x v="1"/>
    <x v="12"/>
    <s v="Tyvek Interoffice Envelopes, 9 1/2&quot; x 12 1/2&quot;, 100/Box"/>
    <n v="304.89999999999998"/>
  </r>
  <r>
    <s v="Los Angeles"/>
    <s v="California"/>
    <n v="90049"/>
    <s v="West"/>
    <s v="FUR-CH-10000988"/>
    <x v="0"/>
    <x v="1"/>
    <s v="Hon Olson Stacker Stools"/>
    <n v="563.24"/>
  </r>
  <r>
    <s v="Lakewood"/>
    <s v="Ohio"/>
    <n v="44107"/>
    <s v="East"/>
    <s v="FUR-TA-10003238"/>
    <x v="0"/>
    <x v="3"/>
    <s v="Chromcraft Bull-Nose Wood 48&quot; x 96&quot; Rectangular Conference Tables"/>
    <n v="661.17600000000004"/>
  </r>
  <r>
    <s v="Lebanon"/>
    <s v="Tennessee"/>
    <n v="37087"/>
    <s v="South"/>
    <s v="TEC-PH-10001061"/>
    <x v="2"/>
    <x v="7"/>
    <s v="Apple iPhone 5C"/>
    <n v="239.976"/>
  </r>
  <r>
    <s v="San Francisco"/>
    <s v="California"/>
    <n v="94122"/>
    <s v="West"/>
    <s v="FUR-TA-10003715"/>
    <x v="0"/>
    <x v="3"/>
    <s v="Hon 2111 Invitation Series Corner Table"/>
    <n v="502.488"/>
  </r>
  <r>
    <s v="San Francisco"/>
    <s v="California"/>
    <n v="94122"/>
    <s v="West"/>
    <s v="OFF-BI-10001597"/>
    <x v="1"/>
    <x v="8"/>
    <s v="Wilson Jones Ledger-Size, Piano-Hinge Binder, 2&quot;, Blue"/>
    <n v="196.70400000000001"/>
  </r>
  <r>
    <s v="Chico"/>
    <s v="California"/>
    <n v="95928"/>
    <s v="West"/>
    <s v="FUR-CH-10004063"/>
    <x v="0"/>
    <x v="1"/>
    <s v="Global Deluxe High-Back Manager's Chair"/>
    <n v="915.13599999999997"/>
  </r>
  <r>
    <s v="Chico"/>
    <s v="California"/>
    <n v="95928"/>
    <s v="West"/>
    <s v="FUR-FU-10001979"/>
    <x v="0"/>
    <x v="5"/>
    <s v="Dana Halogen Swing-Arm Architect Lamp"/>
    <n v="327.76"/>
  </r>
  <r>
    <s v="Salem"/>
    <s v="Virginia"/>
    <n v="24153"/>
    <s v="South"/>
    <s v="FUR-CH-10001854"/>
    <x v="0"/>
    <x v="1"/>
    <s v="Office Star - Professional Matrix Back Chair with 2-to-1 Synchro Tilt and Mesh Fabric Seat"/>
    <n v="701.96"/>
  </r>
  <r>
    <s v="Los Angeles"/>
    <s v="California"/>
    <n v="90008"/>
    <s v="West"/>
    <s v="TEC-PH-10002923"/>
    <x v="2"/>
    <x v="7"/>
    <s v="Logitech B530 USBÂ HeadsetÂ -Â headsetÂ - Full size, Binaural"/>
    <n v="88.775999999999996"/>
  </r>
  <r>
    <s v="Los Angeles"/>
    <s v="California"/>
    <n v="90008"/>
    <s v="West"/>
    <s v="OFF-AR-10004691"/>
    <x v="1"/>
    <x v="6"/>
    <s v="Boston 1730 StandUp Electric Pencil Sharpener"/>
    <n v="64.14"/>
  </r>
  <r>
    <s v="New York City"/>
    <s v="New York"/>
    <n v="10024"/>
    <s v="East"/>
    <s v="OFF-BI-10002931"/>
    <x v="1"/>
    <x v="8"/>
    <s v="Avery Trapezoid Extra Heavy Duty 4&quot; Binders"/>
    <n v="33.552"/>
  </r>
  <r>
    <s v="Beverly"/>
    <s v="Massachusetts"/>
    <n v="1915"/>
    <s v="East"/>
    <s v="OFF-AP-10002651"/>
    <x v="1"/>
    <x v="9"/>
    <s v="Hoover Upright Vacuum With Dirt Cup"/>
    <n v="1737.18"/>
  </r>
  <r>
    <s v="Beverly"/>
    <s v="Massachusetts"/>
    <n v="1915"/>
    <s v="East"/>
    <s v="OFF-ST-10000689"/>
    <x v="1"/>
    <x v="4"/>
    <s v="Fellowes Strictly Business Drawer File, Letter/Legal Size"/>
    <n v="704.25"/>
  </r>
  <r>
    <s v="Beverly"/>
    <s v="Massachusetts"/>
    <n v="1915"/>
    <s v="East"/>
    <s v="OFF-PA-10003302"/>
    <x v="1"/>
    <x v="10"/>
    <s v="Xerox 1906"/>
    <n v="141.76"/>
  </r>
  <r>
    <s v="San Diego"/>
    <s v="California"/>
    <n v="92024"/>
    <s v="West"/>
    <s v="OFF-BI-10001460"/>
    <x v="1"/>
    <x v="8"/>
    <s v="Plastic Binding Combs"/>
    <n v="36.36"/>
  </r>
  <r>
    <s v="San Francisco"/>
    <s v="California"/>
    <n v="94109"/>
    <s v="West"/>
    <s v="FUR-FU-10003489"/>
    <x v="0"/>
    <x v="5"/>
    <s v="Contemporary Borderless Frame"/>
    <n v="25.83"/>
  </r>
  <r>
    <s v="Chicago"/>
    <s v="Illinois"/>
    <n v="60623"/>
    <s v="Central"/>
    <s v="OFF-BI-10002794"/>
    <x v="1"/>
    <x v="8"/>
    <s v="Avery Trapezoid Ring Binder, 3&quot; Capacity, Black, 1040 sheets"/>
    <n v="24.588000000000001"/>
  </r>
  <r>
    <s v="Chicago"/>
    <s v="Illinois"/>
    <n v="60623"/>
    <s v="Central"/>
    <s v="OFF-EN-10000461"/>
    <x v="1"/>
    <x v="12"/>
    <s v="#10- 4 1/8&quot; x 9 1/2&quot; Recycled Envelopes"/>
    <n v="13.984"/>
  </r>
  <r>
    <s v="Dallas"/>
    <s v="Texas"/>
    <n v="75220"/>
    <s v="Central"/>
    <s v="TEC-PH-10001305"/>
    <x v="2"/>
    <x v="7"/>
    <s v="Panasonic KX TS208W Corded phone"/>
    <n v="195.96"/>
  </r>
  <r>
    <s v="Corpus Christi"/>
    <s v="Texas"/>
    <n v="78415"/>
    <s v="Central"/>
    <s v="OFF-PA-10000167"/>
    <x v="1"/>
    <x v="10"/>
    <s v="Xerox 1925"/>
    <n v="74.352000000000004"/>
  </r>
  <r>
    <s v="New York City"/>
    <s v="New York"/>
    <n v="10035"/>
    <s v="East"/>
    <s v="OFF-PA-10002947"/>
    <x v="1"/>
    <x v="10"/>
    <s v="Xerox 1923"/>
    <n v="6.68"/>
  </r>
  <r>
    <s v="Eugene"/>
    <s v="Oregon"/>
    <n v="97405"/>
    <s v="West"/>
    <s v="OFF-SU-10002301"/>
    <x v="1"/>
    <x v="14"/>
    <s v="Serrated Blade or Curved Handle Hand Letter Openers"/>
    <n v="17.584"/>
  </r>
  <r>
    <s v="Eugene"/>
    <s v="Oregon"/>
    <n v="97405"/>
    <s v="West"/>
    <s v="FUR-CH-10003298"/>
    <x v="0"/>
    <x v="1"/>
    <s v="Office Star - Contemporary Task Swivel chair with Loop Arms, Charcoal"/>
    <n v="104.78400000000001"/>
  </r>
  <r>
    <s v="Eugene"/>
    <s v="Oregon"/>
    <n v="97405"/>
    <s v="West"/>
    <s v="OFF-PA-10004353"/>
    <x v="1"/>
    <x v="10"/>
    <s v="Southworth 25% Cotton Premium Laser Paper and Envelopes"/>
    <n v="47.951999999999998"/>
  </r>
  <r>
    <s v="Eugene"/>
    <s v="Oregon"/>
    <n v="97405"/>
    <s v="West"/>
    <s v="FUR-CH-10000229"/>
    <x v="0"/>
    <x v="1"/>
    <s v="Global Enterprise Series Seating High-Back Swivel/Tilt Chairs"/>
    <n v="650.35199999999998"/>
  </r>
  <r>
    <s v="Eugene"/>
    <s v="Oregon"/>
    <n v="97405"/>
    <s v="West"/>
    <s v="OFF-LA-10003930"/>
    <x v="1"/>
    <x v="2"/>
    <s v="Dot Matrix Printer Tape Reel Labels, White, 5000/Box"/>
    <n v="629.18399999999997"/>
  </r>
  <r>
    <s v="Eugene"/>
    <s v="Oregon"/>
    <n v="97405"/>
    <s v="West"/>
    <s v="OFF-PA-10000176"/>
    <x v="1"/>
    <x v="10"/>
    <s v="Xerox 1887"/>
    <n v="15.176"/>
  </r>
  <r>
    <s v="Oxnard"/>
    <s v="California"/>
    <n v="93030"/>
    <s v="West"/>
    <s v="FUR-FU-10004006"/>
    <x v="0"/>
    <x v="5"/>
    <s v="Deflect-o DuraMat Lighweight, Studded, Beveled Mat for Low Pile Carpeting"/>
    <n v="127.95"/>
  </r>
  <r>
    <s v="Fairfield"/>
    <s v="Connecticut"/>
    <n v="6824"/>
    <s v="East"/>
    <s v="OFF-ST-10001932"/>
    <x v="1"/>
    <x v="4"/>
    <s v="Fellowes Staxonsteel Drawer Files"/>
    <n v="579.51"/>
  </r>
  <r>
    <s v="Fairfield"/>
    <s v="Connecticut"/>
    <n v="6824"/>
    <s v="East"/>
    <s v="TEC-PH-10000923"/>
    <x v="2"/>
    <x v="7"/>
    <s v="Belkin SportFit Armband For iPhone 5s/5c, Fuchsia"/>
    <n v="14.99"/>
  </r>
  <r>
    <s v="Jackson"/>
    <s v="Michigan"/>
    <n v="49201"/>
    <s v="Central"/>
    <s v="OFF-AR-10000380"/>
    <x v="1"/>
    <x v="6"/>
    <s v="Hunt PowerHouse Electric Pencil Sharpener, Blue"/>
    <n v="151.91999999999999"/>
  </r>
  <r>
    <s v="Jackson"/>
    <s v="Michigan"/>
    <n v="49201"/>
    <s v="Central"/>
    <s v="OFF-LA-10003930"/>
    <x v="1"/>
    <x v="2"/>
    <s v="Dot Matrix Printer Tape Reel Labels, White, 5000/Box"/>
    <n v="196.62"/>
  </r>
  <r>
    <s v="Jackson"/>
    <s v="Michigan"/>
    <n v="49201"/>
    <s v="Central"/>
    <s v="OFF-PA-10001815"/>
    <x v="1"/>
    <x v="10"/>
    <s v="Xerox 1885"/>
    <n v="144.12"/>
  </r>
  <r>
    <s v="Jackson"/>
    <s v="Michigan"/>
    <n v="49201"/>
    <s v="Central"/>
    <s v="OFF-PA-10004082"/>
    <x v="1"/>
    <x v="10"/>
    <s v="Adams Telephone Message Book w/Frequently-Called Numbers Space, 400 Messages per Book"/>
    <n v="15.96"/>
  </r>
  <r>
    <s v="Laguna Niguel"/>
    <s v="California"/>
    <n v="92677"/>
    <s v="West"/>
    <s v="TEC-PH-10004071"/>
    <x v="2"/>
    <x v="7"/>
    <s v="PayAnywhere Card Reader"/>
    <n v="39.96"/>
  </r>
  <r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</r>
  <r>
    <s v="Jacksonville"/>
    <s v="Florida"/>
    <n v="32216"/>
    <s v="South"/>
    <s v="OFF-PA-10001800"/>
    <x v="1"/>
    <x v="10"/>
    <s v="Xerox 220"/>
    <n v="10.368"/>
  </r>
  <r>
    <s v="Mount Vernon"/>
    <s v="New York"/>
    <n v="10550"/>
    <s v="East"/>
    <s v="OFF-BI-10002764"/>
    <x v="1"/>
    <x v="8"/>
    <s v="Recycled Pressboard Report Cover with Reinforced Top Hinge"/>
    <n v="7.7519999999999998"/>
  </r>
  <r>
    <s v="Midland"/>
    <s v="Michigan"/>
    <n v="48640"/>
    <s v="Central"/>
    <s v="OFF-EN-10004459"/>
    <x v="1"/>
    <x v="12"/>
    <s v="Security-Tint Envelopes"/>
    <n v="15.28"/>
  </r>
  <r>
    <s v="Newark"/>
    <s v="Delaware"/>
    <n v="19711"/>
    <s v="East"/>
    <s v="TEC-MA-10000423"/>
    <x v="2"/>
    <x v="15"/>
    <s v="Texas Instruments TI-34 Scientific Calculator"/>
    <n v="65.97"/>
  </r>
  <r>
    <s v="San Francisco"/>
    <s v="California"/>
    <n v="94109"/>
    <s v="West"/>
    <s v="OFF-PA-10002986"/>
    <x v="1"/>
    <x v="10"/>
    <s v="Xerox 1898"/>
    <n v="33.4"/>
  </r>
  <r>
    <s v="San Francisco"/>
    <s v="California"/>
    <n v="94109"/>
    <s v="West"/>
    <s v="OFF-EN-10001434"/>
    <x v="1"/>
    <x v="12"/>
    <s v="Strathmore #10 Envelopes, Ultimate White"/>
    <n v="210.84"/>
  </r>
  <r>
    <s v="Westland"/>
    <s v="Michigan"/>
    <n v="48185"/>
    <s v="Central"/>
    <s v="OFF-ST-10000760"/>
    <x v="1"/>
    <x v="4"/>
    <s v="Eldon Fold 'N Roll Cart System"/>
    <n v="13.98"/>
  </r>
  <r>
    <s v="Westland"/>
    <s v="Michigan"/>
    <n v="48185"/>
    <s v="Central"/>
    <s v="FUR-FU-10002918"/>
    <x v="0"/>
    <x v="5"/>
    <s v="Eldon ClusterMat Chair Mat with Cordless Antistatic Protection"/>
    <n v="272.94"/>
  </r>
  <r>
    <s v="Westland"/>
    <s v="Michigan"/>
    <n v="48185"/>
    <s v="Central"/>
    <s v="OFF-BI-10000605"/>
    <x v="1"/>
    <x v="8"/>
    <s v="Acco Pressboard Covers with Storage Hooks, 9 1/2&quot; x 11&quot;, Executive Red"/>
    <n v="19.05"/>
  </r>
  <r>
    <s v="Westland"/>
    <s v="Michigan"/>
    <n v="48185"/>
    <s v="Central"/>
    <s v="OFF-AP-10002311"/>
    <x v="1"/>
    <x v="9"/>
    <s v="Holmes Replacement Filter for HEPA Air Cleaner, Very Large Room, HEPA Filter"/>
    <n v="247.71600000000001"/>
  </r>
  <r>
    <s v="Westland"/>
    <s v="Michigan"/>
    <n v="48185"/>
    <s v="Central"/>
    <s v="OFF-ST-10003123"/>
    <x v="1"/>
    <x v="4"/>
    <s v="Fellowes Bases and Tops For Staxonsteel/High-Stak Systems"/>
    <n v="66.58"/>
  </r>
  <r>
    <s v="Westland"/>
    <s v="Michigan"/>
    <n v="48185"/>
    <s v="Central"/>
    <s v="OFF-AR-10004456"/>
    <x v="1"/>
    <x v="6"/>
    <s v="Panasonic KP-4ABK Battery-Operated Pencil Sharpener"/>
    <n v="43.92"/>
  </r>
  <r>
    <s v="Westland"/>
    <s v="Michigan"/>
    <n v="48185"/>
    <s v="Central"/>
    <s v="FUR-FU-10002268"/>
    <x v="0"/>
    <x v="5"/>
    <s v="Ultra Door Push Plate"/>
    <n v="14.73"/>
  </r>
  <r>
    <s v="Westland"/>
    <s v="Michigan"/>
    <n v="48185"/>
    <s v="Central"/>
    <s v="OFF-BI-10004364"/>
    <x v="1"/>
    <x v="8"/>
    <s v="Storex Dura Pro Binders"/>
    <n v="29.7"/>
  </r>
  <r>
    <s v="New York City"/>
    <s v="New York"/>
    <n v="10011"/>
    <s v="East"/>
    <s v="OFF-PA-10001970"/>
    <x v="1"/>
    <x v="10"/>
    <s v="Xerox 1881"/>
    <n v="49.12"/>
  </r>
  <r>
    <s v="New York City"/>
    <s v="New York"/>
    <n v="10011"/>
    <s v="East"/>
    <s v="OFF-BI-10002954"/>
    <x v="1"/>
    <x v="8"/>
    <s v="Newell 3-Hole Punched Plastic Slotted Magazine Holders for Binders"/>
    <n v="18.28"/>
  </r>
  <r>
    <s v="Los Angeles"/>
    <s v="California"/>
    <n v="90008"/>
    <s v="West"/>
    <s v="FUR-FU-10000672"/>
    <x v="0"/>
    <x v="5"/>
    <s v="Executive Impressions 10&quot; Spectator Wall Clock"/>
    <n v="47.04"/>
  </r>
  <r>
    <s v="Los Angeles"/>
    <s v="California"/>
    <n v="90008"/>
    <s v="West"/>
    <s v="TEC-PH-10004908"/>
    <x v="2"/>
    <x v="7"/>
    <s v="Panasonic KX TS3282W Corded phone"/>
    <n v="339.96"/>
  </r>
  <r>
    <s v="New York City"/>
    <s v="New York"/>
    <n v="10035"/>
    <s v="East"/>
    <s v="TEC-PH-10003095"/>
    <x v="2"/>
    <x v="7"/>
    <s v="Samsung HM1900 Bluetooth Headset"/>
    <n v="87.8"/>
  </r>
  <r>
    <s v="New York City"/>
    <s v="New York"/>
    <n v="10035"/>
    <s v="East"/>
    <s v="FUR-CH-10002880"/>
    <x v="0"/>
    <x v="1"/>
    <s v="Global High-Back Leather Tilter, Burgundy"/>
    <n v="221.38200000000001"/>
  </r>
  <r>
    <s v="New York City"/>
    <s v="New York"/>
    <n v="10035"/>
    <s v="East"/>
    <s v="TEC-MA-10001047"/>
    <x v="2"/>
    <x v="15"/>
    <s v="3D Systems Cube Printer, 2nd Generation, Magenta"/>
    <n v="5199.96"/>
  </r>
  <r>
    <s v="Lancaster"/>
    <s v="Ohio"/>
    <n v="43130"/>
    <s v="East"/>
    <s v="OFF-ST-10002554"/>
    <x v="1"/>
    <x v="4"/>
    <s v="Tennsco Industrial Shelving"/>
    <n v="156.512"/>
  </r>
  <r>
    <s v="Newark"/>
    <s v="Delaware"/>
    <n v="19711"/>
    <s v="East"/>
    <s v="TEC-AC-10004469"/>
    <x v="2"/>
    <x v="11"/>
    <s v="Microsoft Sculpt Comfort Mouse"/>
    <n v="119.85"/>
  </r>
  <r>
    <s v="Newark"/>
    <s v="Delaware"/>
    <n v="19711"/>
    <s v="East"/>
    <s v="OFF-BI-10000309"/>
    <x v="1"/>
    <x v="8"/>
    <s v="GBC Twin Loop Wire Binding Elements, 9/16&quot; Spine, Black"/>
    <n v="30.44"/>
  </r>
  <r>
    <s v="Newark"/>
    <s v="Delaware"/>
    <n v="19711"/>
    <s v="East"/>
    <s v="OFF-BI-10001765"/>
    <x v="1"/>
    <x v="8"/>
    <s v="Wilson Jones Heavy-Duty Casebound Ring Binders with Metal Hinges"/>
    <n v="69.28"/>
  </r>
  <r>
    <s v="Newark"/>
    <s v="Delaware"/>
    <n v="19711"/>
    <s v="East"/>
    <s v="TEC-PH-10001619"/>
    <x v="2"/>
    <x v="7"/>
    <s v="LG G3"/>
    <n v="587.97"/>
  </r>
  <r>
    <s v="New York City"/>
    <s v="New York"/>
    <n v="10024"/>
    <s v="East"/>
    <s v="OFF-LA-10002034"/>
    <x v="1"/>
    <x v="2"/>
    <s v="Avery 478"/>
    <n v="24.55"/>
  </r>
  <r>
    <s v="San Francisco"/>
    <s v="California"/>
    <n v="94109"/>
    <s v="West"/>
    <s v="OFF-BI-10000309"/>
    <x v="1"/>
    <x v="8"/>
    <s v="GBC Twin Loop Wire Binding Elements, 9/16&quot; Spine, Black"/>
    <n v="12.176"/>
  </r>
  <r>
    <s v="San Francisco"/>
    <s v="California"/>
    <n v="94109"/>
    <s v="West"/>
    <s v="OFF-ST-10000876"/>
    <x v="1"/>
    <x v="4"/>
    <s v="Eldon Simplefile Box Office"/>
    <n v="37.32"/>
  </r>
  <r>
    <s v="San Francisco"/>
    <s v="California"/>
    <n v="94109"/>
    <s v="West"/>
    <s v="OFF-SU-10002573"/>
    <x v="1"/>
    <x v="14"/>
    <s v="Acme 10&quot; Easy Grip Assistive Scissors"/>
    <n v="35.06"/>
  </r>
  <r>
    <s v="Dallas"/>
    <s v="Texas"/>
    <n v="75217"/>
    <s v="Central"/>
    <s v="FUR-FU-10004622"/>
    <x v="0"/>
    <x v="5"/>
    <s v="Eldon Advantage Foldable Chair Mats for Low Pile Carpets"/>
    <n v="108.4"/>
  </r>
  <r>
    <s v="Miami"/>
    <s v="Florida"/>
    <n v="33178"/>
    <s v="South"/>
    <s v="TEC-PH-10002549"/>
    <x v="2"/>
    <x v="7"/>
    <s v="Polycom SoundPoint IP 450 VoIP phone"/>
    <n v="361.37599999999998"/>
  </r>
  <r>
    <s v="Philadelphia"/>
    <s v="Pennsylvania"/>
    <n v="19120"/>
    <s v="East"/>
    <s v="OFF-BI-10004209"/>
    <x v="1"/>
    <x v="8"/>
    <s v="Fellowes Twister Kit, Gray/Clear, 3/pkg"/>
    <n v="2.4119999999999999"/>
  </r>
  <r>
    <s v="New York City"/>
    <s v="New York"/>
    <n v="10011"/>
    <s v="East"/>
    <s v="OFF-AP-10001962"/>
    <x v="1"/>
    <x v="9"/>
    <s v="Black &amp; Decker Filter for Double Action Dustbuster Cordless Vac BLDV7210"/>
    <n v="8.39"/>
  </r>
  <r>
    <s v="New York City"/>
    <s v="New York"/>
    <n v="10011"/>
    <s v="East"/>
    <s v="TEC-PH-10002922"/>
    <x v="2"/>
    <x v="7"/>
    <s v="ShoreTel ShorePhone IP 230 VoIP phone"/>
    <n v="337.98"/>
  </r>
  <r>
    <s v="Philadelphia"/>
    <s v="Pennsylvania"/>
    <n v="19120"/>
    <s v="East"/>
    <s v="OFF-ST-10000642"/>
    <x v="1"/>
    <x v="4"/>
    <s v="Tennsco Lockers, Gray"/>
    <n v="83.92"/>
  </r>
  <r>
    <s v="Seattle"/>
    <s v="Washington"/>
    <n v="98103"/>
    <s v="West"/>
    <s v="OFF-BI-10001757"/>
    <x v="1"/>
    <x v="8"/>
    <s v="Pressboard Hanging Data Binders for Unburst Sheets"/>
    <n v="19.68"/>
  </r>
  <r>
    <s v="Seattle"/>
    <s v="Washington"/>
    <n v="98103"/>
    <s v="West"/>
    <s v="OFF-PA-10004621"/>
    <x v="1"/>
    <x v="10"/>
    <s v="Xerox 212"/>
    <n v="25.92"/>
  </r>
  <r>
    <s v="Seattle"/>
    <s v="Washington"/>
    <n v="98103"/>
    <s v="West"/>
    <s v="OFF-PA-10002262"/>
    <x v="1"/>
    <x v="10"/>
    <s v="Xerox 192"/>
    <n v="6.48"/>
  </r>
  <r>
    <s v="Seattle"/>
    <s v="Washington"/>
    <n v="98103"/>
    <s v="West"/>
    <s v="TEC-PH-10004100"/>
    <x v="2"/>
    <x v="7"/>
    <s v="Griffin GC17055 Auxiliary Audio Cable"/>
    <n v="86.352000000000004"/>
  </r>
  <r>
    <s v="Los Angeles"/>
    <s v="California"/>
    <n v="90032"/>
    <s v="West"/>
    <s v="OFF-AR-10003582"/>
    <x v="1"/>
    <x v="6"/>
    <s v="Boston Electric Pencil Sharpener, Model 1818, Charcoal Black"/>
    <n v="56.3"/>
  </r>
  <r>
    <s v="Springfield"/>
    <s v="Oregon"/>
    <n v="97477"/>
    <s v="West"/>
    <s v="OFF-AR-10003179"/>
    <x v="1"/>
    <x v="6"/>
    <s v="Dixon Ticonderoga Core-Lock Colored Pencils"/>
    <n v="51.015999999999998"/>
  </r>
  <r>
    <s v="Renton"/>
    <s v="Washington"/>
    <n v="98059"/>
    <s v="West"/>
    <s v="OFF-BI-10001670"/>
    <x v="1"/>
    <x v="8"/>
    <s v="Vinyl Sectional Post Binders"/>
    <n v="150.80000000000001"/>
  </r>
  <r>
    <s v="Renton"/>
    <s v="Washington"/>
    <n v="98059"/>
    <s v="West"/>
    <s v="TEC-MA-10002073"/>
    <x v="2"/>
    <x v="15"/>
    <s v="3D Systems Cube Printer, 2nd Generation, White"/>
    <n v="1039.992"/>
  </r>
  <r>
    <s v="Renton"/>
    <s v="Washington"/>
    <n v="98059"/>
    <s v="West"/>
    <s v="OFF-PA-10003797"/>
    <x v="1"/>
    <x v="10"/>
    <s v="Xerox 209"/>
    <n v="51.84"/>
  </r>
  <r>
    <s v="New York City"/>
    <s v="New York"/>
    <n v="10009"/>
    <s v="East"/>
    <s v="TEC-PH-10004006"/>
    <x v="2"/>
    <x v="7"/>
    <s v="Panasonic KX - TS880B Telephone"/>
    <n v="41.22"/>
  </r>
  <r>
    <s v="New York City"/>
    <s v="New York"/>
    <n v="10009"/>
    <s v="East"/>
    <s v="OFF-SU-10000646"/>
    <x v="1"/>
    <x v="14"/>
    <s v="Premier Automatic Letter Opener"/>
    <n v="240.37"/>
  </r>
  <r>
    <s v="New York City"/>
    <s v="New York"/>
    <n v="10009"/>
    <s v="East"/>
    <s v="TEC-PH-10002262"/>
    <x v="2"/>
    <x v="7"/>
    <s v="LG Electronics Tone+ HBS-730 Bluetooth Headset"/>
    <n v="119.02"/>
  </r>
  <r>
    <s v="San Jose"/>
    <s v="California"/>
    <n v="95123"/>
    <s v="West"/>
    <s v="OFF-BI-10002082"/>
    <x v="1"/>
    <x v="8"/>
    <s v="GBC Twin Loop Wire Binding Elements"/>
    <n v="133.12"/>
  </r>
  <r>
    <s v="Grand Prairie"/>
    <s v="Texas"/>
    <n v="75051"/>
    <s v="Central"/>
    <s v="FUR-FU-10001756"/>
    <x v="0"/>
    <x v="5"/>
    <s v="Eldon Expressions Desk Accessory, Wood Photo Frame, Mahogany"/>
    <n v="38.08"/>
  </r>
  <r>
    <s v="New York City"/>
    <s v="New York"/>
    <n v="10009"/>
    <s v="East"/>
    <s v="FUR-BO-10002598"/>
    <x v="0"/>
    <x v="0"/>
    <s v="Hon Metal Bookcases, Putty"/>
    <n v="113.568"/>
  </r>
  <r>
    <s v="New York City"/>
    <s v="New York"/>
    <n v="10009"/>
    <s v="East"/>
    <s v="FUR-FU-10001934"/>
    <x v="0"/>
    <x v="5"/>
    <s v="Magnifier Swing Arm Lamp"/>
    <n v="83.92"/>
  </r>
  <r>
    <s v="New York City"/>
    <s v="New York"/>
    <n v="10009"/>
    <s v="East"/>
    <s v="OFF-AR-10001130"/>
    <x v="1"/>
    <x v="6"/>
    <s v="Quartet Alpha White Chalk, 12/Pack"/>
    <n v="6.63"/>
  </r>
  <r>
    <s v="New York City"/>
    <s v="New York"/>
    <n v="10009"/>
    <s v="East"/>
    <s v="TEC-AC-10002049"/>
    <x v="2"/>
    <x v="11"/>
    <s v="Logitech G19 Programmable Gaming Keyboard"/>
    <n v="371.97"/>
  </r>
  <r>
    <s v="Memphis"/>
    <s v="Tennessee"/>
    <n v="38109"/>
    <s v="South"/>
    <s v="FUR-CH-10001394"/>
    <x v="0"/>
    <x v="1"/>
    <s v="Global Leather Executive Chair"/>
    <n v="561.58399999999995"/>
  </r>
  <r>
    <s v="Memphis"/>
    <s v="Tennessee"/>
    <n v="38109"/>
    <s v="South"/>
    <s v="OFF-ST-10000798"/>
    <x v="1"/>
    <x v="4"/>
    <s v="2300 Heavy-Duty Transfer File Systems by Perma"/>
    <n v="99.92"/>
  </r>
  <r>
    <s v="Philadelphia"/>
    <s v="Pennsylvania"/>
    <n v="19143"/>
    <s v="East"/>
    <s v="OFF-LA-10000134"/>
    <x v="1"/>
    <x v="2"/>
    <s v="Avery 511"/>
    <n v="4.9279999999999999"/>
  </r>
  <r>
    <s v="Los Angeles"/>
    <s v="California"/>
    <n v="90004"/>
    <s v="West"/>
    <s v="FUR-FU-10002364"/>
    <x v="0"/>
    <x v="5"/>
    <s v="Eldon Expressions Wood Desk Accessories, Oak"/>
    <n v="14.76"/>
  </r>
  <r>
    <s v="Waterbury"/>
    <s v="Connecticut"/>
    <n v="6708"/>
    <s v="East"/>
    <s v="TEC-AC-10004571"/>
    <x v="2"/>
    <x v="11"/>
    <s v="Logitech G700s Rechargeable Gaming Mouse"/>
    <n v="99.99"/>
  </r>
  <r>
    <s v="Waterbury"/>
    <s v="Connecticut"/>
    <n v="6708"/>
    <s v="East"/>
    <s v="OFF-ST-10003692"/>
    <x v="1"/>
    <x v="4"/>
    <s v="Recycled Steel Personal File for Hanging File Folders"/>
    <n v="286.14999999999998"/>
  </r>
  <r>
    <s v="Chandler"/>
    <s v="Arizona"/>
    <n v="85224"/>
    <s v="West"/>
    <s v="OFF-FA-10001883"/>
    <x v="1"/>
    <x v="13"/>
    <s v="Alliance Super-Size Bands, Assorted Sizes"/>
    <n v="49.792000000000002"/>
  </r>
  <r>
    <s v="Springfield"/>
    <s v="Ohio"/>
    <n v="45503"/>
    <s v="East"/>
    <s v="FUR-BO-10004015"/>
    <x v="0"/>
    <x v="0"/>
    <s v="Bush Andora Bookcase, Maple/Graphite Gray Finish"/>
    <n v="299.97500000000002"/>
  </r>
  <r>
    <s v="Springfield"/>
    <s v="Ohio"/>
    <n v="45503"/>
    <s v="East"/>
    <s v="TEC-PH-10000141"/>
    <x v="2"/>
    <x v="7"/>
    <s v="Clearsounds A400"/>
    <n v="158.376"/>
  </r>
  <r>
    <s v="Austin"/>
    <s v="Texas"/>
    <n v="78745"/>
    <s v="Central"/>
    <s v="OFF-BI-10001597"/>
    <x v="1"/>
    <x v="8"/>
    <s v="Wilson Jones Ledger-Size, Piano-Hinge Binder, 2&quot;, Blue"/>
    <n v="32.783999999999999"/>
  </r>
  <r>
    <s v="Austin"/>
    <s v="Texas"/>
    <n v="78745"/>
    <s v="Central"/>
    <s v="TEC-AC-10003628"/>
    <x v="2"/>
    <x v="11"/>
    <s v="Logitech 910-002974 M325 Wireless Mouse for Web Scrolling"/>
    <n v="47.984000000000002"/>
  </r>
  <r>
    <s v="Austin"/>
    <s v="Texas"/>
    <n v="78745"/>
    <s v="Central"/>
    <s v="TEC-AC-10002331"/>
    <x v="2"/>
    <x v="11"/>
    <s v="Maxell 74 Minute CDR, 10/Pack"/>
    <n v="62.591999999999999"/>
  </r>
  <r>
    <s v="Austin"/>
    <s v="Texas"/>
    <n v="78745"/>
    <s v="Central"/>
    <s v="OFF-BI-10001098"/>
    <x v="1"/>
    <x v="8"/>
    <s v="Acco D-Ring Binder w/DublLock"/>
    <n v="4.2759999999999998"/>
  </r>
  <r>
    <s v="Detroit"/>
    <s v="Michigan"/>
    <n v="48234"/>
    <s v="Central"/>
    <s v="OFF-PA-10001204"/>
    <x v="1"/>
    <x v="10"/>
    <s v="Xerox 1972"/>
    <n v="10.56"/>
  </r>
  <r>
    <s v="Detroit"/>
    <s v="Michigan"/>
    <n v="48234"/>
    <s v="Central"/>
    <s v="OFF-ST-10000991"/>
    <x v="1"/>
    <x v="4"/>
    <s v="Space Solutions HD Industrial Steel Shelving."/>
    <n v="229.94"/>
  </r>
  <r>
    <s v="Springfield"/>
    <s v="Virginia"/>
    <n v="22153"/>
    <s v="South"/>
    <s v="OFF-EN-10000056"/>
    <x v="1"/>
    <x v="12"/>
    <s v="Cameo Buff Policy Envelopes"/>
    <n v="311.14999999999998"/>
  </r>
  <r>
    <s v="Springfield"/>
    <s v="Virginia"/>
    <n v="22153"/>
    <s v="South"/>
    <s v="OFF-PA-10003349"/>
    <x v="1"/>
    <x v="10"/>
    <s v="Xerox 1957"/>
    <n v="12.96"/>
  </r>
  <r>
    <s v="New York City"/>
    <s v="New York"/>
    <n v="10011"/>
    <s v="East"/>
    <s v="OFF-PA-10001471"/>
    <x v="1"/>
    <x v="10"/>
    <s v="Strathmore Photo Frame Cards"/>
    <n v="14.62"/>
  </r>
  <r>
    <s v="New York City"/>
    <s v="New York"/>
    <n v="10011"/>
    <s v="East"/>
    <s v="OFF-LA-10003190"/>
    <x v="1"/>
    <x v="2"/>
    <s v="Avery 474"/>
    <n v="5.76"/>
  </r>
  <r>
    <s v="New York City"/>
    <s v="New York"/>
    <n v="10011"/>
    <s v="East"/>
    <s v="OFF-FA-10000621"/>
    <x v="1"/>
    <x v="13"/>
    <s v="OIC Colored Binder Clips, Assorted Sizes"/>
    <n v="21.48"/>
  </r>
  <r>
    <s v="New York City"/>
    <s v="New York"/>
    <n v="10011"/>
    <s v="East"/>
    <s v="FUR-FU-10002937"/>
    <x v="0"/>
    <x v="5"/>
    <s v="GE 48&quot; Fluorescent Tube, Cool White Energy Saver, 34 Watts, 30/Box"/>
    <n v="396.92"/>
  </r>
  <r>
    <s v="New York City"/>
    <s v="New York"/>
    <n v="10011"/>
    <s v="East"/>
    <s v="OFF-ST-10004507"/>
    <x v="1"/>
    <x v="4"/>
    <s v="Advantus Rolling Storage Box"/>
    <n v="17.149999999999999"/>
  </r>
  <r>
    <s v="New York City"/>
    <s v="New York"/>
    <n v="10011"/>
    <s v="East"/>
    <s v="OFF-BI-10000279"/>
    <x v="1"/>
    <x v="8"/>
    <s v="Acco Recycled 2&quot; Capacity Laser Printer Hanging Data Binders"/>
    <n v="23.12"/>
  </r>
  <r>
    <s v="Dallas"/>
    <s v="Texas"/>
    <n v="75217"/>
    <s v="Central"/>
    <s v="OFF-AR-10003651"/>
    <x v="1"/>
    <x v="6"/>
    <s v="Newell 350"/>
    <n v="5.2480000000000002"/>
  </r>
  <r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</r>
  <r>
    <s v="Concord"/>
    <s v="New Hampshire"/>
    <n v="3301"/>
    <s v="East"/>
    <s v="OFF-LA-10002195"/>
    <x v="1"/>
    <x v="2"/>
    <s v="Avery 481"/>
    <n v="24.64"/>
  </r>
  <r>
    <s v="Concord"/>
    <s v="New Hampshire"/>
    <n v="3301"/>
    <s v="East"/>
    <s v="OFF-AR-10000380"/>
    <x v="1"/>
    <x v="6"/>
    <s v="Hunt PowerHouse Electric Pencil Sharpener, Blue"/>
    <n v="227.88"/>
  </r>
  <r>
    <s v="Lafayette"/>
    <s v="Louisiana"/>
    <n v="70506"/>
    <s v="South"/>
    <s v="FUR-BO-10000330"/>
    <x v="0"/>
    <x v="0"/>
    <s v="Sauder Camden County Barrister Bookcase, Planked Cherry Finish"/>
    <n v="241.96"/>
  </r>
  <r>
    <s v="Lafayette"/>
    <s v="Louisiana"/>
    <n v="70506"/>
    <s v="South"/>
    <s v="OFF-BI-10000591"/>
    <x v="1"/>
    <x v="8"/>
    <s v="Avery Binder Labels"/>
    <n v="3.89"/>
  </r>
  <r>
    <s v="Lafayette"/>
    <s v="Louisiana"/>
    <n v="70506"/>
    <s v="South"/>
    <s v="FUR-FU-10001731"/>
    <x v="0"/>
    <x v="5"/>
    <s v="Acrylic Self-Standing Desk Frames"/>
    <n v="8.01"/>
  </r>
  <r>
    <s v="Raleigh"/>
    <s v="North Carolina"/>
    <n v="27604"/>
    <s v="South"/>
    <s v="TEC-PH-10001198"/>
    <x v="2"/>
    <x v="7"/>
    <s v="Avaya 4621SW VoIP phone"/>
    <n v="177.48"/>
  </r>
  <r>
    <s v="Spokane"/>
    <s v="Washington"/>
    <n v="99207"/>
    <s v="West"/>
    <s v="FUR-CH-10002331"/>
    <x v="0"/>
    <x v="1"/>
    <s v="Hon 4700 Series Mobuis Mid-Back Task Chairs with Adjustable Arms"/>
    <n v="569.56799999999998"/>
  </r>
  <r>
    <s v="Spokane"/>
    <s v="Washington"/>
    <n v="99207"/>
    <s v="West"/>
    <s v="OFF-ST-10002370"/>
    <x v="1"/>
    <x v="4"/>
    <s v="Sortfiler Multipurpose Personal File Organizer, Black"/>
    <n v="149.72999999999999"/>
  </r>
  <r>
    <s v="Houston"/>
    <s v="Texas"/>
    <n v="77041"/>
    <s v="Central"/>
    <s v="FUR-CH-10003981"/>
    <x v="0"/>
    <x v="1"/>
    <s v="Global Commerce Series Low-Back Swivel/Tilt Chairs"/>
    <n v="899.43"/>
  </r>
  <r>
    <s v="Houston"/>
    <s v="Texas"/>
    <n v="77041"/>
    <s v="Central"/>
    <s v="OFF-AR-10001446"/>
    <x v="1"/>
    <x v="6"/>
    <s v="Newell 309"/>
    <n v="46.2"/>
  </r>
  <r>
    <s v="Houston"/>
    <s v="Texas"/>
    <n v="77041"/>
    <s v="Central"/>
    <s v="OFF-PA-10000300"/>
    <x v="1"/>
    <x v="10"/>
    <s v="Xerox 1936"/>
    <n v="47.951999999999998"/>
  </r>
  <r>
    <s v="Houston"/>
    <s v="Texas"/>
    <n v="77041"/>
    <s v="Central"/>
    <s v="TEC-PH-10004071"/>
    <x v="2"/>
    <x v="7"/>
    <s v="PayAnywhere Card Reader"/>
    <n v="7.992"/>
  </r>
  <r>
    <s v="Houston"/>
    <s v="Texas"/>
    <n v="77041"/>
    <s v="Central"/>
    <s v="OFF-PA-10003134"/>
    <x v="1"/>
    <x v="10"/>
    <s v="Xerox 1937"/>
    <n v="76.864000000000004"/>
  </r>
  <r>
    <s v="Louisville"/>
    <s v="Kentucky"/>
    <n v="40214"/>
    <s v="South"/>
    <s v="OFF-BI-10002735"/>
    <x v="1"/>
    <x v="8"/>
    <s v="GBC Prestige Therm-A-Bind Covers"/>
    <n v="102.93"/>
  </r>
  <r>
    <s v="Louisville"/>
    <s v="Kentucky"/>
    <n v="40214"/>
    <s v="South"/>
    <s v="TEC-AC-10004510"/>
    <x v="2"/>
    <x v="11"/>
    <s v="Logitech Desktop MK120 Mouse and keyboard Combo"/>
    <n v="98.16"/>
  </r>
  <r>
    <s v="Hollywood"/>
    <s v="Florida"/>
    <n v="33021"/>
    <s v="South"/>
    <s v="OFF-BI-10004099"/>
    <x v="1"/>
    <x v="8"/>
    <s v="GBC VeloBinder Strips"/>
    <n v="11.52"/>
  </r>
  <r>
    <s v="Chandler"/>
    <s v="Arizona"/>
    <n v="85224"/>
    <s v="West"/>
    <s v="OFF-PA-10003395"/>
    <x v="1"/>
    <x v="10"/>
    <s v="Xerox 1941"/>
    <n v="83.88"/>
  </r>
  <r>
    <s v="Philadelphia"/>
    <s v="Pennsylvania"/>
    <n v="19120"/>
    <s v="East"/>
    <s v="TEC-PH-10002890"/>
    <x v="2"/>
    <x v="7"/>
    <s v="AT&amp;T 17929 Lendline Telephone"/>
    <n v="108.57599999999999"/>
  </r>
  <r>
    <s v="Philadelphia"/>
    <s v="Pennsylvania"/>
    <n v="19120"/>
    <s v="East"/>
    <s v="OFF-FA-10004968"/>
    <x v="1"/>
    <x v="13"/>
    <s v="Rubber Band Ball"/>
    <n v="5.984"/>
  </r>
  <r>
    <s v="Tulsa"/>
    <s v="Oklahoma"/>
    <n v="74133"/>
    <s v="Central"/>
    <s v="OFF-SU-10001218"/>
    <x v="1"/>
    <x v="14"/>
    <s v="Fiskars Softgrip Scissors"/>
    <n v="21.96"/>
  </r>
  <r>
    <s v="Tulsa"/>
    <s v="Oklahoma"/>
    <n v="74133"/>
    <s v="Central"/>
    <s v="FUR-CH-10002084"/>
    <x v="0"/>
    <x v="1"/>
    <s v="Hon Mobius Operator's Chair"/>
    <n v="368.97"/>
  </r>
  <r>
    <s v="Tulsa"/>
    <s v="Oklahoma"/>
    <n v="74133"/>
    <s v="Central"/>
    <s v="OFF-AR-10004269"/>
    <x v="1"/>
    <x v="6"/>
    <s v="Newell 31"/>
    <n v="12.39"/>
  </r>
  <r>
    <s v="Tulsa"/>
    <s v="Oklahoma"/>
    <n v="74133"/>
    <s v="Central"/>
    <s v="OFF-ST-10001128"/>
    <x v="1"/>
    <x v="4"/>
    <s v="Carina Mini System Audio Rack, Model AR050B"/>
    <n v="332.94"/>
  </r>
  <r>
    <s v="Draper"/>
    <s v="Utah"/>
    <n v="84020"/>
    <s v="West"/>
    <s v="TEC-AC-10002006"/>
    <x v="2"/>
    <x v="11"/>
    <s v="Memorex Micro Travel Drive 16 GB"/>
    <n v="111.93"/>
  </r>
  <r>
    <s v="Oakland"/>
    <s v="California"/>
    <n v="94601"/>
    <s v="West"/>
    <s v="FUR-CH-10003956"/>
    <x v="0"/>
    <x v="1"/>
    <s v="Novimex High-Tech Fabric Mesh Task Chair"/>
    <n v="454.27199999999999"/>
  </r>
  <r>
    <s v="Lawrence"/>
    <s v="Massachusetts"/>
    <n v="1841"/>
    <s v="East"/>
    <s v="OFF-PA-10000552"/>
    <x v="1"/>
    <x v="10"/>
    <s v="Xerox 200"/>
    <n v="19.440000000000001"/>
  </r>
  <r>
    <s v="Philadelphia"/>
    <s v="Pennsylvania"/>
    <n v="19120"/>
    <s v="East"/>
    <s v="TEC-CO-10004722"/>
    <x v="2"/>
    <x v="16"/>
    <s v="Canon imageCLASS 2200 Advanced Copier"/>
    <n v="8399.9760000000006"/>
  </r>
  <r>
    <s v="Philadelphia"/>
    <s v="Pennsylvania"/>
    <n v="19120"/>
    <s v="East"/>
    <s v="OFF-BI-10004308"/>
    <x v="1"/>
    <x v="8"/>
    <s v="Avery Legal 4-Ring Binder"/>
    <n v="6.2939999999999996"/>
  </r>
  <r>
    <s v="Philadelphia"/>
    <s v="Pennsylvania"/>
    <n v="19120"/>
    <s v="East"/>
    <s v="OFF-PA-10000029"/>
    <x v="1"/>
    <x v="10"/>
    <s v="Xerox 224"/>
    <n v="10.368"/>
  </r>
  <r>
    <s v="Philadelphia"/>
    <s v="Pennsylvania"/>
    <n v="19120"/>
    <s v="East"/>
    <s v="TEC-PH-10004080"/>
    <x v="2"/>
    <x v="7"/>
    <s v="Avaya 5410 Digital phone"/>
    <n v="122.38200000000001"/>
  </r>
  <r>
    <s v="Jacksonville"/>
    <s v="North Carolina"/>
    <n v="28540"/>
    <s v="South"/>
    <s v="OFF-ST-10001558"/>
    <x v="1"/>
    <x v="4"/>
    <s v="Acco Perma 4000 Stacking Storage Drawers"/>
    <n v="25.984000000000002"/>
  </r>
  <r>
    <s v="Jacksonville"/>
    <s v="North Carolina"/>
    <n v="28540"/>
    <s v="South"/>
    <s v="FUR-TA-10001768"/>
    <x v="0"/>
    <x v="3"/>
    <s v="Hon Racetrack Conference Tables"/>
    <n v="945.03599999999994"/>
  </r>
  <r>
    <s v="Jacksonville"/>
    <s v="North Carolina"/>
    <n v="28540"/>
    <s v="South"/>
    <s v="OFF-BI-10002982"/>
    <x v="1"/>
    <x v="8"/>
    <s v="Avery Self-Adhesive Photo Pockets for Polaroid Photos"/>
    <n v="14.301"/>
  </r>
  <r>
    <s v="Jacksonville"/>
    <s v="North Carolina"/>
    <n v="28540"/>
    <s v="South"/>
    <s v="FUR-FU-10001468"/>
    <x v="0"/>
    <x v="5"/>
    <s v="Tenex Antistatic Computer Chair Mats"/>
    <n v="410.35199999999998"/>
  </r>
  <r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</r>
  <r>
    <s v="Chicago"/>
    <s v="Illinois"/>
    <n v="60610"/>
    <s v="Central"/>
    <s v="TEC-PH-10002890"/>
    <x v="2"/>
    <x v="7"/>
    <s v="AT&amp;T 17929 Lendline Telephone"/>
    <n v="180.96"/>
  </r>
  <r>
    <s v="Pocatello"/>
    <s v="Idaho"/>
    <n v="83201"/>
    <s v="West"/>
    <s v="FUR-FU-10004963"/>
    <x v="0"/>
    <x v="5"/>
    <s v="Eldon 400 Class Desk Accessories, Black Carbon"/>
    <n v="35"/>
  </r>
  <r>
    <s v="Pocatello"/>
    <s v="Idaho"/>
    <n v="83201"/>
    <s v="West"/>
    <s v="OFF-ST-10000025"/>
    <x v="1"/>
    <x v="4"/>
    <s v="Fellowes Stor/Drawer Steel Plus Storage Drawers"/>
    <n v="477.15"/>
  </r>
  <r>
    <s v="Pocatello"/>
    <s v="Idaho"/>
    <n v="83201"/>
    <s v="West"/>
    <s v="TEC-PH-10004389"/>
    <x v="2"/>
    <x v="7"/>
    <s v="Nokia Lumia 925"/>
    <n v="302.37599999999998"/>
  </r>
  <r>
    <s v="Plano"/>
    <s v="Texas"/>
    <n v="75023"/>
    <s v="Central"/>
    <s v="FUR-TA-10000577"/>
    <x v="0"/>
    <x v="3"/>
    <s v="Bretford CR4500 Series Slim Rectangular Table"/>
    <n v="974.98800000000006"/>
  </r>
  <r>
    <s v="New York City"/>
    <s v="New York"/>
    <n v="10024"/>
    <s v="East"/>
    <s v="FUR-CH-10003298"/>
    <x v="0"/>
    <x v="1"/>
    <s v="Office Star - Contemporary Task Swivel chair with Loop Arms, Charcoal"/>
    <n v="589.41"/>
  </r>
  <r>
    <s v="New York City"/>
    <s v="New York"/>
    <n v="10024"/>
    <s v="East"/>
    <s v="OFF-AR-10001860"/>
    <x v="1"/>
    <x v="6"/>
    <s v="BIC Liqua Brite Liner"/>
    <n v="34.700000000000003"/>
  </r>
  <r>
    <s v="New York City"/>
    <s v="New York"/>
    <n v="10024"/>
    <s v="East"/>
    <s v="OFF-ST-10003123"/>
    <x v="1"/>
    <x v="4"/>
    <s v="Fellowes Bases and Tops For Staxonsteel/High-Stak Systems"/>
    <n v="99.87"/>
  </r>
  <r>
    <s v="New York City"/>
    <s v="New York"/>
    <n v="10024"/>
    <s v="East"/>
    <s v="OFF-PA-10001295"/>
    <x v="1"/>
    <x v="10"/>
    <s v="Computer Printout Paper with Letter-Trim Perforations"/>
    <n v="37.94"/>
  </r>
  <r>
    <s v="New York City"/>
    <s v="New York"/>
    <n v="10024"/>
    <s v="East"/>
    <s v="OFF-LA-10000407"/>
    <x v="1"/>
    <x v="2"/>
    <s v="Avery White Multi-Purpose Labels"/>
    <n v="24.9"/>
  </r>
  <r>
    <s v="New York City"/>
    <s v="New York"/>
    <n v="10024"/>
    <s v="East"/>
    <s v="FUR-FU-10003535"/>
    <x v="0"/>
    <x v="5"/>
    <s v="Howard Miller Distant Time Traveler Alarm Clock"/>
    <n v="82.26"/>
  </r>
  <r>
    <s v="Chicago"/>
    <s v="Illinois"/>
    <n v="60623"/>
    <s v="Central"/>
    <s v="OFF-FA-10000611"/>
    <x v="1"/>
    <x v="13"/>
    <s v="Binder Clips by OIC"/>
    <n v="7.1040000000000001"/>
  </r>
  <r>
    <s v="Houston"/>
    <s v="Texas"/>
    <n v="77095"/>
    <s v="Central"/>
    <s v="FUR-FU-10004848"/>
    <x v="0"/>
    <x v="5"/>
    <s v="Howard Miller 13-3/4&quot; Diameter Brushed Chrome Round Wall Clock"/>
    <n v="103.5"/>
  </r>
  <r>
    <s v="Houston"/>
    <s v="Texas"/>
    <n v="77095"/>
    <s v="Central"/>
    <s v="OFF-LA-10002381"/>
    <x v="1"/>
    <x v="2"/>
    <s v="Avery 497"/>
    <n v="2.464"/>
  </r>
  <r>
    <s v="Houston"/>
    <s v="Texas"/>
    <n v="77095"/>
    <s v="Central"/>
    <s v="OFF-ST-10000918"/>
    <x v="1"/>
    <x v="4"/>
    <s v="Crate-A-Files"/>
    <n v="8.7200000000000006"/>
  </r>
  <r>
    <s v="Meriden"/>
    <s v="Connecticut"/>
    <n v="6450"/>
    <s v="East"/>
    <s v="OFF-BI-10000822"/>
    <x v="1"/>
    <x v="8"/>
    <s v="Acco PRESSTEX Data Binder with Storage Hooks, Light Blue, 9 1/2&quot; X 11&quot;"/>
    <n v="10.76"/>
  </r>
  <r>
    <s v="Meriden"/>
    <s v="Connecticut"/>
    <n v="6450"/>
    <s v="East"/>
    <s v="OFF-PA-10002222"/>
    <x v="1"/>
    <x v="10"/>
    <s v="Xerox Color Copier Paper, 11&quot; x 17&quot;, Ream"/>
    <n v="45.68"/>
  </r>
  <r>
    <s v="Meriden"/>
    <s v="Connecticut"/>
    <n v="6450"/>
    <s v="East"/>
    <s v="OFF-AR-10004930"/>
    <x v="1"/>
    <x v="6"/>
    <s v="Turquoise Lead Holder with Pocket Clip"/>
    <n v="6.7"/>
  </r>
  <r>
    <s v="Glenview"/>
    <s v="Illinois"/>
    <n v="60025"/>
    <s v="Central"/>
    <s v="TEC-PH-10001750"/>
    <x v="2"/>
    <x v="7"/>
    <s v="Samsung Rugby III"/>
    <n v="158.376"/>
  </r>
  <r>
    <s v="Houston"/>
    <s v="Texas"/>
    <n v="77036"/>
    <s v="Central"/>
    <s v="OFF-AR-10000657"/>
    <x v="1"/>
    <x v="6"/>
    <s v="Binney &amp; Smith inkTank Desk Highlighter, Chisel Tip, Yellow, 12/Box"/>
    <n v="3.44"/>
  </r>
  <r>
    <s v="San Francisco"/>
    <s v="California"/>
    <n v="94110"/>
    <s v="West"/>
    <s v="OFF-ST-10003442"/>
    <x v="1"/>
    <x v="4"/>
    <s v="Eldon Portable Mobile Manager"/>
    <n v="56.56"/>
  </r>
  <r>
    <s v="San Francisco"/>
    <s v="California"/>
    <n v="94110"/>
    <s v="West"/>
    <s v="FUR-FU-10003142"/>
    <x v="0"/>
    <x v="5"/>
    <s v="Master Big Foot Doorstop, Beige"/>
    <n v="36.96"/>
  </r>
  <r>
    <s v="New York City"/>
    <s v="New York"/>
    <n v="10009"/>
    <s v="East"/>
    <s v="TEC-PH-10002468"/>
    <x v="2"/>
    <x v="7"/>
    <s v="Plantronics CS 50-USB -Â headsetÂ - Convertible, Monaural"/>
    <n v="135.99"/>
  </r>
  <r>
    <s v="New York City"/>
    <s v="New York"/>
    <n v="10009"/>
    <s v="East"/>
    <s v="OFF-AR-10004165"/>
    <x v="1"/>
    <x v="6"/>
    <s v="Binney &amp; Smith inkTank Erasable Pocket Highlighter, Chisel Tip, Yellow"/>
    <n v="15.96"/>
  </r>
  <r>
    <s v="Baltimore"/>
    <s v="Maryland"/>
    <n v="21215"/>
    <s v="East"/>
    <s v="OFF-AR-10001919"/>
    <x v="1"/>
    <x v="6"/>
    <s v="OIC #2 Pencils, Medium Soft"/>
    <n v="3.76"/>
  </r>
  <r>
    <s v="Baltimore"/>
    <s v="Maryland"/>
    <n v="21215"/>
    <s v="East"/>
    <s v="OFF-AR-10003045"/>
    <x v="1"/>
    <x v="6"/>
    <s v="Prang Colored Pencils"/>
    <n v="14.7"/>
  </r>
  <r>
    <s v="Baltimore"/>
    <s v="Maryland"/>
    <n v="21215"/>
    <s v="East"/>
    <s v="OFF-AR-10003338"/>
    <x v="1"/>
    <x v="6"/>
    <s v="Eberhard Faber 3 1/2&quot; Golf Pencils"/>
    <n v="37.200000000000003"/>
  </r>
  <r>
    <s v="Baltimore"/>
    <s v="Maryland"/>
    <n v="21215"/>
    <s v="East"/>
    <s v="TEC-AC-10003280"/>
    <x v="2"/>
    <x v="11"/>
    <s v="Belkin F8E887 USB Wired Ergonomic Keyboard"/>
    <n v="89.97"/>
  </r>
  <r>
    <s v="Baltimore"/>
    <s v="Maryland"/>
    <n v="21215"/>
    <s v="East"/>
    <s v="FUR-CH-10003298"/>
    <x v="0"/>
    <x v="1"/>
    <s v="Office Star - Contemporary Task Swivel chair with Loop Arms, Charcoal"/>
    <n v="261.95999999999998"/>
  </r>
  <r>
    <s v="Baltimore"/>
    <s v="Maryland"/>
    <n v="21215"/>
    <s v="East"/>
    <s v="OFF-LA-10004544"/>
    <x v="1"/>
    <x v="2"/>
    <s v="Avery 505"/>
    <n v="74"/>
  </r>
  <r>
    <s v="Louisville"/>
    <s v="Kentucky"/>
    <n v="40214"/>
    <s v="South"/>
    <s v="FUR-FU-10004586"/>
    <x v="0"/>
    <x v="5"/>
    <s v="G.E. Longer-Life Indoor Recessed Floodlight Bulbs"/>
    <n v="13.28"/>
  </r>
  <r>
    <s v="Lebanon"/>
    <s v="Tennessee"/>
    <n v="37087"/>
    <s v="South"/>
    <s v="OFF-ST-10003572"/>
    <x v="1"/>
    <x v="4"/>
    <s v="Portfile Personal File Boxes"/>
    <n v="84.96"/>
  </r>
  <r>
    <s v="Los Angeles"/>
    <s v="California"/>
    <n v="90008"/>
    <s v="West"/>
    <s v="TEC-AC-10002331"/>
    <x v="2"/>
    <x v="11"/>
    <s v="Maxell 74 Minute CDR, 10/Pack"/>
    <n v="68.459999999999994"/>
  </r>
  <r>
    <s v="Providence"/>
    <s v="Rhode Island"/>
    <n v="2908"/>
    <s v="East"/>
    <s v="OFF-ST-10000142"/>
    <x v="1"/>
    <x v="4"/>
    <s v="Deluxe Rollaway Locking File with Drawer"/>
    <n v="2079.4"/>
  </r>
  <r>
    <s v="Providence"/>
    <s v="Rhode Island"/>
    <n v="2908"/>
    <s v="East"/>
    <s v="TEC-PH-10000441"/>
    <x v="2"/>
    <x v="7"/>
    <s v="VTech DS6151"/>
    <n v="629.95000000000005"/>
  </r>
  <r>
    <s v="Providence"/>
    <s v="Rhode Island"/>
    <n v="2908"/>
    <s v="East"/>
    <s v="FUR-FU-10004864"/>
    <x v="0"/>
    <x v="5"/>
    <s v="Eldon 500 Class Desk Accessories"/>
    <n v="72.42"/>
  </r>
  <r>
    <s v="Detroit"/>
    <s v="Michigan"/>
    <n v="48234"/>
    <s v="Central"/>
    <s v="TEC-PH-10001750"/>
    <x v="2"/>
    <x v="7"/>
    <s v="Samsung Rugby III"/>
    <n v="131.97999999999999"/>
  </r>
  <r>
    <s v="Detroit"/>
    <s v="Michigan"/>
    <n v="48234"/>
    <s v="Central"/>
    <s v="TEC-AC-10004510"/>
    <x v="2"/>
    <x v="11"/>
    <s v="Logitech Desktop MK120 Mouse and keyboard Combo"/>
    <n v="114.52"/>
  </r>
  <r>
    <s v="Houston"/>
    <s v="Texas"/>
    <n v="77070"/>
    <s v="Central"/>
    <s v="OFF-LA-10001074"/>
    <x v="1"/>
    <x v="2"/>
    <s v="Round Specialty Laser Printer Labels"/>
    <n v="100.24"/>
  </r>
  <r>
    <s v="Columbia"/>
    <s v="Tennessee"/>
    <n v="38401"/>
    <s v="South"/>
    <s v="OFF-AP-10003590"/>
    <x v="1"/>
    <x v="9"/>
    <s v="Hoover WindTunnel Plus Canister Vacuum"/>
    <n v="871.8"/>
  </r>
  <r>
    <s v="Philadelphia"/>
    <s v="Pennsylvania"/>
    <n v="19140"/>
    <s v="East"/>
    <s v="FUR-BO-10003433"/>
    <x v="0"/>
    <x v="0"/>
    <s v="Sauder Cornerstone Collection Library"/>
    <n v="61.96"/>
  </r>
  <r>
    <s v="Pembroke Pines"/>
    <s v="Florida"/>
    <n v="33024"/>
    <s v="South"/>
    <s v="OFF-BI-10002432"/>
    <x v="1"/>
    <x v="8"/>
    <s v="Wilson Jones Standard D-Ring Binders"/>
    <n v="4.5540000000000003"/>
  </r>
  <r>
    <s v="Pembroke Pines"/>
    <s v="Florida"/>
    <n v="33024"/>
    <s v="South"/>
    <s v="OFF-AP-10003622"/>
    <x v="1"/>
    <x v="9"/>
    <s v="Bravo II Megaboss 12-Amp Hard Body Upright, Replacement Belts, 2 Belts per Pack"/>
    <n v="5.2"/>
  </r>
  <r>
    <s v="Pembroke Pines"/>
    <s v="Florida"/>
    <n v="33024"/>
    <s v="South"/>
    <s v="TEC-AC-10003832"/>
    <x v="2"/>
    <x v="11"/>
    <s v="LogitechÂ P710e Mobile Speakerphone"/>
    <n v="205.99199999999999"/>
  </r>
  <r>
    <s v="Pembroke Pines"/>
    <s v="Florida"/>
    <n v="33024"/>
    <s v="South"/>
    <s v="OFF-PA-10000809"/>
    <x v="1"/>
    <x v="10"/>
    <s v="Xerox 206"/>
    <n v="15.552"/>
  </r>
  <r>
    <s v="Pembroke Pines"/>
    <s v="Florida"/>
    <n v="33024"/>
    <s v="South"/>
    <s v="TEC-PH-10000441"/>
    <x v="2"/>
    <x v="7"/>
    <s v="VTech DS6151"/>
    <n v="503.96"/>
  </r>
  <r>
    <s v="Pembroke Pines"/>
    <s v="Florida"/>
    <n v="33024"/>
    <s v="South"/>
    <s v="OFF-AP-10002287"/>
    <x v="1"/>
    <x v="9"/>
    <s v="Eureka Sanitaire  Multi-Pro Heavy-Duty Upright, Disposable Bags"/>
    <n v="24.472000000000001"/>
  </r>
  <r>
    <s v="Pembroke Pines"/>
    <s v="Florida"/>
    <n v="33024"/>
    <s v="South"/>
    <s v="FUR-BO-10002824"/>
    <x v="0"/>
    <x v="0"/>
    <s v="Bush Mission Pointe Library"/>
    <n v="241.56800000000001"/>
  </r>
  <r>
    <s v="Pembroke Pines"/>
    <s v="Florida"/>
    <n v="33024"/>
    <s v="South"/>
    <s v="TEC-AC-10002942"/>
    <x v="2"/>
    <x v="11"/>
    <s v="WD My Passport Ultra 1TB Portable External Hard Drive"/>
    <n v="110.4"/>
  </r>
  <r>
    <s v="New York City"/>
    <s v="New York"/>
    <n v="10011"/>
    <s v="East"/>
    <s v="FUR-TA-10001932"/>
    <x v="0"/>
    <x v="3"/>
    <s v="Chromcraft 48&quot; x 96&quot; Racetrack Double Pedestal Table"/>
    <n v="384.76799999999997"/>
  </r>
  <r>
    <s v="New York City"/>
    <s v="New York"/>
    <n v="10011"/>
    <s v="East"/>
    <s v="TEC-MA-10003173"/>
    <x v="2"/>
    <x v="15"/>
    <s v="Hewlett-Packard 300S Scientific Calculator"/>
    <n v="78.66"/>
  </r>
  <r>
    <s v="New York City"/>
    <s v="New York"/>
    <n v="10011"/>
    <s v="East"/>
    <s v="OFF-PA-10004156"/>
    <x v="1"/>
    <x v="10"/>
    <s v="Xerox 188"/>
    <n v="45.36"/>
  </r>
  <r>
    <s v="Jacksonville"/>
    <s v="North Carolina"/>
    <n v="28540"/>
    <s v="South"/>
    <s v="OFF-AP-10002945"/>
    <x v="1"/>
    <x v="9"/>
    <s v="Honeywell Enviracaire Portable HEPA Air Cleaner for 17' x 22' Room"/>
    <n v="962.08"/>
  </r>
  <r>
    <s v="Jacksonville"/>
    <s v="North Carolina"/>
    <n v="28540"/>
    <s v="South"/>
    <s v="OFF-BI-10000948"/>
    <x v="1"/>
    <x v="8"/>
    <s v="GBC Laser Imprintable Binding System Covers, Desert Sand"/>
    <n v="12.843"/>
  </r>
  <r>
    <s v="Jacksonville"/>
    <s v="North Carolina"/>
    <n v="28540"/>
    <s v="South"/>
    <s v="OFF-PA-10002254"/>
    <x v="1"/>
    <x v="10"/>
    <s v="Xerox 1883"/>
    <n v="295.45600000000002"/>
  </r>
  <r>
    <s v="New York City"/>
    <s v="New York"/>
    <n v="10011"/>
    <s v="East"/>
    <s v="OFF-PA-10004782"/>
    <x v="1"/>
    <x v="10"/>
    <s v="Xerox 228"/>
    <n v="32.4"/>
  </r>
  <r>
    <s v="Philadelphia"/>
    <s v="Pennsylvania"/>
    <n v="19120"/>
    <s v="East"/>
    <s v="FUR-FU-10000222"/>
    <x v="0"/>
    <x v="5"/>
    <s v="Seth Thomas 16&quot; Steel Case Clock"/>
    <n v="103.93600000000001"/>
  </r>
  <r>
    <s v="Orlando"/>
    <s v="Florida"/>
    <n v="32839"/>
    <s v="South"/>
    <s v="FUR-BO-10004695"/>
    <x v="0"/>
    <x v="0"/>
    <s v="O'Sullivan 2-Door Barrister Bookcase in Odessa Pine"/>
    <n v="289.56799999999998"/>
  </r>
  <r>
    <s v="Orlando"/>
    <s v="Florida"/>
    <n v="32839"/>
    <s v="South"/>
    <s v="OFF-ST-10003327"/>
    <x v="1"/>
    <x v="4"/>
    <s v="Akro-Mils 12-Gallon Tote"/>
    <n v="39.72"/>
  </r>
  <r>
    <s v="Orlando"/>
    <s v="Florida"/>
    <n v="32839"/>
    <s v="South"/>
    <s v="TEC-PH-10003357"/>
    <x v="2"/>
    <x v="7"/>
    <s v="Grandstream GXP2100 Mainstream Business Phone"/>
    <n v="244.768"/>
  </r>
  <r>
    <s v="Houston"/>
    <s v="Texas"/>
    <n v="77095"/>
    <s v="Central"/>
    <s v="TEC-AC-10002167"/>
    <x v="2"/>
    <x v="11"/>
    <s v="ImationÂ 8gb Micro Traveldrive Usb 2.0Â Flash Drive"/>
    <n v="24"/>
  </r>
  <r>
    <s v="Houston"/>
    <s v="Texas"/>
    <n v="77095"/>
    <s v="Central"/>
    <s v="OFF-PA-10001937"/>
    <x v="1"/>
    <x v="10"/>
    <s v="Xerox 21"/>
    <n v="15.552"/>
  </r>
  <r>
    <s v="Houston"/>
    <s v="Texas"/>
    <n v="77095"/>
    <s v="Central"/>
    <s v="TEC-AC-10004510"/>
    <x v="2"/>
    <x v="11"/>
    <s v="Logitech Desktop MK120 Mouse and keyboard Combo"/>
    <n v="26.175999999999998"/>
  </r>
  <r>
    <s v="Louisville"/>
    <s v="Kentucky"/>
    <n v="40214"/>
    <s v="South"/>
    <s v="FUR-FU-10001487"/>
    <x v="0"/>
    <x v="5"/>
    <s v="Eldon Expressions Wood and Plastic Desk Accessories, Cherry Wood"/>
    <n v="20.94"/>
  </r>
  <r>
    <s v="Louisville"/>
    <s v="Kentucky"/>
    <n v="40214"/>
    <s v="South"/>
    <s v="OFF-BI-10000069"/>
    <x v="1"/>
    <x v="8"/>
    <s v="GBC Prepunched Paper, 19-Hole, for Binding Systems, 24-lb"/>
    <n v="135.09"/>
  </r>
  <r>
    <s v="Louisville"/>
    <s v="Kentucky"/>
    <n v="40214"/>
    <s v="South"/>
    <s v="TEC-AC-10003289"/>
    <x v="2"/>
    <x v="11"/>
    <s v="Anker Ultra-Slim Mini Bluetooth 3.0 Wireless Keyboard"/>
    <n v="279.86"/>
  </r>
  <r>
    <s v="Louisville"/>
    <s v="Kentucky"/>
    <n v="40214"/>
    <s v="South"/>
    <s v="OFF-BI-10000069"/>
    <x v="1"/>
    <x v="8"/>
    <s v="GBC Prepunched Paper, 19-Hole, for Binding Systems, 24-lb"/>
    <n v="90.06"/>
  </r>
  <r>
    <s v="Medina"/>
    <s v="Ohio"/>
    <n v="44256"/>
    <s v="East"/>
    <s v="TEC-PH-10001299"/>
    <x v="2"/>
    <x v="7"/>
    <s v="Polycom CX300 Desktop Phone USB VoIP phone"/>
    <n v="539.96400000000006"/>
  </r>
  <r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</r>
  <r>
    <s v="Medina"/>
    <s v="Ohio"/>
    <n v="44256"/>
    <s v="East"/>
    <s v="OFF-BI-10001098"/>
    <x v="1"/>
    <x v="8"/>
    <s v="Acco D-Ring Binder w/DublLock"/>
    <n v="19.242000000000001"/>
  </r>
  <r>
    <s v="New York City"/>
    <s v="New York"/>
    <n v="10011"/>
    <s v="East"/>
    <s v="OFF-ST-10000142"/>
    <x v="1"/>
    <x v="4"/>
    <s v="Deluxe Rollaway Locking File with Drawer"/>
    <n v="1247.6400000000001"/>
  </r>
  <r>
    <s v="Chicago"/>
    <s v="Illinois"/>
    <n v="60653"/>
    <s v="Central"/>
    <s v="OFF-AR-10001547"/>
    <x v="1"/>
    <x v="6"/>
    <s v="Newell 311"/>
    <n v="5.3040000000000003"/>
  </r>
  <r>
    <s v="Philadelphia"/>
    <s v="Pennsylvania"/>
    <n v="19143"/>
    <s v="East"/>
    <s v="OFF-PA-10001593"/>
    <x v="1"/>
    <x v="10"/>
    <s v="Xerox 1947"/>
    <n v="19.135999999999999"/>
  </r>
  <r>
    <s v="Philadelphia"/>
    <s v="Pennsylvania"/>
    <n v="19143"/>
    <s v="East"/>
    <s v="FUR-FU-10004071"/>
    <x v="0"/>
    <x v="5"/>
    <s v="Luxo Professional Magnifying Clamp-On Fluorescent Lamps"/>
    <n v="332.83199999999999"/>
  </r>
  <r>
    <s v="New York City"/>
    <s v="New York"/>
    <n v="10009"/>
    <s v="East"/>
    <s v="OFF-PA-10001970"/>
    <x v="1"/>
    <x v="10"/>
    <s v="Xerox 1908"/>
    <n v="279.89999999999998"/>
  </r>
  <r>
    <s v="New York City"/>
    <s v="New York"/>
    <n v="10009"/>
    <s v="East"/>
    <s v="OFF-BI-10001524"/>
    <x v="1"/>
    <x v="8"/>
    <s v="GBC Premium Transparent Covers with Diagonal Lined Pattern"/>
    <n v="50.351999999999997"/>
  </r>
  <r>
    <s v="New York City"/>
    <s v="New York"/>
    <n v="10009"/>
    <s v="East"/>
    <s v="OFF-PA-10004156"/>
    <x v="1"/>
    <x v="10"/>
    <s v="Xerox 188"/>
    <n v="34.020000000000003"/>
  </r>
  <r>
    <s v="San Francisco"/>
    <s v="California"/>
    <n v="94109"/>
    <s v="West"/>
    <s v="OFF-AR-10003158"/>
    <x v="1"/>
    <x v="6"/>
    <s v="Fluorescent Highlighters by Dixon"/>
    <n v="23.88"/>
  </r>
  <r>
    <s v="San Francisco"/>
    <s v="California"/>
    <n v="94109"/>
    <s v="West"/>
    <s v="OFF-LA-10004559"/>
    <x v="1"/>
    <x v="2"/>
    <s v="Avery 49"/>
    <n v="11.52"/>
  </r>
  <r>
    <s v="San Francisco"/>
    <s v="California"/>
    <n v="94109"/>
    <s v="West"/>
    <s v="OFF-PA-10001033"/>
    <x v="1"/>
    <x v="10"/>
    <s v="Xerox 1893"/>
    <n v="286.93"/>
  </r>
  <r>
    <s v="San Francisco"/>
    <s v="California"/>
    <n v="94109"/>
    <s v="West"/>
    <s v="TEC-PH-10001336"/>
    <x v="2"/>
    <x v="7"/>
    <s v="Digium D40 VoIP phone"/>
    <n v="206.38399999999999"/>
  </r>
  <r>
    <s v="San Francisco"/>
    <s v="California"/>
    <n v="94122"/>
    <s v="West"/>
    <s v="FUR-CH-10002961"/>
    <x v="0"/>
    <x v="1"/>
    <s v="Leather Task Chair, Black"/>
    <n v="218.352"/>
  </r>
  <r>
    <s v="San Francisco"/>
    <s v="California"/>
    <n v="94122"/>
    <s v="West"/>
    <s v="FUR-FU-10001488"/>
    <x v="0"/>
    <x v="5"/>
    <s v="Tenex 46&quot; x 60&quot; Computer Anti-Static Chairmat, Rectangular Shaped"/>
    <n v="529.9"/>
  </r>
  <r>
    <s v="San Francisco"/>
    <s v="California"/>
    <n v="94122"/>
    <s v="West"/>
    <s v="OFF-AR-10001915"/>
    <x v="1"/>
    <x v="6"/>
    <s v="Peel-Off China Markers"/>
    <n v="99.3"/>
  </r>
  <r>
    <s v="San Francisco"/>
    <s v="California"/>
    <n v="94122"/>
    <s v="West"/>
    <s v="OFF-AP-10001205"/>
    <x v="1"/>
    <x v="9"/>
    <s v="Belkin 5 Outlet SurgeMaster Power Centers"/>
    <n v="108.96"/>
  </r>
  <r>
    <s v="San Francisco"/>
    <s v="California"/>
    <n v="94122"/>
    <s v="West"/>
    <s v="OFF-BI-10004528"/>
    <x v="1"/>
    <x v="8"/>
    <s v="Cardinal Poly Pocket Divider Pockets for Ring Binders"/>
    <n v="2.6880000000000002"/>
  </r>
  <r>
    <s v="Jackson"/>
    <s v="Michigan"/>
    <n v="49201"/>
    <s v="Central"/>
    <s v="OFF-BI-10004995"/>
    <x v="1"/>
    <x v="8"/>
    <s v="GBC DocuBind P400 Electric Binding System"/>
    <n v="5443.96"/>
  </r>
  <r>
    <s v="Jackson"/>
    <s v="Michigan"/>
    <n v="49201"/>
    <s v="Central"/>
    <s v="FUR-CH-10004626"/>
    <x v="0"/>
    <x v="1"/>
    <s v="Office Star Flex Back Scooter Chair with Aluminum Finish Frame"/>
    <n v="302.67"/>
  </r>
  <r>
    <s v="Jackson"/>
    <s v="Michigan"/>
    <n v="49201"/>
    <s v="Central"/>
    <s v="OFF-PA-10001260"/>
    <x v="1"/>
    <x v="10"/>
    <s v="TOPS Money Receipt Book, Consecutively Numbered in Red,"/>
    <n v="56.07"/>
  </r>
  <r>
    <s v="Philadelphia"/>
    <s v="Pennsylvania"/>
    <n v="19120"/>
    <s v="East"/>
    <s v="OFF-LA-10002945"/>
    <x v="1"/>
    <x v="2"/>
    <s v="Permanent Self-Adhesive File Folder Labels for Typewriters, 1 1/8 x 3 1/2, White"/>
    <n v="10.08"/>
  </r>
  <r>
    <s v="Philadelphia"/>
    <s v="Pennsylvania"/>
    <n v="19120"/>
    <s v="East"/>
    <s v="TEC-PH-10002310"/>
    <x v="2"/>
    <x v="7"/>
    <s v="Panasonic KX T7731-B Digital phone"/>
    <n v="59.994"/>
  </r>
  <r>
    <s v="Philadelphia"/>
    <s v="Pennsylvania"/>
    <n v="19120"/>
    <s v="East"/>
    <s v="OFF-BI-10001525"/>
    <x v="1"/>
    <x v="8"/>
    <s v="Acco Pressboard Covers with Storage Hooks, 14 7/8&quot; x 11&quot;, Executive Red"/>
    <n v="5.7149999999999999"/>
  </r>
  <r>
    <s v="Philadelphia"/>
    <s v="Pennsylvania"/>
    <n v="19120"/>
    <s v="East"/>
    <s v="OFF-BI-10001308"/>
    <x v="1"/>
    <x v="8"/>
    <s v="GBC Standard Plastic Binding Systems' Combs"/>
    <n v="9.42"/>
  </r>
  <r>
    <s v="Warwick"/>
    <s v="Rhode Island"/>
    <n v="2886"/>
    <s v="East"/>
    <s v="TEC-CO-10002095"/>
    <x v="2"/>
    <x v="16"/>
    <s v="Hewlett Packard 610 Color Digital Copier / Printer"/>
    <n v="1999.96"/>
  </r>
  <r>
    <s v="New York City"/>
    <s v="New York"/>
    <n v="10024"/>
    <s v="East"/>
    <s v="OFF-ST-10004946"/>
    <x v="1"/>
    <x v="4"/>
    <s v="Desktop 3-Pocket Hot File"/>
    <n v="216.4"/>
  </r>
  <r>
    <s v="El Paso"/>
    <s v="Texas"/>
    <n v="79907"/>
    <s v="Central"/>
    <s v="OFF-LA-10004425"/>
    <x v="1"/>
    <x v="2"/>
    <s v="Staple-on labels"/>
    <n v="6.9359999999999999"/>
  </r>
  <r>
    <s v="El Paso"/>
    <s v="Texas"/>
    <n v="79907"/>
    <s v="Central"/>
    <s v="OFF-BI-10000320"/>
    <x v="1"/>
    <x v="8"/>
    <s v="GBC Plastic Binding Combs"/>
    <n v="4.4279999999999999"/>
  </r>
  <r>
    <s v="Rochester"/>
    <s v="Minnesota"/>
    <n v="55901"/>
    <s v="Central"/>
    <s v="OFF-AR-10001315"/>
    <x v="1"/>
    <x v="6"/>
    <s v="Newell 310"/>
    <n v="8.8000000000000007"/>
  </r>
  <r>
    <s v="Rochester"/>
    <s v="Minnesota"/>
    <n v="55901"/>
    <s v="Central"/>
    <s v="TEC-AC-10004595"/>
    <x v="2"/>
    <x v="11"/>
    <s v="First Data TMFD35 PIN Pad"/>
    <n v="142.80000000000001"/>
  </r>
  <r>
    <s v="Rochester"/>
    <s v="Minnesota"/>
    <n v="55901"/>
    <s v="Central"/>
    <s v="TEC-AC-10001539"/>
    <x v="2"/>
    <x v="11"/>
    <s v="Logitech G430 Surround Sound Gaming Headset with Dolby 7.1 Technology"/>
    <n v="399.95"/>
  </r>
  <r>
    <s v="Buffalo"/>
    <s v="New York"/>
    <n v="14215"/>
    <s v="East"/>
    <s v="OFF-BI-10001359"/>
    <x v="1"/>
    <x v="8"/>
    <s v="GBC DocuBind TL300 Electric Binding System"/>
    <n v="2152.7759999999998"/>
  </r>
  <r>
    <s v="Buffalo"/>
    <s v="New York"/>
    <n v="14215"/>
    <s v="East"/>
    <s v="FUR-BO-10002213"/>
    <x v="0"/>
    <x v="0"/>
    <s v="DMI Eclipse Executive Suite Bookcases"/>
    <n v="4007.84"/>
  </r>
  <r>
    <s v="Knoxville"/>
    <s v="Tennessee"/>
    <n v="37918"/>
    <s v="South"/>
    <s v="FUR-TA-10003008"/>
    <x v="0"/>
    <x v="3"/>
    <s v="Lesro Round Back Collection Coffee Table, End Table"/>
    <n v="328.59"/>
  </r>
  <r>
    <s v="Knoxville"/>
    <s v="Tennessee"/>
    <n v="37918"/>
    <s v="South"/>
    <s v="OFF-ST-10000934"/>
    <x v="1"/>
    <x v="4"/>
    <s v="Contico 72&quot;H Heavy-Duty Storage System"/>
    <n v="98.352000000000004"/>
  </r>
  <r>
    <s v="Newark"/>
    <s v="Delaware"/>
    <n v="19711"/>
    <s v="East"/>
    <s v="TEC-PH-10004042"/>
    <x v="2"/>
    <x v="7"/>
    <s v="ClearOne Communications CHAT 70 OCÂ Speaker Phone"/>
    <n v="158.99"/>
  </r>
  <r>
    <s v="Newark"/>
    <s v="Delaware"/>
    <n v="19711"/>
    <s v="East"/>
    <s v="FUR-CH-10002439"/>
    <x v="0"/>
    <x v="1"/>
    <s v="Iceberg Nesting Folding Chair, 19w x 6d x 43h"/>
    <n v="291.10000000000002"/>
  </r>
  <r>
    <s v="Seattle"/>
    <s v="Washington"/>
    <n v="98103"/>
    <s v="West"/>
    <s v="OFF-PA-10001363"/>
    <x v="1"/>
    <x v="10"/>
    <s v="Xerox 1933"/>
    <n v="73.680000000000007"/>
  </r>
  <r>
    <s v="Seattle"/>
    <s v="Washington"/>
    <n v="98103"/>
    <s v="West"/>
    <s v="FUR-FU-10003394"/>
    <x v="0"/>
    <x v="5"/>
    <s v="Tenex &quot;The Solids&quot; Textured Chair Mats"/>
    <n v="139.91999999999999"/>
  </r>
  <r>
    <s v="Seattle"/>
    <s v="Washington"/>
    <n v="98103"/>
    <s v="West"/>
    <s v="TEC-PH-10003171"/>
    <x v="2"/>
    <x v="7"/>
    <s v="Plantronics Encore H101 Dual EarpiecesÂ Headset"/>
    <n v="107.88"/>
  </r>
  <r>
    <s v="Seattle"/>
    <s v="Washington"/>
    <n v="98103"/>
    <s v="West"/>
    <s v="OFF-ST-10003123"/>
    <x v="1"/>
    <x v="4"/>
    <s v="Fellowes Bases and Tops For Staxonsteel/High-Stak Systems"/>
    <n v="33.29"/>
  </r>
  <r>
    <s v="Cleveland"/>
    <s v="Ohio"/>
    <n v="44105"/>
    <s v="East"/>
    <s v="OFF-BI-10003007"/>
    <x v="1"/>
    <x v="8"/>
    <s v="Premium Transparent Presentation Covers, No Pattern/Clear, 8 1/2&quot; x 11&quot;"/>
    <n v="58.17"/>
  </r>
  <r>
    <s v="Cleveland"/>
    <s v="Ohio"/>
    <n v="44105"/>
    <s v="East"/>
    <s v="OFF-LA-10000973"/>
    <x v="1"/>
    <x v="2"/>
    <s v="Avery 502"/>
    <n v="5.04"/>
  </r>
  <r>
    <s v="Cleveland"/>
    <s v="Ohio"/>
    <n v="44105"/>
    <s v="East"/>
    <s v="OFF-PA-10000483"/>
    <x v="1"/>
    <x v="10"/>
    <s v="Xerox 19"/>
    <n v="24.783999999999999"/>
  </r>
  <r>
    <s v="Elmhurst"/>
    <s v="Illinois"/>
    <n v="60126"/>
    <s v="Central"/>
    <s v="FUR-CH-10000863"/>
    <x v="0"/>
    <x v="1"/>
    <s v="Novimex Swivel Fabric Task Chair"/>
    <n v="634.11599999999999"/>
  </r>
  <r>
    <s v="Elmhurst"/>
    <s v="Illinois"/>
    <n v="60126"/>
    <s v="Central"/>
    <s v="OFF-PA-10003036"/>
    <x v="1"/>
    <x v="10"/>
    <s v="Black Print Carbonless 8 1/2&quot; x 8 1/4&quot; Rapid Memo Book"/>
    <n v="17.472000000000001"/>
  </r>
  <r>
    <s v="Lakeville"/>
    <s v="Minnesota"/>
    <n v="55044"/>
    <s v="Central"/>
    <s v="FUR-CH-10002304"/>
    <x v="0"/>
    <x v="1"/>
    <s v="Global Stack Chair without Arms, Black"/>
    <n v="155.88"/>
  </r>
  <r>
    <s v="New York City"/>
    <s v="New York"/>
    <n v="10035"/>
    <s v="East"/>
    <s v="FUR-CH-10000422"/>
    <x v="0"/>
    <x v="1"/>
    <s v="Global Highback Leather Tilter in Burgundy"/>
    <n v="327.56400000000002"/>
  </r>
  <r>
    <s v="Los Angeles"/>
    <s v="California"/>
    <n v="90036"/>
    <s v="West"/>
    <s v="OFF-PA-10002986"/>
    <x v="1"/>
    <x v="10"/>
    <s v="Xerox 1898"/>
    <n v="13.36"/>
  </r>
  <r>
    <s v="Los Angeles"/>
    <s v="California"/>
    <n v="90036"/>
    <s v="West"/>
    <s v="OFF-ST-10002289"/>
    <x v="1"/>
    <x v="4"/>
    <s v="Safco Wire Cube Shelving System, For Use as 4 or 5 14&quot; Cubes, Black"/>
    <n v="158.9"/>
  </r>
  <r>
    <s v="Chicago"/>
    <s v="Illinois"/>
    <n v="60653"/>
    <s v="Central"/>
    <s v="TEC-AC-10001606"/>
    <x v="2"/>
    <x v="11"/>
    <s v="Logitech Wireless Performance Mouse MX for PC and Mac"/>
    <n v="319.96800000000002"/>
  </r>
  <r>
    <s v="Chicago"/>
    <s v="Illinois"/>
    <n v="60653"/>
    <s v="Central"/>
    <s v="OFF-ST-10003805"/>
    <x v="1"/>
    <x v="4"/>
    <s v="24 Capacity Maxi Data Binder Racks, Pearl"/>
    <n v="505.32"/>
  </r>
  <r>
    <s v="Chicago"/>
    <s v="Illinois"/>
    <n v="60653"/>
    <s v="Central"/>
    <s v="OFF-PA-10002109"/>
    <x v="1"/>
    <x v="10"/>
    <s v="Wirebound Voice Message Log Book"/>
    <n v="3.8079999999999998"/>
  </r>
  <r>
    <s v="Chicago"/>
    <s v="Illinois"/>
    <n v="60653"/>
    <s v="Central"/>
    <s v="OFF-BI-10000632"/>
    <x v="1"/>
    <x v="8"/>
    <s v="Satellite Sectional Post Binders"/>
    <n v="8.6820000000000004"/>
  </r>
  <r>
    <s v="Chicago"/>
    <s v="Illinois"/>
    <n v="60653"/>
    <s v="Central"/>
    <s v="OFF-LA-10003510"/>
    <x v="1"/>
    <x v="2"/>
    <s v="Avery 4027 File Folder Labels for Dot Matrix Printers, 5000 Labels per Box, White"/>
    <n v="24.423999999999999"/>
  </r>
  <r>
    <s v="Buffalo"/>
    <s v="New York"/>
    <n v="14215"/>
    <s v="East"/>
    <s v="FUR-CH-10004997"/>
    <x v="0"/>
    <x v="1"/>
    <s v="Hon Every-Day Series Multi-Task Chairs"/>
    <n v="1522.6379999999999"/>
  </r>
  <r>
    <s v="Roseville"/>
    <s v="California"/>
    <n v="95661"/>
    <s v="West"/>
    <s v="OFF-EN-10003001"/>
    <x v="1"/>
    <x v="12"/>
    <s v="Ames Color-File Green Diamond Border X-ray Mailers"/>
    <n v="419.9"/>
  </r>
  <r>
    <s v="Roseville"/>
    <s v="California"/>
    <n v="95661"/>
    <s v="West"/>
    <s v="OFF-LA-10003766"/>
    <x v="1"/>
    <x v="2"/>
    <s v="Self-Adhesive Removable Labels"/>
    <n v="3.15"/>
  </r>
  <r>
    <s v="Arlington"/>
    <s v="Texas"/>
    <n v="76017"/>
    <s v="Central"/>
    <s v="OFF-AP-10003040"/>
    <x v="1"/>
    <x v="9"/>
    <s v="Fellowes 8 Outlet Superior Workstation Surge Protector w/o Phone/Fax/Modem Protection"/>
    <n v="33.619999999999997"/>
  </r>
  <r>
    <s v="Lawrence"/>
    <s v="Massachusetts"/>
    <n v="1841"/>
    <s v="East"/>
    <s v="OFF-BI-10001078"/>
    <x v="1"/>
    <x v="8"/>
    <s v="Acco PRESSTEX Data Binder with Storage Hooks, Dark Blue, 14 7/8&quot; X 11&quot;"/>
    <n v="16.14"/>
  </r>
  <r>
    <s v="Lawrence"/>
    <s v="Massachusetts"/>
    <n v="1841"/>
    <s v="East"/>
    <s v="FUR-TA-10003469"/>
    <x v="0"/>
    <x v="3"/>
    <s v="Balt Split Level Computer Training Table"/>
    <n v="194.25"/>
  </r>
  <r>
    <s v="Lawrence"/>
    <s v="Massachusetts"/>
    <n v="1841"/>
    <s v="East"/>
    <s v="OFF-AR-10002578"/>
    <x v="1"/>
    <x v="6"/>
    <s v="Newell 335"/>
    <n v="8.64"/>
  </r>
  <r>
    <s v="Lawrence"/>
    <s v="Massachusetts"/>
    <n v="1841"/>
    <s v="East"/>
    <s v="FUR-CH-10004675"/>
    <x v="0"/>
    <x v="1"/>
    <s v="Lifetime Advantage Folding Chairs, 4/Carton"/>
    <n v="872.32"/>
  </r>
  <r>
    <s v="Waco"/>
    <s v="Texas"/>
    <n v="76706"/>
    <s v="Central"/>
    <s v="OFF-BI-10004632"/>
    <x v="1"/>
    <x v="8"/>
    <s v="Ibico Hi-Tech Manual Binding System"/>
    <n v="243.99199999999999"/>
  </r>
  <r>
    <s v="Waco"/>
    <s v="Texas"/>
    <n v="76706"/>
    <s v="Central"/>
    <s v="OFF-AR-10003087"/>
    <x v="1"/>
    <x v="6"/>
    <s v="Staples in misc. colors"/>
    <n v="7.12"/>
  </r>
  <r>
    <s v="Houston"/>
    <s v="Texas"/>
    <n v="77095"/>
    <s v="Central"/>
    <s v="OFF-AR-10001868"/>
    <x v="1"/>
    <x v="6"/>
    <s v="Prang Dustless Chalk Sticks"/>
    <n v="2.6880000000000002"/>
  </r>
  <r>
    <s v="Houston"/>
    <s v="Texas"/>
    <n v="77095"/>
    <s v="Central"/>
    <s v="FUR-CH-10002602"/>
    <x v="0"/>
    <x v="1"/>
    <s v="DMI Arturo Collection Mission-style Design Wood Chair"/>
    <n v="317.05799999999999"/>
  </r>
  <r>
    <s v="Houston"/>
    <s v="Texas"/>
    <n v="77095"/>
    <s v="Central"/>
    <s v="OFF-EN-10000056"/>
    <x v="1"/>
    <x v="12"/>
    <s v="Cameo Buff Policy Envelopes"/>
    <n v="149.352"/>
  </r>
  <r>
    <s v="Houston"/>
    <s v="Texas"/>
    <n v="77095"/>
    <s v="Central"/>
    <s v="TEC-AC-10000474"/>
    <x v="2"/>
    <x v="11"/>
    <s v="Kensington Expert Mouse Optical USB Trackball for PC or Mac"/>
    <n v="227.976"/>
  </r>
  <r>
    <s v="Seattle"/>
    <s v="Washington"/>
    <n v="98105"/>
    <s v="West"/>
    <s v="OFF-PA-10003971"/>
    <x v="1"/>
    <x v="10"/>
    <s v="Xerox 1965"/>
    <n v="11.96"/>
  </r>
  <r>
    <s v="Plainfield"/>
    <s v="New Jersey"/>
    <n v="7060"/>
    <s v="East"/>
    <s v="OFF-ST-10000689"/>
    <x v="1"/>
    <x v="4"/>
    <s v="Fellowes Strictly Business Drawer File, Letter/Legal Size"/>
    <n v="563.4"/>
  </r>
  <r>
    <s v="Plainfield"/>
    <s v="New Jersey"/>
    <n v="7060"/>
    <s v="East"/>
    <s v="TEC-MA-10004255"/>
    <x v="2"/>
    <x v="15"/>
    <s v="Konica Minolta magicolor 1690MF Multifunction Printer"/>
    <n v="319.92"/>
  </r>
  <r>
    <s v="Los Angeles"/>
    <s v="California"/>
    <n v="90008"/>
    <s v="West"/>
    <s v="TEC-AC-10000990"/>
    <x v="2"/>
    <x v="11"/>
    <s v="Imation Bio 2GB USBÂ Flash Drive ImationÂ Corp"/>
    <n v="1049.44"/>
  </r>
  <r>
    <s v="Los Angeles"/>
    <s v="California"/>
    <n v="90008"/>
    <s v="West"/>
    <s v="FUR-CH-10003968"/>
    <x v="0"/>
    <x v="1"/>
    <s v="Novimex Turbo Task Chair"/>
    <n v="170.352"/>
  </r>
  <r>
    <s v="Arlington"/>
    <s v="Virginia"/>
    <n v="22204"/>
    <s v="South"/>
    <s v="TEC-PH-10001615"/>
    <x v="2"/>
    <x v="7"/>
    <s v="AT&amp;T CL82213"/>
    <n v="173.94"/>
  </r>
  <r>
    <s v="Seattle"/>
    <s v="Washington"/>
    <n v="98103"/>
    <s v="West"/>
    <s v="TEC-PH-10000895"/>
    <x v="2"/>
    <x v="7"/>
    <s v="Polycom VVX 310 VoIP phone"/>
    <n v="1007.944"/>
  </r>
  <r>
    <s v="Seattle"/>
    <s v="Washington"/>
    <n v="98105"/>
    <s v="West"/>
    <s v="OFF-PA-10003001"/>
    <x v="1"/>
    <x v="10"/>
    <s v="Xerox 1986"/>
    <n v="6.68"/>
  </r>
  <r>
    <s v="Seattle"/>
    <s v="Washington"/>
    <n v="98105"/>
    <s v="West"/>
    <s v="OFF-AR-10002766"/>
    <x v="1"/>
    <x v="6"/>
    <s v="Prang Drawing Pencil Set"/>
    <n v="8.34"/>
  </r>
  <r>
    <s v="Seattle"/>
    <s v="Washington"/>
    <n v="98105"/>
    <s v="West"/>
    <s v="FUR-FU-10003095"/>
    <x v="0"/>
    <x v="5"/>
    <s v="Linden 12&quot; Wall Clock With Oak Frame"/>
    <n v="101.94"/>
  </r>
  <r>
    <s v="Edmonds"/>
    <s v="Washington"/>
    <n v="98026"/>
    <s v="West"/>
    <s v="TEC-AC-10003610"/>
    <x v="2"/>
    <x v="11"/>
    <s v="LogitechÂ Illuminated - Keyboard"/>
    <n v="179.97"/>
  </r>
  <r>
    <s v="Salem"/>
    <s v="Virginia"/>
    <n v="24153"/>
    <s v="South"/>
    <s v="OFF-AR-10003727"/>
    <x v="1"/>
    <x v="6"/>
    <s v="Berol Giant Pencil Sharpener"/>
    <n v="101.94"/>
  </r>
  <r>
    <s v="Salem"/>
    <s v="Virginia"/>
    <n v="24153"/>
    <s v="South"/>
    <s v="TEC-PH-10002660"/>
    <x v="2"/>
    <x v="7"/>
    <s v="Nortel Networks T7316 E Nt8 B27"/>
    <n v="271.95999999999998"/>
  </r>
  <r>
    <s v="Salem"/>
    <s v="Virginia"/>
    <n v="24153"/>
    <s v="South"/>
    <s v="FUR-FU-10003274"/>
    <x v="0"/>
    <x v="5"/>
    <s v="Regeneration Desk Collection"/>
    <n v="8.8000000000000007"/>
  </r>
  <r>
    <s v="Salem"/>
    <s v="Virginia"/>
    <n v="24153"/>
    <s v="South"/>
    <s v="OFF-AR-10003829"/>
    <x v="1"/>
    <x v="6"/>
    <s v="Newell 35"/>
    <n v="19.68"/>
  </r>
  <r>
    <s v="Salem"/>
    <s v="Virginia"/>
    <n v="24153"/>
    <s v="South"/>
    <s v="FUR-BO-10003441"/>
    <x v="0"/>
    <x v="0"/>
    <s v="Bush Westfield Collection Bookcases, Fully Assembled"/>
    <n v="302.94"/>
  </r>
  <r>
    <s v="Salem"/>
    <s v="Virginia"/>
    <n v="24153"/>
    <s v="South"/>
    <s v="OFF-BI-10003355"/>
    <x v="1"/>
    <x v="8"/>
    <s v="Cardinal Holdit Business Card Pockets"/>
    <n v="14.94"/>
  </r>
  <r>
    <s v="Salem"/>
    <s v="Virginia"/>
    <n v="24153"/>
    <s v="South"/>
    <s v="OFF-SU-10003505"/>
    <x v="1"/>
    <x v="14"/>
    <s v="Premier Electric Letter Opener"/>
    <n v="231.72"/>
  </r>
  <r>
    <s v="Delray Beach"/>
    <s v="Florida"/>
    <n v="33445"/>
    <s v="South"/>
    <s v="OFF-LA-10004484"/>
    <x v="1"/>
    <x v="2"/>
    <s v="Avery 476"/>
    <n v="9.9120000000000008"/>
  </r>
  <r>
    <s v="San Francisco"/>
    <s v="California"/>
    <n v="94110"/>
    <s v="West"/>
    <s v="OFF-AR-10000658"/>
    <x v="1"/>
    <x v="6"/>
    <s v="Newell 324"/>
    <n v="34.65"/>
  </r>
  <r>
    <s v="San Francisco"/>
    <s v="California"/>
    <n v="94110"/>
    <s v="West"/>
    <s v="TEC-PH-10000347"/>
    <x v="2"/>
    <x v="7"/>
    <s v="Cush Cases Heavy Duty Rugged Cover Case for Samsung Galaxy S5 - Purple"/>
    <n v="19.8"/>
  </r>
  <r>
    <s v="New York City"/>
    <s v="New York"/>
    <n v="10024"/>
    <s v="East"/>
    <s v="OFF-BI-10001989"/>
    <x v="1"/>
    <x v="8"/>
    <s v="Premium Transparent Presentation Covers by GBC"/>
    <n v="33.567999999999998"/>
  </r>
  <r>
    <s v="Indianapolis"/>
    <s v="Indiana"/>
    <n v="46203"/>
    <s v="Central"/>
    <s v="OFF-AR-10001897"/>
    <x v="1"/>
    <x v="6"/>
    <s v="Model L Table or Wall-Mount Pencil Sharpener"/>
    <n v="125.93"/>
  </r>
  <r>
    <s v="Columbus"/>
    <s v="Ohio"/>
    <n v="43229"/>
    <s v="East"/>
    <s v="OFF-BI-10000285"/>
    <x v="1"/>
    <x v="8"/>
    <s v="XtraLife ClearVue Slant-D Ring Binders by Cardinal"/>
    <n v="11.76"/>
  </r>
  <r>
    <s v="Columbus"/>
    <s v="Ohio"/>
    <n v="43229"/>
    <s v="East"/>
    <s v="OFF-PA-10001804"/>
    <x v="1"/>
    <x v="10"/>
    <s v="Xerox 195"/>
    <n v="5.3440000000000003"/>
  </r>
  <r>
    <s v="Jacksonville"/>
    <s v="Florida"/>
    <n v="32216"/>
    <s v="South"/>
    <s v="OFF-BI-10002557"/>
    <x v="1"/>
    <x v="8"/>
    <s v="Presstex Flexible Ring Binders"/>
    <n v="1.365"/>
  </r>
  <r>
    <s v="Jacksonville"/>
    <s v="Florida"/>
    <n v="32216"/>
    <s v="South"/>
    <s v="OFF-PA-10002319"/>
    <x v="1"/>
    <x v="10"/>
    <s v="Xerox 1944"/>
    <n v="62.015999999999998"/>
  </r>
  <r>
    <s v="Clinton"/>
    <s v="Maryland"/>
    <n v="20735"/>
    <s v="East"/>
    <s v="FUR-FU-10003849"/>
    <x v="0"/>
    <x v="5"/>
    <s v="DAX Metal Frame, Desktop, Stepped-Edge"/>
    <n v="60.72"/>
  </r>
  <r>
    <s v="Clinton"/>
    <s v="Maryland"/>
    <n v="20735"/>
    <s v="East"/>
    <s v="OFF-PA-10002923"/>
    <x v="1"/>
    <x v="10"/>
    <s v="Xerox 1942"/>
    <n v="146.82"/>
  </r>
  <r>
    <s v="Clinton"/>
    <s v="Maryland"/>
    <n v="20735"/>
    <s v="East"/>
    <s v="FUR-CH-10004754"/>
    <x v="0"/>
    <x v="1"/>
    <s v="Global Stack Chair with Arms, Black"/>
    <n v="239.84"/>
  </r>
  <r>
    <s v="Clinton"/>
    <s v="Maryland"/>
    <n v="20735"/>
    <s v="East"/>
    <s v="OFF-LA-10000634"/>
    <x v="1"/>
    <x v="2"/>
    <s v="Avery 509"/>
    <n v="15.66"/>
  </r>
  <r>
    <s v="Commerce City"/>
    <s v="Colorado"/>
    <n v="80022"/>
    <s v="West"/>
    <s v="OFF-ST-10001418"/>
    <x v="1"/>
    <x v="4"/>
    <s v="Carina Media Storage Towers in Natural &amp; Black"/>
    <n v="146.352"/>
  </r>
  <r>
    <s v="Santa Ana"/>
    <s v="California"/>
    <n v="92704"/>
    <s v="West"/>
    <s v="OFF-FA-10003467"/>
    <x v="1"/>
    <x v="13"/>
    <s v="Alliance Big Bands Rubber Bands, 12/Pack"/>
    <n v="5.94"/>
  </r>
  <r>
    <s v="Santa Ana"/>
    <s v="California"/>
    <n v="92704"/>
    <s v="West"/>
    <s v="OFF-PA-10001293"/>
    <x v="1"/>
    <x v="10"/>
    <s v="Xerox 1946"/>
    <n v="45.36"/>
  </r>
  <r>
    <s v="Santa Ana"/>
    <s v="California"/>
    <n v="92704"/>
    <s v="West"/>
    <s v="TEC-PH-10003885"/>
    <x v="2"/>
    <x v="7"/>
    <s v="Cisco SPA508G"/>
    <n v="211.16800000000001"/>
  </r>
  <r>
    <s v="Santa Ana"/>
    <s v="California"/>
    <n v="92704"/>
    <s v="West"/>
    <s v="FUR-CH-10004860"/>
    <x v="0"/>
    <x v="1"/>
    <s v="Global Low Back Tilter Chair"/>
    <n v="484.70400000000001"/>
  </r>
  <r>
    <s v="Santa Ana"/>
    <s v="California"/>
    <n v="92704"/>
    <s v="West"/>
    <s v="TEC-MA-10002428"/>
    <x v="2"/>
    <x v="15"/>
    <s v="Fellowes Powershred HS-440 4-Sheet High Security Shredder"/>
    <n v="371.976"/>
  </r>
  <r>
    <s v="Clinton"/>
    <s v="Maryland"/>
    <n v="20735"/>
    <s v="East"/>
    <s v="OFF-ST-10002406"/>
    <x v="1"/>
    <x v="4"/>
    <s v="Pizazz Global Quick File"/>
    <n v="89.82"/>
  </r>
  <r>
    <s v="Los Angeles"/>
    <s v="California"/>
    <n v="90049"/>
    <s v="West"/>
    <s v="OFF-BI-10004209"/>
    <x v="1"/>
    <x v="8"/>
    <s v="Fellowes Twister Kit, Gray/Clear, 3/pkg"/>
    <n v="19.295999999999999"/>
  </r>
  <r>
    <s v="Louisville"/>
    <s v="Kentucky"/>
    <n v="40214"/>
    <s v="South"/>
    <s v="FUR-CH-10001891"/>
    <x v="0"/>
    <x v="1"/>
    <s v="Global Deluxe Office Fabric Chairs"/>
    <n v="191.96"/>
  </r>
  <r>
    <s v="Louisville"/>
    <s v="Kentucky"/>
    <n v="40214"/>
    <s v="South"/>
    <s v="OFF-BI-10002215"/>
    <x v="1"/>
    <x v="8"/>
    <s v="Wilson Jones Hanging View Binder, White, 1&quot;"/>
    <n v="21.3"/>
  </r>
  <r>
    <s v="Louisville"/>
    <s v="Kentucky"/>
    <n v="40214"/>
    <s v="South"/>
    <s v="TEC-PH-10002103"/>
    <x v="2"/>
    <x v="7"/>
    <s v="Jabra SPEAK 410"/>
    <n v="469.95"/>
  </r>
  <r>
    <s v="Louisville"/>
    <s v="Kentucky"/>
    <n v="40214"/>
    <s v="South"/>
    <s v="FUR-FU-10003394"/>
    <x v="0"/>
    <x v="5"/>
    <s v="Tenex &quot;The Solids&quot; Textured Chair Mats"/>
    <n v="209.88"/>
  </r>
  <r>
    <s v="Los Angeles"/>
    <s v="California"/>
    <n v="90045"/>
    <s v="West"/>
    <s v="FUR-BO-10004218"/>
    <x v="0"/>
    <x v="0"/>
    <s v="Bush Heritage Pine Collection 5-Shelf Bookcase, Albany Pine Finish, *Special Order"/>
    <n v="239.666"/>
  </r>
  <r>
    <s v="Los Angeles"/>
    <s v="California"/>
    <n v="90045"/>
    <s v="West"/>
    <s v="OFF-LA-10000081"/>
    <x v="1"/>
    <x v="2"/>
    <s v="Avery 496"/>
    <n v="22.5"/>
  </r>
  <r>
    <s v="Los Angeles"/>
    <s v="California"/>
    <n v="90045"/>
    <s v="West"/>
    <s v="OFF-PA-10001497"/>
    <x v="1"/>
    <x v="10"/>
    <s v="Xerox 1914"/>
    <n v="219.84"/>
  </r>
  <r>
    <s v="Springfield"/>
    <s v="Missouri"/>
    <n v="65807"/>
    <s v="Central"/>
    <s v="OFF-PA-10004983"/>
    <x v="1"/>
    <x v="10"/>
    <s v="Xerox 23"/>
    <n v="32.4"/>
  </r>
  <r>
    <s v="Springfield"/>
    <s v="Missouri"/>
    <n v="65807"/>
    <s v="Central"/>
    <s v="OFF-AR-10004010"/>
    <x v="1"/>
    <x v="6"/>
    <s v="Hunt Boston Vacuum Mount KS Pencil Sharpener"/>
    <n v="209.94"/>
  </r>
  <r>
    <s v="Springfield"/>
    <s v="Missouri"/>
    <n v="65807"/>
    <s v="Central"/>
    <s v="OFF-SU-10002881"/>
    <x v="1"/>
    <x v="14"/>
    <s v="Martin Yale Chadless Opener Electric Letter Opener"/>
    <n v="4164.05"/>
  </r>
  <r>
    <s v="Springfield"/>
    <s v="Missouri"/>
    <n v="65807"/>
    <s v="Central"/>
    <s v="FUR-BO-10001608"/>
    <x v="0"/>
    <x v="0"/>
    <s v="Hon Metal Bookcases, Black"/>
    <n v="212.94"/>
  </r>
  <r>
    <s v="San Francisco"/>
    <s v="California"/>
    <n v="94109"/>
    <s v="West"/>
    <s v="FUR-FU-10001487"/>
    <x v="0"/>
    <x v="5"/>
    <s v="Eldon Expressions Wood and Plastic Desk Accessories, Cherry Wood"/>
    <n v="41.88"/>
  </r>
  <r>
    <s v="San Francisco"/>
    <s v="California"/>
    <n v="94109"/>
    <s v="West"/>
    <s v="OFF-LA-10001934"/>
    <x v="1"/>
    <x v="2"/>
    <s v="Avery 516"/>
    <n v="58.48"/>
  </r>
  <r>
    <s v="Texas City"/>
    <s v="Texas"/>
    <n v="77590"/>
    <s v="Central"/>
    <s v="FUR-TA-10002855"/>
    <x v="0"/>
    <x v="3"/>
    <s v="Bevis Round Conference Table Top &amp; Single Column Base"/>
    <n v="102.438"/>
  </r>
  <r>
    <s v="Texas City"/>
    <s v="Texas"/>
    <n v="77590"/>
    <s v="Central"/>
    <s v="FUR-CH-10004875"/>
    <x v="0"/>
    <x v="1"/>
    <s v="Harbour Creations 67200 Series Stacking Chairs"/>
    <n v="199.304"/>
  </r>
  <r>
    <s v="New York City"/>
    <s v="New York"/>
    <n v="10024"/>
    <s v="East"/>
    <s v="TEC-MA-10001127"/>
    <x v="2"/>
    <x v="15"/>
    <s v="HP Designjet T520 Inkjet Large Format Printer - 24&quot; Color"/>
    <n v="6999.96"/>
  </r>
  <r>
    <s v="Bellevue"/>
    <s v="Washington"/>
    <n v="98006"/>
    <s v="West"/>
    <s v="OFF-PA-10003177"/>
    <x v="1"/>
    <x v="10"/>
    <s v="Xerox 1999"/>
    <n v="12.96"/>
  </r>
  <r>
    <s v="New York City"/>
    <s v="New York"/>
    <n v="10024"/>
    <s v="East"/>
    <s v="TEC-PH-10000011"/>
    <x v="2"/>
    <x v="7"/>
    <s v="PureGear Roll-On Screen Protector"/>
    <n v="279.86"/>
  </r>
  <r>
    <s v="Wilson"/>
    <s v="North Carolina"/>
    <n v="27893"/>
    <s v="South"/>
    <s v="OFF-BI-10001757"/>
    <x v="1"/>
    <x v="8"/>
    <s v="Pressboard Hanging Data Binders for Unburst Sheets"/>
    <n v="7.38"/>
  </r>
  <r>
    <s v="Seattle"/>
    <s v="Washington"/>
    <n v="98115"/>
    <s v="West"/>
    <s v="FUR-CH-10000847"/>
    <x v="0"/>
    <x v="1"/>
    <s v="Global Executive Mid-Back Manager's Chair"/>
    <n v="698.35199999999998"/>
  </r>
  <r>
    <s v="Seattle"/>
    <s v="Washington"/>
    <n v="98115"/>
    <s v="West"/>
    <s v="FUR-TA-10001307"/>
    <x v="0"/>
    <x v="3"/>
    <s v="SAFCO PlanMaster Heigh-Adjustable Drafting Table Base, 43w x 30d x 30-37h, Black"/>
    <n v="1747.25"/>
  </r>
  <r>
    <s v="Springfield"/>
    <s v="Missouri"/>
    <n v="65807"/>
    <s v="Central"/>
    <s v="OFF-AP-10001205"/>
    <x v="1"/>
    <x v="9"/>
    <s v="Belkin 5 Outlet SurgeMaster Power Centers"/>
    <n v="54.48"/>
  </r>
  <r>
    <s v="San Francisco"/>
    <s v="California"/>
    <n v="94109"/>
    <s v="West"/>
    <s v="TEC-AC-10001838"/>
    <x v="2"/>
    <x v="11"/>
    <s v="Razer Tiamat Over Ear 7.1 Surround Sound PC Gaming Headset"/>
    <n v="199.99"/>
  </r>
  <r>
    <s v="Charlotte"/>
    <s v="North Carolina"/>
    <n v="28205"/>
    <s v="South"/>
    <s v="OFF-BI-10003982"/>
    <x v="1"/>
    <x v="8"/>
    <s v="Wilson Jones Century Plastic Molded Ring Binders"/>
    <n v="68.540999999999997"/>
  </r>
  <r>
    <s v="Charlotte"/>
    <s v="North Carolina"/>
    <n v="28205"/>
    <s v="South"/>
    <s v="TEC-PH-10004977"/>
    <x v="2"/>
    <x v="7"/>
    <s v="GE 30524EE4"/>
    <n v="627.16800000000001"/>
  </r>
  <r>
    <s v="Charlotte"/>
    <s v="North Carolina"/>
    <n v="28205"/>
    <s v="South"/>
    <s v="OFF-LA-10003510"/>
    <x v="1"/>
    <x v="2"/>
    <s v="Avery 4027 File Folder Labels for Dot Matrix Printers, 5000 Labels per Box, White"/>
    <n v="122.12"/>
  </r>
  <r>
    <s v="New York City"/>
    <s v="New York"/>
    <n v="10011"/>
    <s v="East"/>
    <s v="OFF-AR-10001573"/>
    <x v="1"/>
    <x v="6"/>
    <s v="American Pencil"/>
    <n v="6.99"/>
  </r>
  <r>
    <s v="New York City"/>
    <s v="New York"/>
    <n v="10011"/>
    <s v="East"/>
    <s v="OFF-BI-10001196"/>
    <x v="1"/>
    <x v="8"/>
    <s v="Avery Flip-Chart Easel Binder, Black"/>
    <n v="107.42400000000001"/>
  </r>
  <r>
    <s v="Lorain"/>
    <s v="Ohio"/>
    <n v="44052"/>
    <s v="East"/>
    <s v="FUR-TA-10003954"/>
    <x v="0"/>
    <x v="3"/>
    <s v="Hon 94000 Series Round Tables"/>
    <n v="1421.664"/>
  </r>
  <r>
    <s v="Indianapolis"/>
    <s v="Indiana"/>
    <n v="46203"/>
    <s v="Central"/>
    <s v="OFF-BI-10001989"/>
    <x v="1"/>
    <x v="8"/>
    <s v="Premium Transparent Presentation Covers by GBC"/>
    <n v="125.88"/>
  </r>
  <r>
    <s v="Indianapolis"/>
    <s v="Indiana"/>
    <n v="46203"/>
    <s v="Central"/>
    <s v="TEC-AC-10001714"/>
    <x v="2"/>
    <x v="11"/>
    <s v="LogitechÂ MX Performance Wireless Mouse"/>
    <n v="79.78"/>
  </r>
  <r>
    <s v="Indianapolis"/>
    <s v="Indiana"/>
    <n v="46203"/>
    <s v="Central"/>
    <s v="OFF-LA-10003498"/>
    <x v="1"/>
    <x v="2"/>
    <s v="Avery 475"/>
    <n v="133.19999999999999"/>
  </r>
  <r>
    <s v="Redmond"/>
    <s v="Oregon"/>
    <n v="97756"/>
    <s v="West"/>
    <s v="TEC-PH-10000576"/>
    <x v="2"/>
    <x v="7"/>
    <s v="AT&amp;T 1080 Corded phone"/>
    <n v="438.36799999999999"/>
  </r>
  <r>
    <s v="Redmond"/>
    <s v="Oregon"/>
    <n v="97756"/>
    <s v="West"/>
    <s v="TEC-PH-10004188"/>
    <x v="2"/>
    <x v="7"/>
    <s v="OtterBox Commuter Series Case - Samsung Galaxy S4"/>
    <n v="139.94399999999999"/>
  </r>
  <r>
    <s v="Redmond"/>
    <s v="Oregon"/>
    <n v="97756"/>
    <s v="West"/>
    <s v="OFF-AP-10001469"/>
    <x v="1"/>
    <x v="9"/>
    <s v="Fellowes 8 Outlet Superior Workstation Surge Protector"/>
    <n v="133.47200000000001"/>
  </r>
  <r>
    <s v="Springfield"/>
    <s v="Oregon"/>
    <n v="97477"/>
    <s v="West"/>
    <s v="FUR-TA-10003473"/>
    <x v="0"/>
    <x v="3"/>
    <s v="Bretford Rectangular Conference Table Tops"/>
    <n v="564.19500000000005"/>
  </r>
  <r>
    <s v="Springfield"/>
    <s v="Oregon"/>
    <n v="97477"/>
    <s v="West"/>
    <s v="OFF-AP-10001205"/>
    <x v="1"/>
    <x v="9"/>
    <s v="Belkin 5 Outlet SurgeMaster Power Centers"/>
    <n v="87.168000000000006"/>
  </r>
  <r>
    <s v="Arlington"/>
    <s v="Texas"/>
    <n v="76017"/>
    <s v="Central"/>
    <s v="OFF-BI-10002429"/>
    <x v="1"/>
    <x v="8"/>
    <s v="Premier Elliptical Ring Binder, Black"/>
    <n v="42.616"/>
  </r>
  <r>
    <s v="Arlington"/>
    <s v="Texas"/>
    <n v="76017"/>
    <s v="Central"/>
    <s v="TEC-CO-10001943"/>
    <x v="2"/>
    <x v="16"/>
    <s v="Canon PC-428 Personal Copier"/>
    <n v="319.98399999999998"/>
  </r>
  <r>
    <s v="Arlington"/>
    <s v="Texas"/>
    <n v="76017"/>
    <s v="Central"/>
    <s v="OFF-FA-10004854"/>
    <x v="1"/>
    <x v="13"/>
    <s v="Vinyl Coated Wire Paper Clips in Organizer Box, 800/Box"/>
    <n v="45.92"/>
  </r>
  <r>
    <s v="Arlington"/>
    <s v="Texas"/>
    <n v="76017"/>
    <s v="Central"/>
    <s v="FUR-FU-10001095"/>
    <x v="0"/>
    <x v="5"/>
    <s v="DAX Black Cherry Wood-Tone Poster Frame"/>
    <n v="21.184000000000001"/>
  </r>
  <r>
    <s v="Arlington"/>
    <s v="Texas"/>
    <n v="76017"/>
    <s v="Central"/>
    <s v="OFF-PA-10000061"/>
    <x v="1"/>
    <x v="10"/>
    <s v="Xerox 205"/>
    <n v="20.736000000000001"/>
  </r>
  <r>
    <s v="Arlington"/>
    <s v="Texas"/>
    <n v="76017"/>
    <s v="Central"/>
    <s v="FUR-CH-10003535"/>
    <x v="0"/>
    <x v="1"/>
    <s v="Global Armless Task Chair, Royal Blue"/>
    <n v="213.43"/>
  </r>
  <r>
    <s v="Gilbert"/>
    <s v="Arizona"/>
    <n v="85234"/>
    <s v="West"/>
    <s v="TEC-PH-10004447"/>
    <x v="2"/>
    <x v="7"/>
    <s v="Toshiba IPT2010-SD IPÂ Telephone"/>
    <n v="333.57600000000002"/>
  </r>
  <r>
    <s v="Gilbert"/>
    <s v="Arizona"/>
    <n v="85234"/>
    <s v="West"/>
    <s v="TEC-AC-10001114"/>
    <x v="2"/>
    <x v="11"/>
    <s v="Microsoft Wireless Mobile Mouse 4000"/>
    <n v="31.992000000000001"/>
  </r>
  <r>
    <s v="Gilbert"/>
    <s v="Arizona"/>
    <n v="85234"/>
    <s v="West"/>
    <s v="OFF-ST-10000563"/>
    <x v="1"/>
    <x v="4"/>
    <s v="Fellowes Bankers Box Stor/Drawer Steel Plus"/>
    <n v="51.167999999999999"/>
  </r>
  <r>
    <s v="Gilbert"/>
    <s v="Arizona"/>
    <n v="85234"/>
    <s v="West"/>
    <s v="OFF-EN-10004846"/>
    <x v="1"/>
    <x v="12"/>
    <s v="Letter or Legal Size Expandable Poly String Tie Envelopes"/>
    <n v="10.64"/>
  </r>
  <r>
    <s v="Gilbert"/>
    <s v="Arizona"/>
    <n v="85234"/>
    <s v="West"/>
    <s v="FUR-FU-10002253"/>
    <x v="0"/>
    <x v="5"/>
    <s v="Howard Miller 13&quot; Diameter Pewter Finish Round Wall Clock"/>
    <n v="68.703999999999994"/>
  </r>
  <r>
    <s v="Gilbert"/>
    <s v="Arizona"/>
    <n v="85234"/>
    <s v="West"/>
    <s v="FUR-TA-10001039"/>
    <x v="0"/>
    <x v="3"/>
    <s v="KI Adjustable-Height Table"/>
    <n v="386.91"/>
  </r>
  <r>
    <s v="Lawrence"/>
    <s v="Massachusetts"/>
    <n v="1841"/>
    <s v="East"/>
    <s v="OFF-AR-10004587"/>
    <x v="1"/>
    <x v="6"/>
    <s v="Boston 1827 Commercial Additional Cutter, Drive Gear &amp; Gear Rack for 1606"/>
    <n v="39.659999999999997"/>
  </r>
  <r>
    <s v="Lawrence"/>
    <s v="Massachusetts"/>
    <n v="1841"/>
    <s v="East"/>
    <s v="OFF-AP-10004336"/>
    <x v="1"/>
    <x v="9"/>
    <s v="Conquest 14 Commercial Heavy-Duty Upright Vacuum, Collection System, Accessory Kit"/>
    <n v="113.92"/>
  </r>
  <r>
    <s v="Lawrence"/>
    <s v="Massachusetts"/>
    <n v="1841"/>
    <s v="East"/>
    <s v="OFF-BI-10001718"/>
    <x v="1"/>
    <x v="8"/>
    <s v="GBC DocuBind P50 Personal Binding Machine"/>
    <n v="447.86"/>
  </r>
  <r>
    <s v="Virginia Beach"/>
    <s v="Virginia"/>
    <n v="23464"/>
    <s v="South"/>
    <s v="FUR-TA-10001520"/>
    <x v="0"/>
    <x v="3"/>
    <s v="Lesro Sheffield Collection Coffee Table, End Table, Center Table, Corner Table"/>
    <n v="356.85"/>
  </r>
  <r>
    <s v="Virginia Beach"/>
    <s v="Virginia"/>
    <n v="23464"/>
    <s v="South"/>
    <s v="OFF-EN-10002831"/>
    <x v="1"/>
    <x v="12"/>
    <s v="Tyvek  Top-Opening Peel &amp; Seel  Envelopes, Gray"/>
    <n v="251.58"/>
  </r>
  <r>
    <s v="Irving"/>
    <s v="Texas"/>
    <n v="75061"/>
    <s v="Central"/>
    <s v="OFF-PA-10001497"/>
    <x v="1"/>
    <x v="10"/>
    <s v="Xerox 1914"/>
    <n v="219.84"/>
  </r>
  <r>
    <s v="Vineland"/>
    <s v="New Jersey"/>
    <n v="8360"/>
    <s v="East"/>
    <s v="FUR-FU-10000719"/>
    <x v="0"/>
    <x v="5"/>
    <s v="DAX Cubicle Frames, 8-1/2 x 11"/>
    <n v="42.85"/>
  </r>
  <r>
    <s v="Vineland"/>
    <s v="New Jersey"/>
    <n v="8360"/>
    <s v="East"/>
    <s v="OFF-LA-10002271"/>
    <x v="1"/>
    <x v="2"/>
    <s v="Smead Alpha-Z Color-Coded Second Alphabetical Labels and Starter Set"/>
    <n v="6.16"/>
  </r>
  <r>
    <s v="Vineland"/>
    <s v="New Jersey"/>
    <n v="8360"/>
    <s v="East"/>
    <s v="OFF-SU-10004661"/>
    <x v="1"/>
    <x v="14"/>
    <s v="Acme Titanium Bonded Scissors"/>
    <n v="17"/>
  </r>
  <r>
    <s v="Vineland"/>
    <s v="New Jersey"/>
    <n v="8360"/>
    <s v="East"/>
    <s v="TEC-AC-10004859"/>
    <x v="2"/>
    <x v="11"/>
    <s v="Maxell Pro 80 Minute CD-R, 10/Pack"/>
    <n v="87.4"/>
  </r>
  <r>
    <s v="Columbus"/>
    <s v="Georgia"/>
    <n v="31907"/>
    <s v="South"/>
    <s v="OFF-BI-10002824"/>
    <x v="1"/>
    <x v="8"/>
    <s v="Recycled Easel Ring Binders"/>
    <n v="29.84"/>
  </r>
  <r>
    <s v="Los Angeles"/>
    <s v="California"/>
    <n v="90032"/>
    <s v="West"/>
    <s v="OFF-BI-10001575"/>
    <x v="1"/>
    <x v="8"/>
    <s v="GBC Linen Binding Covers"/>
    <n v="49.567999999999998"/>
  </r>
  <r>
    <s v="San Diego"/>
    <s v="California"/>
    <n v="92024"/>
    <s v="West"/>
    <s v="OFF-AR-10000380"/>
    <x v="1"/>
    <x v="6"/>
    <s v="Hunt PowerHouse Electric Pencil Sharpener, Blue"/>
    <n v="265.86"/>
  </r>
  <r>
    <s v="Charlottesville"/>
    <s v="Virginia"/>
    <n v="22901"/>
    <s v="South"/>
    <s v="FUR-FU-10000820"/>
    <x v="0"/>
    <x v="5"/>
    <s v="Tensor Brushed Steel Torchiere Floor Lamp"/>
    <n v="67.959999999999994"/>
  </r>
  <r>
    <s v="Lawrence"/>
    <s v="Indiana"/>
    <n v="46226"/>
    <s v="Central"/>
    <s v="OFF-AR-10003759"/>
    <x v="1"/>
    <x v="6"/>
    <s v="Crayola Anti Dust Chalk, 12/Pack"/>
    <n v="10.92"/>
  </r>
  <r>
    <s v="Lawrence"/>
    <s v="Indiana"/>
    <n v="46226"/>
    <s v="Central"/>
    <s v="TEC-MA-10002930"/>
    <x v="2"/>
    <x v="15"/>
    <s v="Ricoh - Ink Collector Unit for GX3000 Series Printers"/>
    <n v="83.9"/>
  </r>
  <r>
    <s v="Lawrence"/>
    <s v="Indiana"/>
    <n v="46226"/>
    <s v="Central"/>
    <s v="OFF-AP-10004052"/>
    <x v="1"/>
    <x v="9"/>
    <s v="Hoover Replacement Belts For Soft Guard &amp; Commercial Ltweight Upright Vacs, 2/Pk"/>
    <n v="19.75"/>
  </r>
  <r>
    <s v="Lawrence"/>
    <s v="Indiana"/>
    <n v="46226"/>
    <s v="Central"/>
    <s v="TEC-AC-10000990"/>
    <x v="2"/>
    <x v="11"/>
    <s v="Imation Bio 2GB USBÂ Flash Drive ImationÂ Corp"/>
    <n v="393.54"/>
  </r>
  <r>
    <s v="Phoenix"/>
    <s v="Arizona"/>
    <n v="85023"/>
    <s v="West"/>
    <s v="FUR-FU-10003724"/>
    <x v="0"/>
    <x v="5"/>
    <s v="Westinghouse Clip-On Gooseneck Lamps"/>
    <n v="46.872"/>
  </r>
  <r>
    <s v="Meriden"/>
    <s v="Connecticut"/>
    <n v="6450"/>
    <s v="East"/>
    <s v="OFF-ST-10000918"/>
    <x v="1"/>
    <x v="4"/>
    <s v="Crate-A-Files"/>
    <n v="10.9"/>
  </r>
  <r>
    <s v="Meriden"/>
    <s v="Connecticut"/>
    <n v="6450"/>
    <s v="East"/>
    <s v="OFF-PA-10000157"/>
    <x v="1"/>
    <x v="10"/>
    <s v="Xerox 191"/>
    <n v="79.92"/>
  </r>
  <r>
    <s v="Meriden"/>
    <s v="Connecticut"/>
    <n v="6450"/>
    <s v="East"/>
    <s v="OFF-PA-10002499"/>
    <x v="1"/>
    <x v="10"/>
    <s v="Xerox 1890"/>
    <n v="146.82"/>
  </r>
  <r>
    <s v="Franklin"/>
    <s v="Wisconsin"/>
    <n v="53132"/>
    <s v="Central"/>
    <s v="OFF-BI-10002012"/>
    <x v="1"/>
    <x v="8"/>
    <s v="Wilson Jones Easy Flow II Sheet Lifters"/>
    <n v="3.6"/>
  </r>
  <r>
    <s v="Los Angeles"/>
    <s v="California"/>
    <n v="90008"/>
    <s v="West"/>
    <s v="FUR-FU-10000320"/>
    <x v="0"/>
    <x v="5"/>
    <s v="OIC Stacking Trays"/>
    <n v="20.04"/>
  </r>
  <r>
    <s v="Bloomington"/>
    <s v="Illinois"/>
    <n v="61701"/>
    <s v="Central"/>
    <s v="OFF-ST-10003716"/>
    <x v="1"/>
    <x v="4"/>
    <s v="Tennsco Double-Tier Lockers"/>
    <n v="180.01599999999999"/>
  </r>
  <r>
    <s v="Bloomington"/>
    <s v="Illinois"/>
    <n v="61701"/>
    <s v="Central"/>
    <s v="FUR-FU-10000965"/>
    <x v="0"/>
    <x v="5"/>
    <s v="Howard Miller 11-1/2&quot; Diameter Ridgewood Wall Clock"/>
    <n v="41.552"/>
  </r>
  <r>
    <s v="Bloomington"/>
    <s v="Illinois"/>
    <n v="61701"/>
    <s v="Central"/>
    <s v="OFF-AR-10003829"/>
    <x v="1"/>
    <x v="6"/>
    <s v="Newell 35"/>
    <n v="13.12"/>
  </r>
  <r>
    <s v="Los Angeles"/>
    <s v="California"/>
    <n v="90032"/>
    <s v="West"/>
    <s v="OFF-ST-10003470"/>
    <x v="1"/>
    <x v="4"/>
    <s v="Tennsco Snap-Together Open Shelving Units, Starter Sets and Add-On Units"/>
    <n v="1117.92"/>
  </r>
  <r>
    <s v="San Francisco"/>
    <s v="California"/>
    <n v="94109"/>
    <s v="West"/>
    <s v="TEC-AC-10004568"/>
    <x v="2"/>
    <x v="11"/>
    <s v="MaxellÂ LTO Ultrium - 800 GB"/>
    <n v="111.96"/>
  </r>
  <r>
    <s v="Houston"/>
    <s v="Texas"/>
    <n v="77095"/>
    <s v="Central"/>
    <s v="OFF-AR-10000817"/>
    <x v="1"/>
    <x v="6"/>
    <s v="Manco Dry-Lighter Erasable Highlighter"/>
    <n v="12.16"/>
  </r>
  <r>
    <s v="Milwaukee"/>
    <s v="Wisconsin"/>
    <n v="53209"/>
    <s v="Central"/>
    <s v="OFF-BI-10003460"/>
    <x v="1"/>
    <x v="8"/>
    <s v="Acco 3-Hole Punch"/>
    <n v="17.52"/>
  </r>
  <r>
    <s v="Milwaukee"/>
    <s v="Wisconsin"/>
    <n v="53209"/>
    <s v="Central"/>
    <s v="OFF-AP-10002472"/>
    <x v="1"/>
    <x v="9"/>
    <s v="3M Office Air Cleaner"/>
    <n v="155.88"/>
  </r>
  <r>
    <s v="Lake Charles"/>
    <s v="Louisiana"/>
    <n v="70601"/>
    <s v="South"/>
    <s v="OFF-BI-10000632"/>
    <x v="1"/>
    <x v="8"/>
    <s v="Satellite Sectional Post Binders"/>
    <n v="477.51"/>
  </r>
  <r>
    <s v="Baltimore"/>
    <s v="Maryland"/>
    <n v="21215"/>
    <s v="East"/>
    <s v="OFF-PA-10000062"/>
    <x v="1"/>
    <x v="10"/>
    <s v="Green Bar Computer Printout Paper"/>
    <n v="164.88"/>
  </r>
  <r>
    <s v="Franklin"/>
    <s v="Wisconsin"/>
    <n v="53132"/>
    <s v="Central"/>
    <s v="TEC-AC-10002006"/>
    <x v="2"/>
    <x v="11"/>
    <s v="Memorex Micro Travel Drive 16 GB"/>
    <n v="47.97"/>
  </r>
  <r>
    <s v="New York City"/>
    <s v="New York"/>
    <n v="10024"/>
    <s v="East"/>
    <s v="OFF-BI-10004318"/>
    <x v="1"/>
    <x v="8"/>
    <s v="Ibico EB-19 Dual Function Manual Binding System"/>
    <n v="415.17599999999999"/>
  </r>
  <r>
    <s v="New York City"/>
    <s v="New York"/>
    <n v="10024"/>
    <s v="East"/>
    <s v="OFF-BI-10004236"/>
    <x v="1"/>
    <x v="8"/>
    <s v="XtraLife ClearVue Slant-D Ring Binder, White, 3&quot;"/>
    <n v="35.231999999999999"/>
  </r>
  <r>
    <s v="New York City"/>
    <s v="New York"/>
    <n v="10024"/>
    <s v="East"/>
    <s v="OFF-PA-10000062"/>
    <x v="1"/>
    <x v="10"/>
    <s v="Green Bar Computer Printout Paper"/>
    <n v="54.96"/>
  </r>
  <r>
    <s v="San Diego"/>
    <s v="California"/>
    <n v="92024"/>
    <s v="West"/>
    <s v="OFF-PA-10003205"/>
    <x v="1"/>
    <x v="10"/>
    <s v="Wirebound Message Forms, Four 2 3/4 x 5 Forms per Page, Pink Paper"/>
    <n v="16.34"/>
  </r>
  <r>
    <s v="San Diego"/>
    <s v="California"/>
    <n v="92024"/>
    <s v="West"/>
    <s v="FUR-CH-10000988"/>
    <x v="0"/>
    <x v="1"/>
    <s v="Hon Olson Stacker Stools"/>
    <n v="225.29599999999999"/>
  </r>
  <r>
    <s v="San Diego"/>
    <s v="California"/>
    <n v="92024"/>
    <s v="West"/>
    <s v="OFF-BI-10001524"/>
    <x v="1"/>
    <x v="8"/>
    <s v="GBC Premium Transparent Covers with Diagonal Lined Pattern"/>
    <n v="50.351999999999997"/>
  </r>
  <r>
    <s v="Wilson"/>
    <s v="North Carolina"/>
    <n v="27893"/>
    <s v="South"/>
    <s v="FUR-FU-10001986"/>
    <x v="0"/>
    <x v="5"/>
    <s v="Dana Fluorescent Magnifying Lamp, White, 36&quot;"/>
    <n v="163.136"/>
  </r>
  <r>
    <s v="Wilson"/>
    <s v="North Carolina"/>
    <n v="27893"/>
    <s v="South"/>
    <s v="OFF-BI-10001031"/>
    <x v="1"/>
    <x v="8"/>
    <s v="Pressboard Data Binders by Wilson Jones"/>
    <n v="6.4080000000000004"/>
  </r>
  <r>
    <s v="Long Beach"/>
    <s v="California"/>
    <n v="90805"/>
    <s v="West"/>
    <s v="TEC-PH-10002468"/>
    <x v="2"/>
    <x v="7"/>
    <s v="Plantronics CS 50-USB -Â headsetÂ - Convertible, Monaural"/>
    <n v="217.584"/>
  </r>
  <r>
    <s v="Long Beach"/>
    <s v="California"/>
    <n v="90805"/>
    <s v="West"/>
    <s v="OFF-FA-10003059"/>
    <x v="1"/>
    <x v="13"/>
    <s v="Assorted Color Push Pins"/>
    <n v="5.43"/>
  </r>
  <r>
    <s v="Long Beach"/>
    <s v="California"/>
    <n v="90805"/>
    <s v="West"/>
    <s v="TEC-PH-10003931"/>
    <x v="2"/>
    <x v="7"/>
    <s v="JBL Micro Wireless Portable Bluetooth Speaker"/>
    <n v="143.976"/>
  </r>
  <r>
    <s v="Fort Lauderdale"/>
    <s v="Florida"/>
    <n v="33311"/>
    <s v="South"/>
    <s v="TEC-PH-10003505"/>
    <x v="2"/>
    <x v="7"/>
    <s v="Geemarc AmpliPOWER60"/>
    <n v="519.67999999999995"/>
  </r>
  <r>
    <s v="Baltimore"/>
    <s v="Maryland"/>
    <n v="21215"/>
    <s v="East"/>
    <s v="OFF-LA-10002368"/>
    <x v="1"/>
    <x v="2"/>
    <s v="Avery 479"/>
    <n v="7.83"/>
  </r>
  <r>
    <s v="Rio Rancho"/>
    <s v="New Mexico"/>
    <n v="87124"/>
    <s v="West"/>
    <s v="FUR-CH-10004287"/>
    <x v="0"/>
    <x v="1"/>
    <s v="SAFCO Arco Folding Chair"/>
    <n v="883.84"/>
  </r>
  <r>
    <s v="Rio Rancho"/>
    <s v="New Mexico"/>
    <n v="87124"/>
    <s v="West"/>
    <s v="FUR-CH-10001891"/>
    <x v="0"/>
    <x v="1"/>
    <s v="Global Deluxe Office Fabric Chairs"/>
    <n v="230.352"/>
  </r>
  <r>
    <s v="Stockton"/>
    <s v="California"/>
    <n v="95207"/>
    <s v="West"/>
    <s v="OFF-BI-10002133"/>
    <x v="1"/>
    <x v="8"/>
    <s v="Wilson Jones Elliptical Ring 3 1/2&quot; Capacity Binders, 800 sheets"/>
    <n v="273.92"/>
  </r>
  <r>
    <s v="Columbus"/>
    <s v="Ohio"/>
    <n v="43229"/>
    <s v="East"/>
    <s v="OFF-AR-10001419"/>
    <x v="1"/>
    <x v="6"/>
    <s v="Newell 325"/>
    <n v="9.9120000000000008"/>
  </r>
  <r>
    <s v="Skokie"/>
    <s v="Illinois"/>
    <n v="60076"/>
    <s v="Central"/>
    <s v="FUR-FU-10002298"/>
    <x v="0"/>
    <x v="5"/>
    <s v="Rubbermaid ClusterMat Chairmats, Mat Size- 66&quot; x 60&quot;, Lip 20&quot; x 11&quot; -90 Degree Angle"/>
    <n v="266.35199999999998"/>
  </r>
  <r>
    <s v="Skokie"/>
    <s v="Illinois"/>
    <n v="60076"/>
    <s v="Central"/>
    <s v="FUR-FU-10004091"/>
    <x v="0"/>
    <x v="5"/>
    <s v="Howard Miller 13&quot; Diameter Goldtone Round Wall Clock"/>
    <n v="56.328000000000003"/>
  </r>
  <r>
    <s v="Skokie"/>
    <s v="Illinois"/>
    <n v="60076"/>
    <s v="Central"/>
    <s v="TEC-AC-10004510"/>
    <x v="2"/>
    <x v="11"/>
    <s v="Logitech Desktop MK120 Mouse and keyboard Combo"/>
    <n v="39.264000000000003"/>
  </r>
  <r>
    <s v="Skokie"/>
    <s v="Illinois"/>
    <n v="60076"/>
    <s v="Central"/>
    <s v="OFF-AR-10002987"/>
    <x v="1"/>
    <x v="6"/>
    <s v="Prismacolor Color Pencil Set"/>
    <n v="95.231999999999999"/>
  </r>
  <r>
    <s v="Hot Springs"/>
    <s v="Arkansas"/>
    <n v="71901"/>
    <s v="South"/>
    <s v="OFF-FA-10002280"/>
    <x v="1"/>
    <x v="13"/>
    <s v="Advantus Plastic Paper Clips"/>
    <n v="30"/>
  </r>
  <r>
    <s v="Hot Springs"/>
    <s v="Arkansas"/>
    <n v="71901"/>
    <s v="South"/>
    <s v="OFF-PA-10001934"/>
    <x v="1"/>
    <x v="10"/>
    <s v="Xerox 1993"/>
    <n v="25.92"/>
  </r>
  <r>
    <s v="Hot Springs"/>
    <s v="Arkansas"/>
    <n v="71901"/>
    <s v="South"/>
    <s v="FUR-FU-10003268"/>
    <x v="0"/>
    <x v="5"/>
    <s v="Eldon Radial Chair Mat for Low to Medium Pile Carpets"/>
    <n v="159.91999999999999"/>
  </r>
  <r>
    <s v="Goldsboro"/>
    <s v="North Carolina"/>
    <n v="27534"/>
    <s v="South"/>
    <s v="OFF-AP-10004859"/>
    <x v="1"/>
    <x v="9"/>
    <s v="Acco 6 Outlet Guardian Premium Surge Suppressor"/>
    <n v="34.944000000000003"/>
  </r>
  <r>
    <s v="Los Angeles"/>
    <s v="California"/>
    <n v="90032"/>
    <s v="West"/>
    <s v="TEC-AC-10000057"/>
    <x v="2"/>
    <x v="11"/>
    <s v="Microsoft Natural Ergonomic Keyboard 4000"/>
    <n v="149.94999999999999"/>
  </r>
  <r>
    <s v="Los Angeles"/>
    <s v="California"/>
    <n v="90032"/>
    <s v="West"/>
    <s v="OFF-AR-10000914"/>
    <x v="1"/>
    <x v="6"/>
    <s v="Boston 16765 Mini Stand Up Battery Pencil Sharpener"/>
    <n v="23.32"/>
  </r>
  <r>
    <s v="Los Angeles"/>
    <s v="California"/>
    <n v="90032"/>
    <s v="West"/>
    <s v="OFF-AR-10004956"/>
    <x v="1"/>
    <x v="6"/>
    <s v="Newell 33"/>
    <n v="16.739999999999998"/>
  </r>
  <r>
    <s v="Nashua"/>
    <s v="New Hampshire"/>
    <n v="3060"/>
    <s v="East"/>
    <s v="OFF-FA-10001843"/>
    <x v="1"/>
    <x v="13"/>
    <s v="Staples"/>
    <n v="14.82"/>
  </r>
  <r>
    <s v="Seattle"/>
    <s v="Washington"/>
    <n v="98103"/>
    <s v="West"/>
    <s v="OFF-FA-10000585"/>
    <x v="1"/>
    <x v="13"/>
    <s v="OIC Bulk Pack Metal Binder Clips"/>
    <n v="10.47"/>
  </r>
  <r>
    <s v="Seattle"/>
    <s v="Washington"/>
    <n v="98103"/>
    <s v="West"/>
    <s v="OFF-LA-10003720"/>
    <x v="1"/>
    <x v="2"/>
    <s v="Avery 487"/>
    <n v="11.07"/>
  </r>
  <r>
    <s v="Seattle"/>
    <s v="Washington"/>
    <n v="98103"/>
    <s v="West"/>
    <s v="OFF-BI-10000301"/>
    <x v="1"/>
    <x v="8"/>
    <s v="GBC Instant Report Kit"/>
    <n v="20.704000000000001"/>
  </r>
  <r>
    <s v="Richmond"/>
    <s v="Indiana"/>
    <n v="47374"/>
    <s v="Central"/>
    <s v="OFF-PA-10003302"/>
    <x v="1"/>
    <x v="10"/>
    <s v="Xerox 1906"/>
    <n v="177.2"/>
  </r>
  <r>
    <s v="Miami"/>
    <s v="Florida"/>
    <n v="33180"/>
    <s v="South"/>
    <s v="FUR-FU-10001889"/>
    <x v="0"/>
    <x v="5"/>
    <s v="Ultra Door Pull Handle"/>
    <n v="50.496000000000002"/>
  </r>
  <r>
    <s v="Smyrna"/>
    <s v="Tennessee"/>
    <n v="37167"/>
    <s v="South"/>
    <s v="OFF-BI-10002982"/>
    <x v="1"/>
    <x v="8"/>
    <s v="Avery Self-Adhesive Photo Pockets for Polaroid Photos"/>
    <n v="6.1289999999999996"/>
  </r>
  <r>
    <s v="Smyrna"/>
    <s v="Tennessee"/>
    <n v="37167"/>
    <s v="South"/>
    <s v="FUR-CH-10002965"/>
    <x v="0"/>
    <x v="1"/>
    <s v="Global Leather Highback Executive Chair with Pneumatic Height Adjustment, Black"/>
    <n v="643.13599999999997"/>
  </r>
  <r>
    <s v="Smyrna"/>
    <s v="Tennessee"/>
    <n v="37167"/>
    <s v="South"/>
    <s v="OFF-PA-10001937"/>
    <x v="1"/>
    <x v="10"/>
    <s v="Xerox 21"/>
    <n v="20.736000000000001"/>
  </r>
  <r>
    <s v="Aurora"/>
    <s v="Colorado"/>
    <n v="80013"/>
    <s v="West"/>
    <s v="OFF-PA-10001977"/>
    <x v="1"/>
    <x v="10"/>
    <s v="Xerox 194"/>
    <n v="177.536"/>
  </r>
  <r>
    <s v="Aurora"/>
    <s v="Colorado"/>
    <n v="80013"/>
    <s v="West"/>
    <s v="OFF-AP-10000692"/>
    <x v="1"/>
    <x v="9"/>
    <s v="Fellowes Mighty 8 Compact Surge Protector"/>
    <n v="32.432000000000002"/>
  </r>
  <r>
    <s v="Miami"/>
    <s v="Florida"/>
    <n v="33142"/>
    <s v="South"/>
    <s v="OFF-LA-10004093"/>
    <x v="1"/>
    <x v="2"/>
    <s v="Avery 486"/>
    <n v="11.696"/>
  </r>
  <r>
    <s v="San Francisco"/>
    <s v="California"/>
    <n v="94122"/>
    <s v="West"/>
    <s v="OFF-AP-10004980"/>
    <x v="1"/>
    <x v="9"/>
    <s v="3M Replacement Filter for Office Air Cleaner for 20' x 33' Room"/>
    <n v="113.76"/>
  </r>
  <r>
    <s v="San Francisco"/>
    <s v="California"/>
    <n v="94122"/>
    <s v="West"/>
    <s v="OFF-ST-10001932"/>
    <x v="1"/>
    <x v="4"/>
    <s v="Fellowes Staxonsteel Drawer Files"/>
    <n v="579.51"/>
  </r>
  <r>
    <s v="San Francisco"/>
    <s v="California"/>
    <n v="94122"/>
    <s v="West"/>
    <s v="OFF-ST-10000636"/>
    <x v="1"/>
    <x v="4"/>
    <s v="Rogers Profile Extra Capacity Storage Tub"/>
    <n v="150.66"/>
  </r>
  <r>
    <s v="San Francisco"/>
    <s v="California"/>
    <n v="94122"/>
    <s v="West"/>
    <s v="OFF-BI-10000069"/>
    <x v="1"/>
    <x v="8"/>
    <s v="GBC Prepunched Paper, 19-Hole, for Binding Systems, 24-lb"/>
    <n v="48.031999999999996"/>
  </r>
  <r>
    <s v="Chicago"/>
    <s v="Illinois"/>
    <n v="60623"/>
    <s v="Central"/>
    <s v="OFF-ST-10001837"/>
    <x v="1"/>
    <x v="4"/>
    <s v="SAFCO Mobile Desk Side File, Wire Frame"/>
    <n v="102.624"/>
  </r>
  <r>
    <s v="Chicago"/>
    <s v="Illinois"/>
    <n v="60623"/>
    <s v="Central"/>
    <s v="FUR-CH-10003981"/>
    <x v="0"/>
    <x v="1"/>
    <s v="Global Commerce Series Low-Back Swivel/Tilt Chairs"/>
    <n v="359.77199999999999"/>
  </r>
  <r>
    <s v="Chicago"/>
    <s v="Illinois"/>
    <n v="60623"/>
    <s v="Central"/>
    <s v="OFF-AR-10000716"/>
    <x v="1"/>
    <x v="6"/>
    <s v="DIXON Ticonderoga Erasable Checking Pencils"/>
    <n v="13.391999999999999"/>
  </r>
  <r>
    <s v="Los Angeles"/>
    <s v="California"/>
    <n v="90008"/>
    <s v="West"/>
    <s v="FUR-CH-10001146"/>
    <x v="0"/>
    <x v="1"/>
    <s v="Global Task Chair, Black"/>
    <n v="122.136"/>
  </r>
  <r>
    <s v="Dover"/>
    <s v="New Hampshire"/>
    <n v="3820"/>
    <s v="East"/>
    <s v="OFF-PA-10002751"/>
    <x v="1"/>
    <x v="10"/>
    <s v="Xerox 1920"/>
    <n v="35.880000000000003"/>
  </r>
  <r>
    <s v="Dublin"/>
    <s v="Ohio"/>
    <n v="43017"/>
    <s v="East"/>
    <s v="TEC-AC-10001606"/>
    <x v="2"/>
    <x v="11"/>
    <s v="Logitech Wireless Performance Mouse MX for PC and Mac"/>
    <n v="479.952"/>
  </r>
  <r>
    <s v="Dublin"/>
    <s v="Ohio"/>
    <n v="43017"/>
    <s v="East"/>
    <s v="OFF-AR-10001427"/>
    <x v="1"/>
    <x v="6"/>
    <s v="Newell 330"/>
    <n v="23.92"/>
  </r>
  <r>
    <s v="New York City"/>
    <s v="New York"/>
    <n v="10009"/>
    <s v="East"/>
    <s v="TEC-PH-10004389"/>
    <x v="2"/>
    <x v="7"/>
    <s v="Nokia Lumia 925"/>
    <n v="629.95000000000005"/>
  </r>
  <r>
    <s v="New York City"/>
    <s v="New York"/>
    <n v="10035"/>
    <s v="East"/>
    <s v="OFF-BI-10002498"/>
    <x v="1"/>
    <x v="8"/>
    <s v="Clear Mylar Reinforcing Strips"/>
    <n v="14.952"/>
  </r>
  <r>
    <s v="New York City"/>
    <s v="New York"/>
    <n v="10035"/>
    <s v="East"/>
    <s v="OFF-PA-10002245"/>
    <x v="1"/>
    <x v="10"/>
    <s v="Xerox 1895"/>
    <n v="17.940000000000001"/>
  </r>
  <r>
    <s v="New York City"/>
    <s v="New York"/>
    <n v="10035"/>
    <s v="East"/>
    <s v="TEC-PH-10004522"/>
    <x v="2"/>
    <x v="7"/>
    <s v="Dexim XPower Skin Super-Thin Power Case for iPhone 5 - Black"/>
    <n v="116.98"/>
  </r>
  <r>
    <s v="Paterson"/>
    <s v="New Jersey"/>
    <n v="7501"/>
    <s v="East"/>
    <s v="FUR-CH-10003535"/>
    <x v="0"/>
    <x v="1"/>
    <s v="Global Armless Task Chair, Royal Blue"/>
    <n v="121.96"/>
  </r>
  <r>
    <s v="Paterson"/>
    <s v="New Jersey"/>
    <n v="7501"/>
    <s v="East"/>
    <s v="OFF-AP-10000595"/>
    <x v="1"/>
    <x v="9"/>
    <s v="Disposable Triple-Filter Dust Bags"/>
    <n v="8.74"/>
  </r>
  <r>
    <s v="Paterson"/>
    <s v="New Jersey"/>
    <n v="7501"/>
    <s v="East"/>
    <s v="OFF-PA-10003039"/>
    <x v="1"/>
    <x v="10"/>
    <s v="Xerox 1960"/>
    <n v="61.96"/>
  </r>
  <r>
    <s v="Paterson"/>
    <s v="New Jersey"/>
    <n v="7501"/>
    <s v="East"/>
    <s v="OFF-BI-10002003"/>
    <x v="1"/>
    <x v="8"/>
    <s v="Ibico Presentation Index for Binding Systems"/>
    <n v="7.96"/>
  </r>
  <r>
    <s v="Paterson"/>
    <s v="New Jersey"/>
    <n v="7501"/>
    <s v="East"/>
    <s v="OFF-AP-10002311"/>
    <x v="1"/>
    <x v="9"/>
    <s v="Holmes Replacement Filter for HEPA Air Cleaner, Very Large Room, HEPA Filter"/>
    <n v="275.24"/>
  </r>
  <r>
    <s v="Lakewood"/>
    <s v="New Jersey"/>
    <n v="8701"/>
    <s v="East"/>
    <s v="FUR-FU-10002445"/>
    <x v="0"/>
    <x v="5"/>
    <s v="DAX Two-Tone Rosewood/Black Document Frame, Desktop, 5 x 7"/>
    <n v="47.4"/>
  </r>
  <r>
    <s v="Lakewood"/>
    <s v="New Jersey"/>
    <n v="8701"/>
    <s v="East"/>
    <s v="FUR-CH-10003606"/>
    <x v="0"/>
    <x v="1"/>
    <s v="SAFCO Folding Chair Trolley"/>
    <n v="512.96"/>
  </r>
  <r>
    <s v="Lakewood"/>
    <s v="New Jersey"/>
    <n v="8701"/>
    <s v="East"/>
    <s v="TEC-PH-10002115"/>
    <x v="2"/>
    <x v="7"/>
    <s v="Plantronics 81402"/>
    <n v="395.94"/>
  </r>
  <r>
    <s v="Lakewood"/>
    <s v="New Jersey"/>
    <n v="8701"/>
    <s v="East"/>
    <s v="OFF-ST-10000934"/>
    <x v="1"/>
    <x v="4"/>
    <s v="Contico 72&quot;H Heavy-Duty Storage System"/>
    <n v="81.96"/>
  </r>
  <r>
    <s v="Greensboro"/>
    <s v="North Carolina"/>
    <n v="27405"/>
    <s v="South"/>
    <s v="OFF-AR-10003903"/>
    <x v="1"/>
    <x v="6"/>
    <s v="Sanford 52201 APSCO Electric Pencil Sharpener"/>
    <n v="32.776000000000003"/>
  </r>
  <r>
    <s v="New York City"/>
    <s v="New York"/>
    <n v="10035"/>
    <s v="East"/>
    <s v="OFF-ST-10004123"/>
    <x v="1"/>
    <x v="4"/>
    <s v="Safco Industrial Wire Shelving System"/>
    <n v="272.94"/>
  </r>
  <r>
    <s v="New York City"/>
    <s v="New York"/>
    <n v="10035"/>
    <s v="East"/>
    <s v="FUR-CH-10001708"/>
    <x v="0"/>
    <x v="1"/>
    <s v="Office Star - Contemporary Swivel Chair with Padded Adjustable Arms and Flex Back"/>
    <n v="253.76400000000001"/>
  </r>
  <r>
    <s v="Chicago"/>
    <s v="Illinois"/>
    <n v="60623"/>
    <s v="Central"/>
    <s v="OFF-LA-10000240"/>
    <x v="1"/>
    <x v="2"/>
    <s v="Self-Adhesive Address Labels for Typewriters by Universal"/>
    <n v="29.24"/>
  </r>
  <r>
    <s v="Chicago"/>
    <s v="Illinois"/>
    <n v="60623"/>
    <s v="Central"/>
    <s v="OFF-ST-10002485"/>
    <x v="1"/>
    <x v="4"/>
    <s v="Rogers Deluxe File Chest"/>
    <n v="35.167999999999999"/>
  </r>
  <r>
    <s v="Chicago"/>
    <s v="Illinois"/>
    <n v="60623"/>
    <s v="Central"/>
    <s v="TEC-MA-10003230"/>
    <x v="2"/>
    <x v="15"/>
    <s v="Okidata C610n Printer"/>
    <n v="1362.9"/>
  </r>
  <r>
    <s v="Chicago"/>
    <s v="Illinois"/>
    <n v="60653"/>
    <s v="Central"/>
    <s v="FUR-CH-10002602"/>
    <x v="0"/>
    <x v="1"/>
    <s v="DMI Arturo Collection Mission-style Design Wood Chair"/>
    <n v="317.05799999999999"/>
  </r>
  <r>
    <s v="Chicago"/>
    <s v="Illinois"/>
    <n v="60653"/>
    <s v="Central"/>
    <s v="OFF-AR-10001683"/>
    <x v="1"/>
    <x v="6"/>
    <s v="Lumber Crayons"/>
    <n v="15.76"/>
  </r>
  <r>
    <s v="Chicago"/>
    <s v="Illinois"/>
    <n v="60653"/>
    <s v="Central"/>
    <s v="FUR-FU-10002456"/>
    <x v="0"/>
    <x v="5"/>
    <s v="Master Caster Door Stop, Large Neon Orange"/>
    <n v="14.56"/>
  </r>
  <r>
    <s v="Lakewood"/>
    <s v="New Jersey"/>
    <n v="8701"/>
    <s v="East"/>
    <s v="OFF-BI-10002854"/>
    <x v="1"/>
    <x v="8"/>
    <s v="Performers Binder/Pad Holder, Black"/>
    <n v="196.21"/>
  </r>
  <r>
    <s v="Columbus"/>
    <s v="Georgia"/>
    <n v="31907"/>
    <s v="South"/>
    <s v="OFF-AR-10002445"/>
    <x v="1"/>
    <x v="6"/>
    <s v="SANFORD Major Accent Highlighters"/>
    <n v="35.4"/>
  </r>
  <r>
    <s v="Phoenix"/>
    <s v="Arizona"/>
    <n v="85023"/>
    <s v="West"/>
    <s v="OFF-PA-10004359"/>
    <x v="1"/>
    <x v="10"/>
    <s v="Multicolor Computer Printout Paper"/>
    <n v="419.4"/>
  </r>
  <r>
    <s v="Phoenix"/>
    <s v="Arizona"/>
    <n v="85023"/>
    <s v="West"/>
    <s v="OFF-BI-10000279"/>
    <x v="1"/>
    <x v="8"/>
    <s v="Acco Recycled 2&quot; Capacity Laser Printer Hanging Data Binders"/>
    <n v="13.005000000000001"/>
  </r>
  <r>
    <s v="Los Angeles"/>
    <s v="California"/>
    <n v="90004"/>
    <s v="West"/>
    <s v="OFF-BI-10003314"/>
    <x v="1"/>
    <x v="8"/>
    <s v="Tuff Stuff Recycled Round Ring Binders"/>
    <n v="7.7119999999999997"/>
  </r>
  <r>
    <s v="Los Angeles"/>
    <s v="California"/>
    <n v="90004"/>
    <s v="West"/>
    <s v="OFF-BI-10000494"/>
    <x v="1"/>
    <x v="8"/>
    <s v="Acco Economy Flexible Poly Round Ring Binder"/>
    <n v="4.1760000000000002"/>
  </r>
  <r>
    <s v="Los Angeles"/>
    <s v="California"/>
    <n v="90004"/>
    <s v="West"/>
    <s v="OFF-PA-10000295"/>
    <x v="1"/>
    <x v="10"/>
    <s v="Xerox 229"/>
    <n v="38.880000000000003"/>
  </r>
  <r>
    <s v="New York City"/>
    <s v="New York"/>
    <n v="10024"/>
    <s v="East"/>
    <s v="OFF-PA-10002615"/>
    <x v="1"/>
    <x v="10"/>
    <s v="Ampad Gold Fibre Wirebound Steno Books, 6&quot; x 9&quot;, Gregg Ruled"/>
    <n v="17.64"/>
  </r>
  <r>
    <s v="San Antonio"/>
    <s v="Texas"/>
    <n v="78207"/>
    <s v="Central"/>
    <s v="OFF-ST-10003479"/>
    <x v="1"/>
    <x v="4"/>
    <s v="Eldon Base for stackable storage shelf, platinum"/>
    <n v="93.456000000000003"/>
  </r>
  <r>
    <s v="New York City"/>
    <s v="New York"/>
    <n v="10009"/>
    <s v="East"/>
    <s v="TEC-AC-10002800"/>
    <x v="2"/>
    <x v="11"/>
    <s v="Plantronics Audio 478 Stereo USB Headset"/>
    <n v="449.91"/>
  </r>
  <r>
    <s v="Baltimore"/>
    <s v="Maryland"/>
    <n v="21215"/>
    <s v="East"/>
    <s v="FUR-BO-10003159"/>
    <x v="0"/>
    <x v="0"/>
    <s v="Sauder Camden County Collection Libraries, Planked Cherry Finish"/>
    <n v="344.94"/>
  </r>
  <r>
    <s v="Baltimore"/>
    <s v="Maryland"/>
    <n v="21215"/>
    <s v="East"/>
    <s v="FUR-FU-10002364"/>
    <x v="0"/>
    <x v="5"/>
    <s v="Eldon Expressions Wood Desk Accessories, Oak"/>
    <n v="14.76"/>
  </r>
  <r>
    <s v="Baltimore"/>
    <s v="Maryland"/>
    <n v="21215"/>
    <s v="East"/>
    <s v="OFF-BI-10003350"/>
    <x v="1"/>
    <x v="8"/>
    <s v="Acco Expandable Hanging Binders"/>
    <n v="12.76"/>
  </r>
  <r>
    <s v="Baltimore"/>
    <s v="Maryland"/>
    <n v="21215"/>
    <s v="East"/>
    <s v="OFF-LA-10004093"/>
    <x v="1"/>
    <x v="2"/>
    <s v="Avery 486"/>
    <n v="58.48"/>
  </r>
  <r>
    <s v="Philadelphia"/>
    <s v="Pennsylvania"/>
    <n v="19143"/>
    <s v="East"/>
    <s v="FUR-FU-10000732"/>
    <x v="0"/>
    <x v="5"/>
    <s v="Eldon 200 Class Desk Accessories"/>
    <n v="20.096"/>
  </r>
  <r>
    <s v="Philadelphia"/>
    <s v="Pennsylvania"/>
    <n v="19143"/>
    <s v="East"/>
    <s v="OFF-SU-10004884"/>
    <x v="1"/>
    <x v="14"/>
    <s v="Acme Galleria Hot Forged Steel Scissors with Colored Handles"/>
    <n v="37.752000000000002"/>
  </r>
  <r>
    <s v="Philadelphia"/>
    <s v="Pennsylvania"/>
    <n v="19143"/>
    <s v="East"/>
    <s v="FUR-TA-10001771"/>
    <x v="0"/>
    <x v="3"/>
    <s v="Bush Cubix Conference Tables, Fully Assembled"/>
    <n v="138.58799999999999"/>
  </r>
  <r>
    <s v="Philadelphia"/>
    <s v="Pennsylvania"/>
    <n v="19143"/>
    <s v="East"/>
    <s v="OFF-ST-10000060"/>
    <x v="1"/>
    <x v="4"/>
    <s v="Fellowes Bankers Box Staxonsteel Drawer File/Stacking System"/>
    <n v="259.92"/>
  </r>
  <r>
    <s v="Philadelphia"/>
    <s v="Pennsylvania"/>
    <n v="19143"/>
    <s v="East"/>
    <s v="OFF-PA-10004100"/>
    <x v="1"/>
    <x v="10"/>
    <s v="Xerox 216"/>
    <n v="20.736000000000001"/>
  </r>
  <r>
    <s v="Atlanta"/>
    <s v="Georgia"/>
    <n v="30318"/>
    <s v="South"/>
    <s v="FUR-FU-10003975"/>
    <x v="0"/>
    <x v="5"/>
    <s v="Eldon Advantage Chair Mats for Low to Medium Pile Carpets"/>
    <n v="129.93"/>
  </r>
  <r>
    <s v="Atlanta"/>
    <s v="Georgia"/>
    <n v="30318"/>
    <s v="South"/>
    <s v="OFF-PA-10001712"/>
    <x v="1"/>
    <x v="10"/>
    <s v="Xerox 1948"/>
    <n v="69.930000000000007"/>
  </r>
  <r>
    <s v="Durham"/>
    <s v="North Carolina"/>
    <n v="27707"/>
    <s v="South"/>
    <s v="OFF-AR-10001953"/>
    <x v="1"/>
    <x v="6"/>
    <s v="Boston 1645 Deluxe Heavier-Duty Electric Pencil Sharpener"/>
    <n v="140.73599999999999"/>
  </r>
  <r>
    <s v="Roseville"/>
    <s v="California"/>
    <n v="95661"/>
    <s v="West"/>
    <s v="OFF-BI-10004967"/>
    <x v="1"/>
    <x v="8"/>
    <s v="Round Ring Binders"/>
    <n v="8.32"/>
  </r>
  <r>
    <s v="Sacramento"/>
    <s v="California"/>
    <n v="95823"/>
    <s v="West"/>
    <s v="FUR-FU-10003731"/>
    <x v="0"/>
    <x v="5"/>
    <s v="Eldon Expressions Wood and Plastic Desk Accessories, Oak"/>
    <n v="9.98"/>
  </r>
  <r>
    <s v="Fairfield"/>
    <s v="Connecticut"/>
    <n v="6824"/>
    <s v="East"/>
    <s v="OFF-BI-10001989"/>
    <x v="1"/>
    <x v="8"/>
    <s v="Premium Transparent Presentation Covers by GBC"/>
    <n v="62.94"/>
  </r>
  <r>
    <s v="Chicago"/>
    <s v="Illinois"/>
    <n v="60610"/>
    <s v="Central"/>
    <s v="OFF-ST-10000344"/>
    <x v="1"/>
    <x v="4"/>
    <s v="Neat Ideas Personal Hanging Folder Files, Black"/>
    <n v="21.488"/>
  </r>
  <r>
    <s v="Chicago"/>
    <s v="Illinois"/>
    <n v="60610"/>
    <s v="Central"/>
    <s v="TEC-PH-10001051"/>
    <x v="2"/>
    <x v="7"/>
    <s v="HTC One"/>
    <n v="239.976"/>
  </r>
  <r>
    <s v="Chicago"/>
    <s v="Illinois"/>
    <n v="60610"/>
    <s v="Central"/>
    <s v="FUR-FU-10001215"/>
    <x v="0"/>
    <x v="5"/>
    <s v="Howard Miller 11-1/2&quot; Diameter Brentwood Wall Clock"/>
    <n v="34.503999999999998"/>
  </r>
  <r>
    <s v="Houston"/>
    <s v="Texas"/>
    <n v="77041"/>
    <s v="Central"/>
    <s v="FUR-FU-10001473"/>
    <x v="0"/>
    <x v="5"/>
    <s v="Eldon Executive Woodline II Desk Accessories, Mahogany"/>
    <n v="20.103999999999999"/>
  </r>
  <r>
    <s v="Houston"/>
    <s v="Texas"/>
    <n v="77041"/>
    <s v="Central"/>
    <s v="OFF-BI-10000315"/>
    <x v="1"/>
    <x v="8"/>
    <s v="Poly Designer Cover &amp; Back"/>
    <n v="3.798"/>
  </r>
  <r>
    <s v="Houston"/>
    <s v="Texas"/>
    <n v="77041"/>
    <s v="Central"/>
    <s v="FUR-FU-10002240"/>
    <x v="0"/>
    <x v="5"/>
    <s v="Nu-Dell EZ-Mount Plastic Wall Frames"/>
    <n v="7.88"/>
  </r>
  <r>
    <s v="Phoenix"/>
    <s v="Arizona"/>
    <n v="85023"/>
    <s v="West"/>
    <s v="FUR-TA-10002607"/>
    <x v="0"/>
    <x v="3"/>
    <s v="KI Conference Tables"/>
    <n v="35.445"/>
  </r>
  <r>
    <s v="Phoenix"/>
    <s v="Arizona"/>
    <n v="85023"/>
    <s v="West"/>
    <s v="TEC-MA-10003356"/>
    <x v="2"/>
    <x v="15"/>
    <s v="Panasonic KX MC6040 Color Laser Multifunction Printer"/>
    <n v="269.97000000000003"/>
  </r>
  <r>
    <s v="Phoenix"/>
    <s v="Arizona"/>
    <n v="85023"/>
    <s v="West"/>
    <s v="TEC-AC-10002217"/>
    <x v="2"/>
    <x v="11"/>
    <s v="ImationÂ Clip USBÂ flash driveÂ - 8 GB"/>
    <n v="45.12"/>
  </r>
  <r>
    <s v="Phoenix"/>
    <s v="Arizona"/>
    <n v="85023"/>
    <s v="West"/>
    <s v="TEC-AC-10004353"/>
    <x v="2"/>
    <x v="11"/>
    <s v="Hypercom P1300 Pinpad"/>
    <n v="100.8"/>
  </r>
  <r>
    <s v="Phoenix"/>
    <s v="Arizona"/>
    <n v="85023"/>
    <s v="West"/>
    <s v="FUR-CH-10004754"/>
    <x v="0"/>
    <x v="1"/>
    <s v="Global Stack Chair with Arms, Black"/>
    <n v="47.968000000000004"/>
  </r>
  <r>
    <s v="Pomona"/>
    <s v="California"/>
    <n v="91767"/>
    <s v="West"/>
    <s v="TEC-AC-10002800"/>
    <x v="2"/>
    <x v="11"/>
    <s v="Plantronics Audio 478 Stereo USB Headset"/>
    <n v="99.98"/>
  </r>
  <r>
    <s v="Atlanta"/>
    <s v="Georgia"/>
    <n v="30318"/>
    <s v="South"/>
    <s v="OFF-PA-10001752"/>
    <x v="1"/>
    <x v="10"/>
    <s v="Hammermill CopyPlus Copy Paper (20Lb. and 84 Bright)"/>
    <n v="9.9600000000000009"/>
  </r>
  <r>
    <s v="Everett"/>
    <s v="Washington"/>
    <n v="98208"/>
    <s v="West"/>
    <s v="OFF-BI-10003314"/>
    <x v="1"/>
    <x v="8"/>
    <s v="Tuff Stuff Recycled Round Ring Binders"/>
    <n v="3.8559999999999999"/>
  </r>
  <r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</r>
  <r>
    <s v="Houston"/>
    <s v="Texas"/>
    <n v="77095"/>
    <s v="Central"/>
    <s v="FUR-FU-10001085"/>
    <x v="0"/>
    <x v="5"/>
    <s v="3M Polarizing Light Filter Sleeves"/>
    <n v="22.38"/>
  </r>
  <r>
    <s v="Philadelphia"/>
    <s v="Pennsylvania"/>
    <n v="19140"/>
    <s v="East"/>
    <s v="OFF-BI-10000301"/>
    <x v="1"/>
    <x v="8"/>
    <s v="GBC Instant Report Kit"/>
    <n v="3.8820000000000001"/>
  </r>
  <r>
    <s v="Philadelphia"/>
    <s v="Pennsylvania"/>
    <n v="19140"/>
    <s v="East"/>
    <s v="TEC-MA-10002930"/>
    <x v="2"/>
    <x v="15"/>
    <s v="Ricoh - Ink Collector Unit for GX3000 Series Printers"/>
    <n v="12.585000000000001"/>
  </r>
  <r>
    <s v="Philadelphia"/>
    <s v="Pennsylvania"/>
    <n v="19140"/>
    <s v="East"/>
    <s v="FUR-CH-10002372"/>
    <x v="0"/>
    <x v="1"/>
    <s v="Office Star - Ergonomically Designed Knee Chair"/>
    <n v="113.372"/>
  </r>
  <r>
    <s v="Philadelphia"/>
    <s v="Pennsylvania"/>
    <n v="19140"/>
    <s v="East"/>
    <s v="OFF-BI-10003707"/>
    <x v="1"/>
    <x v="8"/>
    <s v="Aluminum Screw Posts"/>
    <n v="18.312000000000001"/>
  </r>
  <r>
    <s v="Philadelphia"/>
    <s v="Pennsylvania"/>
    <n v="19140"/>
    <s v="East"/>
    <s v="FUR-FU-10001057"/>
    <x v="0"/>
    <x v="5"/>
    <s v="Tensor Track Tree Floor Lamp"/>
    <n v="127.93600000000001"/>
  </r>
  <r>
    <s v="Philadelphia"/>
    <s v="Pennsylvania"/>
    <n v="19140"/>
    <s v="East"/>
    <s v="TEC-MA-10001681"/>
    <x v="2"/>
    <x v="15"/>
    <s v="Lexmark MarkNet N8150 Wireless Print Server"/>
    <n v="241.17"/>
  </r>
  <r>
    <s v="Seattle"/>
    <s v="Washington"/>
    <n v="98105"/>
    <s v="West"/>
    <s v="FUR-FU-10003981"/>
    <x v="0"/>
    <x v="5"/>
    <s v="Eldon Wave Desk Accessories"/>
    <n v="6.24"/>
  </r>
  <r>
    <s v="Seattle"/>
    <s v="Washington"/>
    <n v="98105"/>
    <s v="West"/>
    <s v="OFF-FA-10000624"/>
    <x v="1"/>
    <x v="13"/>
    <s v="OIC Binder Clips"/>
    <n v="17.899999999999999"/>
  </r>
  <r>
    <s v="Seattle"/>
    <s v="Washington"/>
    <n v="98105"/>
    <s v="West"/>
    <s v="OFF-BI-10004995"/>
    <x v="1"/>
    <x v="8"/>
    <s v="GBC DocuBind P400 Electric Binding System"/>
    <n v="3266.3760000000002"/>
  </r>
  <r>
    <s v="Peoria"/>
    <s v="Illinois"/>
    <n v="61604"/>
    <s v="Central"/>
    <s v="OFF-BI-10003784"/>
    <x v="1"/>
    <x v="8"/>
    <s v="Computer Printout Index Tabs"/>
    <n v="1.68"/>
  </r>
  <r>
    <s v="Peoria"/>
    <s v="Illinois"/>
    <n v="61604"/>
    <s v="Central"/>
    <s v="FUR-FU-10004586"/>
    <x v="0"/>
    <x v="5"/>
    <s v="G.E. Longer-Life Indoor Recessed Floodlight Bulbs"/>
    <n v="7.968"/>
  </r>
  <r>
    <s v="Peoria"/>
    <s v="Illinois"/>
    <n v="61604"/>
    <s v="Central"/>
    <s v="FUR-CH-10004698"/>
    <x v="0"/>
    <x v="1"/>
    <s v="Padded Folding Chairs, Black, 4/Carton"/>
    <n v="113.372"/>
  </r>
  <r>
    <s v="Peoria"/>
    <s v="Illinois"/>
    <n v="61604"/>
    <s v="Central"/>
    <s v="FUR-FU-10001935"/>
    <x v="0"/>
    <x v="5"/>
    <s v="3M Hangers With Command Adhesive"/>
    <n v="2.96"/>
  </r>
  <r>
    <s v="Los Angeles"/>
    <s v="California"/>
    <n v="90036"/>
    <s v="West"/>
    <s v="OFF-AP-10003040"/>
    <x v="1"/>
    <x v="9"/>
    <s v="Fellowes 8 Outlet Superior Workstation Surge Protector w/o Phone/Fax/Modem Protection"/>
    <n v="168.1"/>
  </r>
  <r>
    <s v="Montgomery"/>
    <s v="Alabama"/>
    <n v="36116"/>
    <s v="South"/>
    <s v="OFF-EN-10001335"/>
    <x v="1"/>
    <x v="12"/>
    <s v="White Business Envelopes with Contemporary Seam, Recycled White Business Envelopes"/>
    <n v="98.46"/>
  </r>
  <r>
    <s v="Montgomery"/>
    <s v="Alabama"/>
    <n v="36116"/>
    <s v="South"/>
    <s v="FUR-TA-10002041"/>
    <x v="0"/>
    <x v="3"/>
    <s v="Bevis Round Conference Table Top, X-Base"/>
    <n v="358.58"/>
  </r>
  <r>
    <s v="Lafayette"/>
    <s v="Indiana"/>
    <n v="47905"/>
    <s v="Central"/>
    <s v="OFF-ST-10001558"/>
    <x v="1"/>
    <x v="4"/>
    <s v="Acco Perma 4000 Stacking Storage Drawers"/>
    <n v="32.479999999999997"/>
  </r>
  <r>
    <s v="Lafayette"/>
    <s v="Indiana"/>
    <n v="47905"/>
    <s v="Central"/>
    <s v="TEC-CO-10004722"/>
    <x v="2"/>
    <x v="16"/>
    <s v="Canon imageCLASS 2200 Advanced Copier"/>
    <n v="17499.95"/>
  </r>
  <r>
    <s v="Lafayette"/>
    <s v="Indiana"/>
    <n v="47905"/>
    <s v="Central"/>
    <s v="OFF-BI-10004600"/>
    <x v="1"/>
    <x v="8"/>
    <s v="Ibico Ibimaster 300 Manual Binding System"/>
    <n v="735.98"/>
  </r>
  <r>
    <s v="Lafayette"/>
    <s v="Indiana"/>
    <n v="47905"/>
    <s v="Central"/>
    <s v="OFF-BI-10003712"/>
    <x v="1"/>
    <x v="8"/>
    <s v="Acco Pressboard Covers with Storage Hooks, 14 7/8&quot; x 11&quot;, Light Blue"/>
    <n v="34.369999999999997"/>
  </r>
  <r>
    <s v="Lafayette"/>
    <s v="Indiana"/>
    <n v="47905"/>
    <s v="Central"/>
    <s v="OFF-AR-10001958"/>
    <x v="1"/>
    <x v="6"/>
    <s v="Stanley Bostitch Contemporary Electric Pencil Sharpeners"/>
    <n v="33.96"/>
  </r>
  <r>
    <s v="New York City"/>
    <s v="New York"/>
    <n v="10009"/>
    <s v="East"/>
    <s v="TEC-PH-10001750"/>
    <x v="2"/>
    <x v="7"/>
    <s v="Samsung Rugby III"/>
    <n v="197.97"/>
  </r>
  <r>
    <s v="New York City"/>
    <s v="New York"/>
    <n v="10024"/>
    <s v="East"/>
    <s v="OFF-AP-10002287"/>
    <x v="1"/>
    <x v="9"/>
    <s v="Eureka Sanitaire  Multi-Pro Heavy-Duty Upright, Disposable Bags"/>
    <n v="17.48"/>
  </r>
  <r>
    <s v="Chicago"/>
    <s v="Illinois"/>
    <n v="60610"/>
    <s v="Central"/>
    <s v="OFF-AR-10003183"/>
    <x v="1"/>
    <x v="6"/>
    <s v="Avery Fluorescent Highlighter Four-Color Set"/>
    <n v="8.016"/>
  </r>
  <r>
    <s v="Santa Ana"/>
    <s v="California"/>
    <n v="92704"/>
    <s v="West"/>
    <s v="FUR-TA-10003008"/>
    <x v="0"/>
    <x v="3"/>
    <s v="Lesro Round Back Collection Coffee Table, End Table"/>
    <n v="146.04"/>
  </r>
  <r>
    <s v="Montebello"/>
    <s v="California"/>
    <n v="90640"/>
    <s v="West"/>
    <s v="TEC-AC-10004803"/>
    <x v="2"/>
    <x v="11"/>
    <s v="Sony Micro Vault Click 4 GB USB 2.0 Flash Drive"/>
    <n v="27.88"/>
  </r>
  <r>
    <s v="Thousand Oaks"/>
    <s v="California"/>
    <n v="91360"/>
    <s v="West"/>
    <s v="OFF-LA-10003510"/>
    <x v="1"/>
    <x v="2"/>
    <s v="Avery 4027 File Folder Labels for Dot Matrix Printers, 5000 Labels per Box, White"/>
    <n v="152.65"/>
  </r>
  <r>
    <s v="Thousand Oaks"/>
    <s v="California"/>
    <n v="91360"/>
    <s v="West"/>
    <s v="FUR-FU-10000087"/>
    <x v="0"/>
    <x v="5"/>
    <s v="Executive Impressions 14&quot; Two-Color Numerals Wall Clock"/>
    <n v="22.72"/>
  </r>
  <r>
    <s v="Vineland"/>
    <s v="New Jersey"/>
    <n v="8360"/>
    <s v="East"/>
    <s v="OFF-AR-10003732"/>
    <x v="1"/>
    <x v="6"/>
    <s v="Newell 333"/>
    <n v="11.12"/>
  </r>
  <r>
    <s v="Torrance"/>
    <s v="California"/>
    <n v="90503"/>
    <s v="West"/>
    <s v="OFF-AP-10000275"/>
    <x v="1"/>
    <x v="9"/>
    <s v="Sanyo Counter Height Refrigerator with Crisper, 3.6 Cubic Foot, Stainless Steel/Black"/>
    <n v="1640.7"/>
  </r>
  <r>
    <s v="Torrance"/>
    <s v="California"/>
    <n v="90503"/>
    <s v="West"/>
    <s v="TEC-PH-10003505"/>
    <x v="2"/>
    <x v="7"/>
    <s v="Geemarc AmpliPOWER60"/>
    <n v="371.2"/>
  </r>
  <r>
    <s v="Troy"/>
    <s v="Ohio"/>
    <n v="45373"/>
    <s v="East"/>
    <s v="OFF-BI-10002852"/>
    <x v="1"/>
    <x v="8"/>
    <s v="Ibico Standard Transparent Covers"/>
    <n v="14.832000000000001"/>
  </r>
  <r>
    <s v="Springfield"/>
    <s v="Virginia"/>
    <n v="22153"/>
    <s v="South"/>
    <s v="TEC-AC-10004877"/>
    <x v="2"/>
    <x v="11"/>
    <s v="ImationÂ 30456 USBÂ Flash DriveÂ 8GB"/>
    <n v="20.7"/>
  </r>
  <r>
    <s v="Springfield"/>
    <s v="Virginia"/>
    <n v="22153"/>
    <s v="South"/>
    <s v="OFF-FA-10002975"/>
    <x v="1"/>
    <x v="13"/>
    <s v="Staples"/>
    <n v="11.34"/>
  </r>
  <r>
    <s v="Springfield"/>
    <s v="Virginia"/>
    <n v="22153"/>
    <s v="South"/>
    <s v="OFF-ST-10000419"/>
    <x v="1"/>
    <x v="4"/>
    <s v="Rogers Jumbo File, Granite"/>
    <n v="67.900000000000006"/>
  </r>
  <r>
    <s v="Springfield"/>
    <s v="Virginia"/>
    <n v="22153"/>
    <s v="South"/>
    <s v="FUR-CH-10002073"/>
    <x v="0"/>
    <x v="1"/>
    <s v="Hon Olson Stacker Chairs"/>
    <n v="1059.1199999999999"/>
  </r>
  <r>
    <s v="El Cajon"/>
    <s v="California"/>
    <n v="92020"/>
    <s v="West"/>
    <s v="FUR-CH-10000155"/>
    <x v="0"/>
    <x v="1"/>
    <s v="Global Comet Stacking Armless Chair"/>
    <n v="478.48"/>
  </r>
  <r>
    <s v="Los Angeles"/>
    <s v="California"/>
    <n v="90036"/>
    <s v="West"/>
    <s v="OFF-PA-10001260"/>
    <x v="1"/>
    <x v="10"/>
    <s v="TOPS Money Receipt Book, Consecutively Numbered in Red,"/>
    <n v="32.04"/>
  </r>
  <r>
    <s v="Phoenix"/>
    <s v="Arizona"/>
    <n v="85023"/>
    <s v="West"/>
    <s v="TEC-PH-10001924"/>
    <x v="2"/>
    <x v="7"/>
    <s v="iHome FM Clock Radio with Lightning Dock"/>
    <n v="55.991999999999997"/>
  </r>
  <r>
    <s v="Frankfort"/>
    <s v="Illinois"/>
    <n v="60423"/>
    <s v="Central"/>
    <s v="OFF-PA-10003134"/>
    <x v="1"/>
    <x v="10"/>
    <s v="Xerox 1937"/>
    <n v="76.864000000000004"/>
  </r>
  <r>
    <s v="Los Angeles"/>
    <s v="California"/>
    <n v="90045"/>
    <s v="West"/>
    <s v="FUR-FU-10000409"/>
    <x v="0"/>
    <x v="5"/>
    <s v="GE 4 Foot Flourescent Tube, 40 Watt"/>
    <n v="59.92"/>
  </r>
  <r>
    <s v="Franklin"/>
    <s v="Wisconsin"/>
    <n v="53132"/>
    <s v="Central"/>
    <s v="FUR-BO-10002545"/>
    <x v="0"/>
    <x v="0"/>
    <s v="Atlantic Metals Mobile 3-Shelf Bookcases, Custom Colors"/>
    <n v="1565.88"/>
  </r>
  <r>
    <s v="Franklin"/>
    <s v="Wisconsin"/>
    <n v="53132"/>
    <s v="Central"/>
    <s v="OFF-BI-10001460"/>
    <x v="1"/>
    <x v="8"/>
    <s v="Plastic Binding Combs"/>
    <n v="106.05"/>
  </r>
  <r>
    <s v="Little Rock"/>
    <s v="Arkansas"/>
    <n v="72209"/>
    <s v="South"/>
    <s v="OFF-ST-10001328"/>
    <x v="1"/>
    <x v="4"/>
    <s v="Personal Filing Tote with Lid, Black/Gray"/>
    <n v="62.04"/>
  </r>
  <r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</r>
  <r>
    <s v="Little Rock"/>
    <s v="Arkansas"/>
    <n v="72209"/>
    <s v="South"/>
    <s v="OFF-ST-10001522"/>
    <x v="1"/>
    <x v="4"/>
    <s v="Gould Plastics 18-Pocket Panel Bin, 34w x 5-1/4d x 20-1/2h"/>
    <n v="367.96"/>
  </r>
  <r>
    <s v="Little Rock"/>
    <s v="Arkansas"/>
    <n v="72209"/>
    <s v="South"/>
    <s v="OFF-PA-10001994"/>
    <x v="1"/>
    <x v="10"/>
    <s v="Ink Jet Note and Greeting Cards, 8-1/2&quot; x 5-1/2&quot; Card Size"/>
    <n v="44.96"/>
  </r>
  <r>
    <s v="Little Rock"/>
    <s v="Arkansas"/>
    <n v="72209"/>
    <s v="South"/>
    <s v="OFF-EN-10001453"/>
    <x v="1"/>
    <x v="12"/>
    <s v="Tyvek Interoffice Envelopes, 9 1/2&quot; x 12 1/2&quot;, 100/Box"/>
    <n v="182.94"/>
  </r>
  <r>
    <s v="Los Angeles"/>
    <s v="California"/>
    <n v="90008"/>
    <s v="West"/>
    <s v="OFF-PA-10004911"/>
    <x v="1"/>
    <x v="10"/>
    <s v="Rediform S.O.S. 1-Up Phone Message Bk, 4-1/4x3-1/16 Bk, 1 Form/Pg, 40 Messages/Bk, 3/Pk"/>
    <n v="28.14"/>
  </r>
  <r>
    <s v="Los Angeles"/>
    <s v="California"/>
    <n v="90008"/>
    <s v="West"/>
    <s v="OFF-LA-10001404"/>
    <x v="1"/>
    <x v="2"/>
    <s v="Avery 517"/>
    <n v="7.38"/>
  </r>
  <r>
    <s v="Los Angeles"/>
    <s v="California"/>
    <n v="90008"/>
    <s v="West"/>
    <s v="OFF-FA-10001561"/>
    <x v="1"/>
    <x v="13"/>
    <s v="Stockwell Push Pins"/>
    <n v="10.9"/>
  </r>
  <r>
    <s v="Los Angeles"/>
    <s v="California"/>
    <n v="90008"/>
    <s v="West"/>
    <s v="TEC-AC-10001383"/>
    <x v="2"/>
    <x v="11"/>
    <s v="Logitech Wireless Touch Keyboard K400"/>
    <n v="274.89"/>
  </r>
  <r>
    <s v="Los Angeles"/>
    <s v="California"/>
    <n v="90008"/>
    <s v="West"/>
    <s v="OFF-LA-10003190"/>
    <x v="1"/>
    <x v="2"/>
    <s v="Avery 474"/>
    <n v="23.04"/>
  </r>
  <r>
    <s v="Los Angeles"/>
    <s v="California"/>
    <n v="90008"/>
    <s v="West"/>
    <s v="FUR-CH-10003774"/>
    <x v="0"/>
    <x v="1"/>
    <s v="Global Wood Trimmed Manager's Task Chair, Khaki"/>
    <n v="218.352"/>
  </r>
  <r>
    <s v="San Antonio"/>
    <s v="Texas"/>
    <n v="78207"/>
    <s v="Central"/>
    <s v="OFF-PA-10000520"/>
    <x v="1"/>
    <x v="10"/>
    <s v="Xerox 201"/>
    <n v="10.368"/>
  </r>
  <r>
    <s v="Los Angeles"/>
    <s v="California"/>
    <n v="90004"/>
    <s v="West"/>
    <s v="OFF-BI-10004465"/>
    <x v="1"/>
    <x v="8"/>
    <s v="Avery Durable Slant Ring Binders"/>
    <n v="12.672000000000001"/>
  </r>
  <r>
    <s v="Los Angeles"/>
    <s v="California"/>
    <n v="90004"/>
    <s v="West"/>
    <s v="TEC-PH-10003555"/>
    <x v="2"/>
    <x v="7"/>
    <s v="Motorola HK250 Universal Bluetooth Headset"/>
    <n v="91.96"/>
  </r>
  <r>
    <s v="Los Angeles"/>
    <s v="California"/>
    <n v="90004"/>
    <s v="West"/>
    <s v="TEC-AC-10000844"/>
    <x v="2"/>
    <x v="11"/>
    <s v="LogitechÂ Gaming G510s - Keyboard"/>
    <n v="254.97"/>
  </r>
  <r>
    <s v="Los Angeles"/>
    <s v="California"/>
    <n v="90004"/>
    <s v="West"/>
    <s v="TEC-PH-10003187"/>
    <x v="2"/>
    <x v="7"/>
    <s v="Anker Astro Mini 3000mAh Ultra-Compact Portable Charger"/>
    <n v="31.984000000000002"/>
  </r>
  <r>
    <s v="Los Angeles"/>
    <s v="California"/>
    <n v="90004"/>
    <s v="West"/>
    <s v="FUR-TA-10003569"/>
    <x v="0"/>
    <x v="3"/>
    <s v="Bretford CR8500 Series Meeting Room Furniture"/>
    <n v="2887.056"/>
  </r>
  <r>
    <s v="Los Angeles"/>
    <s v="California"/>
    <n v="90004"/>
    <s v="West"/>
    <s v="OFF-PA-10003848"/>
    <x v="1"/>
    <x v="10"/>
    <s v="Xerox 1997"/>
    <n v="12.96"/>
  </r>
  <r>
    <s v="Los Angeles"/>
    <s v="California"/>
    <n v="90004"/>
    <s v="West"/>
    <s v="OFF-PA-10002606"/>
    <x v="1"/>
    <x v="10"/>
    <s v="Xerox 1928"/>
    <n v="47.52"/>
  </r>
  <r>
    <s v="Chicago"/>
    <s v="Illinois"/>
    <n v="60610"/>
    <s v="Central"/>
    <s v="OFF-LA-10004853"/>
    <x v="1"/>
    <x v="2"/>
    <s v="Avery 483"/>
    <n v="11.952"/>
  </r>
  <r>
    <s v="Seattle"/>
    <s v="Washington"/>
    <n v="98105"/>
    <s v="West"/>
    <s v="OFF-PA-10004948"/>
    <x v="1"/>
    <x v="10"/>
    <s v="Xerox 190"/>
    <n v="4.9800000000000004"/>
  </r>
  <r>
    <s v="Beaumont"/>
    <s v="Texas"/>
    <n v="77705"/>
    <s v="Central"/>
    <s v="OFF-BI-10003676"/>
    <x v="1"/>
    <x v="8"/>
    <s v="GBC Standard Recycled Report Covers, Clear Plastic Sheets"/>
    <n v="10.78"/>
  </r>
  <r>
    <s v="Beaumont"/>
    <s v="Texas"/>
    <n v="77705"/>
    <s v="Central"/>
    <s v="TEC-AC-10001314"/>
    <x v="2"/>
    <x v="11"/>
    <s v="Case Logic 2.4GHz Wireless Keyboard"/>
    <n v="119.976"/>
  </r>
  <r>
    <s v="Chesapeake"/>
    <s v="Virginia"/>
    <n v="23320"/>
    <s v="South"/>
    <s v="OFF-LA-10004545"/>
    <x v="1"/>
    <x v="2"/>
    <s v="Avery 50"/>
    <n v="25.06"/>
  </r>
  <r>
    <s v="Chesapeake"/>
    <s v="Virginia"/>
    <n v="23320"/>
    <s v="South"/>
    <s v="FUR-TA-10003238"/>
    <x v="0"/>
    <x v="3"/>
    <s v="Chromcraft Bull-Nose Wood 48&quot; x 96&quot; Rectangular Conference Tables"/>
    <n v="1652.94"/>
  </r>
  <r>
    <s v="Dallas"/>
    <s v="Texas"/>
    <n v="75217"/>
    <s v="Central"/>
    <s v="FUR-FU-10004952"/>
    <x v="0"/>
    <x v="5"/>
    <s v="C-Line Cubicle Keepers Polyproplyene Holder w/Velcro Back, 8-1/2x11, 25/Bx"/>
    <n v="131.376"/>
  </r>
  <r>
    <s v="Dallas"/>
    <s v="Texas"/>
    <n v="75217"/>
    <s v="Central"/>
    <s v="OFF-PA-10003001"/>
    <x v="1"/>
    <x v="10"/>
    <s v="Xerox 1986"/>
    <n v="5.3440000000000003"/>
  </r>
  <r>
    <s v="Seattle"/>
    <s v="Washington"/>
    <n v="98105"/>
    <s v="West"/>
    <s v="FUR-CH-10001215"/>
    <x v="0"/>
    <x v="1"/>
    <s v="Global Troy Executive Leather Low-Back Tilter"/>
    <n v="2003.92"/>
  </r>
  <r>
    <s v="Seattle"/>
    <s v="Washington"/>
    <n v="98105"/>
    <s v="West"/>
    <s v="OFF-PA-10004255"/>
    <x v="1"/>
    <x v="10"/>
    <s v="Xerox 219"/>
    <n v="32.4"/>
  </r>
  <r>
    <s v="Seattle"/>
    <s v="Washington"/>
    <n v="98105"/>
    <s v="West"/>
    <s v="FUR-TA-10001705"/>
    <x v="0"/>
    <x v="3"/>
    <s v="Bush Advantage Collection Round Conference Table"/>
    <n v="1913.4"/>
  </r>
  <r>
    <s v="Seattle"/>
    <s v="Washington"/>
    <n v="98105"/>
    <s v="West"/>
    <s v="OFF-ST-10002554"/>
    <x v="1"/>
    <x v="4"/>
    <s v="Tennsco Industrial Shelving"/>
    <n v="146.72999999999999"/>
  </r>
  <r>
    <s v="Seattle"/>
    <s v="Washington"/>
    <n v="98105"/>
    <s v="West"/>
    <s v="OFF-PA-10002222"/>
    <x v="1"/>
    <x v="10"/>
    <s v="Xerox Color Copier Paper, 11&quot; x 17&quot;, Ream"/>
    <n v="114.2"/>
  </r>
  <r>
    <s v="Minneapolis"/>
    <s v="Minnesota"/>
    <n v="55407"/>
    <s v="Central"/>
    <s v="FUR-CH-10002320"/>
    <x v="0"/>
    <x v="1"/>
    <s v="Hon Pagoda Stacking Chairs"/>
    <n v="2567.84"/>
  </r>
  <r>
    <s v="Springfield"/>
    <s v="Ohio"/>
    <n v="45503"/>
    <s v="East"/>
    <s v="TEC-AC-10003499"/>
    <x v="2"/>
    <x v="11"/>
    <s v="Memorex Mini Travel Drive 8 GB USB 2.0 Flash Drive"/>
    <n v="37.055999999999997"/>
  </r>
  <r>
    <s v="Springfield"/>
    <s v="Ohio"/>
    <n v="45503"/>
    <s v="East"/>
    <s v="TEC-PH-10003580"/>
    <x v="2"/>
    <x v="7"/>
    <s v="Cisco IP Phone 7961G-GE VoIP phone"/>
    <n v="259.89600000000002"/>
  </r>
  <r>
    <s v="Los Angeles"/>
    <s v="California"/>
    <n v="90032"/>
    <s v="West"/>
    <s v="OFF-PA-10004675"/>
    <x v="1"/>
    <x v="10"/>
    <s v="Telephone Message Books with Fax/Mobile Section, 5 1/2&quot; x 3 3/16&quot;"/>
    <n v="19.05"/>
  </r>
  <r>
    <s v="Los Angeles"/>
    <s v="California"/>
    <n v="90032"/>
    <s v="West"/>
    <s v="OFF-BI-10000666"/>
    <x v="1"/>
    <x v="8"/>
    <s v="Surelock Post Binders"/>
    <n v="73.343999999999994"/>
  </r>
  <r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</r>
  <r>
    <s v="Columbus"/>
    <s v="Georgia"/>
    <n v="31907"/>
    <s v="South"/>
    <s v="OFF-PA-10000673"/>
    <x v="1"/>
    <x v="10"/>
    <s v="Post-it â€œImportant Messageâ€ Note Pad, Neon Colors, 50 Sheets/Pad"/>
    <n v="50.96"/>
  </r>
  <r>
    <s v="Columbus"/>
    <s v="Georgia"/>
    <n v="31907"/>
    <s v="South"/>
    <s v="OFF-AR-10000380"/>
    <x v="1"/>
    <x v="6"/>
    <s v="Hunt PowerHouse Electric Pencil Sharpener, Blue"/>
    <n v="113.94"/>
  </r>
  <r>
    <s v="Columbus"/>
    <s v="Georgia"/>
    <n v="31907"/>
    <s v="South"/>
    <s v="OFF-PA-10003848"/>
    <x v="1"/>
    <x v="10"/>
    <s v="Xerox 1997"/>
    <n v="25.92"/>
  </r>
  <r>
    <s v="Columbus"/>
    <s v="Georgia"/>
    <n v="31907"/>
    <s v="South"/>
    <s v="FUR-FU-10002963"/>
    <x v="0"/>
    <x v="5"/>
    <s v="Master Caster Door Stop, Gray"/>
    <n v="20.32"/>
  </r>
  <r>
    <s v="Columbus"/>
    <s v="Georgia"/>
    <n v="31907"/>
    <s v="South"/>
    <s v="TEC-PH-10002447"/>
    <x v="2"/>
    <x v="7"/>
    <s v="AT&amp;T CL83451 4-Handset Telephone"/>
    <n v="411.98"/>
  </r>
  <r>
    <s v="Columbus"/>
    <s v="Georgia"/>
    <n v="31907"/>
    <s v="South"/>
    <s v="OFF-SU-10004261"/>
    <x v="1"/>
    <x v="14"/>
    <s v="Fiskars 8&quot; Scissors, 2/Pack"/>
    <n v="34.479999999999997"/>
  </r>
  <r>
    <s v="Columbus"/>
    <s v="Georgia"/>
    <n v="31907"/>
    <s v="South"/>
    <s v="OFF-PA-10003228"/>
    <x v="1"/>
    <x v="10"/>
    <s v="Xerox 1917"/>
    <n v="244.55"/>
  </r>
  <r>
    <s v="Lakewood"/>
    <s v="Ohio"/>
    <n v="44107"/>
    <s v="East"/>
    <s v="OFF-BI-10004817"/>
    <x v="1"/>
    <x v="8"/>
    <s v="GBC Personal VeloBind Strips"/>
    <n v="10.782"/>
  </r>
  <r>
    <s v="Naperville"/>
    <s v="Illinois"/>
    <n v="60540"/>
    <s v="Central"/>
    <s v="FUR-CH-10002880"/>
    <x v="0"/>
    <x v="1"/>
    <s v="Global High-Back Leather Tilter, Burgundy"/>
    <n v="602.65099999999995"/>
  </r>
  <r>
    <s v="Naperville"/>
    <s v="Illinois"/>
    <n v="60540"/>
    <s v="Central"/>
    <s v="OFF-BI-10001249"/>
    <x v="1"/>
    <x v="8"/>
    <s v="Avery Heavy-Duty EZD View Binder with Locking Rings"/>
    <n v="7.6559999999999997"/>
  </r>
  <r>
    <s v="New York City"/>
    <s v="New York"/>
    <n v="10009"/>
    <s v="East"/>
    <s v="TEC-AC-10002402"/>
    <x v="2"/>
    <x v="11"/>
    <s v="Razer Kraken PRO Over Ear PC and Music Headset"/>
    <n v="559.92999999999995"/>
  </r>
  <r>
    <s v="Huntington Beach"/>
    <s v="California"/>
    <n v="92646"/>
    <s v="West"/>
    <s v="TEC-CO-10001449"/>
    <x v="2"/>
    <x v="16"/>
    <s v="Hewlett Packard LaserJet 3310 Copier"/>
    <n v="2399.96"/>
  </r>
  <r>
    <s v="Chicago"/>
    <s v="Illinois"/>
    <n v="60653"/>
    <s v="Central"/>
    <s v="OFF-FA-10002280"/>
    <x v="1"/>
    <x v="13"/>
    <s v="Advantus Plastic Paper Clips"/>
    <n v="16"/>
  </r>
  <r>
    <s v="Chicago"/>
    <s v="Illinois"/>
    <n v="60653"/>
    <s v="Central"/>
    <s v="OFF-AP-10003278"/>
    <x v="1"/>
    <x v="9"/>
    <s v="Belkin 7-Outlet SurgeMaster Home Series"/>
    <n v="5.5880000000000001"/>
  </r>
  <r>
    <s v="Chicago"/>
    <s v="Illinois"/>
    <n v="60653"/>
    <s v="Central"/>
    <s v="OFF-ST-10003994"/>
    <x v="1"/>
    <x v="4"/>
    <s v="Belkin 19&quot; Center-Weighted Shelf, Gray"/>
    <n v="235.92"/>
  </r>
  <r>
    <s v="Brentwood"/>
    <s v="California"/>
    <n v="94513"/>
    <s v="West"/>
    <s v="OFF-ST-10003221"/>
    <x v="1"/>
    <x v="4"/>
    <s v="Staple magnet"/>
    <n v="10.68"/>
  </r>
  <r>
    <s v="Trenton"/>
    <s v="Michigan"/>
    <n v="48183"/>
    <s v="Central"/>
    <s v="OFF-BI-10002225"/>
    <x v="1"/>
    <x v="8"/>
    <s v="Square Ring Data Binders, Rigid 75 Pt. Covers, 11&quot; x 14-7/8&quot;"/>
    <n v="41.28"/>
  </r>
  <r>
    <s v="Seattle"/>
    <s v="Washington"/>
    <n v="98103"/>
    <s v="West"/>
    <s v="TEC-PH-10002584"/>
    <x v="2"/>
    <x v="7"/>
    <s v="Samsung Galaxy S4"/>
    <n v="1001.5839999999999"/>
  </r>
  <r>
    <s v="North Charleston"/>
    <s v="South Carolina"/>
    <n v="29406"/>
    <s v="South"/>
    <s v="FUR-FU-10002364"/>
    <x v="0"/>
    <x v="5"/>
    <s v="Eldon Expressions Wood Desk Accessories, Oak"/>
    <n v="14.76"/>
  </r>
  <r>
    <s v="Columbus"/>
    <s v="Ohio"/>
    <n v="43229"/>
    <s v="East"/>
    <s v="OFF-BI-10004022"/>
    <x v="1"/>
    <x v="8"/>
    <s v="Acco Suede Grain Vinyl Round Ring Binder"/>
    <n v="2.5019999999999998"/>
  </r>
  <r>
    <s v="Seattle"/>
    <s v="Washington"/>
    <n v="98103"/>
    <s v="West"/>
    <s v="FUR-BO-10004709"/>
    <x v="0"/>
    <x v="0"/>
    <s v="Bush Westfield Collection Bookcases, Medium Cherry Finish"/>
    <n v="115.96"/>
  </r>
  <r>
    <s v="San Francisco"/>
    <s v="California"/>
    <n v="94109"/>
    <s v="West"/>
    <s v="OFF-ST-10004340"/>
    <x v="1"/>
    <x v="4"/>
    <s v="Fellowes Mobile File Cart, Black"/>
    <n v="186.54"/>
  </r>
  <r>
    <s v="Los Angeles"/>
    <s v="California"/>
    <n v="90049"/>
    <s v="West"/>
    <s v="TEC-AC-10001714"/>
    <x v="2"/>
    <x v="11"/>
    <s v="LogitechÂ MX Performance Wireless Mouse"/>
    <n v="159.56"/>
  </r>
  <r>
    <s v="West Palm Beach"/>
    <s v="Florida"/>
    <n v="33407"/>
    <s v="South"/>
    <s v="TEC-PH-10002844"/>
    <x v="2"/>
    <x v="7"/>
    <s v="Speck Products Candyshell Flip Case"/>
    <n v="55.984000000000002"/>
  </r>
  <r>
    <s v="Chicago"/>
    <s v="Illinois"/>
    <n v="60623"/>
    <s v="Central"/>
    <s v="OFF-ST-10000585"/>
    <x v="1"/>
    <x v="4"/>
    <s v="Economy Rollaway Files"/>
    <n v="132.16"/>
  </r>
  <r>
    <s v="Chicago"/>
    <s v="Illinois"/>
    <n v="60623"/>
    <s v="Central"/>
    <s v="OFF-BI-10002824"/>
    <x v="1"/>
    <x v="8"/>
    <s v="Recycled Easel Ring Binders"/>
    <n v="17.904"/>
  </r>
  <r>
    <s v="Chicago"/>
    <s v="Illinois"/>
    <n v="60623"/>
    <s v="Central"/>
    <s v="OFF-PA-10001289"/>
    <x v="1"/>
    <x v="10"/>
    <s v="White Computer Printout Paper by Universal"/>
    <n v="124.032"/>
  </r>
  <r>
    <s v="Sacramento"/>
    <s v="California"/>
    <n v="95823"/>
    <s v="West"/>
    <s v="FUR-CH-10001854"/>
    <x v="0"/>
    <x v="1"/>
    <s v="Office Star - Professional Matrix Back Chair with 2-to-1 Synchro Tilt and Mesh Fabric Seat"/>
    <n v="1403.92"/>
  </r>
  <r>
    <s v="Seattle"/>
    <s v="Washington"/>
    <n v="98115"/>
    <s v="West"/>
    <s v="OFF-SU-10003567"/>
    <x v="1"/>
    <x v="14"/>
    <s v="Stiletto Hand Letter Openers"/>
    <n v="28.8"/>
  </r>
  <r>
    <s v="Philadelphia"/>
    <s v="Pennsylvania"/>
    <n v="19143"/>
    <s v="East"/>
    <s v="OFF-BI-10001597"/>
    <x v="1"/>
    <x v="8"/>
    <s v="Wilson Jones Ledger-Size, Piano-Hinge Binder, 2&quot;, Blue"/>
    <n v="24.588000000000001"/>
  </r>
  <r>
    <s v="Santa Barbara"/>
    <s v="California"/>
    <n v="93101"/>
    <s v="West"/>
    <s v="OFF-AP-10003287"/>
    <x v="1"/>
    <x v="9"/>
    <s v="Tripp Lite TLP810NET Broadband Surge for Modem/Fax"/>
    <n v="356.79"/>
  </r>
  <r>
    <s v="New York City"/>
    <s v="New York"/>
    <n v="10011"/>
    <s v="East"/>
    <s v="OFF-EN-10001532"/>
    <x v="1"/>
    <x v="12"/>
    <s v="Brown Kraft Recycled Envelopes"/>
    <n v="16.98"/>
  </r>
  <r>
    <s v="Auburn"/>
    <s v="Alabama"/>
    <n v="36830"/>
    <s v="South"/>
    <s v="OFF-LA-10003930"/>
    <x v="1"/>
    <x v="2"/>
    <s v="Dot Matrix Printer Tape Reel Labels, White, 5000/Box"/>
    <n v="491.55"/>
  </r>
  <r>
    <s v="Auburn"/>
    <s v="Alabama"/>
    <n v="36830"/>
    <s v="South"/>
    <s v="OFF-EN-10003845"/>
    <x v="1"/>
    <x v="12"/>
    <s v="Colored Envelopes"/>
    <n v="7.38"/>
  </r>
  <r>
    <s v="New York City"/>
    <s v="New York"/>
    <n v="10035"/>
    <s v="East"/>
    <s v="OFF-PA-10002659"/>
    <x v="1"/>
    <x v="10"/>
    <s v="Avoid Verbal Orders Carbonless Minifold Book"/>
    <n v="23.66"/>
  </r>
  <r>
    <s v="New York City"/>
    <s v="New York"/>
    <n v="10035"/>
    <s v="East"/>
    <s v="FUR-BO-10001608"/>
    <x v="0"/>
    <x v="0"/>
    <s v="Hon Metal Bookcases, Black"/>
    <n v="681.40800000000002"/>
  </r>
  <r>
    <s v="Los Angeles"/>
    <s v="California"/>
    <n v="90032"/>
    <s v="West"/>
    <s v="OFF-LA-10000305"/>
    <x v="1"/>
    <x v="2"/>
    <s v="Avery 495"/>
    <n v="18.899999999999999"/>
  </r>
  <r>
    <s v="San Francisco"/>
    <s v="California"/>
    <n v="94109"/>
    <s v="West"/>
    <s v="OFF-ST-10003638"/>
    <x v="1"/>
    <x v="4"/>
    <s v="Mobile Personal File Cube"/>
    <n v="93.68"/>
  </r>
  <r>
    <s v="San Francisco"/>
    <s v="California"/>
    <n v="94109"/>
    <s v="West"/>
    <s v="OFF-LA-10001934"/>
    <x v="1"/>
    <x v="2"/>
    <s v="Avery 516"/>
    <n v="21.93"/>
  </r>
  <r>
    <s v="San Francisco"/>
    <s v="California"/>
    <n v="94109"/>
    <s v="West"/>
    <s v="TEC-PH-10003012"/>
    <x v="2"/>
    <x v="7"/>
    <s v="Nortel Meridian M3904 Professional Digital phone"/>
    <n v="862.34400000000005"/>
  </r>
  <r>
    <s v="San Francisco"/>
    <s v="California"/>
    <n v="94109"/>
    <s v="West"/>
    <s v="OFF-PA-10001019"/>
    <x v="1"/>
    <x v="10"/>
    <s v="Xerox 1884"/>
    <n v="19.98"/>
  </r>
  <r>
    <s v="Philadelphia"/>
    <s v="Pennsylvania"/>
    <n v="19140"/>
    <s v="East"/>
    <s v="TEC-PH-10002070"/>
    <x v="2"/>
    <x v="7"/>
    <s v="Griffin GC36547 PowerJolt SE Lightning Charger"/>
    <n v="13.494"/>
  </r>
  <r>
    <s v="Philadelphia"/>
    <s v="Pennsylvania"/>
    <n v="19140"/>
    <s v="East"/>
    <s v="TEC-PH-10002583"/>
    <x v="2"/>
    <x v="7"/>
    <s v="iOttie HLCRIO102 Car Mount"/>
    <n v="23.988"/>
  </r>
  <r>
    <s v="Philadelphia"/>
    <s v="Pennsylvania"/>
    <n v="19140"/>
    <s v="East"/>
    <s v="FUR-FU-10001057"/>
    <x v="0"/>
    <x v="5"/>
    <s v="Tensor Track Tree Floor Lamp"/>
    <n v="31.984000000000002"/>
  </r>
  <r>
    <s v="Philadelphia"/>
    <s v="Pennsylvania"/>
    <n v="19140"/>
    <s v="East"/>
    <s v="OFF-AR-10001044"/>
    <x v="1"/>
    <x v="6"/>
    <s v="BOSTON Ranger #55 Pencil Sharpener, Black"/>
    <n v="41.584000000000003"/>
  </r>
  <r>
    <s v="El Paso"/>
    <s v="Texas"/>
    <n v="79907"/>
    <s v="Central"/>
    <s v="TEC-AC-10001767"/>
    <x v="2"/>
    <x v="11"/>
    <s v="SanDisk Ultra 64 GB MicroSDHC Class 10 Memory Card"/>
    <n v="95.975999999999999"/>
  </r>
  <r>
    <s v="Chicago"/>
    <s v="Illinois"/>
    <n v="60653"/>
    <s v="Central"/>
    <s v="FUR-FU-10000277"/>
    <x v="0"/>
    <x v="5"/>
    <s v="Deflect-o DuraMat Antistatic Studded Beveled Mat for Medium Pile Carpeting"/>
    <n v="84.272000000000006"/>
  </r>
  <r>
    <s v="El Paso"/>
    <s v="Texas"/>
    <n v="79907"/>
    <s v="Central"/>
    <s v="OFF-PA-10001952"/>
    <x v="1"/>
    <x v="10"/>
    <s v="Xerox 1902"/>
    <n v="36.543999999999997"/>
  </r>
  <r>
    <s v="Seattle"/>
    <s v="Washington"/>
    <n v="98105"/>
    <s v="West"/>
    <s v="TEC-AC-10004420"/>
    <x v="2"/>
    <x v="11"/>
    <s v="Cherry 142-key Programmable Keyboard"/>
    <n v="479.72"/>
  </r>
  <r>
    <s v="New York City"/>
    <s v="New York"/>
    <n v="10009"/>
    <s v="East"/>
    <s v="OFF-BI-10001071"/>
    <x v="1"/>
    <x v="8"/>
    <s v="GBC ProClick Punch Binding System"/>
    <n v="102.36799999999999"/>
  </r>
  <r>
    <s v="New York City"/>
    <s v="New York"/>
    <n v="10009"/>
    <s v="East"/>
    <s v="OFF-SU-10002503"/>
    <x v="1"/>
    <x v="14"/>
    <s v="Acme Preferred Stainless Steel Scissors"/>
    <n v="28.4"/>
  </r>
  <r>
    <s v="New York City"/>
    <s v="New York"/>
    <n v="10009"/>
    <s v="East"/>
    <s v="OFF-ST-10001490"/>
    <x v="1"/>
    <x v="4"/>
    <s v="Hot File 7-Pocket, Floor Stand"/>
    <n v="713.88"/>
  </r>
  <r>
    <s v="New York City"/>
    <s v="New York"/>
    <n v="10009"/>
    <s v="East"/>
    <s v="OFF-PA-10003790"/>
    <x v="1"/>
    <x v="10"/>
    <s v="Xerox 1991"/>
    <n v="68.52"/>
  </r>
  <r>
    <s v="Los Angeles"/>
    <s v="California"/>
    <n v="90032"/>
    <s v="West"/>
    <s v="TEC-PH-10004094"/>
    <x v="2"/>
    <x v="7"/>
    <s v="Motorola L703CM"/>
    <n v="623.96"/>
  </r>
  <r>
    <s v="Newark"/>
    <s v="Delaware"/>
    <n v="19711"/>
    <s v="East"/>
    <s v="OFF-BI-10004876"/>
    <x v="1"/>
    <x v="8"/>
    <s v="Wilson Jones Suede Grain Vinyl Binders"/>
    <n v="11.12"/>
  </r>
  <r>
    <s v="New York City"/>
    <s v="New York"/>
    <n v="10011"/>
    <s v="East"/>
    <s v="FUR-BO-10003034"/>
    <x v="0"/>
    <x v="0"/>
    <s v="O'Sullivan Elevations Bookcase, Cherry Finish"/>
    <n v="523.91999999999996"/>
  </r>
  <r>
    <s v="Roseville"/>
    <s v="California"/>
    <n v="95661"/>
    <s v="West"/>
    <s v="OFF-FA-10000490"/>
    <x v="1"/>
    <x v="13"/>
    <s v="OIC Binder Clips, Mini, 1/4&quot; Capacity, Black"/>
    <n v="2.48"/>
  </r>
  <r>
    <s v="Aurora"/>
    <s v="Illinois"/>
    <n v="60505"/>
    <s v="Central"/>
    <s v="OFF-ST-10002574"/>
    <x v="1"/>
    <x v="4"/>
    <s v="SAFCO Commercial Wire Shelving, Black"/>
    <n v="221.024"/>
  </r>
  <r>
    <s v="Aurora"/>
    <s v="Illinois"/>
    <n v="60505"/>
    <s v="Central"/>
    <s v="FUR-CH-10003535"/>
    <x v="0"/>
    <x v="1"/>
    <s v="Global Armless Task Chair, Royal Blue"/>
    <n v="128.05799999999999"/>
  </r>
  <r>
    <s v="New York City"/>
    <s v="New York"/>
    <n v="10011"/>
    <s v="East"/>
    <s v="OFF-BI-10001628"/>
    <x v="1"/>
    <x v="8"/>
    <s v="Acco Data Flex Cable Posts For Top &amp; Bottom Load Binders, 6&quot; Capacity"/>
    <n v="58.408000000000001"/>
  </r>
  <r>
    <s v="New York City"/>
    <s v="New York"/>
    <n v="10011"/>
    <s v="East"/>
    <s v="FUR-TA-10001676"/>
    <x v="0"/>
    <x v="3"/>
    <s v="Hon 61000 Series Interactive Training Tables"/>
    <n v="79.974000000000004"/>
  </r>
  <r>
    <s v="Dallas"/>
    <s v="Texas"/>
    <n v="75217"/>
    <s v="Central"/>
    <s v="TEC-MA-10002790"/>
    <x v="2"/>
    <x v="15"/>
    <s v="NeatDesk Desktop Scanner &amp; Digital Filing System"/>
    <n v="479.988"/>
  </r>
  <r>
    <s v="Los Angeles"/>
    <s v="California"/>
    <n v="90008"/>
    <s v="West"/>
    <s v="OFF-BI-10001757"/>
    <x v="1"/>
    <x v="8"/>
    <s v="Pressboard Hanging Data Binders for Unburst Sheets"/>
    <n v="11.808"/>
  </r>
  <r>
    <s v="Los Angeles"/>
    <s v="California"/>
    <n v="90008"/>
    <s v="West"/>
    <s v="OFF-BI-10004828"/>
    <x v="1"/>
    <x v="8"/>
    <s v="GBC Poly Designer Binding Covers"/>
    <n v="53.567999999999998"/>
  </r>
  <r>
    <s v="Los Angeles"/>
    <s v="California"/>
    <n v="90008"/>
    <s v="West"/>
    <s v="TEC-PH-10000369"/>
    <x v="2"/>
    <x v="7"/>
    <s v="HTC One Mini"/>
    <n v="503.96"/>
  </r>
  <r>
    <s v="Los Angeles"/>
    <s v="California"/>
    <n v="90004"/>
    <s v="West"/>
    <s v="OFF-EN-10003862"/>
    <x v="1"/>
    <x v="12"/>
    <s v="Laser &amp; Ink Jet Business Envelopes"/>
    <n v="21.34"/>
  </r>
  <r>
    <s v="Columbus"/>
    <s v="Georgia"/>
    <n v="31907"/>
    <s v="South"/>
    <s v="OFF-BI-10003963"/>
    <x v="1"/>
    <x v="8"/>
    <s v="Cardinal Holdit Data Disk Pockets"/>
    <n v="36.4"/>
  </r>
  <r>
    <s v="Columbus"/>
    <s v="Georgia"/>
    <n v="31907"/>
    <s v="South"/>
    <s v="FUR-FU-10004848"/>
    <x v="0"/>
    <x v="5"/>
    <s v="Howard Miller 13-3/4&quot; Diameter Brushed Chrome Round Wall Clock"/>
    <n v="51.75"/>
  </r>
  <r>
    <s v="San Francisco"/>
    <s v="California"/>
    <n v="94110"/>
    <s v="West"/>
    <s v="OFF-ST-10001328"/>
    <x v="1"/>
    <x v="4"/>
    <s v="Personal Filing Tote with Lid, Black/Gray"/>
    <n v="15.51"/>
  </r>
  <r>
    <s v="San Francisco"/>
    <s v="California"/>
    <n v="94110"/>
    <s v="West"/>
    <s v="OFF-PA-10002377"/>
    <x v="1"/>
    <x v="10"/>
    <s v="Xerox 1916"/>
    <n v="146.82"/>
  </r>
  <r>
    <s v="San Francisco"/>
    <s v="California"/>
    <n v="94110"/>
    <s v="West"/>
    <s v="OFF-PA-10003441"/>
    <x v="1"/>
    <x v="10"/>
    <s v="Xerox 226"/>
    <n v="12.96"/>
  </r>
  <r>
    <s v="Riverside"/>
    <s v="California"/>
    <n v="92503"/>
    <s v="West"/>
    <s v="OFF-AR-10002221"/>
    <x v="1"/>
    <x v="6"/>
    <s v="12 Colored Short Pencils"/>
    <n v="7.8"/>
  </r>
  <r>
    <s v="Columbia"/>
    <s v="South Carolina"/>
    <n v="29203"/>
    <s v="South"/>
    <s v="OFF-EN-10001509"/>
    <x v="1"/>
    <x v="12"/>
    <s v="Poly String Tie Envelopes"/>
    <n v="10.199999999999999"/>
  </r>
  <r>
    <s v="Columbia"/>
    <s v="South Carolina"/>
    <n v="29203"/>
    <s v="South"/>
    <s v="OFF-AR-10003338"/>
    <x v="1"/>
    <x v="6"/>
    <s v="Eberhard Faber 3 1/2&quot; Golf Pencils"/>
    <n v="22.32"/>
  </r>
  <r>
    <s v="Columbia"/>
    <s v="South Carolina"/>
    <n v="29203"/>
    <s v="South"/>
    <s v="OFF-BI-10004728"/>
    <x v="1"/>
    <x v="8"/>
    <s v="Wilson Jones Turn Tabs Binder Tool for Ring Binders"/>
    <n v="24.1"/>
  </r>
  <r>
    <s v="Columbia"/>
    <s v="South Carolina"/>
    <n v="29203"/>
    <s v="South"/>
    <s v="TEC-AC-10000358"/>
    <x v="2"/>
    <x v="11"/>
    <s v="ImationÂ SecureÂ DriveÂ + Hardware Encrypted USBÂ flash driveÂ - 16 GB"/>
    <n v="75.98"/>
  </r>
  <r>
    <s v="Columbia"/>
    <s v="South Carolina"/>
    <n v="29203"/>
    <s v="South"/>
    <s v="OFF-BI-10002764"/>
    <x v="1"/>
    <x v="8"/>
    <s v="Recycled Pressboard Report Cover with Reinforced Top Hinge"/>
    <n v="6.46"/>
  </r>
  <r>
    <s v="Columbia"/>
    <s v="South Carolina"/>
    <n v="29203"/>
    <s v="South"/>
    <s v="OFF-PA-10001461"/>
    <x v="1"/>
    <x v="10"/>
    <s v="HP Office Paper (20Lb. and 87 Bright)"/>
    <n v="60.12"/>
  </r>
  <r>
    <s v="New York City"/>
    <s v="New York"/>
    <n v="10011"/>
    <s v="East"/>
    <s v="TEC-PH-10004165"/>
    <x v="2"/>
    <x v="7"/>
    <s v="Mitel MiVoice 5330e IP Phone"/>
    <n v="824.97"/>
  </r>
  <r>
    <s v="Longview"/>
    <s v="Washington"/>
    <n v="98632"/>
    <s v="West"/>
    <s v="FUR-FU-10000010"/>
    <x v="0"/>
    <x v="5"/>
    <s v="DAX Value U-Channel Document Frames, Easel Back"/>
    <n v="24.85"/>
  </r>
  <r>
    <s v="Phoenix"/>
    <s v="Arizona"/>
    <n v="85023"/>
    <s v="West"/>
    <s v="OFF-ST-10000321"/>
    <x v="1"/>
    <x v="4"/>
    <s v="Akro Stacking Bins"/>
    <n v="12.624000000000001"/>
  </r>
  <r>
    <s v="Phoenix"/>
    <s v="Arizona"/>
    <n v="85023"/>
    <s v="West"/>
    <s v="TEC-AC-10000109"/>
    <x v="2"/>
    <x v="11"/>
    <s v="Sony Micro Vault Click 16 GB USB 2.0 Flash Drive"/>
    <n v="89.584000000000003"/>
  </r>
  <r>
    <s v="Phoenix"/>
    <s v="Arizona"/>
    <n v="85023"/>
    <s v="West"/>
    <s v="TEC-PH-10002415"/>
    <x v="2"/>
    <x v="7"/>
    <s v="Polycom VoiceStation 500 ConferenceÂ phone"/>
    <n v="471.92"/>
  </r>
  <r>
    <s v="Phoenix"/>
    <s v="Arizona"/>
    <n v="85023"/>
    <s v="West"/>
    <s v="OFF-BI-10001460"/>
    <x v="1"/>
    <x v="8"/>
    <s v="Plastic Binding Combs"/>
    <n v="18.18"/>
  </r>
  <r>
    <s v="Houston"/>
    <s v="Texas"/>
    <n v="77095"/>
    <s v="Central"/>
    <s v="OFF-AR-10002987"/>
    <x v="1"/>
    <x v="6"/>
    <s v="Prismacolor Color Pencil Set"/>
    <n v="31.744"/>
  </r>
  <r>
    <s v="Gilbert"/>
    <s v="Arizona"/>
    <n v="85234"/>
    <s v="West"/>
    <s v="OFF-LA-10000443"/>
    <x v="1"/>
    <x v="2"/>
    <s v="Avery 501"/>
    <n v="5.9039999999999999"/>
  </r>
  <r>
    <s v="Gilbert"/>
    <s v="Arizona"/>
    <n v="85234"/>
    <s v="West"/>
    <s v="FUR-FU-10004306"/>
    <x v="0"/>
    <x v="5"/>
    <s v="Electrix Halogen Magnifier Lamp"/>
    <n v="621.76"/>
  </r>
  <r>
    <s v="Jonesboro"/>
    <s v="Arkansas"/>
    <n v="72401"/>
    <s v="South"/>
    <s v="TEC-PH-10002564"/>
    <x v="2"/>
    <x v="7"/>
    <s v="OtterBox Defender Series Case - Samsung Galaxy S4"/>
    <n v="59.98"/>
  </r>
  <r>
    <s v="Atlanta"/>
    <s v="Georgia"/>
    <n v="30318"/>
    <s v="South"/>
    <s v="OFF-PA-10003724"/>
    <x v="1"/>
    <x v="10"/>
    <s v="Wirebound Message Book, 4 per Page"/>
    <n v="48.87"/>
  </r>
  <r>
    <s v="Los Angeles"/>
    <s v="California"/>
    <n v="90036"/>
    <s v="West"/>
    <s v="OFF-PA-10000483"/>
    <x v="1"/>
    <x v="10"/>
    <s v="Xerox 19"/>
    <n v="154.9"/>
  </r>
  <r>
    <s v="New York City"/>
    <s v="New York"/>
    <n v="10024"/>
    <s v="East"/>
    <s v="OFF-FA-10000611"/>
    <x v="1"/>
    <x v="13"/>
    <s v="Binder Clips by OIC"/>
    <n v="5.92"/>
  </r>
  <r>
    <s v="New York City"/>
    <s v="New York"/>
    <n v="10024"/>
    <s v="East"/>
    <s v="OFF-PA-10000246"/>
    <x v="1"/>
    <x v="10"/>
    <s v="Riverleaf Stik-Withit Designer Note Cubes"/>
    <n v="30.18"/>
  </r>
  <r>
    <s v="Detroit"/>
    <s v="Michigan"/>
    <n v="48227"/>
    <s v="Central"/>
    <s v="OFF-BI-10004728"/>
    <x v="1"/>
    <x v="8"/>
    <s v="Wilson Jones Turn Tabs Binder Tool for Ring Binders"/>
    <n v="24.1"/>
  </r>
  <r>
    <s v="Detroit"/>
    <s v="Michigan"/>
    <n v="48227"/>
    <s v="Central"/>
    <s v="TEC-PH-10002365"/>
    <x v="2"/>
    <x v="7"/>
    <s v="Belkin Grip Candy Sheer Case / Cover for iPhone 5 and 5S"/>
    <n v="8.7799999999999994"/>
  </r>
  <r>
    <s v="Detroit"/>
    <s v="Michigan"/>
    <n v="48227"/>
    <s v="Central"/>
    <s v="OFF-AP-10002457"/>
    <x v="1"/>
    <x v="9"/>
    <s v="Eureka The Boss Plus 12-Amp Hard Box Upright Vacuum, Red"/>
    <n v="376.74"/>
  </r>
  <r>
    <s v="Detroit"/>
    <s v="Michigan"/>
    <n v="48227"/>
    <s v="Central"/>
    <s v="OFF-BI-10000320"/>
    <x v="1"/>
    <x v="8"/>
    <s v="GBC Plastic Binding Combs"/>
    <n v="29.52"/>
  </r>
  <r>
    <s v="Detroit"/>
    <s v="Michigan"/>
    <n v="48227"/>
    <s v="Central"/>
    <s v="OFF-AR-10004999"/>
    <x v="1"/>
    <x v="6"/>
    <s v="Newell 315"/>
    <n v="11.96"/>
  </r>
  <r>
    <s v="Detroit"/>
    <s v="Michigan"/>
    <n v="48227"/>
    <s v="Central"/>
    <s v="OFF-BI-10001116"/>
    <x v="1"/>
    <x v="8"/>
    <s v="Wilson Jones 1&quot; Hanging DublLock Ring Binders"/>
    <n v="26.4"/>
  </r>
  <r>
    <s v="Fort Lauderdale"/>
    <s v="Florida"/>
    <n v="33311"/>
    <s v="South"/>
    <s v="OFF-AP-10002651"/>
    <x v="1"/>
    <x v="9"/>
    <s v="Hoover Upright Vacuum With Dirt Cup"/>
    <n v="1158.1199999999999"/>
  </r>
  <r>
    <s v="Abilene"/>
    <s v="Texas"/>
    <n v="79605"/>
    <s v="Central"/>
    <s v="OFF-AP-10001634"/>
    <x v="1"/>
    <x v="9"/>
    <s v="Hoover Commercial Lightweight Upright Vacuum"/>
    <n v="1.3919999999999999"/>
  </r>
  <r>
    <s v="Hampton"/>
    <s v="Virginia"/>
    <n v="23666"/>
    <s v="South"/>
    <s v="OFF-AP-10003266"/>
    <x v="1"/>
    <x v="9"/>
    <s v="Holmes Replacement Filter for HEPA Air Cleaner, Large Room"/>
    <n v="44.43"/>
  </r>
  <r>
    <s v="Hampton"/>
    <s v="Virginia"/>
    <n v="23666"/>
    <s v="South"/>
    <s v="TEC-PH-10002890"/>
    <x v="2"/>
    <x v="7"/>
    <s v="AT&amp;T 17929 Lendline Telephone"/>
    <n v="226.2"/>
  </r>
  <r>
    <s v="Hampton"/>
    <s v="Virginia"/>
    <n v="23666"/>
    <s v="South"/>
    <s v="FUR-FU-10000308"/>
    <x v="0"/>
    <x v="5"/>
    <s v="Deflect-o Glass Clear Studded Chair Mats"/>
    <n v="186.54"/>
  </r>
  <r>
    <s v="Hampton"/>
    <s v="Virginia"/>
    <n v="23666"/>
    <s v="South"/>
    <s v="OFF-AR-10000380"/>
    <x v="1"/>
    <x v="6"/>
    <s v="Hunt PowerHouse Electric Pencil Sharpener, Blue"/>
    <n v="265.86"/>
  </r>
  <r>
    <s v="Hampton"/>
    <s v="Virginia"/>
    <n v="23666"/>
    <s v="South"/>
    <s v="OFF-AR-10000122"/>
    <x v="1"/>
    <x v="6"/>
    <s v="Newell 314"/>
    <n v="27.9"/>
  </r>
  <r>
    <s v="Las Vegas"/>
    <s v="Nevada"/>
    <n v="89115"/>
    <s v="West"/>
    <s v="OFF-AP-10004868"/>
    <x v="1"/>
    <x v="9"/>
    <s v="Hoover Commercial Soft Guard Upright Vacuum And Disposable Filtration Bags"/>
    <n v="31.08"/>
  </r>
  <r>
    <s v="Rockford"/>
    <s v="Illinois"/>
    <n v="61107"/>
    <s v="Central"/>
    <s v="OFF-BI-10004002"/>
    <x v="1"/>
    <x v="8"/>
    <s v="Wilson Jones International Size A4 Ring Binders"/>
    <n v="13.84"/>
  </r>
  <r>
    <s v="Rockford"/>
    <s v="Illinois"/>
    <n v="61107"/>
    <s v="Central"/>
    <s v="OFF-PA-10004475"/>
    <x v="1"/>
    <x v="10"/>
    <s v="Xerox 1940"/>
    <n v="175.87200000000001"/>
  </r>
  <r>
    <s v="Laguna Niguel"/>
    <s v="California"/>
    <n v="92677"/>
    <s v="West"/>
    <s v="OFF-PA-10002195"/>
    <x v="1"/>
    <x v="10"/>
    <s v="Xerox 1966"/>
    <n v="12.96"/>
  </r>
  <r>
    <s v="Louisville"/>
    <s v="Kentucky"/>
    <n v="40214"/>
    <s v="South"/>
    <s v="OFF-AP-10002670"/>
    <x v="1"/>
    <x v="9"/>
    <s v="Belkin 8-Outlet Premiere SurgeMaster II Surge Protectors"/>
    <n v="208.44"/>
  </r>
  <r>
    <s v="Louisville"/>
    <s v="Kentucky"/>
    <n v="40214"/>
    <s v="South"/>
    <s v="OFF-SU-10004498"/>
    <x v="1"/>
    <x v="14"/>
    <s v="Martin-Yale Premier Letter Opener"/>
    <n v="25.76"/>
  </r>
  <r>
    <s v="Normal"/>
    <s v="Illinois"/>
    <n v="61761"/>
    <s v="Central"/>
    <s v="FUR-CH-10003298"/>
    <x v="0"/>
    <x v="1"/>
    <s v="Office Star - Contemporary Task Swivel chair with Loop Arms, Charcoal"/>
    <n v="366.74400000000003"/>
  </r>
  <r>
    <s v="Los Angeles"/>
    <s v="California"/>
    <n v="90045"/>
    <s v="West"/>
    <s v="FUR-FU-10000723"/>
    <x v="0"/>
    <x v="5"/>
    <s v="Deflect-o EconoMat Studded, No Bevel Mat for Low Pile Carpeting"/>
    <n v="289.24"/>
  </r>
  <r>
    <s v="Los Angeles"/>
    <s v="California"/>
    <n v="90045"/>
    <s v="West"/>
    <s v="OFF-BI-10000632"/>
    <x v="1"/>
    <x v="8"/>
    <s v="Satellite Sectional Post Binders"/>
    <n v="69.456000000000003"/>
  </r>
  <r>
    <s v="Port Arthur"/>
    <s v="Texas"/>
    <n v="77642"/>
    <s v="Central"/>
    <s v="OFF-PA-10000223"/>
    <x v="1"/>
    <x v="10"/>
    <s v="Xerox 2000"/>
    <n v="5.1840000000000002"/>
  </r>
  <r>
    <s v="New York City"/>
    <s v="New York"/>
    <n v="10009"/>
    <s v="East"/>
    <s v="FUR-CH-10001545"/>
    <x v="0"/>
    <x v="1"/>
    <s v="Hon Comfortask Task/Swivel Chairs"/>
    <n v="205.16399999999999"/>
  </r>
  <r>
    <s v="Chicago"/>
    <s v="Illinois"/>
    <n v="60623"/>
    <s v="Central"/>
    <s v="FUR-FU-10001546"/>
    <x v="0"/>
    <x v="5"/>
    <s v="Dana Swing-Arm Lamps"/>
    <n v="8.5440000000000005"/>
  </r>
  <r>
    <s v="Springfield"/>
    <s v="Ohio"/>
    <n v="45503"/>
    <s v="East"/>
    <s v="OFF-BI-10001098"/>
    <x v="1"/>
    <x v="8"/>
    <s v="Acco D-Ring Binder w/DublLock"/>
    <n v="12.827999999999999"/>
  </r>
  <r>
    <s v="Springfield"/>
    <s v="Ohio"/>
    <n v="45503"/>
    <s v="East"/>
    <s v="FUR-CH-10003379"/>
    <x v="0"/>
    <x v="1"/>
    <s v="Global Commerce Series High-Back Swivel/Tilt Chairs"/>
    <n v="598.45799999999997"/>
  </r>
  <r>
    <s v="Springfield"/>
    <s v="Ohio"/>
    <n v="45503"/>
    <s v="East"/>
    <s v="FUR-FU-10000193"/>
    <x v="0"/>
    <x v="5"/>
    <s v="Tenex Chairmats For Use with Hard Floors"/>
    <n v="25.984000000000002"/>
  </r>
  <r>
    <s v="New York City"/>
    <s v="New York"/>
    <n v="10035"/>
    <s v="East"/>
    <s v="OFF-BI-10000829"/>
    <x v="1"/>
    <x v="8"/>
    <s v="Avery Non-Stick Binders"/>
    <n v="17.96"/>
  </r>
  <r>
    <s v="New York City"/>
    <s v="New York"/>
    <n v="10035"/>
    <s v="East"/>
    <s v="OFF-SU-10003002"/>
    <x v="1"/>
    <x v="14"/>
    <s v="Letter Slitter"/>
    <n v="5.04"/>
  </r>
  <r>
    <s v="New York City"/>
    <s v="New York"/>
    <n v="10035"/>
    <s v="East"/>
    <s v="OFF-AP-10002118"/>
    <x v="1"/>
    <x v="9"/>
    <s v="1.7 Cubic Foot Compact &quot;Cube&quot; Office Refrigerators"/>
    <n v="208.16"/>
  </r>
  <r>
    <s v="Salinas"/>
    <s v="California"/>
    <n v="93905"/>
    <s v="West"/>
    <s v="FUR-BO-10001519"/>
    <x v="0"/>
    <x v="0"/>
    <s v="O'Sullivan 3-Shelf Heavy-Duty Bookcases"/>
    <n v="148.25700000000001"/>
  </r>
  <r>
    <s v="Richmond"/>
    <s v="Kentucky"/>
    <n v="40475"/>
    <s v="South"/>
    <s v="OFF-AP-10002578"/>
    <x v="1"/>
    <x v="9"/>
    <s v="Fellowes Premier Superior Surge Suppressor, 10-Outlet, With Phone and Remote"/>
    <n v="146.76"/>
  </r>
  <r>
    <s v="Richmond"/>
    <s v="Kentucky"/>
    <n v="40475"/>
    <s v="South"/>
    <s v="TEC-AC-10000710"/>
    <x v="2"/>
    <x v="11"/>
    <s v="Maxell DVD-RAM Discs"/>
    <n v="32.96"/>
  </r>
  <r>
    <s v="Richmond"/>
    <s v="Kentucky"/>
    <n v="40475"/>
    <s v="South"/>
    <s v="TEC-PH-10000984"/>
    <x v="2"/>
    <x v="7"/>
    <s v="Panasonic KX-TG9471B"/>
    <n v="587.97"/>
  </r>
  <r>
    <s v="Richmond"/>
    <s v="Kentucky"/>
    <n v="40475"/>
    <s v="South"/>
    <s v="OFF-PA-10000213"/>
    <x v="1"/>
    <x v="10"/>
    <s v="Xerox 198"/>
    <n v="14.94"/>
  </r>
  <r>
    <s v="New York City"/>
    <s v="New York"/>
    <n v="10035"/>
    <s v="East"/>
    <s v="OFF-LA-10003720"/>
    <x v="1"/>
    <x v="2"/>
    <s v="Avery 487"/>
    <n v="25.83"/>
  </r>
  <r>
    <s v="Denver"/>
    <s v="Colorado"/>
    <n v="80219"/>
    <s v="West"/>
    <s v="OFF-PA-10001837"/>
    <x v="1"/>
    <x v="10"/>
    <s v="Xerox 1976"/>
    <n v="15.552"/>
  </r>
  <r>
    <s v="Denver"/>
    <s v="Colorado"/>
    <n v="80219"/>
    <s v="West"/>
    <s v="OFF-SU-10004661"/>
    <x v="1"/>
    <x v="14"/>
    <s v="Acme Titanium Bonded Scissors"/>
    <n v="6.8"/>
  </r>
  <r>
    <s v="Denver"/>
    <s v="Colorado"/>
    <n v="80219"/>
    <s v="West"/>
    <s v="FUR-FU-10003274"/>
    <x v="0"/>
    <x v="5"/>
    <s v="Regeneration Desk Collection"/>
    <n v="4.2240000000000002"/>
  </r>
  <r>
    <s v="Denver"/>
    <s v="Colorado"/>
    <n v="80219"/>
    <s v="West"/>
    <s v="TEC-PH-10000149"/>
    <x v="2"/>
    <x v="7"/>
    <s v="Cisco SPA525G2 IP Phone - Wireless"/>
    <n v="143.63999999999999"/>
  </r>
  <r>
    <s v="Denver"/>
    <s v="Colorado"/>
    <n v="80219"/>
    <s v="West"/>
    <s v="OFF-PA-10000019"/>
    <x v="1"/>
    <x v="10"/>
    <s v="Xerox 1931"/>
    <n v="31.103999999999999"/>
  </r>
  <r>
    <s v="Denver"/>
    <s v="Colorado"/>
    <n v="80219"/>
    <s v="West"/>
    <s v="OFF-PA-10001125"/>
    <x v="1"/>
    <x v="10"/>
    <s v="Xerox 1988"/>
    <n v="223.05600000000001"/>
  </r>
  <r>
    <s v="New York City"/>
    <s v="New York"/>
    <n v="10024"/>
    <s v="East"/>
    <s v="TEC-PH-10002538"/>
    <x v="2"/>
    <x v="7"/>
    <s v="Grandstream GXP1160 VoIP phone"/>
    <n v="227.46"/>
  </r>
  <r>
    <s v="New York City"/>
    <s v="New York"/>
    <n v="10024"/>
    <s v="East"/>
    <s v="OFF-BI-10000279"/>
    <x v="1"/>
    <x v="8"/>
    <s v="Acco Recycled 2&quot; Capacity Laser Printer Hanging Data Binders"/>
    <n v="46.24"/>
  </r>
  <r>
    <s v="New York City"/>
    <s v="New York"/>
    <n v="10011"/>
    <s v="East"/>
    <s v="OFF-LA-10001045"/>
    <x v="1"/>
    <x v="2"/>
    <s v="Permanent Self-Adhesive File Folder Labels for Typewriters by Universal"/>
    <n v="5.22"/>
  </r>
  <r>
    <s v="Fremont"/>
    <s v="Nebraska"/>
    <n v="68025"/>
    <s v="Central"/>
    <s v="OFF-PA-10003673"/>
    <x v="1"/>
    <x v="10"/>
    <s v="Strathmore Photo Mount Cards"/>
    <n v="33.9"/>
  </r>
  <r>
    <s v="New York City"/>
    <s v="New York"/>
    <n v="10011"/>
    <s v="East"/>
    <s v="OFF-ST-10002562"/>
    <x v="1"/>
    <x v="4"/>
    <s v="Staple magnet"/>
    <n v="28.14"/>
  </r>
  <r>
    <s v="New York City"/>
    <s v="New York"/>
    <n v="10011"/>
    <s v="East"/>
    <s v="TEC-AC-10002305"/>
    <x v="2"/>
    <x v="11"/>
    <s v="KeyTronicÂ E03601U1 -Â KeyboardÂ - Beige"/>
    <n v="36"/>
  </r>
  <r>
    <s v="New York City"/>
    <s v="New York"/>
    <n v="10011"/>
    <s v="East"/>
    <s v="OFF-AR-10003373"/>
    <x v="1"/>
    <x v="6"/>
    <s v="Boston School Pro Electric Pencil Sharpener, 1670"/>
    <n v="92.94"/>
  </r>
  <r>
    <s v="New York City"/>
    <s v="New York"/>
    <n v="10011"/>
    <s v="East"/>
    <s v="FUR-CH-10003774"/>
    <x v="0"/>
    <x v="1"/>
    <s v="Global Wood Trimmed Manager's Task Chair, Khaki"/>
    <n v="245.64599999999999"/>
  </r>
  <r>
    <s v="New York City"/>
    <s v="New York"/>
    <n v="10011"/>
    <s v="East"/>
    <s v="OFF-BI-10001510"/>
    <x v="1"/>
    <x v="8"/>
    <s v="Deluxe Heavy-Duty Vinyl Round Ring Binder"/>
    <n v="55.008000000000003"/>
  </r>
  <r>
    <s v="New York City"/>
    <s v="New York"/>
    <n v="10011"/>
    <s v="East"/>
    <s v="OFF-BI-10004236"/>
    <x v="1"/>
    <x v="8"/>
    <s v="XtraLife ClearVue Slant-D Ring Binder, White, 3&quot;"/>
    <n v="35.231999999999999"/>
  </r>
  <r>
    <s v="San Diego"/>
    <s v="California"/>
    <n v="92105"/>
    <s v="West"/>
    <s v="FUR-CH-10004675"/>
    <x v="0"/>
    <x v="1"/>
    <s v="Lifetime Advantage Folding Chairs, 4/Carton"/>
    <n v="523.39200000000005"/>
  </r>
  <r>
    <s v="Lakeland"/>
    <s v="Florida"/>
    <n v="33801"/>
    <s v="South"/>
    <s v="TEC-CO-10004202"/>
    <x v="2"/>
    <x v="16"/>
    <s v="Brother DCP1000 Digital 3 in 1 Multifunction Machine"/>
    <n v="479.98399999999998"/>
  </r>
  <r>
    <s v="Smyrna"/>
    <s v="Georgia"/>
    <n v="30080"/>
    <s v="South"/>
    <s v="OFF-PA-10004255"/>
    <x v="1"/>
    <x v="10"/>
    <s v="Xerox 219"/>
    <n v="12.96"/>
  </r>
  <r>
    <s v="Smyrna"/>
    <s v="Georgia"/>
    <n v="30080"/>
    <s v="South"/>
    <s v="OFF-AR-10003896"/>
    <x v="1"/>
    <x v="6"/>
    <s v="Stride Job 150 Highlighters, Chisel Tip, Assorted Colors"/>
    <n v="17.940000000000001"/>
  </r>
  <r>
    <s v="New York City"/>
    <s v="New York"/>
    <n v="10009"/>
    <s v="East"/>
    <s v="OFF-ST-10002276"/>
    <x v="1"/>
    <x v="4"/>
    <s v="Safco Steel Mobile File Cart"/>
    <n v="166.72"/>
  </r>
  <r>
    <s v="New York City"/>
    <s v="New York"/>
    <n v="10009"/>
    <s v="East"/>
    <s v="OFF-BI-10001617"/>
    <x v="1"/>
    <x v="8"/>
    <s v="GBC Wire Binding Combs"/>
    <n v="24.815999999999999"/>
  </r>
  <r>
    <s v="New York City"/>
    <s v="New York"/>
    <n v="10009"/>
    <s v="East"/>
    <s v="FUR-FU-10000308"/>
    <x v="0"/>
    <x v="5"/>
    <s v="Deflect-o Glass Clear Studded Chair Mats"/>
    <n v="124.36"/>
  </r>
  <r>
    <s v="Philadelphia"/>
    <s v="Pennsylvania"/>
    <n v="19134"/>
    <s v="East"/>
    <s v="TEC-CO-10001943"/>
    <x v="2"/>
    <x v="16"/>
    <s v="Canon PC-428 Personal Copier"/>
    <n v="599.97"/>
  </r>
  <r>
    <s v="Philadelphia"/>
    <s v="Pennsylvania"/>
    <n v="19134"/>
    <s v="East"/>
    <s v="FUR-CH-10002647"/>
    <x v="0"/>
    <x v="1"/>
    <s v="Situations Contoured Folding Chairs, 4/Set"/>
    <n v="198.744"/>
  </r>
  <r>
    <s v="Philadelphia"/>
    <s v="Pennsylvania"/>
    <n v="19134"/>
    <s v="East"/>
    <s v="OFF-SU-10004768"/>
    <x v="1"/>
    <x v="14"/>
    <s v="Acme Kleencut Forged Steel Scissors"/>
    <n v="9.1839999999999993"/>
  </r>
  <r>
    <s v="Dallas"/>
    <s v="Texas"/>
    <n v="75217"/>
    <s v="Central"/>
    <s v="OFF-PA-10002160"/>
    <x v="1"/>
    <x v="10"/>
    <s v="Xerox 1978"/>
    <n v="9.2479999999999993"/>
  </r>
  <r>
    <s v="Concord"/>
    <s v="California"/>
    <n v="94521"/>
    <s v="West"/>
    <s v="FUR-TA-10003748"/>
    <x v="0"/>
    <x v="3"/>
    <s v="Bevis 36 x 72 Conference Tables"/>
    <n v="99.591999999999999"/>
  </r>
  <r>
    <s v="Concord"/>
    <s v="California"/>
    <n v="94521"/>
    <s v="West"/>
    <s v="TEC-AC-10001908"/>
    <x v="2"/>
    <x v="11"/>
    <s v="Logitech Wireless Headset h800"/>
    <n v="399.96"/>
  </r>
  <r>
    <s v="Nashville"/>
    <s v="Tennessee"/>
    <n v="37211"/>
    <s v="South"/>
    <s v="OFF-PA-10000552"/>
    <x v="1"/>
    <x v="10"/>
    <s v="Xerox 200"/>
    <n v="15.552"/>
  </r>
  <r>
    <s v="Aurora"/>
    <s v="Colorado"/>
    <n v="80013"/>
    <s v="West"/>
    <s v="OFF-AR-10003179"/>
    <x v="1"/>
    <x v="6"/>
    <s v="Dixon Ticonderoga Core-Lock Colored Pencils"/>
    <n v="14.576000000000001"/>
  </r>
  <r>
    <s v="Anaheim"/>
    <s v="California"/>
    <n v="92804"/>
    <s v="West"/>
    <s v="OFF-BI-10004593"/>
    <x v="1"/>
    <x v="8"/>
    <s v="Ibico Laser Imprintable Binding System Covers"/>
    <n v="209.6"/>
  </r>
  <r>
    <s v="Anaheim"/>
    <s v="California"/>
    <n v="92804"/>
    <s v="West"/>
    <s v="OFF-AR-10000914"/>
    <x v="1"/>
    <x v="6"/>
    <s v="Boston 16765 Mini Stand Up Battery Pencil Sharpener"/>
    <n v="23.32"/>
  </r>
  <r>
    <s v="Anaheim"/>
    <s v="California"/>
    <n v="92804"/>
    <s v="West"/>
    <s v="OFF-PA-10000241"/>
    <x v="1"/>
    <x v="10"/>
    <s v="IBM Multi-Purpose Copy Paper, 8 1/2 x 11&quot;, Case"/>
    <n v="30.98"/>
  </r>
  <r>
    <s v="Anaheim"/>
    <s v="California"/>
    <n v="92804"/>
    <s v="West"/>
    <s v="TEC-AC-10000057"/>
    <x v="2"/>
    <x v="11"/>
    <s v="Microsoft Natural Ergonomic Keyboard 4000"/>
    <n v="119.96"/>
  </r>
  <r>
    <s v="Anaheim"/>
    <s v="California"/>
    <n v="92804"/>
    <s v="West"/>
    <s v="FUR-CH-10003774"/>
    <x v="0"/>
    <x v="1"/>
    <s v="Global Wood Trimmed Manager's Task Chair, Khaki"/>
    <n v="363.92"/>
  </r>
  <r>
    <s v="Anaheim"/>
    <s v="California"/>
    <n v="92804"/>
    <s v="West"/>
    <s v="OFF-BI-10002824"/>
    <x v="1"/>
    <x v="8"/>
    <s v="Recycled Easel Ring Binders"/>
    <n v="35.808"/>
  </r>
  <r>
    <s v="Anaheim"/>
    <s v="California"/>
    <n v="92804"/>
    <s v="West"/>
    <s v="OFF-BI-10004001"/>
    <x v="1"/>
    <x v="8"/>
    <s v="GBC Recycled VeloBinder Covers"/>
    <n v="122.688"/>
  </r>
  <r>
    <s v="Anaheim"/>
    <s v="California"/>
    <n v="92804"/>
    <s v="West"/>
    <s v="FUR-TA-10004619"/>
    <x v="0"/>
    <x v="3"/>
    <s v="Hon Non-Folding Utility Tables"/>
    <n v="892.13599999999997"/>
  </r>
  <r>
    <s v="Anaheim"/>
    <s v="California"/>
    <n v="92804"/>
    <s v="West"/>
    <s v="OFF-ST-10000636"/>
    <x v="1"/>
    <x v="4"/>
    <s v="Rogers Profile Extra Capacity Storage Tub"/>
    <n v="50.22"/>
  </r>
  <r>
    <s v="Anaheim"/>
    <s v="California"/>
    <n v="92804"/>
    <s v="West"/>
    <s v="OFF-AP-10001469"/>
    <x v="1"/>
    <x v="9"/>
    <s v="Fellowes 8 Outlet Superior Workstation Surge Protector"/>
    <n v="83.42"/>
  </r>
  <r>
    <s v="Anaheim"/>
    <s v="California"/>
    <n v="92804"/>
    <s v="West"/>
    <s v="OFF-BI-10002897"/>
    <x v="1"/>
    <x v="8"/>
    <s v="Black Avery Memo-Size 3-Ring Binder, 5 1/2&quot; x 8 1/2&quot;"/>
    <n v="5.8719999999999999"/>
  </r>
  <r>
    <s v="Pleasant Grove"/>
    <s v="Utah"/>
    <n v="84062"/>
    <s v="West"/>
    <s v="OFF-BI-10002432"/>
    <x v="1"/>
    <x v="8"/>
    <s v="Wilson Jones Standard D-Ring Binders"/>
    <n v="12.144"/>
  </r>
  <r>
    <s v="Springfield"/>
    <s v="Oregon"/>
    <n v="97477"/>
    <s v="West"/>
    <s v="OFF-EN-10002592"/>
    <x v="1"/>
    <x v="12"/>
    <s v="Peel &amp; Seel Recycled Catalog Envelopes, Brown"/>
    <n v="27.792000000000002"/>
  </r>
  <r>
    <s v="Salem"/>
    <s v="Oregon"/>
    <n v="97301"/>
    <s v="West"/>
    <s v="OFF-SU-10002522"/>
    <x v="1"/>
    <x v="14"/>
    <s v="Acme Kleen Earth Office Shears"/>
    <n v="6.2080000000000002"/>
  </r>
  <r>
    <s v="Rochester"/>
    <s v="New York"/>
    <n v="14609"/>
    <s v="East"/>
    <s v="OFF-AP-10003971"/>
    <x v="1"/>
    <x v="9"/>
    <s v="Belkin 6 Outlet Metallic Surge Strip"/>
    <n v="32.67"/>
  </r>
  <r>
    <s v="Los Angeles"/>
    <s v="California"/>
    <n v="90008"/>
    <s v="West"/>
    <s v="OFF-ST-10001496"/>
    <x v="1"/>
    <x v="4"/>
    <s v="Standard Rollaway File with Lock"/>
    <n v="1261.33"/>
  </r>
  <r>
    <s v="Los Angeles"/>
    <s v="California"/>
    <n v="90049"/>
    <s v="West"/>
    <s v="OFF-PA-10004782"/>
    <x v="1"/>
    <x v="10"/>
    <s v="Xerox 228"/>
    <n v="38.880000000000003"/>
  </r>
  <r>
    <s v="Dallas"/>
    <s v="Texas"/>
    <n v="75081"/>
    <s v="Central"/>
    <s v="OFF-BI-10000343"/>
    <x v="1"/>
    <x v="8"/>
    <s v="Pressboard Covers with Storage Hooks, 9 1/2&quot; x 11&quot;, Light Blue"/>
    <n v="1.964"/>
  </r>
  <r>
    <s v="Dallas"/>
    <s v="Texas"/>
    <n v="75081"/>
    <s v="Central"/>
    <s v="OFF-PA-10003591"/>
    <x v="1"/>
    <x v="10"/>
    <s v="Southworth 100% Cotton The Best Paper"/>
    <n v="82.656000000000006"/>
  </r>
  <r>
    <s v="Fresno"/>
    <s v="California"/>
    <n v="93727"/>
    <s v="West"/>
    <s v="OFF-PA-10001667"/>
    <x v="1"/>
    <x v="10"/>
    <s v="Great White Multi-Use Recycled Paper (20Lb. and 84 Bright)"/>
    <n v="5.98"/>
  </r>
  <r>
    <s v="Chicago"/>
    <s v="Illinois"/>
    <n v="60653"/>
    <s v="Central"/>
    <s v="OFF-PA-10004971"/>
    <x v="1"/>
    <x v="10"/>
    <s v="Xerox 196"/>
    <n v="9.2479999999999993"/>
  </r>
  <r>
    <s v="Mcallen"/>
    <s v="Texas"/>
    <n v="78501"/>
    <s v="Central"/>
    <s v="OFF-AR-10001216"/>
    <x v="1"/>
    <x v="6"/>
    <s v="Newell 339"/>
    <n v="4.4480000000000004"/>
  </r>
  <r>
    <s v="Mcallen"/>
    <s v="Texas"/>
    <n v="78501"/>
    <s v="Central"/>
    <s v="OFF-PA-10004355"/>
    <x v="1"/>
    <x v="10"/>
    <s v="Xerox 231"/>
    <n v="5.1840000000000002"/>
  </r>
  <r>
    <s v="Mcallen"/>
    <s v="Texas"/>
    <n v="78501"/>
    <s v="Central"/>
    <s v="OFF-AR-10001953"/>
    <x v="1"/>
    <x v="6"/>
    <s v="Boston 1645 Deluxe Heavier-Duty Electric Pencil Sharpener"/>
    <n v="175.92"/>
  </r>
  <r>
    <s v="Mcallen"/>
    <s v="Texas"/>
    <n v="78501"/>
    <s v="Central"/>
    <s v="OFF-BI-10004364"/>
    <x v="1"/>
    <x v="8"/>
    <s v="Storex Dura Pro Binders"/>
    <n v="4.7519999999999998"/>
  </r>
  <r>
    <s v="Mcallen"/>
    <s v="Texas"/>
    <n v="78501"/>
    <s v="Central"/>
    <s v="OFF-SU-10001165"/>
    <x v="1"/>
    <x v="14"/>
    <s v="Acme Elite Stainless Steel Scissors"/>
    <n v="13.343999999999999"/>
  </r>
  <r>
    <s v="Seattle"/>
    <s v="Washington"/>
    <n v="98105"/>
    <s v="West"/>
    <s v="OFF-EN-10001141"/>
    <x v="1"/>
    <x v="12"/>
    <s v="Manila Recycled Extra-Heavyweight Clasp Envelopes, 6&quot; x 9&quot;"/>
    <n v="54.9"/>
  </r>
  <r>
    <s v="Charlotte"/>
    <s v="North Carolina"/>
    <n v="28205"/>
    <s v="South"/>
    <s v="OFF-BI-10000014"/>
    <x v="1"/>
    <x v="8"/>
    <s v="Heavy-Duty E-Z-D Binders"/>
    <n v="22.911000000000001"/>
  </r>
  <r>
    <s v="Charlotte"/>
    <s v="North Carolina"/>
    <n v="28205"/>
    <s v="South"/>
    <s v="OFF-AP-10000159"/>
    <x v="1"/>
    <x v="9"/>
    <s v="Belkin F9M820V08 8 Outlet Surge"/>
    <n v="309.45600000000002"/>
  </r>
  <r>
    <s v="Charlotte"/>
    <s v="North Carolina"/>
    <n v="28205"/>
    <s v="South"/>
    <s v="OFF-AR-10003560"/>
    <x v="1"/>
    <x v="6"/>
    <s v="Zebra Zazzle Fluorescent Highlighters"/>
    <n v="19.456"/>
  </r>
  <r>
    <s v="Charlotte"/>
    <s v="North Carolina"/>
    <n v="28205"/>
    <s v="South"/>
    <s v="FUR-TA-10001768"/>
    <x v="0"/>
    <x v="3"/>
    <s v="Hon Racetrack Conference Tables"/>
    <n v="472.51799999999997"/>
  </r>
  <r>
    <s v="Charlotte"/>
    <s v="North Carolina"/>
    <n v="28205"/>
    <s v="South"/>
    <s v="TEC-AC-10002049"/>
    <x v="2"/>
    <x v="11"/>
    <s v="Plantronics Savi W720 Multi-Device Wireless Headset System"/>
    <n v="1012.68"/>
  </r>
  <r>
    <s v="Charlotte"/>
    <s v="North Carolina"/>
    <n v="28205"/>
    <s v="South"/>
    <s v="OFF-BI-10003166"/>
    <x v="1"/>
    <x v="8"/>
    <s v="GBC Plasticlear Binding Covers"/>
    <n v="17.22"/>
  </r>
  <r>
    <s v="Concord"/>
    <s v="California"/>
    <n v="94521"/>
    <s v="West"/>
    <s v="OFF-AR-10003469"/>
    <x v="1"/>
    <x v="6"/>
    <s v="Nontoxic Chalk"/>
    <n v="3.52"/>
  </r>
  <r>
    <s v="Concord"/>
    <s v="California"/>
    <n v="94521"/>
    <s v="West"/>
    <s v="TEC-PH-10002549"/>
    <x v="2"/>
    <x v="7"/>
    <s v="Polycom SoundPoint IP 450 VoIP phone"/>
    <n v="1626.192"/>
  </r>
  <r>
    <s v="Chester"/>
    <s v="Pennsylvania"/>
    <n v="19013"/>
    <s v="East"/>
    <s v="OFF-BI-10003476"/>
    <x v="1"/>
    <x v="8"/>
    <s v="Avery Metallic Poly Binders"/>
    <n v="8.5950000000000006"/>
  </r>
  <r>
    <s v="Chester"/>
    <s v="Pennsylvania"/>
    <n v="19013"/>
    <s v="East"/>
    <s v="OFF-SU-10000157"/>
    <x v="1"/>
    <x v="14"/>
    <s v="Compact Automatic Electric Letter Opener"/>
    <n v="190.89599999999999"/>
  </r>
  <r>
    <s v="Los Angeles"/>
    <s v="California"/>
    <n v="90004"/>
    <s v="West"/>
    <s v="OFF-ST-10003123"/>
    <x v="1"/>
    <x v="4"/>
    <s v="Fellowes Bases and Tops For Staxonsteel/High-Stak Systems"/>
    <n v="99.87"/>
  </r>
  <r>
    <s v="Sparks"/>
    <s v="Nevada"/>
    <n v="89431"/>
    <s v="West"/>
    <s v="OFF-AR-10001955"/>
    <x v="1"/>
    <x v="6"/>
    <s v="Newell 319"/>
    <n v="79.36"/>
  </r>
  <r>
    <s v="Los Angeles"/>
    <s v="California"/>
    <n v="90032"/>
    <s v="West"/>
    <s v="TEC-PH-10001809"/>
    <x v="2"/>
    <x v="7"/>
    <s v="Panasonic KX T7736-B Digital phone"/>
    <n v="119.96"/>
  </r>
  <r>
    <s v="Henderson"/>
    <s v="Kentucky"/>
    <n v="42420"/>
    <s v="South"/>
    <s v="OFF-PA-10000474"/>
    <x v="1"/>
    <x v="10"/>
    <s v="Easy-staple paper"/>
    <n v="106.32"/>
  </r>
  <r>
    <s v="Henderson"/>
    <s v="Kentucky"/>
    <n v="42420"/>
    <s v="South"/>
    <s v="OFF-AP-10001205"/>
    <x v="1"/>
    <x v="9"/>
    <s v="Belkin 5 Outlet SurgeMaster Power Centers"/>
    <n v="163.44"/>
  </r>
  <r>
    <s v="Henderson"/>
    <s v="Kentucky"/>
    <n v="42420"/>
    <s v="South"/>
    <s v="OFF-AR-10004691"/>
    <x v="1"/>
    <x v="6"/>
    <s v="Boston 1730 StandUp Electric Pencil Sharpener"/>
    <n v="42.76"/>
  </r>
  <r>
    <s v="Henderson"/>
    <s v="Kentucky"/>
    <n v="42420"/>
    <s v="South"/>
    <s v="OFF-PA-10004996"/>
    <x v="1"/>
    <x v="10"/>
    <s v="Speediset Carbonless Redi-Letter 7&quot; x 8 1/2&quot;"/>
    <n v="51.55"/>
  </r>
  <r>
    <s v="Decatur"/>
    <s v="Illinois"/>
    <n v="62521"/>
    <s v="Central"/>
    <s v="TEC-AC-10001908"/>
    <x v="2"/>
    <x v="11"/>
    <s v="Logitech Wireless Headset h800"/>
    <n v="479.952"/>
  </r>
  <r>
    <s v="New York City"/>
    <s v="New York"/>
    <n v="10009"/>
    <s v="East"/>
    <s v="OFF-BI-10000666"/>
    <x v="1"/>
    <x v="8"/>
    <s v="Surelock Post Binders"/>
    <n v="146.68799999999999"/>
  </r>
  <r>
    <s v="New York City"/>
    <s v="New York"/>
    <n v="10009"/>
    <s v="East"/>
    <s v="OFF-BI-10004318"/>
    <x v="1"/>
    <x v="8"/>
    <s v="Ibico EB-19 Dual Function Manual Binding System"/>
    <n v="276.78399999999999"/>
  </r>
  <r>
    <s v="New York City"/>
    <s v="New York"/>
    <n v="10009"/>
    <s v="East"/>
    <s v="OFF-BI-10003429"/>
    <x v="1"/>
    <x v="8"/>
    <s v="Cardinal HOLDit! Binder Insert Strips,Extra Strips"/>
    <n v="25.32"/>
  </r>
  <r>
    <s v="New York City"/>
    <s v="New York"/>
    <n v="10011"/>
    <s v="East"/>
    <s v="OFF-PA-10003302"/>
    <x v="1"/>
    <x v="10"/>
    <s v="Xerox 1906"/>
    <n v="318.95999999999998"/>
  </r>
  <r>
    <s v="New York City"/>
    <s v="New York"/>
    <n v="10009"/>
    <s v="East"/>
    <s v="OFF-PA-10003302"/>
    <x v="1"/>
    <x v="10"/>
    <s v="Xerox 1906"/>
    <n v="212.64"/>
  </r>
  <r>
    <s v="Scottsdale"/>
    <s v="Arizona"/>
    <n v="85254"/>
    <s v="West"/>
    <s v="OFF-EN-10002621"/>
    <x v="1"/>
    <x v="12"/>
    <s v="Staple envelope"/>
    <n v="23.472000000000001"/>
  </r>
  <r>
    <s v="Amarillo"/>
    <s v="Texas"/>
    <n v="79109"/>
    <s v="Central"/>
    <s v="OFF-PA-10000249"/>
    <x v="1"/>
    <x v="10"/>
    <s v="Easy-staple paper"/>
    <n v="19.648"/>
  </r>
  <r>
    <s v="Philadelphia"/>
    <s v="Pennsylvania"/>
    <n v="19140"/>
    <s v="East"/>
    <s v="OFF-BI-10000050"/>
    <x v="1"/>
    <x v="8"/>
    <s v="Angle-D Binders with Locking Rings, Label Holders"/>
    <n v="6.57"/>
  </r>
  <r>
    <s v="Santa Ana"/>
    <s v="California"/>
    <n v="92704"/>
    <s v="West"/>
    <s v="OFF-ST-10003805"/>
    <x v="1"/>
    <x v="4"/>
    <s v="24 Capacity Maxi Data Binder Racks, Pearl"/>
    <n v="421.1"/>
  </r>
  <r>
    <s v="Newark"/>
    <s v="Ohio"/>
    <n v="43055"/>
    <s v="East"/>
    <s v="FUR-CH-10000785"/>
    <x v="0"/>
    <x v="1"/>
    <s v="Global Ergonomic Managers Chair"/>
    <n v="760.11599999999999"/>
  </r>
  <r>
    <s v="Newark"/>
    <s v="Ohio"/>
    <n v="43055"/>
    <s v="East"/>
    <s v="FUR-FU-10004909"/>
    <x v="0"/>
    <x v="5"/>
    <s v="Contemporary Wood/Metal Frame"/>
    <n v="38.783999999999999"/>
  </r>
  <r>
    <s v="Newark"/>
    <s v="Ohio"/>
    <n v="43055"/>
    <s v="East"/>
    <s v="TEC-AC-10001553"/>
    <x v="2"/>
    <x v="11"/>
    <s v="Memorex 25GB 6X Branded Blu-Ray Recordable Disc, 15/Pack"/>
    <n v="122.328"/>
  </r>
  <r>
    <s v="New York City"/>
    <s v="New York"/>
    <n v="10035"/>
    <s v="East"/>
    <s v="TEC-PH-10004774"/>
    <x v="2"/>
    <x v="7"/>
    <s v="Gear Head AU3700S Headset"/>
    <n v="25.98"/>
  </r>
  <r>
    <s v="New York City"/>
    <s v="New York"/>
    <n v="10035"/>
    <s v="East"/>
    <s v="OFF-AR-10004582"/>
    <x v="1"/>
    <x v="6"/>
    <s v="BIC Brite Liner Grip Highlighters"/>
    <n v="3.28"/>
  </r>
  <r>
    <s v="New York City"/>
    <s v="New York"/>
    <n v="10035"/>
    <s v="East"/>
    <s v="OFF-ST-10000991"/>
    <x v="1"/>
    <x v="4"/>
    <s v="Space Solutions HD Industrial Steel Shelving."/>
    <n v="459.88"/>
  </r>
  <r>
    <s v="New York City"/>
    <s v="New York"/>
    <n v="10035"/>
    <s v="East"/>
    <s v="OFF-SU-10002522"/>
    <x v="1"/>
    <x v="14"/>
    <s v="Acme Kleen Earth Office Shears"/>
    <n v="7.76"/>
  </r>
  <r>
    <s v="New York City"/>
    <s v="New York"/>
    <n v="10035"/>
    <s v="East"/>
    <s v="OFF-AR-10004022"/>
    <x v="1"/>
    <x v="6"/>
    <s v="Panasonic KP-380BK Classic Electric Pencil Sharpener"/>
    <n v="71.959999999999994"/>
  </r>
  <r>
    <s v="New York City"/>
    <s v="New York"/>
    <n v="10035"/>
    <s v="East"/>
    <s v="OFF-SU-10001218"/>
    <x v="1"/>
    <x v="14"/>
    <s v="Fiskars Softgrip Scissors"/>
    <n v="54.9"/>
  </r>
  <r>
    <s v="New York City"/>
    <s v="New York"/>
    <n v="10035"/>
    <s v="East"/>
    <s v="OFF-BI-10000174"/>
    <x v="1"/>
    <x v="8"/>
    <s v="Wilson Jones Clip &amp; Carry Folder Binder Tool for Ring Binders, Clear"/>
    <n v="9.2799999999999994"/>
  </r>
  <r>
    <s v="Henderson"/>
    <s v="Nevada"/>
    <n v="89015"/>
    <s v="West"/>
    <s v="FUR-TA-10003392"/>
    <x v="0"/>
    <x v="3"/>
    <s v="Global Adaptabilities Conference Tables"/>
    <n v="1685.88"/>
  </r>
  <r>
    <s v="Henderson"/>
    <s v="Nevada"/>
    <n v="89015"/>
    <s v="West"/>
    <s v="OFF-BI-10001890"/>
    <x v="1"/>
    <x v="8"/>
    <s v="Avery Poly Binder Pockets"/>
    <n v="5.7279999999999998"/>
  </r>
  <r>
    <s v="Seattle"/>
    <s v="Washington"/>
    <n v="98103"/>
    <s v="West"/>
    <s v="OFF-PA-10000167"/>
    <x v="1"/>
    <x v="10"/>
    <s v="Xerox 1925"/>
    <n v="61.96"/>
  </r>
  <r>
    <s v="Seattle"/>
    <s v="Washington"/>
    <n v="98103"/>
    <s v="West"/>
    <s v="OFF-BI-10003784"/>
    <x v="1"/>
    <x v="8"/>
    <s v="Computer Printout Index Tabs"/>
    <n v="1.3440000000000001"/>
  </r>
  <r>
    <s v="New York City"/>
    <s v="New York"/>
    <n v="10009"/>
    <s v="East"/>
    <s v="OFF-PA-10001184"/>
    <x v="1"/>
    <x v="10"/>
    <s v="Xerox 1903"/>
    <n v="17.940000000000001"/>
  </r>
  <r>
    <s v="Seattle"/>
    <s v="Washington"/>
    <n v="98103"/>
    <s v="West"/>
    <s v="OFF-BI-10002103"/>
    <x v="1"/>
    <x v="8"/>
    <s v="Cardinal Slant-D Ring Binder, Heavy Gauge Vinyl"/>
    <n v="13.904"/>
  </r>
  <r>
    <s v="Smyrna"/>
    <s v="Tennessee"/>
    <n v="37167"/>
    <s v="South"/>
    <s v="OFF-BI-10003091"/>
    <x v="1"/>
    <x v="8"/>
    <s v="GBC DocuBind TL200 Manual Binding Machine"/>
    <n v="67.194000000000003"/>
  </r>
  <r>
    <s v="Seattle"/>
    <s v="Washington"/>
    <n v="98105"/>
    <s v="West"/>
    <s v="OFF-PA-10001593"/>
    <x v="1"/>
    <x v="10"/>
    <s v="Xerox 1947"/>
    <n v="41.86"/>
  </r>
  <r>
    <s v="Seattle"/>
    <s v="Washington"/>
    <n v="98105"/>
    <s v="West"/>
    <s v="FUR-BO-10002598"/>
    <x v="0"/>
    <x v="0"/>
    <s v="Hon Metal Bookcases, Putty"/>
    <n v="141.96"/>
  </r>
  <r>
    <s v="New York City"/>
    <s v="New York"/>
    <n v="10035"/>
    <s v="East"/>
    <s v="FUR-FU-10000320"/>
    <x v="0"/>
    <x v="5"/>
    <s v="OIC Stacking Trays"/>
    <n v="10.02"/>
  </r>
  <r>
    <s v="New York City"/>
    <s v="New York"/>
    <n v="10035"/>
    <s v="East"/>
    <s v="OFF-PA-10001815"/>
    <x v="1"/>
    <x v="10"/>
    <s v="Xerox 1885"/>
    <n v="144.12"/>
  </r>
  <r>
    <s v="Atlanta"/>
    <s v="Georgia"/>
    <n v="30318"/>
    <s v="South"/>
    <s v="OFF-PA-10003971"/>
    <x v="1"/>
    <x v="10"/>
    <s v="Xerox 1965"/>
    <n v="17.940000000000001"/>
  </r>
  <r>
    <s v="Atlanta"/>
    <s v="Georgia"/>
    <n v="30318"/>
    <s v="South"/>
    <s v="OFF-AR-10004685"/>
    <x v="1"/>
    <x v="6"/>
    <s v="Binney &amp; Smith Crayola Metallic Colored Pencils, 8-Color Set"/>
    <n v="13.89"/>
  </r>
  <r>
    <s v="Newark"/>
    <s v="Delaware"/>
    <n v="19711"/>
    <s v="East"/>
    <s v="OFF-PA-10001609"/>
    <x v="1"/>
    <x v="10"/>
    <s v="Tops Wirebound Message Log Books"/>
    <n v="16.45"/>
  </r>
  <r>
    <s v="Newark"/>
    <s v="Delaware"/>
    <n v="19711"/>
    <s v="East"/>
    <s v="FUR-FU-10000550"/>
    <x v="0"/>
    <x v="5"/>
    <s v="Stacking Trays by OIC"/>
    <n v="19.920000000000002"/>
  </r>
  <r>
    <s v="Nashville"/>
    <s v="Tennessee"/>
    <n v="37211"/>
    <s v="South"/>
    <s v="TEC-AC-10004209"/>
    <x v="2"/>
    <x v="11"/>
    <s v="Memorex Froggy Flash Drive 4 GB"/>
    <n v="35.167999999999999"/>
  </r>
  <r>
    <s v="Nashville"/>
    <s v="Tennessee"/>
    <n v="37211"/>
    <s v="South"/>
    <s v="OFF-PA-10003022"/>
    <x v="1"/>
    <x v="10"/>
    <s v="Standard Line â€œWhile You Were Outâ€ Hardbound Telephone Message Book"/>
    <n v="123.08799999999999"/>
  </r>
  <r>
    <s v="Richmond"/>
    <s v="Indiana"/>
    <n v="47374"/>
    <s v="Central"/>
    <s v="FUR-TA-10001039"/>
    <x v="0"/>
    <x v="3"/>
    <s v="KI Adjustable-Height Table"/>
    <n v="257.94"/>
  </r>
  <r>
    <s v="Richmond"/>
    <s v="Indiana"/>
    <n v="47374"/>
    <s v="Central"/>
    <s v="TEC-PH-10002624"/>
    <x v="2"/>
    <x v="7"/>
    <s v="Samsung Galaxy S4 Mini"/>
    <n v="1879.96"/>
  </r>
  <r>
    <s v="Richmond"/>
    <s v="Indiana"/>
    <n v="47374"/>
    <s v="Central"/>
    <s v="FUR-FU-10001473"/>
    <x v="0"/>
    <x v="5"/>
    <s v="DAX Wood Document Frame"/>
    <n v="27.46"/>
  </r>
  <r>
    <s v="Richmond"/>
    <s v="Indiana"/>
    <n v="47374"/>
    <s v="Central"/>
    <s v="TEC-PH-10001819"/>
    <x v="2"/>
    <x v="7"/>
    <s v="Innergie mMini Combo Duo USB Travel Charging Kit"/>
    <n v="89.98"/>
  </r>
  <r>
    <s v="Richmond"/>
    <s v="Indiana"/>
    <n v="47374"/>
    <s v="Central"/>
    <s v="FUR-CH-10004287"/>
    <x v="0"/>
    <x v="1"/>
    <s v="SAFCO Arco Folding Chair"/>
    <n v="828.6"/>
  </r>
  <r>
    <s v="Miami"/>
    <s v="Florida"/>
    <n v="33180"/>
    <s v="South"/>
    <s v="OFF-BI-10004728"/>
    <x v="1"/>
    <x v="8"/>
    <s v="Wilson Jones Turn Tabs Binder Tool for Ring Binders"/>
    <n v="7.23"/>
  </r>
  <r>
    <s v="Miami"/>
    <s v="Florida"/>
    <n v="33180"/>
    <s v="South"/>
    <s v="OFF-ST-10000918"/>
    <x v="1"/>
    <x v="4"/>
    <s v="Crate-A-Files"/>
    <n v="17.440000000000001"/>
  </r>
  <r>
    <s v="Miami"/>
    <s v="Florida"/>
    <n v="33180"/>
    <s v="South"/>
    <s v="OFF-BI-10004593"/>
    <x v="1"/>
    <x v="8"/>
    <s v="Ibico Laser Imprintable Binding System Covers"/>
    <n v="62.88"/>
  </r>
  <r>
    <s v="Miami"/>
    <s v="Florida"/>
    <n v="33180"/>
    <s v="South"/>
    <s v="FUR-BO-10001337"/>
    <x v="0"/>
    <x v="0"/>
    <s v="O'Sullivan Living Dimensions 2-Shelf Bookcases"/>
    <n v="290.35199999999998"/>
  </r>
  <r>
    <s v="Saint Charles"/>
    <s v="Missouri"/>
    <n v="63301"/>
    <s v="Central"/>
    <s v="TEC-AC-10002473"/>
    <x v="2"/>
    <x v="11"/>
    <s v="Maxell 4.7GB DVD-R"/>
    <n v="113.52"/>
  </r>
  <r>
    <s v="Saint Charles"/>
    <s v="Missouri"/>
    <n v="63301"/>
    <s v="Central"/>
    <s v="FUR-FU-10003623"/>
    <x v="0"/>
    <x v="5"/>
    <s v="DataProducts Ampli Magnifier Task Lamp, Black,"/>
    <n v="135.30000000000001"/>
  </r>
  <r>
    <s v="Virginia Beach"/>
    <s v="Virginia"/>
    <n v="23464"/>
    <s v="South"/>
    <s v="FUR-FU-10002045"/>
    <x v="0"/>
    <x v="5"/>
    <s v="Executive Impressions 14&quot;"/>
    <n v="111.15"/>
  </r>
  <r>
    <s v="Philadelphia"/>
    <s v="Pennsylvania"/>
    <n v="19140"/>
    <s v="East"/>
    <s v="TEC-PH-10002555"/>
    <x v="2"/>
    <x v="7"/>
    <s v="Nortel Meridian M5316 Digital phone"/>
    <n v="776.85"/>
  </r>
  <r>
    <s v="Philadelphia"/>
    <s v="Pennsylvania"/>
    <n v="19140"/>
    <s v="East"/>
    <s v="OFF-BI-10002794"/>
    <x v="1"/>
    <x v="8"/>
    <s v="Avery Trapezoid Ring Binder, 3&quot; Capacity, Black, 1040 sheets"/>
    <n v="12.294"/>
  </r>
  <r>
    <s v="Philadelphia"/>
    <s v="Pennsylvania"/>
    <n v="19140"/>
    <s v="East"/>
    <s v="FUR-TA-10004086"/>
    <x v="0"/>
    <x v="3"/>
    <s v="KI Adjustable-Height Table"/>
    <n v="154.76400000000001"/>
  </r>
  <r>
    <s v="Philadelphia"/>
    <s v="Pennsylvania"/>
    <n v="19140"/>
    <s v="East"/>
    <s v="OFF-ST-10004946"/>
    <x v="1"/>
    <x v="4"/>
    <s v="Desktop 3-Pocket Hot File"/>
    <n v="43.28"/>
  </r>
  <r>
    <s v="Long Beach"/>
    <s v="New York"/>
    <n v="11561"/>
    <s v="East"/>
    <s v="OFF-PA-10000241"/>
    <x v="1"/>
    <x v="10"/>
    <s v="IBM Multi-Purpose Copy Paper, 8 1/2 x 11&quot;, Case"/>
    <n v="92.94"/>
  </r>
  <r>
    <s v="Long Beach"/>
    <s v="New York"/>
    <n v="11561"/>
    <s v="East"/>
    <s v="OFF-AP-10004036"/>
    <x v="1"/>
    <x v="9"/>
    <s v="Bionaire 99.97% HEPA Air Cleaner"/>
    <n v="52.56"/>
  </r>
  <r>
    <s v="Houston"/>
    <s v="Texas"/>
    <n v="77070"/>
    <s v="Central"/>
    <s v="TEC-PH-10001578"/>
    <x v="2"/>
    <x v="7"/>
    <s v="Polycom SoundStation2 EX ConferenceÂ phone"/>
    <n v="971.88"/>
  </r>
  <r>
    <s v="Tuscaloosa"/>
    <s v="Alabama"/>
    <n v="35401"/>
    <s v="South"/>
    <s v="FUR-CH-10002647"/>
    <x v="0"/>
    <x v="1"/>
    <s v="Situations Contoured Folding Chairs, 4/Set"/>
    <n v="141.96"/>
  </r>
  <r>
    <s v="Mesa"/>
    <s v="Arizona"/>
    <n v="85204"/>
    <s v="West"/>
    <s v="FUR-TA-10003008"/>
    <x v="0"/>
    <x v="3"/>
    <s v="Lesro Round Back Collection Coffee Table, End Table"/>
    <n v="182.55"/>
  </r>
  <r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</r>
  <r>
    <s v="Chicago"/>
    <s v="Illinois"/>
    <n v="60610"/>
    <s v="Central"/>
    <s v="OFF-AP-10004980"/>
    <x v="1"/>
    <x v="9"/>
    <s v="3M Replacement Filter for Office Air Cleaner for 20' x 33' Room"/>
    <n v="53.088000000000001"/>
  </r>
  <r>
    <s v="Columbus"/>
    <s v="Georgia"/>
    <n v="31907"/>
    <s v="South"/>
    <s v="FUR-FU-10000747"/>
    <x v="0"/>
    <x v="5"/>
    <s v="Tenex B1-RE Series Chair Mats for Low Pile Carpets"/>
    <n v="275.88"/>
  </r>
  <r>
    <s v="Columbus"/>
    <s v="Georgia"/>
    <n v="31907"/>
    <s v="South"/>
    <s v="OFF-BI-10004492"/>
    <x v="1"/>
    <x v="8"/>
    <s v="Tuf-Vin Binders"/>
    <n v="157.9"/>
  </r>
  <r>
    <s v="Orange"/>
    <s v="New Jersey"/>
    <n v="7050"/>
    <s v="East"/>
    <s v="OFF-LA-10004055"/>
    <x v="1"/>
    <x v="2"/>
    <s v="Color-Coded Legal Exhibit Labels"/>
    <n v="4.91"/>
  </r>
  <r>
    <s v="Los Angeles"/>
    <s v="California"/>
    <n v="90032"/>
    <s v="West"/>
    <s v="OFF-ST-10002485"/>
    <x v="1"/>
    <x v="4"/>
    <s v="Rogers Deluxe File Chest"/>
    <n v="87.92"/>
  </r>
  <r>
    <s v="Los Angeles"/>
    <s v="California"/>
    <n v="90032"/>
    <s v="West"/>
    <s v="OFF-PA-10001243"/>
    <x v="1"/>
    <x v="10"/>
    <s v="Xerox 1983"/>
    <n v="5.98"/>
  </r>
  <r>
    <s v="Chicago"/>
    <s v="Illinois"/>
    <n v="60623"/>
    <s v="Central"/>
    <s v="TEC-PH-10004447"/>
    <x v="2"/>
    <x v="7"/>
    <s v="Toshiba IPT2010-SD IPÂ Telephone"/>
    <n v="222.38399999999999"/>
  </r>
  <r>
    <s v="Chicago"/>
    <s v="Illinois"/>
    <n v="60623"/>
    <s v="Central"/>
    <s v="OFF-FA-10002280"/>
    <x v="1"/>
    <x v="13"/>
    <s v="Advantus Plastic Paper Clips"/>
    <n v="16"/>
  </r>
  <r>
    <s v="Richmond"/>
    <s v="Virginia"/>
    <n v="23223"/>
    <s v="South"/>
    <s v="OFF-PA-10004734"/>
    <x v="1"/>
    <x v="10"/>
    <s v="Southworth Structures Collection"/>
    <n v="21.84"/>
  </r>
  <r>
    <s v="Richmond"/>
    <s v="Virginia"/>
    <n v="23223"/>
    <s v="South"/>
    <s v="OFF-BI-10000145"/>
    <x v="1"/>
    <x v="8"/>
    <s v="Zipper Ring Binder Pockets"/>
    <n v="15.6"/>
  </r>
  <r>
    <s v="Troy"/>
    <s v="New York"/>
    <n v="12180"/>
    <s v="East"/>
    <s v="OFF-EN-10004773"/>
    <x v="1"/>
    <x v="12"/>
    <s v="Staple envelope"/>
    <n v="247.84"/>
  </r>
  <r>
    <s v="Troy"/>
    <s v="New York"/>
    <n v="12180"/>
    <s v="East"/>
    <s v="OFF-BI-10004970"/>
    <x v="1"/>
    <x v="8"/>
    <s v="ACCOHIDE 3-Ring Binder, Blue, 1&quot;"/>
    <n v="9.9120000000000008"/>
  </r>
  <r>
    <s v="Providence"/>
    <s v="Rhode Island"/>
    <n v="2908"/>
    <s v="East"/>
    <s v="OFF-ST-10000604"/>
    <x v="1"/>
    <x v="4"/>
    <s v="Home/Office Personal File Carts"/>
    <n v="69.52"/>
  </r>
  <r>
    <s v="San Francisco"/>
    <s v="California"/>
    <n v="94122"/>
    <s v="West"/>
    <s v="OFF-AR-10003190"/>
    <x v="1"/>
    <x v="6"/>
    <s v="Newell 32"/>
    <n v="11.52"/>
  </r>
  <r>
    <s v="San Francisco"/>
    <s v="California"/>
    <n v="94122"/>
    <s v="West"/>
    <s v="FUR-CH-10000155"/>
    <x v="0"/>
    <x v="1"/>
    <s v="Global Comet Stacking Armless Chair"/>
    <n v="717.72"/>
  </r>
  <r>
    <s v="San Francisco"/>
    <s v="California"/>
    <n v="94122"/>
    <s v="West"/>
    <s v="OFF-ST-10003058"/>
    <x v="1"/>
    <x v="4"/>
    <s v="Eldon Mobile Mega Data Cart  Mega Stackable  Add-On Trays"/>
    <n v="236.5"/>
  </r>
  <r>
    <s v="San Francisco"/>
    <s v="California"/>
    <n v="94122"/>
    <s v="West"/>
    <s v="FUR-TA-10004767"/>
    <x v="0"/>
    <x v="3"/>
    <s v="Safco Drafting Table"/>
    <n v="170.352"/>
  </r>
  <r>
    <s v="New York City"/>
    <s v="New York"/>
    <n v="10009"/>
    <s v="East"/>
    <s v="FUR-CH-10002372"/>
    <x v="0"/>
    <x v="1"/>
    <s v="Office Star - Ergonomically Designed Knee Chair"/>
    <n v="145.76400000000001"/>
  </r>
  <r>
    <s v="San Francisco"/>
    <s v="California"/>
    <n v="94109"/>
    <s v="West"/>
    <s v="TEC-AC-10000158"/>
    <x v="2"/>
    <x v="11"/>
    <s v="Sony 64GB Class 10 Micro SDHC R40 Memory Card"/>
    <n v="107.97"/>
  </r>
  <r>
    <s v="Houston"/>
    <s v="Texas"/>
    <n v="77070"/>
    <s v="Central"/>
    <s v="TEC-AC-10000158"/>
    <x v="2"/>
    <x v="11"/>
    <s v="Sony 64GB Class 10 Micro SDHC R40 Memory Card"/>
    <n v="143.96"/>
  </r>
  <r>
    <s v="Houston"/>
    <s v="Texas"/>
    <n v="77070"/>
    <s v="Central"/>
    <s v="TEC-CO-10002313"/>
    <x v="2"/>
    <x v="16"/>
    <s v="Canon PC1080F Personal Copier"/>
    <n v="2399.96"/>
  </r>
  <r>
    <s v="Houston"/>
    <s v="Texas"/>
    <n v="77070"/>
    <s v="Central"/>
    <s v="OFF-PA-10002581"/>
    <x v="1"/>
    <x v="10"/>
    <s v="Xerox 1951"/>
    <n v="74.352000000000004"/>
  </r>
  <r>
    <s v="Houston"/>
    <s v="Texas"/>
    <n v="77070"/>
    <s v="Central"/>
    <s v="OFF-AP-10001205"/>
    <x v="1"/>
    <x v="9"/>
    <s v="Belkin 5 Outlet SurgeMaster Power Centers"/>
    <n v="87.168000000000006"/>
  </r>
  <r>
    <s v="Houston"/>
    <s v="Texas"/>
    <n v="77070"/>
    <s v="Central"/>
    <s v="OFF-ST-10000344"/>
    <x v="1"/>
    <x v="4"/>
    <s v="Neat Ideas Personal Hanging Folder Files, Black"/>
    <n v="32.231999999999999"/>
  </r>
  <r>
    <s v="Philadelphia"/>
    <s v="Pennsylvania"/>
    <n v="19140"/>
    <s v="East"/>
    <s v="OFF-BI-10002897"/>
    <x v="1"/>
    <x v="8"/>
    <s v="Black Avery Memo-Size 3-Ring Binder, 5 1/2&quot; x 8 1/2&quot;"/>
    <n v="2.202"/>
  </r>
  <r>
    <s v="Philadelphia"/>
    <s v="Pennsylvania"/>
    <n v="19140"/>
    <s v="East"/>
    <s v="OFF-BI-10003694"/>
    <x v="1"/>
    <x v="8"/>
    <s v="Avery 3 1/2&quot; Diskette Storage Pages, 10/Pack"/>
    <n v="9.3960000000000008"/>
  </r>
  <r>
    <s v="Baltimore"/>
    <s v="Maryland"/>
    <n v="21215"/>
    <s v="East"/>
    <s v="TEC-PH-10001644"/>
    <x v="2"/>
    <x v="7"/>
    <s v="BlueLounge Milo Smartphone Stand, White/Metallic"/>
    <n v="89.97"/>
  </r>
  <r>
    <s v="Athens"/>
    <s v="Georgia"/>
    <n v="30605"/>
    <s v="South"/>
    <s v="OFF-AR-10002399"/>
    <x v="1"/>
    <x v="6"/>
    <s v="Dixon Prang Watercolor Pencils, 10-Color Set with Brush"/>
    <n v="12.78"/>
  </r>
  <r>
    <s v="Lancaster"/>
    <s v="Ohio"/>
    <n v="43130"/>
    <s v="East"/>
    <s v="TEC-AC-10003063"/>
    <x v="2"/>
    <x v="11"/>
    <s v="Micro Innovations USB RF Wireless Keyboard with Mouse"/>
    <n v="40"/>
  </r>
  <r>
    <s v="Los Angeles"/>
    <s v="California"/>
    <n v="90032"/>
    <s v="West"/>
    <s v="OFF-BI-10002071"/>
    <x v="1"/>
    <x v="8"/>
    <s v="Fellowes Black Plastic Comb Bindings"/>
    <n v="23.24"/>
  </r>
  <r>
    <s v="Baltimore"/>
    <s v="Maryland"/>
    <n v="21215"/>
    <s v="East"/>
    <s v="FUR-CH-10004218"/>
    <x v="0"/>
    <x v="1"/>
    <s v="Global Fabric Manager's Chair, Dark Gray"/>
    <n v="908.82"/>
  </r>
  <r>
    <s v="Houston"/>
    <s v="Texas"/>
    <n v="77095"/>
    <s v="Central"/>
    <s v="OFF-SU-10000432"/>
    <x v="1"/>
    <x v="14"/>
    <s v="Acco Side-Punched Conventional Columnar Pads"/>
    <n v="5.5519999999999996"/>
  </r>
  <r>
    <s v="Houston"/>
    <s v="Texas"/>
    <n v="77095"/>
    <s v="Central"/>
    <s v="OFF-AR-10003183"/>
    <x v="1"/>
    <x v="6"/>
    <s v="Avery Fluorescent Highlighter Four-Color Set"/>
    <n v="8.016"/>
  </r>
  <r>
    <s v="Houston"/>
    <s v="Texas"/>
    <n v="77095"/>
    <s v="Central"/>
    <s v="FUR-CH-10002017"/>
    <x v="0"/>
    <x v="1"/>
    <s v="SAFCO Optional Arm Kit for Workspace Cribbage Stacking Chair"/>
    <n v="74.591999999999999"/>
  </r>
  <r>
    <s v="Houston"/>
    <s v="Texas"/>
    <n v="77095"/>
    <s v="Central"/>
    <s v="FUR-FU-10003247"/>
    <x v="0"/>
    <x v="5"/>
    <s v="36X48 HARDFLOOR CHAIRMAT"/>
    <n v="16.783999999999999"/>
  </r>
  <r>
    <s v="Houston"/>
    <s v="Texas"/>
    <n v="77095"/>
    <s v="Central"/>
    <s v="OFF-AP-10001563"/>
    <x v="1"/>
    <x v="9"/>
    <s v="Belkin Premiere Surge Master II 8-outlet surge protector"/>
    <n v="38.863999999999997"/>
  </r>
  <r>
    <s v="San Diego"/>
    <s v="California"/>
    <n v="92024"/>
    <s v="West"/>
    <s v="TEC-PH-10004908"/>
    <x v="2"/>
    <x v="7"/>
    <s v="Panasonic KX TS3282W Corded phone"/>
    <n v="203.976"/>
  </r>
  <r>
    <s v="San Diego"/>
    <s v="California"/>
    <n v="92024"/>
    <s v="West"/>
    <s v="FUR-TA-10003392"/>
    <x v="0"/>
    <x v="3"/>
    <s v="Global Adaptabilities Conference Tables"/>
    <n v="674.35199999999998"/>
  </r>
  <r>
    <s v="Hialeah"/>
    <s v="Florida"/>
    <n v="33012"/>
    <s v="South"/>
    <s v="OFF-BI-10004140"/>
    <x v="1"/>
    <x v="8"/>
    <s v="Avery Non-Stick Binders"/>
    <n v="5.3879999999999999"/>
  </r>
  <r>
    <s v="Hialeah"/>
    <s v="Florida"/>
    <n v="33012"/>
    <s v="South"/>
    <s v="OFF-AR-10003631"/>
    <x v="1"/>
    <x v="6"/>
    <s v="Staples in misc. colors"/>
    <n v="30.975999999999999"/>
  </r>
  <r>
    <s v="Atlanta"/>
    <s v="Georgia"/>
    <n v="30318"/>
    <s v="South"/>
    <s v="OFF-ST-10003716"/>
    <x v="1"/>
    <x v="4"/>
    <s v="Tennsco Double-Tier Lockers"/>
    <n v="1350.12"/>
  </r>
  <r>
    <s v="Atlanta"/>
    <s v="Georgia"/>
    <n v="30318"/>
    <s v="South"/>
    <s v="OFF-BI-10003274"/>
    <x v="1"/>
    <x v="8"/>
    <s v="Avery Durable Slant Ring Binders, No Labels"/>
    <n v="15.92"/>
  </r>
  <r>
    <s v="Seattle"/>
    <s v="Washington"/>
    <n v="98103"/>
    <s v="West"/>
    <s v="FUR-FU-10004848"/>
    <x v="0"/>
    <x v="5"/>
    <s v="DAX Solid Wood Frames"/>
    <n v="19.54"/>
  </r>
  <r>
    <s v="Los Angeles"/>
    <s v="California"/>
    <n v="90036"/>
    <s v="West"/>
    <s v="OFF-AR-10003504"/>
    <x v="1"/>
    <x v="6"/>
    <s v="Newell 347"/>
    <n v="21.4"/>
  </r>
  <r>
    <s v="Los Angeles"/>
    <s v="California"/>
    <n v="90036"/>
    <s v="West"/>
    <s v="OFF-LA-10000305"/>
    <x v="1"/>
    <x v="2"/>
    <s v="Avery 495"/>
    <n v="12.6"/>
  </r>
  <r>
    <s v="New York City"/>
    <s v="New York"/>
    <n v="10035"/>
    <s v="East"/>
    <s v="OFF-AR-10001427"/>
    <x v="1"/>
    <x v="6"/>
    <s v="Newell 330"/>
    <n v="11.96"/>
  </r>
  <r>
    <s v="New York City"/>
    <s v="New York"/>
    <n v="10035"/>
    <s v="East"/>
    <s v="TEC-PH-10004614"/>
    <x v="2"/>
    <x v="7"/>
    <s v="AT&amp;T 841000 Phone"/>
    <n v="138"/>
  </r>
  <r>
    <s v="Fort Lauderdale"/>
    <s v="Florida"/>
    <n v="33311"/>
    <s v="South"/>
    <s v="TEC-PH-10001944"/>
    <x v="2"/>
    <x v="7"/>
    <s v="Wi-Ex zBoost YX540 Cellular Phone Signal Booster"/>
    <n v="116.76"/>
  </r>
  <r>
    <s v="Fort Lauderdale"/>
    <s v="Florida"/>
    <n v="33311"/>
    <s v="South"/>
    <s v="FUR-TA-10001039"/>
    <x v="0"/>
    <x v="3"/>
    <s v="KI Adjustable-Height Table"/>
    <n v="331.02300000000002"/>
  </r>
  <r>
    <s v="Rochester"/>
    <s v="New York"/>
    <n v="14609"/>
    <s v="East"/>
    <s v="FUR-FU-10003806"/>
    <x v="0"/>
    <x v="5"/>
    <s v="Tenex Chairmat w/ Average Lip, 45&quot; x 53&quot;"/>
    <n v="756.8"/>
  </r>
  <r>
    <s v="Saint Charles"/>
    <s v="Illinois"/>
    <n v="60174"/>
    <s v="Central"/>
    <s v="FUR-FU-10002111"/>
    <x v="0"/>
    <x v="5"/>
    <s v="Master Caster Door Stop, Large Brown"/>
    <n v="8.7360000000000007"/>
  </r>
  <r>
    <s v="New York City"/>
    <s v="New York"/>
    <n v="10024"/>
    <s v="East"/>
    <s v="OFF-AR-10000817"/>
    <x v="1"/>
    <x v="6"/>
    <s v="Manco Dry-Lighter Erasable Highlighter"/>
    <n v="6.08"/>
  </r>
  <r>
    <s v="San Francisco"/>
    <s v="California"/>
    <n v="94109"/>
    <s v="West"/>
    <s v="FUR-FU-10001424"/>
    <x v="0"/>
    <x v="5"/>
    <s v="Dax Clear Box Frame"/>
    <n v="17.46"/>
  </r>
  <r>
    <s v="San Francisco"/>
    <s v="California"/>
    <n v="94109"/>
    <s v="West"/>
    <s v="TEC-MA-10002930"/>
    <x v="2"/>
    <x v="15"/>
    <s v="Ricoh - Ink Collector Unit for GX3000 Series Printers"/>
    <n v="369.16"/>
  </r>
  <r>
    <s v="Phoenix"/>
    <s v="Arizona"/>
    <n v="85023"/>
    <s v="West"/>
    <s v="OFF-AR-10003759"/>
    <x v="1"/>
    <x v="6"/>
    <s v="Crayola Anti Dust Chalk, 12/Pack"/>
    <n v="2.9119999999999999"/>
  </r>
  <r>
    <s v="Phoenix"/>
    <s v="Arizona"/>
    <n v="85023"/>
    <s v="West"/>
    <s v="OFF-PA-10001837"/>
    <x v="1"/>
    <x v="10"/>
    <s v="Xerox 1976"/>
    <n v="20.736000000000001"/>
  </r>
  <r>
    <s v="Phoenix"/>
    <s v="Arizona"/>
    <n v="85023"/>
    <s v="West"/>
    <s v="OFF-PA-10001667"/>
    <x v="1"/>
    <x v="10"/>
    <s v="Great White Multi-Use Recycled Paper (20Lb. and 84 Bright)"/>
    <n v="9.5679999999999996"/>
  </r>
  <r>
    <s v="Seattle"/>
    <s v="Washington"/>
    <n v="98115"/>
    <s v="West"/>
    <s v="OFF-PA-10000246"/>
    <x v="1"/>
    <x v="10"/>
    <s v="Riverleaf Stik-Withit Designer Note Cubes"/>
    <n v="30.18"/>
  </r>
  <r>
    <s v="Seattle"/>
    <s v="Washington"/>
    <n v="98115"/>
    <s v="West"/>
    <s v="OFF-BI-10001078"/>
    <x v="1"/>
    <x v="8"/>
    <s v="Acco PRESSTEX Data Binder with Storage Hooks, Dark Blue, 14 7/8&quot; X 11&quot;"/>
    <n v="51.648000000000003"/>
  </r>
  <r>
    <s v="Seattle"/>
    <s v="Washington"/>
    <n v="98115"/>
    <s v="West"/>
    <s v="OFF-BI-10000138"/>
    <x v="1"/>
    <x v="8"/>
    <s v="Acco Translucent Poly Ring Binders"/>
    <n v="11.231999999999999"/>
  </r>
  <r>
    <s v="Camarillo"/>
    <s v="California"/>
    <n v="93010"/>
    <s v="West"/>
    <s v="OFF-LA-10002034"/>
    <x v="1"/>
    <x v="2"/>
    <s v="Avery 478"/>
    <n v="14.73"/>
  </r>
  <r>
    <s v="Detroit"/>
    <s v="Michigan"/>
    <n v="48205"/>
    <s v="Central"/>
    <s v="OFF-AR-10000127"/>
    <x v="1"/>
    <x v="6"/>
    <s v="Newell 321"/>
    <n v="16.399999999999999"/>
  </r>
  <r>
    <s v="Detroit"/>
    <s v="Michigan"/>
    <n v="48205"/>
    <s v="Central"/>
    <s v="OFF-PA-10003172"/>
    <x v="1"/>
    <x v="10"/>
    <s v="Xerox 1996"/>
    <n v="25.92"/>
  </r>
  <r>
    <s v="San Francisco"/>
    <s v="California"/>
    <n v="94109"/>
    <s v="West"/>
    <s v="OFF-AR-10001246"/>
    <x v="1"/>
    <x v="6"/>
    <s v="Newell 317"/>
    <n v="8.82"/>
  </r>
  <r>
    <s v="San Francisco"/>
    <s v="California"/>
    <n v="94109"/>
    <s v="West"/>
    <s v="OFF-BI-10002026"/>
    <x v="1"/>
    <x v="8"/>
    <s v="Ibico Recycled Linen-Style Covers"/>
    <n v="62.496000000000002"/>
  </r>
  <r>
    <s v="San Francisco"/>
    <s v="California"/>
    <n v="94109"/>
    <s v="West"/>
    <s v="TEC-AC-10000844"/>
    <x v="2"/>
    <x v="11"/>
    <s v="LogitechÂ Gaming G510s - Keyboard"/>
    <n v="339.96"/>
  </r>
  <r>
    <s v="San Francisco"/>
    <s v="California"/>
    <n v="94109"/>
    <s v="West"/>
    <s v="OFF-BI-10001575"/>
    <x v="1"/>
    <x v="8"/>
    <s v="GBC Linen Binding Covers"/>
    <n v="49.567999999999998"/>
  </r>
  <r>
    <s v="Philadelphia"/>
    <s v="Pennsylvania"/>
    <n v="19140"/>
    <s v="East"/>
    <s v="OFF-BI-10004632"/>
    <x v="1"/>
    <x v="8"/>
    <s v="Ibico Hi-Tech Manual Binding System"/>
    <n v="274.49099999999999"/>
  </r>
  <r>
    <s v="New York City"/>
    <s v="New York"/>
    <n v="10035"/>
    <s v="East"/>
    <s v="TEC-PH-10000193"/>
    <x v="2"/>
    <x v="7"/>
    <s v="Jensen SMPS-640 -Â speaker phone"/>
    <n v="137.94"/>
  </r>
  <r>
    <s v="Chicago"/>
    <s v="Illinois"/>
    <n v="60623"/>
    <s v="Central"/>
    <s v="TEC-AC-10003441"/>
    <x v="2"/>
    <x v="11"/>
    <s v="Kingston Digital DataTraveler 32GB USB 2.0"/>
    <n v="40.68"/>
  </r>
  <r>
    <s v="San Francisco"/>
    <s v="California"/>
    <n v="94122"/>
    <s v="West"/>
    <s v="TEC-PH-10004093"/>
    <x v="2"/>
    <x v="7"/>
    <s v="Panasonic Kx-TS550"/>
    <n v="110.376"/>
  </r>
  <r>
    <s v="San Francisco"/>
    <s v="California"/>
    <n v="94122"/>
    <s v="West"/>
    <s v="OFF-AP-10002998"/>
    <x v="1"/>
    <x v="9"/>
    <s v="Holmes 99% HEPA Air Purifier"/>
    <n v="151.62"/>
  </r>
  <r>
    <s v="San Francisco"/>
    <s v="California"/>
    <n v="94122"/>
    <s v="West"/>
    <s v="FUR-FU-10000073"/>
    <x v="0"/>
    <x v="5"/>
    <s v="Deflect-O Glasstique Clear Desk Accessories"/>
    <n v="30.8"/>
  </r>
  <r>
    <s v="Philadelphia"/>
    <s v="Pennsylvania"/>
    <n v="19134"/>
    <s v="East"/>
    <s v="OFF-PA-10001125"/>
    <x v="1"/>
    <x v="10"/>
    <s v="Xerox 1988"/>
    <n v="123.92"/>
  </r>
  <r>
    <s v="Philadelphia"/>
    <s v="Pennsylvania"/>
    <n v="19134"/>
    <s v="East"/>
    <s v="TEC-AC-10003033"/>
    <x v="2"/>
    <x v="11"/>
    <s v="Plantronics CS510 - Over-the-Head monaural Wireless Headset System"/>
    <n v="1319.8"/>
  </r>
  <r>
    <s v="San Francisco"/>
    <s v="California"/>
    <n v="94122"/>
    <s v="West"/>
    <s v="OFF-BI-10002498"/>
    <x v="1"/>
    <x v="8"/>
    <s v="Clear Mylar Reinforcing Strips"/>
    <n v="89.712000000000003"/>
  </r>
  <r>
    <s v="San Francisco"/>
    <s v="California"/>
    <n v="94122"/>
    <s v="West"/>
    <s v="OFF-PA-10004569"/>
    <x v="1"/>
    <x v="10"/>
    <s v="Wirebound Message Books, Two 4 1/4&quot; x 5&quot; Forms per Page"/>
    <n v="22.83"/>
  </r>
  <r>
    <s v="Fairfield"/>
    <s v="Connecticut"/>
    <n v="6824"/>
    <s v="East"/>
    <s v="OFF-BI-10002353"/>
    <x v="1"/>
    <x v="8"/>
    <s v="GBC VeloBind Cover Sets"/>
    <n v="30.88"/>
  </r>
  <r>
    <s v="Fairfield"/>
    <s v="Connecticut"/>
    <n v="6824"/>
    <s v="East"/>
    <s v="OFF-AP-10001564"/>
    <x v="1"/>
    <x v="9"/>
    <s v="Hoover Commercial Lightweight Upright Vacuum with E-Z Empty Dirt Cup"/>
    <n v="465.16"/>
  </r>
  <r>
    <s v="Fairfield"/>
    <s v="Connecticut"/>
    <n v="6824"/>
    <s v="East"/>
    <s v="OFF-PA-10003673"/>
    <x v="1"/>
    <x v="10"/>
    <s v="Strathmore Photo Mount Cards"/>
    <n v="27.12"/>
  </r>
  <r>
    <s v="New York City"/>
    <s v="New York"/>
    <n v="10011"/>
    <s v="East"/>
    <s v="FUR-FU-10003347"/>
    <x v="0"/>
    <x v="5"/>
    <s v="Coloredge Poster Frame"/>
    <n v="113.6"/>
  </r>
  <r>
    <s v="New York City"/>
    <s v="New York"/>
    <n v="10011"/>
    <s v="East"/>
    <s v="OFF-PA-10001934"/>
    <x v="1"/>
    <x v="10"/>
    <s v="Xerox 1993"/>
    <n v="12.96"/>
  </r>
  <r>
    <s v="New York City"/>
    <s v="New York"/>
    <n v="10011"/>
    <s v="East"/>
    <s v="OFF-BI-10000632"/>
    <x v="1"/>
    <x v="8"/>
    <s v="Satellite Sectional Post Binders"/>
    <n v="69.456000000000003"/>
  </r>
  <r>
    <s v="Los Angeles"/>
    <s v="California"/>
    <n v="90049"/>
    <s v="West"/>
    <s v="OFF-AR-10003190"/>
    <x v="1"/>
    <x v="6"/>
    <s v="Newell 32"/>
    <n v="8.64"/>
  </r>
  <r>
    <s v="Philadelphia"/>
    <s v="Pennsylvania"/>
    <n v="19143"/>
    <s v="East"/>
    <s v="TEC-MA-10000904"/>
    <x v="2"/>
    <x v="15"/>
    <s v="Brother MFC-9340CDW LED All-In-One Printer, Copier Scanner"/>
    <n v="341.99099999999999"/>
  </r>
  <r>
    <s v="San Jose"/>
    <s v="California"/>
    <n v="95123"/>
    <s v="West"/>
    <s v="FUR-FU-10000771"/>
    <x v="0"/>
    <x v="5"/>
    <s v="Eldon 200 Class Desk Accessories, Smoke"/>
    <n v="43.96"/>
  </r>
  <r>
    <s v="San Jose"/>
    <s v="California"/>
    <n v="95123"/>
    <s v="West"/>
    <s v="OFF-EN-10001990"/>
    <x v="1"/>
    <x v="12"/>
    <s v="Staple envelope"/>
    <n v="39.76"/>
  </r>
  <r>
    <s v="Pasadena"/>
    <s v="California"/>
    <n v="91104"/>
    <s v="West"/>
    <s v="FUR-FU-10002445"/>
    <x v="0"/>
    <x v="5"/>
    <s v="DAX Two-Tone Rosewood/Black Document Frame, Desktop, 5 x 7"/>
    <n v="66.36"/>
  </r>
  <r>
    <s v="Pasadena"/>
    <s v="California"/>
    <n v="91104"/>
    <s v="West"/>
    <s v="OFF-BI-10003638"/>
    <x v="1"/>
    <x v="8"/>
    <s v="GBC Durable Plastic Covers"/>
    <n v="92.88"/>
  </r>
  <r>
    <s v="Pasadena"/>
    <s v="California"/>
    <n v="91104"/>
    <s v="West"/>
    <s v="FUR-FU-10004864"/>
    <x v="0"/>
    <x v="5"/>
    <s v="Eldon 500 Class Desk Accessories"/>
    <n v="24.14"/>
  </r>
  <r>
    <s v="Philadelphia"/>
    <s v="Pennsylvania"/>
    <n v="19134"/>
    <s v="East"/>
    <s v="FUR-CH-10002024"/>
    <x v="0"/>
    <x v="1"/>
    <s v="HON 5400 Series Task Chairs for Big and Tall"/>
    <n v="4416.174"/>
  </r>
  <r>
    <s v="Los Angeles"/>
    <s v="California"/>
    <n v="90049"/>
    <s v="West"/>
    <s v="OFF-AR-10002445"/>
    <x v="1"/>
    <x v="6"/>
    <s v="SANFORD Major Accent Highlighters"/>
    <n v="49.56"/>
  </r>
  <r>
    <s v="Los Angeles"/>
    <s v="California"/>
    <n v="90032"/>
    <s v="West"/>
    <s v="OFF-ST-10001370"/>
    <x v="1"/>
    <x v="4"/>
    <s v="Sensible Storage WireTech Storage Systems"/>
    <n v="354.9"/>
  </r>
  <r>
    <s v="Columbus"/>
    <s v="Ohio"/>
    <n v="43229"/>
    <s v="East"/>
    <s v="OFF-LA-10000305"/>
    <x v="1"/>
    <x v="2"/>
    <s v="Avery 495"/>
    <n v="15.12"/>
  </r>
  <r>
    <s v="Columbus"/>
    <s v="Ohio"/>
    <n v="43229"/>
    <s v="East"/>
    <s v="FUR-BO-10001972"/>
    <x v="0"/>
    <x v="0"/>
    <s v="O'Sullivan 4-Shelf Bookcase in Odessa Pine"/>
    <n v="302.45"/>
  </r>
  <r>
    <s v="Columbus"/>
    <s v="Ohio"/>
    <n v="43229"/>
    <s v="East"/>
    <s v="OFF-ST-10002486"/>
    <x v="1"/>
    <x v="4"/>
    <s v="Eldon Shelf Savers Cubes and Bins"/>
    <n v="44.671999999999997"/>
  </r>
  <r>
    <s v="Los Angeles"/>
    <s v="California"/>
    <n v="90008"/>
    <s v="West"/>
    <s v="TEC-AC-10001874"/>
    <x v="2"/>
    <x v="11"/>
    <s v="Logitech Wireless Anywhere Mouse MX for PC and Mac"/>
    <n v="119.98"/>
  </r>
  <r>
    <s v="Los Angeles"/>
    <s v="California"/>
    <n v="90008"/>
    <s v="West"/>
    <s v="TEC-AC-10003870"/>
    <x v="2"/>
    <x v="11"/>
    <s v="LogitechÂ Z-906 Speaker sys - home theater - 5.1-CH"/>
    <n v="989.97"/>
  </r>
  <r>
    <s v="Hollywood"/>
    <s v="Florida"/>
    <n v="33021"/>
    <s v="South"/>
    <s v="OFF-LA-10002473"/>
    <x v="1"/>
    <x v="2"/>
    <s v="Avery 484"/>
    <n v="9.2159999999999993"/>
  </r>
  <r>
    <s v="Roseville"/>
    <s v="Michigan"/>
    <n v="48066"/>
    <s v="Central"/>
    <s v="OFF-PA-10003790"/>
    <x v="1"/>
    <x v="10"/>
    <s v="Xerox 1991"/>
    <n v="68.52"/>
  </r>
  <r>
    <s v="Superior"/>
    <s v="Wisconsin"/>
    <n v="54880"/>
    <s v="Central"/>
    <s v="OFF-AP-10002684"/>
    <x v="1"/>
    <x v="9"/>
    <s v="Acco 7-Outlet Masterpiece Power Center, Wihtout Fax/Phone Line Protection"/>
    <n v="364.74"/>
  </r>
  <r>
    <s v="Superior"/>
    <s v="Wisconsin"/>
    <n v="54880"/>
    <s v="Central"/>
    <s v="FUR-FU-10001037"/>
    <x v="0"/>
    <x v="5"/>
    <s v="DAX Charcoal/Nickel-Tone Document Frame, 5 x 7"/>
    <n v="47.4"/>
  </r>
  <r>
    <s v="Superior"/>
    <s v="Wisconsin"/>
    <n v="54880"/>
    <s v="Central"/>
    <s v="OFF-ST-10000876"/>
    <x v="1"/>
    <x v="4"/>
    <s v="Eldon Simplefile Box Office"/>
    <n v="49.76"/>
  </r>
  <r>
    <s v="Superior"/>
    <s v="Wisconsin"/>
    <n v="54880"/>
    <s v="Central"/>
    <s v="OFF-AR-10003732"/>
    <x v="1"/>
    <x v="6"/>
    <s v="Newell 333"/>
    <n v="5.56"/>
  </r>
  <r>
    <s v="Superior"/>
    <s v="Wisconsin"/>
    <n v="54880"/>
    <s v="Central"/>
    <s v="OFF-PA-10000994"/>
    <x v="1"/>
    <x v="10"/>
    <s v="Xerox 1915"/>
    <n v="629.1"/>
  </r>
  <r>
    <s v="Superior"/>
    <s v="Wisconsin"/>
    <n v="54880"/>
    <s v="Central"/>
    <s v="OFF-AR-10000940"/>
    <x v="1"/>
    <x v="6"/>
    <s v="Newell 343"/>
    <n v="14.7"/>
  </r>
  <r>
    <s v="Superior"/>
    <s v="Wisconsin"/>
    <n v="54880"/>
    <s v="Central"/>
    <s v="OFF-PA-10004888"/>
    <x v="1"/>
    <x v="10"/>
    <s v="Xerox 217"/>
    <n v="45.36"/>
  </r>
  <r>
    <s v="Superior"/>
    <s v="Wisconsin"/>
    <n v="54880"/>
    <s v="Central"/>
    <s v="TEC-PH-10000441"/>
    <x v="2"/>
    <x v="7"/>
    <s v="VTech DS6151"/>
    <n v="125.99"/>
  </r>
  <r>
    <s v="Thousand Oaks"/>
    <s v="California"/>
    <n v="91360"/>
    <s v="West"/>
    <s v="OFF-AR-10001231"/>
    <x v="1"/>
    <x v="6"/>
    <s v="Sanford EarthWrite Recycled Pencils, Medium Soft, #2"/>
    <n v="14.7"/>
  </r>
  <r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</r>
  <r>
    <s v="Philadelphia"/>
    <s v="Pennsylvania"/>
    <n v="19134"/>
    <s v="East"/>
    <s v="OFF-EN-10003068"/>
    <x v="1"/>
    <x v="12"/>
    <s v="#6 3/4 Gummed Flap White Envelopes"/>
    <n v="31.68"/>
  </r>
  <r>
    <s v="Springfield"/>
    <s v="Virginia"/>
    <n v="22153"/>
    <s v="South"/>
    <s v="OFF-AR-10004260"/>
    <x v="1"/>
    <x v="6"/>
    <s v="Boston 1799 Powerhouse Electric Pencil Sharpener"/>
    <n v="181.86"/>
  </r>
  <r>
    <s v="Houston"/>
    <s v="Texas"/>
    <n v="77095"/>
    <s v="Central"/>
    <s v="FUR-CH-10001973"/>
    <x v="0"/>
    <x v="1"/>
    <s v="Office Star Flex Back Scooter Chair with White Frame"/>
    <n v="155.37200000000001"/>
  </r>
  <r>
    <s v="Columbia"/>
    <s v="Tennessee"/>
    <n v="38401"/>
    <s v="South"/>
    <s v="OFF-BI-10002824"/>
    <x v="1"/>
    <x v="8"/>
    <s v="Recycled Easel Ring Binders"/>
    <n v="13.428000000000001"/>
  </r>
  <r>
    <s v="Columbia"/>
    <s v="Tennessee"/>
    <n v="38401"/>
    <s v="South"/>
    <s v="OFF-ST-10004950"/>
    <x v="1"/>
    <x v="4"/>
    <s v="Acco Perma 3000 Stacking Storage Drawers"/>
    <n v="67.135999999999996"/>
  </r>
  <r>
    <s v="Concord"/>
    <s v="North Carolina"/>
    <n v="28027"/>
    <s v="South"/>
    <s v="OFF-PA-10004039"/>
    <x v="1"/>
    <x v="10"/>
    <s v="Xerox 1882"/>
    <n v="89.567999999999998"/>
  </r>
  <r>
    <s v="Concord"/>
    <s v="North Carolina"/>
    <n v="28027"/>
    <s v="South"/>
    <s v="FUR-FU-10003374"/>
    <x v="0"/>
    <x v="5"/>
    <s v="Electrix Fluorescent Magnifier Lamps &amp; Weighted Base"/>
    <n v="315.77600000000001"/>
  </r>
  <r>
    <s v="San Jose"/>
    <s v="California"/>
    <n v="95123"/>
    <s v="West"/>
    <s v="FUR-BO-10001918"/>
    <x v="0"/>
    <x v="0"/>
    <s v="Sauder Forest Hills Library with Doors, Woodland Oak Finish"/>
    <n v="273.666"/>
  </r>
  <r>
    <s v="San Jose"/>
    <s v="California"/>
    <n v="95123"/>
    <s v="West"/>
    <s v="OFF-AP-10002287"/>
    <x v="1"/>
    <x v="9"/>
    <s v="Eureka Sanitaire  Multi-Pro Heavy-Duty Upright, Disposable Bags"/>
    <n v="17.48"/>
  </r>
  <r>
    <s v="Greensboro"/>
    <s v="North Carolina"/>
    <n v="27405"/>
    <s v="South"/>
    <s v="OFF-SU-10004498"/>
    <x v="1"/>
    <x v="14"/>
    <s v="Martin-Yale Premier Letter Opener"/>
    <n v="20.608000000000001"/>
  </r>
  <r>
    <s v="Greensboro"/>
    <s v="North Carolina"/>
    <n v="27405"/>
    <s v="South"/>
    <s v="OFF-BI-10002557"/>
    <x v="1"/>
    <x v="8"/>
    <s v="Presstex Flexible Ring Binders"/>
    <n v="4.0949999999999998"/>
  </r>
  <r>
    <s v="Helena"/>
    <s v="Montana"/>
    <n v="59601"/>
    <s v="West"/>
    <s v="TEC-PH-10004908"/>
    <x v="2"/>
    <x v="7"/>
    <s v="Panasonic KX TS3282W Corded phone"/>
    <n v="339.96"/>
  </r>
  <r>
    <s v="Helena"/>
    <s v="Montana"/>
    <n v="59601"/>
    <s v="West"/>
    <s v="FUR-FU-10000794"/>
    <x v="0"/>
    <x v="5"/>
    <s v="Eldon Stackable Tray, Side-Load, Legal, Smoke"/>
    <n v="63.98"/>
  </r>
  <r>
    <s v="Fort Lauderdale"/>
    <s v="Florida"/>
    <n v="33311"/>
    <s v="South"/>
    <s v="TEC-AC-10004171"/>
    <x v="2"/>
    <x v="11"/>
    <s v="Razer Kraken 7.1 Surround Sound Over Ear USB Gaming Headset"/>
    <n v="799.92"/>
  </r>
  <r>
    <s v="San Francisco"/>
    <s v="California"/>
    <n v="94110"/>
    <s v="West"/>
    <s v="TEC-PH-10002070"/>
    <x v="2"/>
    <x v="7"/>
    <s v="Griffin GC36547 PowerJolt SE Lightning Charger"/>
    <n v="35.984000000000002"/>
  </r>
  <r>
    <s v="San Francisco"/>
    <s v="California"/>
    <n v="94110"/>
    <s v="West"/>
    <s v="TEC-AC-10003095"/>
    <x v="2"/>
    <x v="11"/>
    <s v="Logitech G35 7.1-Channel Surround Sound Headset"/>
    <n v="389.97"/>
  </r>
  <r>
    <s v="Yuma"/>
    <s v="Arizona"/>
    <n v="85364"/>
    <s v="West"/>
    <s v="TEC-AC-10003832"/>
    <x v="2"/>
    <x v="11"/>
    <s v="ImationÂ 16GB Mini TravelDrive USB 2.0Â Flash Drive"/>
    <n v="185.52799999999999"/>
  </r>
  <r>
    <s v="Columbia"/>
    <s v="Maryland"/>
    <n v="21044"/>
    <s v="East"/>
    <s v="OFF-BI-10003527"/>
    <x v="1"/>
    <x v="8"/>
    <s v="Fellowes PB500 Electric Punch Plastic Comb Binding Machine with Manual Bind"/>
    <n v="2541.98"/>
  </r>
  <r>
    <s v="Yuma"/>
    <s v="Arizona"/>
    <n v="85364"/>
    <s v="West"/>
    <s v="TEC-MA-10001148"/>
    <x v="2"/>
    <x v="15"/>
    <s v="Swingline SM12-08 MicroCut Jam Free Shredder"/>
    <n v="599.98500000000001"/>
  </r>
  <r>
    <s v="Chicago"/>
    <s v="Illinois"/>
    <n v="60653"/>
    <s v="Central"/>
    <s v="OFF-BI-10002432"/>
    <x v="1"/>
    <x v="8"/>
    <s v="Wilson Jones Standard D-Ring Binders"/>
    <n v="3.036"/>
  </r>
  <r>
    <s v="Cleveland"/>
    <s v="Ohio"/>
    <n v="44105"/>
    <s v="East"/>
    <s v="OFF-AR-10001374"/>
    <x v="1"/>
    <x v="6"/>
    <s v="BIC Brite Liner Highlighters, Chisel Tip"/>
    <n v="25.92"/>
  </r>
  <r>
    <s v="Cleveland"/>
    <s v="Ohio"/>
    <n v="44105"/>
    <s v="East"/>
    <s v="FUR-FU-10000723"/>
    <x v="0"/>
    <x v="5"/>
    <s v="Deflect-o EconoMat Studded, No Bevel Mat for Low Pile Carpeting"/>
    <n v="66.111999999999995"/>
  </r>
  <r>
    <s v="San Francisco"/>
    <s v="California"/>
    <n v="94110"/>
    <s v="West"/>
    <s v="TEC-AC-10003614"/>
    <x v="2"/>
    <x v="11"/>
    <s v="Verbatim 25 GB 6x Blu-ray Single Layer Recordable Disc, 10/Pack"/>
    <n v="46.36"/>
  </r>
  <r>
    <s v="Oklahoma City"/>
    <s v="Oklahoma"/>
    <n v="73120"/>
    <s v="Central"/>
    <s v="TEC-AC-10004877"/>
    <x v="2"/>
    <x v="11"/>
    <s v="ImationÂ 30456 USBÂ Flash DriveÂ 8GB"/>
    <n v="6.9"/>
  </r>
  <r>
    <s v="Oklahoma City"/>
    <s v="Oklahoma"/>
    <n v="73120"/>
    <s v="Central"/>
    <s v="FUR-FU-10004270"/>
    <x v="0"/>
    <x v="5"/>
    <s v="Executive Impressions 13&quot; Clairmont Wall Clock"/>
    <n v="57.69"/>
  </r>
  <r>
    <s v="Houston"/>
    <s v="Texas"/>
    <n v="77095"/>
    <s v="Central"/>
    <s v="TEC-MA-10002210"/>
    <x v="2"/>
    <x v="15"/>
    <s v="Epson TM-T88V Direct Thermal Printer - Monochrome - Desktop"/>
    <n v="559.71"/>
  </r>
  <r>
    <s v="San Francisco"/>
    <s v="California"/>
    <n v="94122"/>
    <s v="West"/>
    <s v="OFF-ST-10000675"/>
    <x v="1"/>
    <x v="4"/>
    <s v="File Shuttle II and Handi-File, Black"/>
    <n v="305.01"/>
  </r>
  <r>
    <s v="San Francisco"/>
    <s v="California"/>
    <n v="94122"/>
    <s v="West"/>
    <s v="OFF-BI-10004781"/>
    <x v="1"/>
    <x v="8"/>
    <s v="GBC Wire Binding Strips"/>
    <n v="50.783999999999999"/>
  </r>
  <r>
    <s v="San Francisco"/>
    <s v="California"/>
    <n v="94122"/>
    <s v="West"/>
    <s v="OFF-LA-10004689"/>
    <x v="1"/>
    <x v="2"/>
    <s v="Avery 512"/>
    <n v="26.01"/>
  </r>
  <r>
    <s v="Nashville"/>
    <s v="Tennessee"/>
    <n v="37211"/>
    <s v="South"/>
    <s v="TEC-MA-10001856"/>
    <x v="2"/>
    <x v="15"/>
    <s v="Okidata C610n Printer"/>
    <n v="649"/>
  </r>
  <r>
    <s v="Los Angeles"/>
    <s v="California"/>
    <n v="90036"/>
    <s v="West"/>
    <s v="FUR-FU-10000719"/>
    <x v="0"/>
    <x v="5"/>
    <s v="DAX Cubicle Frames, 8-1/2 x 11"/>
    <n v="59.99"/>
  </r>
  <r>
    <s v="Bellevue"/>
    <s v="Washington"/>
    <n v="98006"/>
    <s v="West"/>
    <s v="FUR-FU-10003849"/>
    <x v="0"/>
    <x v="5"/>
    <s v="DAX Metal Frame, Desktop, Stepped-Edge"/>
    <n v="20.239999999999998"/>
  </r>
  <r>
    <s v="Houston"/>
    <s v="Texas"/>
    <n v="77036"/>
    <s v="Central"/>
    <s v="OFF-AR-10001725"/>
    <x v="1"/>
    <x v="6"/>
    <s v="Boston Home &amp; Office Model 2000 Electric Pencil Sharpeners"/>
    <n v="37.840000000000003"/>
  </r>
  <r>
    <s v="Houston"/>
    <s v="Texas"/>
    <n v="77036"/>
    <s v="Central"/>
    <s v="OFF-FA-10000840"/>
    <x v="1"/>
    <x v="13"/>
    <s v="OIC Thumb-Tacks"/>
    <n v="5.4720000000000004"/>
  </r>
  <r>
    <s v="Philadelphia"/>
    <s v="Pennsylvania"/>
    <n v="19143"/>
    <s v="East"/>
    <s v="OFF-ST-10000943"/>
    <x v="1"/>
    <x v="4"/>
    <s v="Eldon ProFile File 'N Store Portable File Tub Letter/Legal Size Black"/>
    <n v="77.239999999999995"/>
  </r>
  <r>
    <s v="Des Plaines"/>
    <s v="Illinois"/>
    <n v="60016"/>
    <s v="Central"/>
    <s v="FUR-TA-10002533"/>
    <x v="0"/>
    <x v="3"/>
    <s v="BPI Conference Tables"/>
    <n v="292.10000000000002"/>
  </r>
  <r>
    <s v="Des Plaines"/>
    <s v="Illinois"/>
    <n v="60016"/>
    <s v="Central"/>
    <s v="FUR-FU-10001546"/>
    <x v="0"/>
    <x v="5"/>
    <s v="Dana Swing-Arm Lamps"/>
    <n v="8.5440000000000005"/>
  </r>
  <r>
    <s v="Des Plaines"/>
    <s v="Illinois"/>
    <n v="60016"/>
    <s v="Central"/>
    <s v="FUR-BO-10003546"/>
    <x v="0"/>
    <x v="0"/>
    <s v="Hon 4-Shelf Metal Bookcases"/>
    <n v="424.11599999999999"/>
  </r>
  <r>
    <s v="Des Plaines"/>
    <s v="Illinois"/>
    <n v="60016"/>
    <s v="Central"/>
    <s v="OFF-BI-10004728"/>
    <x v="1"/>
    <x v="8"/>
    <s v="Wilson Jones Turn Tabs Binder Tool for Ring Binders"/>
    <n v="2.8919999999999999"/>
  </r>
  <r>
    <s v="Des Plaines"/>
    <s v="Illinois"/>
    <n v="60016"/>
    <s v="Central"/>
    <s v="OFF-ST-10000025"/>
    <x v="1"/>
    <x v="4"/>
    <s v="Fellowes Stor/Drawer Steel Plus Storage Drawers"/>
    <n v="381.72"/>
  </r>
  <r>
    <s v="Boynton Beach"/>
    <s v="Florida"/>
    <n v="33437"/>
    <s v="South"/>
    <s v="FUR-CH-10003817"/>
    <x v="0"/>
    <x v="1"/>
    <s v="Global Value Steno Chair, Gray"/>
    <n v="97.183999999999997"/>
  </r>
  <r>
    <s v="Boynton Beach"/>
    <s v="Florida"/>
    <n v="33437"/>
    <s v="South"/>
    <s v="OFF-PA-10000289"/>
    <x v="1"/>
    <x v="10"/>
    <s v="Xerox 213"/>
    <n v="10.368"/>
  </r>
  <r>
    <s v="Plano"/>
    <s v="Texas"/>
    <n v="75023"/>
    <s v="Central"/>
    <s v="FUR-TA-10001889"/>
    <x v="0"/>
    <x v="3"/>
    <s v="Bush Advantage Collection Racetrack Conference Table"/>
    <n v="890.84100000000001"/>
  </r>
  <r>
    <s v="San Jose"/>
    <s v="California"/>
    <n v="95123"/>
    <s v="West"/>
    <s v="TEC-AC-10002305"/>
    <x v="2"/>
    <x v="11"/>
    <s v="KeyTronicÂ E03601U1 -Â KeyboardÂ - Beige"/>
    <n v="72"/>
  </r>
  <r>
    <s v="San Jose"/>
    <s v="California"/>
    <n v="95123"/>
    <s v="West"/>
    <s v="FUR-CH-10004875"/>
    <x v="0"/>
    <x v="1"/>
    <s v="Harbour Creations 67200 Series Stacking Chairs"/>
    <n v="113.88800000000001"/>
  </r>
  <r>
    <s v="San Jose"/>
    <s v="California"/>
    <n v="95123"/>
    <s v="West"/>
    <s v="OFF-EN-10001434"/>
    <x v="1"/>
    <x v="12"/>
    <s v="Strathmore #10 Envelopes, Ultimate White"/>
    <n v="158.13"/>
  </r>
  <r>
    <s v="New York City"/>
    <s v="New York"/>
    <n v="10024"/>
    <s v="East"/>
    <s v="OFF-FA-10004395"/>
    <x v="1"/>
    <x v="13"/>
    <s v="Plymouth Boxed Rubber Bands by Plymouth"/>
    <n v="14.13"/>
  </r>
  <r>
    <s v="Detroit"/>
    <s v="Michigan"/>
    <n v="48227"/>
    <s v="Central"/>
    <s v="OFF-BI-10004632"/>
    <x v="1"/>
    <x v="8"/>
    <s v="GBC Binding covers"/>
    <n v="64.75"/>
  </r>
  <r>
    <s v="Miami"/>
    <s v="Florida"/>
    <n v="33178"/>
    <s v="South"/>
    <s v="OFF-BI-10000145"/>
    <x v="1"/>
    <x v="8"/>
    <s v="Zipper Ring Binder Pockets"/>
    <n v="1.8720000000000001"/>
  </r>
  <r>
    <s v="Miami"/>
    <s v="Florida"/>
    <n v="33178"/>
    <s v="South"/>
    <s v="OFF-BI-10002498"/>
    <x v="1"/>
    <x v="8"/>
    <s v="Clear Mylar Reinforcing Strips"/>
    <n v="11.214"/>
  </r>
  <r>
    <s v="Miami"/>
    <s v="Florida"/>
    <n v="33178"/>
    <s v="South"/>
    <s v="OFF-AR-10001761"/>
    <x v="1"/>
    <x v="6"/>
    <s v="Avery Hi-Liter Smear-Safe Highlighters"/>
    <n v="37.375999999999998"/>
  </r>
  <r>
    <s v="Park Ridge"/>
    <s v="Illinois"/>
    <n v="60068"/>
    <s v="Central"/>
    <s v="TEC-PH-10001817"/>
    <x v="2"/>
    <x v="7"/>
    <s v="Wilson Electronics DB Pro Signal Booster"/>
    <n v="286.39999999999998"/>
  </r>
  <r>
    <s v="New York City"/>
    <s v="New York"/>
    <n v="10024"/>
    <s v="East"/>
    <s v="OFF-AR-10004456"/>
    <x v="1"/>
    <x v="6"/>
    <s v="Panasonic KP-4ABK Battery-Operated Pencil Sharpener"/>
    <n v="43.92"/>
  </r>
  <r>
    <s v="New York City"/>
    <s v="New York"/>
    <n v="10011"/>
    <s v="East"/>
    <s v="FUR-TA-10001539"/>
    <x v="0"/>
    <x v="3"/>
    <s v="Chromcraft Rectangular Conference Tables"/>
    <n v="142.18199999999999"/>
  </r>
  <r>
    <s v="Hillsboro"/>
    <s v="Oregon"/>
    <n v="97123"/>
    <s v="West"/>
    <s v="OFF-PA-10003205"/>
    <x v="1"/>
    <x v="10"/>
    <s v="Wirebound Message Forms, Four 2 3/4 x 5 Forms per Page, Pink Paper"/>
    <n v="19.608000000000001"/>
  </r>
  <r>
    <s v="Hillsboro"/>
    <s v="Oregon"/>
    <n v="97123"/>
    <s v="West"/>
    <s v="OFF-BI-10002813"/>
    <x v="1"/>
    <x v="8"/>
    <s v="Avery Reinforcements for Hole-Punch Pages"/>
    <n v="4.1580000000000004"/>
  </r>
  <r>
    <s v="New York City"/>
    <s v="New York"/>
    <n v="10009"/>
    <s v="East"/>
    <s v="TEC-PH-10002310"/>
    <x v="2"/>
    <x v="7"/>
    <s v="Plantronics Calisto P620-M USB Wireless Speakerphone System"/>
    <n v="979.95"/>
  </r>
  <r>
    <s v="New York City"/>
    <s v="New York"/>
    <n v="10009"/>
    <s v="East"/>
    <s v="FUR-FU-10003623"/>
    <x v="0"/>
    <x v="5"/>
    <s v="DataProducts Ampli Magnifier Task Lamp, Black,"/>
    <n v="135.30000000000001"/>
  </r>
  <r>
    <s v="Chicago"/>
    <s v="Illinois"/>
    <n v="60623"/>
    <s v="Central"/>
    <s v="OFF-PA-10003424"/>
    <x v="1"/>
    <x v="10"/>
    <s v="&quot;While you Were Out&quot; Message Book, One Form per Page"/>
    <n v="8.9039999999999999"/>
  </r>
  <r>
    <s v="Chicago"/>
    <s v="Illinois"/>
    <n v="60623"/>
    <s v="Central"/>
    <s v="TEC-AC-10004353"/>
    <x v="2"/>
    <x v="11"/>
    <s v="Hypercom P1300 Pinpad"/>
    <n v="100.8"/>
  </r>
  <r>
    <s v="New York City"/>
    <s v="New York"/>
    <n v="10024"/>
    <s v="East"/>
    <s v="FUR-FU-10001934"/>
    <x v="0"/>
    <x v="5"/>
    <s v="Magnifier Swing Arm Lamp"/>
    <n v="41.96"/>
  </r>
  <r>
    <s v="New York City"/>
    <s v="New York"/>
    <n v="10024"/>
    <s v="East"/>
    <s v="OFF-LA-10003766"/>
    <x v="1"/>
    <x v="2"/>
    <s v="Self-Adhesive Removable Labels"/>
    <n v="9.4499999999999993"/>
  </r>
  <r>
    <s v="Pasco"/>
    <s v="Washington"/>
    <n v="99301"/>
    <s v="West"/>
    <s v="OFF-AP-10004540"/>
    <x v="1"/>
    <x v="9"/>
    <s v="Eureka The Boss Lite 10-Amp Upright Vacuum, Blue"/>
    <n v="400.8"/>
  </r>
  <r>
    <s v="Pasco"/>
    <s v="Washington"/>
    <n v="99301"/>
    <s v="West"/>
    <s v="OFF-BI-10001543"/>
    <x v="1"/>
    <x v="8"/>
    <s v="GBC VeloBinder Manual Binding System"/>
    <n v="28.792000000000002"/>
  </r>
  <r>
    <s v="Burbank"/>
    <s v="California"/>
    <n v="91505"/>
    <s v="West"/>
    <s v="FUR-FU-10004597"/>
    <x v="0"/>
    <x v="5"/>
    <s v="Eldon Cleatmat Chair Mats for Medium Pile Carpets"/>
    <n v="111"/>
  </r>
  <r>
    <s v="Burbank"/>
    <s v="California"/>
    <n v="91505"/>
    <s v="West"/>
    <s v="TEC-MA-10001148"/>
    <x v="2"/>
    <x v="15"/>
    <s v="Swingline SM12-08 MicroCut Jam Free Shredder"/>
    <n v="1279.9680000000001"/>
  </r>
  <r>
    <s v="Burbank"/>
    <s v="California"/>
    <n v="91505"/>
    <s v="West"/>
    <s v="OFF-ST-10000078"/>
    <x v="1"/>
    <x v="4"/>
    <s v="Tennsco 6- and 18-Compartment Lockers"/>
    <n v="1856.19"/>
  </r>
  <r>
    <s v="Chicago"/>
    <s v="Illinois"/>
    <n v="60623"/>
    <s v="Central"/>
    <s v="FUR-FU-10001037"/>
    <x v="0"/>
    <x v="5"/>
    <s v="DAX Charcoal/Nickel-Tone Document Frame, 5 x 7"/>
    <n v="22.751999999999999"/>
  </r>
  <r>
    <s v="Lancaster"/>
    <s v="Pennsylvania"/>
    <n v="17602"/>
    <s v="East"/>
    <s v="TEC-PH-10001433"/>
    <x v="2"/>
    <x v="7"/>
    <s v="Cisco Small Business SPA 502G VoIP phone"/>
    <n v="61.542000000000002"/>
  </r>
  <r>
    <s v="Lancaster"/>
    <s v="Pennsylvania"/>
    <n v="17602"/>
    <s v="East"/>
    <s v="OFF-BI-10003007"/>
    <x v="1"/>
    <x v="8"/>
    <s v="Premium Transparent Presentation Covers, No Pattern/Clear, 8 1/2&quot; x 11&quot;"/>
    <n v="81.438000000000002"/>
  </r>
  <r>
    <s v="Tampa"/>
    <s v="Florida"/>
    <n v="33614"/>
    <s v="South"/>
    <s v="FUR-FU-10001290"/>
    <x v="0"/>
    <x v="5"/>
    <s v="Executive Impressions Supervisor Wall Clock"/>
    <n v="67.36"/>
  </r>
  <r>
    <s v="Tampa"/>
    <s v="Florida"/>
    <n v="33614"/>
    <s v="South"/>
    <s v="FUR-FU-10000087"/>
    <x v="0"/>
    <x v="5"/>
    <s v="Executive Impressions 14&quot; Two-Color Numerals Wall Clock"/>
    <n v="54.527999999999999"/>
  </r>
  <r>
    <s v="New York City"/>
    <s v="New York"/>
    <n v="10024"/>
    <s v="East"/>
    <s v="TEC-AC-10002049"/>
    <x v="2"/>
    <x v="11"/>
    <s v="Plantronics Savi W720 Multi-Device Wireless Headset System"/>
    <n v="843.9"/>
  </r>
  <r>
    <s v="New York City"/>
    <s v="New York"/>
    <n v="10024"/>
    <s v="East"/>
    <s v="FUR-BO-10002613"/>
    <x v="0"/>
    <x v="0"/>
    <s v="Atlantic Metals Mobile 4-Shelf Bookcases, Custom Colors"/>
    <n v="449.56799999999998"/>
  </r>
  <r>
    <s v="Los Angeles"/>
    <s v="California"/>
    <n v="90045"/>
    <s v="West"/>
    <s v="OFF-ST-10004950"/>
    <x v="1"/>
    <x v="4"/>
    <s v="Tenex Personal Filing Tote With Secure Closure Lid, Black/Frost"/>
    <n v="15.51"/>
  </r>
  <r>
    <s v="New York City"/>
    <s v="New York"/>
    <n v="10035"/>
    <s v="East"/>
    <s v="FUR-CH-10004875"/>
    <x v="0"/>
    <x v="1"/>
    <s v="Harbour Creations 67200 Series Stacking Chairs"/>
    <n v="192.18600000000001"/>
  </r>
  <r>
    <s v="New York City"/>
    <s v="New York"/>
    <n v="10009"/>
    <s v="East"/>
    <s v="OFF-AR-10003190"/>
    <x v="1"/>
    <x v="6"/>
    <s v="Newell 32"/>
    <n v="5.76"/>
  </r>
  <r>
    <s v="Atlanta"/>
    <s v="Georgia"/>
    <n v="30318"/>
    <s v="South"/>
    <s v="FUR-CH-10000553"/>
    <x v="0"/>
    <x v="1"/>
    <s v="Metal Folding Chairs, Beige, 4/Carton"/>
    <n v="67.88"/>
  </r>
  <r>
    <s v="Atlanta"/>
    <s v="Georgia"/>
    <n v="30318"/>
    <s v="South"/>
    <s v="OFF-LA-10002762"/>
    <x v="1"/>
    <x v="2"/>
    <s v="Avery 485"/>
    <n v="162.88999999999999"/>
  </r>
  <r>
    <s v="Atlanta"/>
    <s v="Georgia"/>
    <n v="30318"/>
    <s v="South"/>
    <s v="FUR-FU-10000719"/>
    <x v="0"/>
    <x v="5"/>
    <s v="DAX Cubicle Frames, 8-1/2 x 11"/>
    <n v="25.71"/>
  </r>
  <r>
    <s v="New York City"/>
    <s v="New York"/>
    <n v="10009"/>
    <s v="East"/>
    <s v="OFF-ST-10000563"/>
    <x v="1"/>
    <x v="4"/>
    <s v="Fellowes Bankers Box Stor/Drawer Steel Plus"/>
    <n v="191.88"/>
  </r>
  <r>
    <s v="Jacksonville"/>
    <s v="Florida"/>
    <n v="32216"/>
    <s v="South"/>
    <s v="FUR-TA-10004289"/>
    <x v="0"/>
    <x v="3"/>
    <s v="BoxOffice By Design Rectangular and Half-Moon Meeting Room Tables"/>
    <n v="721.875"/>
  </r>
  <r>
    <s v="Jacksonville"/>
    <s v="Florida"/>
    <n v="32216"/>
    <s v="South"/>
    <s v="TEC-PH-10003555"/>
    <x v="2"/>
    <x v="7"/>
    <s v="Motorola HK250 Universal Bluetooth Headset"/>
    <n v="73.567999999999998"/>
  </r>
  <r>
    <s v="Jacksonville"/>
    <s v="Florida"/>
    <n v="32216"/>
    <s v="South"/>
    <s v="OFF-AR-10001958"/>
    <x v="1"/>
    <x v="6"/>
    <s v="Stanley Bostitch Contemporary Electric Pencil Sharpeners"/>
    <n v="13.584"/>
  </r>
  <r>
    <s v="Jacksonville"/>
    <s v="Florida"/>
    <n v="32216"/>
    <s v="South"/>
    <s v="FUR-CH-10000225"/>
    <x v="0"/>
    <x v="1"/>
    <s v="Global Geo Office Task Chair, Gray"/>
    <n v="64.784000000000006"/>
  </r>
  <r>
    <s v="Houston"/>
    <s v="Texas"/>
    <n v="77095"/>
    <s v="Central"/>
    <s v="OFF-AP-10002534"/>
    <x v="1"/>
    <x v="9"/>
    <s v="3.6 Cubic Foot Counter Height Office Refrigerator"/>
    <n v="176.77199999999999"/>
  </r>
  <r>
    <s v="Milwaukee"/>
    <s v="Wisconsin"/>
    <n v="53209"/>
    <s v="Central"/>
    <s v="OFF-BI-10000301"/>
    <x v="1"/>
    <x v="8"/>
    <s v="GBC Instant Report Kit"/>
    <n v="38.82"/>
  </r>
  <r>
    <s v="Milwaukee"/>
    <s v="Wisconsin"/>
    <n v="53209"/>
    <s v="Central"/>
    <s v="OFF-BI-10003460"/>
    <x v="1"/>
    <x v="8"/>
    <s v="Acco 3-Hole Punch"/>
    <n v="21.9"/>
  </r>
  <r>
    <s v="Modesto"/>
    <s v="California"/>
    <n v="95351"/>
    <s v="West"/>
    <s v="TEC-AC-10001772"/>
    <x v="2"/>
    <x v="11"/>
    <s v="Memorex Mini Travel Drive 16 GB USB 2.0 Flash Drive"/>
    <n v="111.79"/>
  </r>
  <r>
    <s v="Lakewood"/>
    <s v="Ohio"/>
    <n v="44107"/>
    <s v="East"/>
    <s v="TEC-PH-10003505"/>
    <x v="2"/>
    <x v="7"/>
    <s v="Geemarc AmpliPOWER60"/>
    <n v="445.44"/>
  </r>
  <r>
    <s v="Philadelphia"/>
    <s v="Pennsylvania"/>
    <n v="19134"/>
    <s v="East"/>
    <s v="OFF-LA-10004484"/>
    <x v="1"/>
    <x v="2"/>
    <s v="Avery 476"/>
    <n v="16.52"/>
  </r>
  <r>
    <s v="San Francisco"/>
    <s v="California"/>
    <n v="94109"/>
    <s v="West"/>
    <s v="OFF-PA-10001593"/>
    <x v="1"/>
    <x v="10"/>
    <s v="Xerox 1947"/>
    <n v="29.9"/>
  </r>
  <r>
    <s v="Detroit"/>
    <s v="Michigan"/>
    <n v="48205"/>
    <s v="Central"/>
    <s v="OFF-BI-10004139"/>
    <x v="1"/>
    <x v="8"/>
    <s v="Fellowes Presentation Covers for Comb Binding Machines"/>
    <n v="116.4"/>
  </r>
  <r>
    <s v="Phoenix"/>
    <s v="Arizona"/>
    <n v="85023"/>
    <s v="West"/>
    <s v="OFF-AR-10001315"/>
    <x v="1"/>
    <x v="6"/>
    <s v="Newell 310"/>
    <n v="1.4079999999999999"/>
  </r>
  <r>
    <s v="Phoenix"/>
    <s v="Arizona"/>
    <n v="85023"/>
    <s v="West"/>
    <s v="FUR-FU-10001488"/>
    <x v="0"/>
    <x v="5"/>
    <s v="Tenex 46&quot; x 60&quot; Computer Anti-Static Chairmat, Rectangular Shaped"/>
    <n v="169.56800000000001"/>
  </r>
  <r>
    <s v="Philadelphia"/>
    <s v="Pennsylvania"/>
    <n v="19143"/>
    <s v="East"/>
    <s v="TEC-PH-10002170"/>
    <x v="2"/>
    <x v="7"/>
    <s v="ClearSounds CSC500 Amplified Spirit Phone Corded phone"/>
    <n v="251.964"/>
  </r>
  <r>
    <s v="Philadelphia"/>
    <s v="Pennsylvania"/>
    <n v="19143"/>
    <s v="East"/>
    <s v="FUR-TA-10004575"/>
    <x v="0"/>
    <x v="3"/>
    <s v="Hon 5100 Series Wood Tables"/>
    <n v="523.76400000000001"/>
  </r>
  <r>
    <s v="Los Angeles"/>
    <s v="California"/>
    <n v="90036"/>
    <s v="West"/>
    <s v="OFF-PA-10000809"/>
    <x v="1"/>
    <x v="10"/>
    <s v="Xerox 206"/>
    <n v="19.440000000000001"/>
  </r>
  <r>
    <s v="Los Angeles"/>
    <s v="California"/>
    <n v="90036"/>
    <s v="West"/>
    <s v="FUR-CH-10000225"/>
    <x v="0"/>
    <x v="1"/>
    <s v="Global Geo Office Task Chair, Gray"/>
    <n v="194.352"/>
  </r>
  <r>
    <s v="Los Angeles"/>
    <s v="California"/>
    <n v="90036"/>
    <s v="West"/>
    <s v="OFF-BI-10003707"/>
    <x v="1"/>
    <x v="8"/>
    <s v="Aluminum Screw Posts"/>
    <n v="36.624000000000002"/>
  </r>
  <r>
    <s v="Philadelphia"/>
    <s v="Pennsylvania"/>
    <n v="19140"/>
    <s v="East"/>
    <s v="TEC-PH-10004539"/>
    <x v="2"/>
    <x v="7"/>
    <s v="Wireless Extenders zBoost YX545 SOHO Signal Booster"/>
    <n v="340.18200000000002"/>
  </r>
  <r>
    <s v="Philadelphia"/>
    <s v="Pennsylvania"/>
    <n v="19140"/>
    <s v="East"/>
    <s v="OFF-FA-10004076"/>
    <x v="1"/>
    <x v="13"/>
    <s v="Translucent Push Pins by OIC"/>
    <n v="12.672000000000001"/>
  </r>
  <r>
    <s v="Philadelphia"/>
    <s v="Pennsylvania"/>
    <n v="19140"/>
    <s v="East"/>
    <s v="OFF-BI-10003166"/>
    <x v="1"/>
    <x v="8"/>
    <s v="GBC Plasticlear Binding Covers"/>
    <n v="6.8879999999999999"/>
  </r>
  <r>
    <s v="Philadelphia"/>
    <s v="Pennsylvania"/>
    <n v="19140"/>
    <s v="East"/>
    <s v="OFF-ST-10002301"/>
    <x v="1"/>
    <x v="4"/>
    <s v="Tennsco Commercial Shelving"/>
    <n v="32.543999999999997"/>
  </r>
  <r>
    <s v="Philadelphia"/>
    <s v="Pennsylvania"/>
    <n v="19140"/>
    <s v="East"/>
    <s v="FUR-CH-10002647"/>
    <x v="0"/>
    <x v="1"/>
    <s v="Situations Contoured Folding Chairs, 4/Set"/>
    <n v="347.80200000000002"/>
  </r>
  <r>
    <s v="Miami"/>
    <s v="Florida"/>
    <n v="33180"/>
    <s v="South"/>
    <s v="OFF-BI-10004654"/>
    <x v="1"/>
    <x v="8"/>
    <s v="VariCap6 Expandable Binder"/>
    <n v="15.57"/>
  </r>
  <r>
    <s v="Raleigh"/>
    <s v="North Carolina"/>
    <n v="27604"/>
    <s v="South"/>
    <s v="OFF-LA-10001175"/>
    <x v="1"/>
    <x v="2"/>
    <s v="Avery 514"/>
    <n v="4.6079999999999997"/>
  </r>
  <r>
    <s v="Garden City"/>
    <s v="Kansas"/>
    <n v="67846"/>
    <s v="Central"/>
    <s v="TEC-PH-10001336"/>
    <x v="2"/>
    <x v="7"/>
    <s v="Digium D40 VoIP phone"/>
    <n v="257.98"/>
  </r>
  <r>
    <s v="Long Beach"/>
    <s v="California"/>
    <n v="90805"/>
    <s v="West"/>
    <s v="OFF-ST-10000760"/>
    <x v="1"/>
    <x v="4"/>
    <s v="Eldon Fold 'N Roll Cart System"/>
    <n v="153.78"/>
  </r>
  <r>
    <s v="Long Beach"/>
    <s v="California"/>
    <n v="90805"/>
    <s v="West"/>
    <s v="OFF-ST-10002301"/>
    <x v="1"/>
    <x v="4"/>
    <s v="Tennsco Commercial Shelving"/>
    <n v="61.02"/>
  </r>
  <r>
    <s v="Long Beach"/>
    <s v="California"/>
    <n v="90805"/>
    <s v="West"/>
    <s v="OFF-SU-10004884"/>
    <x v="1"/>
    <x v="14"/>
    <s v="Acme Galleria Hot Forged Steel Scissors with Colored Handles"/>
    <n v="110.11"/>
  </r>
  <r>
    <s v="Long Beach"/>
    <s v="California"/>
    <n v="90805"/>
    <s v="West"/>
    <s v="OFF-FA-10003112"/>
    <x v="1"/>
    <x v="13"/>
    <s v="Staples"/>
    <n v="7.89"/>
  </r>
  <r>
    <s v="San Diego"/>
    <s v="California"/>
    <n v="92037"/>
    <s v="West"/>
    <s v="OFF-BI-10000069"/>
    <x v="1"/>
    <x v="8"/>
    <s v="GBC Prepunched Paper, 19-Hole, for Binding Systems, 24-lb"/>
    <n v="36.024000000000001"/>
  </r>
  <r>
    <s v="Bloomington"/>
    <s v="Illinois"/>
    <n v="61701"/>
    <s v="Central"/>
    <s v="OFF-AR-10001958"/>
    <x v="1"/>
    <x v="6"/>
    <s v="Stanley Bostitch Contemporary Electric Pencil Sharpeners"/>
    <n v="54.335999999999999"/>
  </r>
  <r>
    <s v="Seattle"/>
    <s v="Washington"/>
    <n v="98115"/>
    <s v="West"/>
    <s v="OFF-ST-10001321"/>
    <x v="1"/>
    <x v="4"/>
    <s v="Decoflex Hanging Personal Folder File, Blue"/>
    <n v="92.52"/>
  </r>
  <r>
    <s v="Fayetteville"/>
    <s v="North Carolina"/>
    <n v="28314"/>
    <s v="South"/>
    <s v="OFF-AR-10003504"/>
    <x v="1"/>
    <x v="6"/>
    <s v="Newell 347"/>
    <n v="10.272"/>
  </r>
  <r>
    <s v="Omaha"/>
    <s v="Nebraska"/>
    <n v="68104"/>
    <s v="Central"/>
    <s v="OFF-ST-10000419"/>
    <x v="1"/>
    <x v="4"/>
    <s v="Rogers Jumbo File, Granite"/>
    <n v="40.74"/>
  </r>
  <r>
    <s v="Omaha"/>
    <s v="Nebraska"/>
    <n v="68104"/>
    <s v="Central"/>
    <s v="OFF-LA-10004559"/>
    <x v="1"/>
    <x v="2"/>
    <s v="Avery 49"/>
    <n v="14.4"/>
  </r>
  <r>
    <s v="Omaha"/>
    <s v="Nebraska"/>
    <n v="68104"/>
    <s v="Central"/>
    <s v="TEC-PH-10001644"/>
    <x v="2"/>
    <x v="7"/>
    <s v="BlueLounge Milo Smartphone Stand, White/Metallic"/>
    <n v="149.94999999999999"/>
  </r>
  <r>
    <s v="Omaha"/>
    <s v="Nebraska"/>
    <n v="68104"/>
    <s v="Central"/>
    <s v="OFF-SU-10004782"/>
    <x v="1"/>
    <x v="14"/>
    <s v="Elite 5&quot; Scissors"/>
    <n v="16.899999999999999"/>
  </r>
  <r>
    <s v="Omaha"/>
    <s v="Nebraska"/>
    <n v="68104"/>
    <s v="Central"/>
    <s v="OFF-PA-10002250"/>
    <x v="1"/>
    <x v="10"/>
    <s v="Things To Do Today Pad"/>
    <n v="17.61"/>
  </r>
  <r>
    <s v="Omaha"/>
    <s v="Nebraska"/>
    <n v="68104"/>
    <s v="Central"/>
    <s v="OFF-AP-10001394"/>
    <x v="1"/>
    <x v="9"/>
    <s v="Harmony Air Purifier"/>
    <n v="378"/>
  </r>
  <r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</r>
  <r>
    <s v="Omaha"/>
    <s v="Nebraska"/>
    <n v="68104"/>
    <s v="Central"/>
    <s v="OFF-ST-10004340"/>
    <x v="1"/>
    <x v="4"/>
    <s v="Fellowes Mobile File Cart, Black"/>
    <n v="373.08"/>
  </r>
  <r>
    <s v="Omaha"/>
    <s v="Nebraska"/>
    <n v="68104"/>
    <s v="Central"/>
    <s v="FUR-FU-10003664"/>
    <x v="0"/>
    <x v="5"/>
    <s v="Electrix Architect's Clamp-On Swing Arm Lamp, Black"/>
    <n v="1336.44"/>
  </r>
  <r>
    <s v="Omaha"/>
    <s v="Nebraska"/>
    <n v="68104"/>
    <s v="Central"/>
    <s v="TEC-PH-10004897"/>
    <x v="2"/>
    <x v="7"/>
    <s v="Mediabridge Sport Armband iPhone 5s"/>
    <n v="29.97"/>
  </r>
  <r>
    <s v="Chattanooga"/>
    <s v="Tennessee"/>
    <n v="37421"/>
    <s v="South"/>
    <s v="FUR-CH-10000454"/>
    <x v="0"/>
    <x v="1"/>
    <s v="Hon Deluxe Fabric Upholstered Stacking Chairs, Rounded Back"/>
    <n v="390.36799999999999"/>
  </r>
  <r>
    <s v="Chattanooga"/>
    <s v="Tennessee"/>
    <n v="37421"/>
    <s v="South"/>
    <s v="FUR-FU-10004017"/>
    <x v="0"/>
    <x v="5"/>
    <s v="Executive Impressions 13&quot; Chairman Wall Clock"/>
    <n v="101.52"/>
  </r>
  <r>
    <s v="Fairfield"/>
    <s v="Ohio"/>
    <n v="45014"/>
    <s v="East"/>
    <s v="OFF-PA-10000241"/>
    <x v="1"/>
    <x v="10"/>
    <s v="IBM Multi-Purpose Copy Paper, 8 1/2 x 11&quot;, Case"/>
    <n v="74.352000000000004"/>
  </r>
  <r>
    <s v="Los Angeles"/>
    <s v="California"/>
    <n v="90049"/>
    <s v="West"/>
    <s v="OFF-PA-10003016"/>
    <x v="1"/>
    <x v="10"/>
    <s v="Adams &quot;While You Were Out&quot; Message Pads"/>
    <n v="15.7"/>
  </r>
  <r>
    <s v="Los Angeles"/>
    <s v="California"/>
    <n v="90049"/>
    <s v="West"/>
    <s v="OFF-AR-10001615"/>
    <x v="1"/>
    <x v="6"/>
    <s v="Newell 34"/>
    <n v="59.52"/>
  </r>
  <r>
    <s v="Los Angeles"/>
    <s v="California"/>
    <n v="90049"/>
    <s v="West"/>
    <s v="OFF-PA-10002713"/>
    <x v="1"/>
    <x v="10"/>
    <s v="Adams Phone Message Book, 200 Message Capacity, 8 1/16â€ x 11â€"/>
    <n v="34.4"/>
  </r>
  <r>
    <s v="New York City"/>
    <s v="New York"/>
    <n v="10024"/>
    <s v="East"/>
    <s v="FUR-TA-10002958"/>
    <x v="0"/>
    <x v="3"/>
    <s v="Bevis Oval Conference Table, Walnut"/>
    <n v="313.17599999999999"/>
  </r>
  <r>
    <s v="New York City"/>
    <s v="New York"/>
    <n v="10024"/>
    <s v="East"/>
    <s v="FUR-CH-10003746"/>
    <x v="0"/>
    <x v="1"/>
    <s v="Hon 4070 Series Pagoda Round Back Stacking Chairs"/>
    <n v="866.64599999999996"/>
  </r>
  <r>
    <s v="Fairfield"/>
    <s v="Ohio"/>
    <n v="45014"/>
    <s v="East"/>
    <s v="OFF-AP-10003217"/>
    <x v="1"/>
    <x v="9"/>
    <s v="Eureka Sanitaire  Commercial Upright"/>
    <n v="795.40800000000002"/>
  </r>
  <r>
    <s v="Chicago"/>
    <s v="Illinois"/>
    <n v="60610"/>
    <s v="Central"/>
    <s v="OFF-PA-10001526"/>
    <x v="1"/>
    <x v="10"/>
    <s v="Xerox 1949"/>
    <n v="35.856000000000002"/>
  </r>
  <r>
    <s v="Chicago"/>
    <s v="Illinois"/>
    <n v="60610"/>
    <s v="Central"/>
    <s v="TEC-AC-10002857"/>
    <x v="2"/>
    <x v="11"/>
    <s v="Verbatim 25 GB 6x Blu-ray Single Layer Recordable Disc, 1/Pack"/>
    <n v="23.84"/>
  </r>
  <r>
    <s v="Seattle"/>
    <s v="Washington"/>
    <n v="98103"/>
    <s v="West"/>
    <s v="FUR-FU-10003039"/>
    <x v="0"/>
    <x v="5"/>
    <s v="Howard Miller 11-1/2&quot; Diameter Grantwood Wall Clock"/>
    <n v="43.13"/>
  </r>
  <r>
    <s v="Seattle"/>
    <s v="Washington"/>
    <n v="98103"/>
    <s v="West"/>
    <s v="OFF-PA-10002615"/>
    <x v="1"/>
    <x v="10"/>
    <s v="Ampad Gold Fibre Wirebound Steno Books, 6&quot; x 9&quot;, Gregg Ruled"/>
    <n v="30.87"/>
  </r>
  <r>
    <s v="New York City"/>
    <s v="New York"/>
    <n v="10011"/>
    <s v="East"/>
    <s v="OFF-SU-10002573"/>
    <x v="1"/>
    <x v="14"/>
    <s v="Acme 10&quot; Easy Grip Assistive Scissors"/>
    <n v="70.12"/>
  </r>
  <r>
    <s v="Camarillo"/>
    <s v="California"/>
    <n v="93010"/>
    <s v="West"/>
    <s v="FUR-BO-10004015"/>
    <x v="0"/>
    <x v="0"/>
    <s v="Bush Andora Bookcase, Maple/Graphite Gray Finish"/>
    <n v="509.95749999999998"/>
  </r>
  <r>
    <s v="Camarillo"/>
    <s v="California"/>
    <n v="93010"/>
    <s v="West"/>
    <s v="FUR-FU-10001979"/>
    <x v="0"/>
    <x v="5"/>
    <s v="Dana Halogen Swing-Arm Architect Lamp"/>
    <n v="122.91"/>
  </r>
  <r>
    <s v="Camarillo"/>
    <s v="California"/>
    <n v="93010"/>
    <s v="West"/>
    <s v="FUR-CH-10003833"/>
    <x v="0"/>
    <x v="1"/>
    <s v="Novimex Fabric Task Chair"/>
    <n v="97.567999999999998"/>
  </r>
  <r>
    <s v="Camarillo"/>
    <s v="California"/>
    <n v="93010"/>
    <s v="West"/>
    <s v="FUR-CH-10004495"/>
    <x v="0"/>
    <x v="1"/>
    <s v="Global Leather and Oak Executive Chair, Black"/>
    <n v="722.35199999999998"/>
  </r>
  <r>
    <s v="Chicago"/>
    <s v="Illinois"/>
    <n v="60653"/>
    <s v="Central"/>
    <s v="OFF-LA-10001613"/>
    <x v="1"/>
    <x v="2"/>
    <s v="Avery File Folder Labels"/>
    <n v="11.52"/>
  </r>
  <r>
    <s v="Los Angeles"/>
    <s v="California"/>
    <n v="90032"/>
    <s v="West"/>
    <s v="FUR-FU-10003247"/>
    <x v="0"/>
    <x v="5"/>
    <s v="36X48 HARDFLOOR CHAIRMAT"/>
    <n v="167.84"/>
  </r>
  <r>
    <s v="Toledo"/>
    <s v="Ohio"/>
    <n v="43615"/>
    <s v="East"/>
    <s v="FUR-TA-10004442"/>
    <x v="0"/>
    <x v="3"/>
    <s v="Riverside Furniture Stanwyck Manor Table Series"/>
    <n v="172.11"/>
  </r>
  <r>
    <s v="New York City"/>
    <s v="New York"/>
    <n v="10011"/>
    <s v="East"/>
    <s v="TEC-AC-10001314"/>
    <x v="2"/>
    <x v="11"/>
    <s v="Case Logic 2.4GHz Wireless Keyboard"/>
    <n v="99.98"/>
  </r>
  <r>
    <s v="Tigard"/>
    <s v="Oregon"/>
    <n v="97224"/>
    <s v="West"/>
    <s v="TEC-PH-10001619"/>
    <x v="2"/>
    <x v="7"/>
    <s v="LG G3"/>
    <n v="156.792"/>
  </r>
  <r>
    <s v="Tigard"/>
    <s v="Oregon"/>
    <n v="97224"/>
    <s v="West"/>
    <s v="TEC-AC-10002323"/>
    <x v="2"/>
    <x v="11"/>
    <s v="SanDisk Ultra 32 GB MicroSDHC Class 10 Memory Card"/>
    <n v="35.36"/>
  </r>
  <r>
    <s v="Tigard"/>
    <s v="Oregon"/>
    <n v="97224"/>
    <s v="West"/>
    <s v="FUR-FU-10000820"/>
    <x v="0"/>
    <x v="5"/>
    <s v="Tensor Brushed Steel Torchiere Floor Lamp"/>
    <n v="13.592000000000001"/>
  </r>
  <r>
    <s v="Philadelphia"/>
    <s v="Pennsylvania"/>
    <n v="19134"/>
    <s v="East"/>
    <s v="FUR-CH-10004287"/>
    <x v="0"/>
    <x v="1"/>
    <s v="SAFCO Arco Folding Chair"/>
    <n v="386.68"/>
  </r>
  <r>
    <s v="Philadelphia"/>
    <s v="Pennsylvania"/>
    <n v="19134"/>
    <s v="East"/>
    <s v="TEC-AC-10000474"/>
    <x v="2"/>
    <x v="11"/>
    <s v="Kensington Expert Mouse Optical USB Trackball for PC or Mac"/>
    <n v="379.96"/>
  </r>
  <r>
    <s v="Philadelphia"/>
    <s v="Pennsylvania"/>
    <n v="19134"/>
    <s v="East"/>
    <s v="TEC-PH-10001494"/>
    <x v="2"/>
    <x v="7"/>
    <s v="Polycom CX600 IP Phone VoIP phone"/>
    <n v="539.91"/>
  </r>
  <r>
    <s v="Philadelphia"/>
    <s v="Pennsylvania"/>
    <n v="19134"/>
    <s v="East"/>
    <s v="OFF-PA-10004996"/>
    <x v="1"/>
    <x v="10"/>
    <s v="Speediset Carbonless Redi-Letter 7&quot; x 8 1/2&quot;"/>
    <n v="41.24"/>
  </r>
  <r>
    <s v="Philadelphia"/>
    <s v="Pennsylvania"/>
    <n v="19134"/>
    <s v="East"/>
    <s v="OFF-BI-10004318"/>
    <x v="1"/>
    <x v="8"/>
    <s v="Ibico EB-19 Dual Function Manual Binding System"/>
    <n v="51.896999999999998"/>
  </r>
  <r>
    <s v="Philadelphia"/>
    <s v="Pennsylvania"/>
    <n v="19134"/>
    <s v="East"/>
    <s v="OFF-ST-10002574"/>
    <x v="1"/>
    <x v="4"/>
    <s v="SAFCO Commercial Wire Shelving, Black"/>
    <n v="552.55999999999995"/>
  </r>
  <r>
    <s v="Philadelphia"/>
    <s v="Pennsylvania"/>
    <n v="19134"/>
    <s v="East"/>
    <s v="OFF-BI-10002353"/>
    <x v="1"/>
    <x v="8"/>
    <s v="GBC VeloBind Cover Sets"/>
    <n v="23.16"/>
  </r>
  <r>
    <s v="Philadelphia"/>
    <s v="Pennsylvania"/>
    <n v="19134"/>
    <s v="East"/>
    <s v="OFF-ST-10003641"/>
    <x v="1"/>
    <x v="4"/>
    <s v="Space Solutions Industrial Galvanized Steel Shelving."/>
    <n v="126.08"/>
  </r>
  <r>
    <s v="Philadelphia"/>
    <s v="Pennsylvania"/>
    <n v="19134"/>
    <s v="East"/>
    <s v="TEC-MA-10001148"/>
    <x v="2"/>
    <x v="15"/>
    <s v="Okidata MB491 Multifunction Printer"/>
    <n v="449.1"/>
  </r>
  <r>
    <s v="Philadelphia"/>
    <s v="Pennsylvania"/>
    <n v="19143"/>
    <s v="East"/>
    <s v="OFF-AP-10000026"/>
    <x v="1"/>
    <x v="9"/>
    <s v="Tripp Lite Isotel 6 Outlet Surge Protector with Fax/Modem Protection"/>
    <n v="195.10400000000001"/>
  </r>
  <r>
    <s v="Philadelphia"/>
    <s v="Pennsylvania"/>
    <n v="19143"/>
    <s v="East"/>
    <s v="FUR-FU-10003878"/>
    <x v="0"/>
    <x v="5"/>
    <s v="Linden 10&quot; Round Wall Clock, Black"/>
    <n v="36.671999999999997"/>
  </r>
  <r>
    <s v="Houston"/>
    <s v="Texas"/>
    <n v="77070"/>
    <s v="Central"/>
    <s v="FUR-CH-10001146"/>
    <x v="0"/>
    <x v="1"/>
    <s v="Global Value Mid-Back Manager's Chair, Gray"/>
    <n v="85.245999999999995"/>
  </r>
  <r>
    <s v="Houston"/>
    <s v="Texas"/>
    <n v="77070"/>
    <s v="Central"/>
    <s v="FUR-FU-10003919"/>
    <x v="0"/>
    <x v="5"/>
    <s v="Eldon Executive Woodline II Cherry Finish Desk Accessories"/>
    <n v="32.712000000000003"/>
  </r>
  <r>
    <s v="Jackson"/>
    <s v="Mississippi"/>
    <n v="39212"/>
    <s v="South"/>
    <s v="OFF-BI-10000605"/>
    <x v="1"/>
    <x v="8"/>
    <s v="Acco Pressboard Covers with Storage Hooks, 9 1/2&quot; x 11&quot;, Executive Red"/>
    <n v="11.43"/>
  </r>
  <r>
    <s v="Jackson"/>
    <s v="Mississippi"/>
    <n v="39212"/>
    <s v="South"/>
    <s v="OFF-BI-10000309"/>
    <x v="1"/>
    <x v="8"/>
    <s v="GBC Twin Loop Wire Binding Elements, 9/16&quot; Spine, Black"/>
    <n v="30.44"/>
  </r>
  <r>
    <s v="Jackson"/>
    <s v="Mississippi"/>
    <n v="39212"/>
    <s v="South"/>
    <s v="OFF-PA-10003349"/>
    <x v="1"/>
    <x v="10"/>
    <s v="Xerox 1957"/>
    <n v="12.96"/>
  </r>
  <r>
    <s v="Jackson"/>
    <s v="Mississippi"/>
    <n v="39212"/>
    <s v="South"/>
    <s v="OFF-PA-10003063"/>
    <x v="1"/>
    <x v="10"/>
    <s v="EcoTones Memo Sheets"/>
    <n v="16"/>
  </r>
  <r>
    <s v="Jackson"/>
    <s v="Mississippi"/>
    <n v="39212"/>
    <s v="South"/>
    <s v="OFF-AP-10003971"/>
    <x v="1"/>
    <x v="9"/>
    <s v="Belkin 6 Outlet Metallic Surge Strip"/>
    <n v="32.67"/>
  </r>
  <r>
    <s v="Phoenix"/>
    <s v="Arizona"/>
    <n v="85023"/>
    <s v="West"/>
    <s v="OFF-FA-10004838"/>
    <x v="1"/>
    <x v="13"/>
    <s v="Super Bands, 12/Pack"/>
    <n v="4.4640000000000004"/>
  </r>
  <r>
    <s v="Phoenix"/>
    <s v="Arizona"/>
    <n v="85023"/>
    <s v="West"/>
    <s v="OFF-BI-10001097"/>
    <x v="1"/>
    <x v="8"/>
    <s v="Avery Hole Reinforcements"/>
    <n v="9.3450000000000006"/>
  </r>
  <r>
    <s v="Oxnard"/>
    <s v="California"/>
    <n v="93030"/>
    <s v="West"/>
    <s v="OFF-BI-10000605"/>
    <x v="1"/>
    <x v="8"/>
    <s v="Acco Pressboard Covers with Storage Hooks, 9 1/2&quot; x 11&quot;, Executive Red"/>
    <n v="9.1440000000000001"/>
  </r>
  <r>
    <s v="Oxnard"/>
    <s v="California"/>
    <n v="93030"/>
    <s v="West"/>
    <s v="OFF-BI-10003314"/>
    <x v="1"/>
    <x v="8"/>
    <s v="Tuff Stuff Recycled Round Ring Binders"/>
    <n v="23.135999999999999"/>
  </r>
  <r>
    <s v="Oxnard"/>
    <s v="California"/>
    <n v="93030"/>
    <s v="West"/>
    <s v="OFF-AR-10002067"/>
    <x v="1"/>
    <x v="6"/>
    <s v="Newell 334"/>
    <n v="99.2"/>
  </r>
  <r>
    <s v="Seattle"/>
    <s v="Washington"/>
    <n v="98105"/>
    <s v="West"/>
    <s v="OFF-BI-10001031"/>
    <x v="1"/>
    <x v="8"/>
    <s v="Pressboard Data Binders by Wilson Jones"/>
    <n v="21.36"/>
  </r>
  <r>
    <s v="Covington"/>
    <s v="Washington"/>
    <n v="98042"/>
    <s v="West"/>
    <s v="FUR-FU-10003832"/>
    <x v="0"/>
    <x v="5"/>
    <s v="Eldon Expressions Punched Metal &amp; Wood Desk Accessories, Black &amp; Cherry"/>
    <n v="46.9"/>
  </r>
  <r>
    <s v="Los Angeles"/>
    <s v="California"/>
    <n v="90049"/>
    <s v="West"/>
    <s v="OFF-BI-10000138"/>
    <x v="1"/>
    <x v="8"/>
    <s v="Acco Translucent Poly Ring Binders"/>
    <n v="18.72"/>
  </r>
  <r>
    <s v="Los Angeles"/>
    <s v="California"/>
    <n v="90049"/>
    <s v="West"/>
    <s v="FUR-TA-10004607"/>
    <x v="0"/>
    <x v="3"/>
    <s v="Hon 2111 Invitation Series Straight Table"/>
    <n v="236.52799999999999"/>
  </r>
  <r>
    <s v="San Diego"/>
    <s v="California"/>
    <n v="92105"/>
    <s v="West"/>
    <s v="OFF-LA-10003148"/>
    <x v="1"/>
    <x v="2"/>
    <s v="Avery 51"/>
    <n v="18.899999999999999"/>
  </r>
  <r>
    <s v="Brownsville"/>
    <s v="Texas"/>
    <n v="78521"/>
    <s v="Central"/>
    <s v="OFF-PA-10001804"/>
    <x v="1"/>
    <x v="10"/>
    <s v="Xerox 195"/>
    <n v="10.688000000000001"/>
  </r>
  <r>
    <s v="Brownsville"/>
    <s v="Texas"/>
    <n v="78521"/>
    <s v="Central"/>
    <s v="OFF-ST-10000036"/>
    <x v="1"/>
    <x v="4"/>
    <s v="Recycled Data-Pak for Archival Bound Computer Printouts, 12-1/2 x 12-1/2 x 16"/>
    <n v="237.096"/>
  </r>
  <r>
    <s v="Chicago"/>
    <s v="Illinois"/>
    <n v="60610"/>
    <s v="Central"/>
    <s v="OFF-PA-10001166"/>
    <x v="1"/>
    <x v="10"/>
    <s v="Xerox 2"/>
    <n v="5.1840000000000002"/>
  </r>
  <r>
    <s v="Chicago"/>
    <s v="Illinois"/>
    <n v="60610"/>
    <s v="Central"/>
    <s v="OFF-PA-10001033"/>
    <x v="1"/>
    <x v="10"/>
    <s v="Xerox 1893"/>
    <n v="65.584000000000003"/>
  </r>
  <r>
    <s v="Chicago"/>
    <s v="Illinois"/>
    <n v="60610"/>
    <s v="Central"/>
    <s v="FUR-FU-10004597"/>
    <x v="0"/>
    <x v="5"/>
    <s v="Eldon Cleatmat Chair Mats for Medium Pile Carpets"/>
    <n v="22.2"/>
  </r>
  <r>
    <s v="Chicago"/>
    <s v="Illinois"/>
    <n v="60610"/>
    <s v="Central"/>
    <s v="OFF-PA-10000418"/>
    <x v="1"/>
    <x v="10"/>
    <s v="Xerox 189"/>
    <n v="419.4"/>
  </r>
  <r>
    <s v="Knoxville"/>
    <s v="Tennessee"/>
    <n v="37918"/>
    <s v="South"/>
    <s v="FUR-FU-10004090"/>
    <x v="0"/>
    <x v="5"/>
    <s v="Executive Impressions 14&quot; Contract Wall Clock"/>
    <n v="88.92"/>
  </r>
  <r>
    <s v="Houston"/>
    <s v="Texas"/>
    <n v="77036"/>
    <s v="Central"/>
    <s v="OFF-AR-10000390"/>
    <x v="1"/>
    <x v="6"/>
    <s v="Newell Chalk Holder"/>
    <n v="9.9120000000000008"/>
  </r>
  <r>
    <s v="Houston"/>
    <s v="Texas"/>
    <n v="77036"/>
    <s v="Central"/>
    <s v="FUR-CH-10003774"/>
    <x v="0"/>
    <x v="1"/>
    <s v="Global Wood Trimmed Manager's Task Chair, Khaki"/>
    <n v="318.43"/>
  </r>
  <r>
    <s v="Houston"/>
    <s v="Texas"/>
    <n v="77036"/>
    <s v="Central"/>
    <s v="OFF-BI-10002412"/>
    <x v="1"/>
    <x v="8"/>
    <s v="Wilson Jones â€œSnapâ€ Scratch Pad Binder Tool for Ring Binders"/>
    <n v="5.8"/>
  </r>
  <r>
    <s v="Houston"/>
    <s v="Texas"/>
    <n v="77036"/>
    <s v="Central"/>
    <s v="TEC-PH-10002415"/>
    <x v="2"/>
    <x v="7"/>
    <s v="Polycom VoiceStation 500 ConferenceÂ phone"/>
    <n v="1415.76"/>
  </r>
  <r>
    <s v="Bolingbrook"/>
    <s v="Illinois"/>
    <n v="60440"/>
    <s v="Central"/>
    <s v="TEC-PH-10003505"/>
    <x v="2"/>
    <x v="7"/>
    <s v="Geemarc AmpliPOWER60"/>
    <n v="148.47999999999999"/>
  </r>
  <r>
    <s v="Chicago"/>
    <s v="Illinois"/>
    <n v="60623"/>
    <s v="Central"/>
    <s v="OFF-LA-10003663"/>
    <x v="1"/>
    <x v="2"/>
    <s v="Avery 498"/>
    <n v="9.2479999999999993"/>
  </r>
  <r>
    <s v="Chicago"/>
    <s v="Illinois"/>
    <n v="60623"/>
    <s v="Central"/>
    <s v="OFF-ST-10001780"/>
    <x v="1"/>
    <x v="4"/>
    <s v="Tennsco 16-Compartment Lockers with Coat Rack"/>
    <n v="1036.624"/>
  </r>
  <r>
    <s v="Waynesboro"/>
    <s v="Virginia"/>
    <n v="22980"/>
    <s v="South"/>
    <s v="TEC-PH-10002033"/>
    <x v="2"/>
    <x v="7"/>
    <s v="Konftel 250 ConferenceÂ phoneÂ - Charcoal black"/>
    <n v="569.64"/>
  </r>
  <r>
    <s v="Waynesboro"/>
    <s v="Virginia"/>
    <n v="22980"/>
    <s v="South"/>
    <s v="OFF-BI-10001036"/>
    <x v="1"/>
    <x v="8"/>
    <s v="Cardinal EasyOpen D-Ring Binders"/>
    <n v="9.14"/>
  </r>
  <r>
    <s v="Waynesboro"/>
    <s v="Virginia"/>
    <n v="22980"/>
    <s v="South"/>
    <s v="FUR-FU-10001468"/>
    <x v="0"/>
    <x v="5"/>
    <s v="Tenex Antistatic Computer Chair Mats"/>
    <n v="1196.8599999999999"/>
  </r>
  <r>
    <s v="Waynesboro"/>
    <s v="Virginia"/>
    <n v="22980"/>
    <s v="South"/>
    <s v="FUR-BO-10001519"/>
    <x v="0"/>
    <x v="0"/>
    <s v="O'Sullivan 3-Shelf Heavy-Duty Bookcases"/>
    <n v="523.26"/>
  </r>
  <r>
    <s v="Los Angeles"/>
    <s v="California"/>
    <n v="90004"/>
    <s v="West"/>
    <s v="TEC-CO-10001943"/>
    <x v="2"/>
    <x v="16"/>
    <s v="Canon PC-428 Personal Copier"/>
    <n v="639.96799999999996"/>
  </r>
  <r>
    <s v="Los Angeles"/>
    <s v="California"/>
    <n v="90004"/>
    <s v="West"/>
    <s v="OFF-PA-10003127"/>
    <x v="1"/>
    <x v="10"/>
    <s v="Easy-staple paper"/>
    <n v="52.76"/>
  </r>
  <r>
    <s v="Seattle"/>
    <s v="Washington"/>
    <n v="98105"/>
    <s v="West"/>
    <s v="TEC-AC-10002076"/>
    <x v="2"/>
    <x v="11"/>
    <s v="Microsoft Natural Keyboard Elite"/>
    <n v="538.91999999999996"/>
  </r>
  <r>
    <s v="Visalia"/>
    <s v="California"/>
    <n v="93277"/>
    <s v="West"/>
    <s v="OFF-AR-10003338"/>
    <x v="1"/>
    <x v="6"/>
    <s v="Eberhard Faber 3 1/2&quot; Golf Pencils"/>
    <n v="14.88"/>
  </r>
  <r>
    <s v="Visalia"/>
    <s v="California"/>
    <n v="93277"/>
    <s v="West"/>
    <s v="OFF-PA-10004610"/>
    <x v="1"/>
    <x v="10"/>
    <s v="Xerox 1900"/>
    <n v="34.24"/>
  </r>
  <r>
    <s v="Visalia"/>
    <s v="California"/>
    <n v="93277"/>
    <s v="West"/>
    <s v="OFF-ST-10001272"/>
    <x v="1"/>
    <x v="4"/>
    <s v="Mini 13-1/2 Capacity Data Binder Rack, Pearl"/>
    <n v="261.74"/>
  </r>
  <r>
    <s v="Los Angeles"/>
    <s v="California"/>
    <n v="90008"/>
    <s v="West"/>
    <s v="OFF-AP-10001366"/>
    <x v="1"/>
    <x v="9"/>
    <s v="Staple holder"/>
    <n v="87.84"/>
  </r>
  <r>
    <s v="Los Angeles"/>
    <s v="California"/>
    <n v="90045"/>
    <s v="West"/>
    <s v="FUR-FU-10001424"/>
    <x v="0"/>
    <x v="5"/>
    <s v="Dax Clear Box Frame"/>
    <n v="34.92"/>
  </r>
  <r>
    <s v="New York City"/>
    <s v="New York"/>
    <n v="10011"/>
    <s v="East"/>
    <s v="OFF-PA-10000349"/>
    <x v="1"/>
    <x v="10"/>
    <s v="Easy-staple paper"/>
    <n v="14.94"/>
  </r>
  <r>
    <s v="New York City"/>
    <s v="New York"/>
    <n v="10011"/>
    <s v="East"/>
    <s v="FUR-FU-10002456"/>
    <x v="0"/>
    <x v="5"/>
    <s v="Master Caster Door Stop, Large Neon Orange"/>
    <n v="14.56"/>
  </r>
  <r>
    <s v="Philadelphia"/>
    <s v="Pennsylvania"/>
    <n v="19143"/>
    <s v="East"/>
    <s v="OFF-BI-10002609"/>
    <x v="1"/>
    <x v="8"/>
    <s v="Avery Hidden Tab Dividers for Binding Systems"/>
    <n v="3.5760000000000001"/>
  </r>
  <r>
    <s v="Philadelphia"/>
    <s v="Pennsylvania"/>
    <n v="19143"/>
    <s v="East"/>
    <s v="OFF-ST-10001522"/>
    <x v="1"/>
    <x v="4"/>
    <s v="Gould Plastics 18-Pocket Panel Bin, 34w x 5-1/4d x 20-1/2h"/>
    <n v="147.184"/>
  </r>
  <r>
    <s v="Lehi"/>
    <s v="Utah"/>
    <n v="84043"/>
    <s v="West"/>
    <s v="TEC-CO-10000971"/>
    <x v="2"/>
    <x v="16"/>
    <s v="Hewlett Packard 310 Color Digital Copier"/>
    <n v="1499.95"/>
  </r>
  <r>
    <s v="Chicago"/>
    <s v="Illinois"/>
    <n v="60653"/>
    <s v="Central"/>
    <s v="OFF-AR-10000034"/>
    <x v="1"/>
    <x v="6"/>
    <s v="BIC Brite Liner Grip Highlighters, Assorted, 5/Pack"/>
    <n v="13.568"/>
  </r>
  <r>
    <s v="Henderson"/>
    <s v="Kentucky"/>
    <n v="42420"/>
    <s v="South"/>
    <s v="FUR-CH-10004063"/>
    <x v="0"/>
    <x v="1"/>
    <s v="Global Deluxe High-Back Manager's Chair"/>
    <n v="2573.8200000000002"/>
  </r>
  <r>
    <s v="Henderson"/>
    <s v="Kentucky"/>
    <n v="42420"/>
    <s v="South"/>
    <s v="OFF-BI-10004632"/>
    <x v="1"/>
    <x v="8"/>
    <s v="Ibico Hi-Tech Manual Binding System"/>
    <n v="609.98"/>
  </r>
  <r>
    <s v="Henderson"/>
    <s v="Kentucky"/>
    <n v="42420"/>
    <s v="South"/>
    <s v="OFF-AR-10001662"/>
    <x v="1"/>
    <x v="6"/>
    <s v="Rogers Handheld Barrel Pencil Sharpener"/>
    <n v="5.48"/>
  </r>
  <r>
    <s v="Henderson"/>
    <s v="Kentucky"/>
    <n v="42420"/>
    <s v="South"/>
    <s v="TEC-PH-10004977"/>
    <x v="2"/>
    <x v="7"/>
    <s v="GE 30524EE4"/>
    <n v="391.98"/>
  </r>
  <r>
    <s v="Henderson"/>
    <s v="Kentucky"/>
    <n v="42420"/>
    <s v="South"/>
    <s v="TEC-PH-10004539"/>
    <x v="2"/>
    <x v="7"/>
    <s v="Wireless Extenders zBoost YX545 SOHO Signal Booster"/>
    <n v="755.96"/>
  </r>
  <r>
    <s v="Henderson"/>
    <s v="Kentucky"/>
    <n v="42420"/>
    <s v="South"/>
    <s v="OFF-FA-10001883"/>
    <x v="1"/>
    <x v="13"/>
    <s v="Alliance Super-Size Bands, Assorted Sizes"/>
    <n v="31.12"/>
  </r>
  <r>
    <s v="Henderson"/>
    <s v="Kentucky"/>
    <n v="42420"/>
    <s v="South"/>
    <s v="OFF-PA-10000955"/>
    <x v="1"/>
    <x v="10"/>
    <s v="Southworth 25% Cotton Granite Paper &amp; Envelopes"/>
    <n v="6.54"/>
  </r>
  <r>
    <s v="Huntington Beach"/>
    <s v="California"/>
    <n v="92646"/>
    <s v="West"/>
    <s v="OFF-EN-10002500"/>
    <x v="1"/>
    <x v="12"/>
    <s v="Globe Weis Peel &amp; Seel First Class Envelopes"/>
    <n v="12.78"/>
  </r>
  <r>
    <s v="New York City"/>
    <s v="New York"/>
    <n v="10011"/>
    <s v="East"/>
    <s v="OFF-BI-10004654"/>
    <x v="1"/>
    <x v="8"/>
    <s v="Avery Binding System Hidden Tab Executive Style Index Sets"/>
    <n v="18.463999999999999"/>
  </r>
  <r>
    <s v="Philadelphia"/>
    <s v="Pennsylvania"/>
    <n v="19140"/>
    <s v="East"/>
    <s v="FUR-CH-10003774"/>
    <x v="0"/>
    <x v="1"/>
    <s v="Global Wood Trimmed Manager's Task Chair, Khaki"/>
    <n v="445.80200000000002"/>
  </r>
  <r>
    <s v="Fargo"/>
    <s v="North Dakota"/>
    <n v="58103"/>
    <s v="Central"/>
    <s v="OFF-AR-10004707"/>
    <x v="1"/>
    <x v="6"/>
    <s v="Staples in misc. colors"/>
    <n v="2.48"/>
  </r>
  <r>
    <s v="Fargo"/>
    <s v="North Dakota"/>
    <n v="58103"/>
    <s v="Central"/>
    <s v="OFF-BI-10004040"/>
    <x v="1"/>
    <x v="8"/>
    <s v="Wilson Jones Impact Binders"/>
    <n v="25.9"/>
  </r>
  <r>
    <s v="Dover"/>
    <s v="New Hampshire"/>
    <n v="3820"/>
    <s v="East"/>
    <s v="OFF-PA-10001184"/>
    <x v="1"/>
    <x v="10"/>
    <s v="Xerox 1903"/>
    <n v="29.9"/>
  </r>
  <r>
    <s v="Dover"/>
    <s v="New Hampshire"/>
    <n v="3820"/>
    <s v="East"/>
    <s v="TEC-AC-10004145"/>
    <x v="2"/>
    <x v="11"/>
    <s v="Logitech diNovo Edge Keyboard"/>
    <n v="2249.91"/>
  </r>
  <r>
    <s v="Dover"/>
    <s v="New Hampshire"/>
    <n v="3820"/>
    <s v="East"/>
    <s v="FUR-TA-10003473"/>
    <x v="0"/>
    <x v="3"/>
    <s v="Bretford Rectangular Conference Table Tops"/>
    <n v="1053.164"/>
  </r>
  <r>
    <s v="San Diego"/>
    <s v="California"/>
    <n v="92105"/>
    <s v="West"/>
    <s v="OFF-PA-10003172"/>
    <x v="1"/>
    <x v="10"/>
    <s v="Xerox 1996"/>
    <n v="12.96"/>
  </r>
  <r>
    <s v="Los Angeles"/>
    <s v="California"/>
    <n v="90032"/>
    <s v="West"/>
    <s v="FUR-FU-10003799"/>
    <x v="0"/>
    <x v="5"/>
    <s v="Seth Thomas 13 1/2&quot; Wall Clock"/>
    <n v="106.68"/>
  </r>
  <r>
    <s v="Utica"/>
    <s v="New York"/>
    <n v="13501"/>
    <s v="East"/>
    <s v="TEC-PH-10002583"/>
    <x v="2"/>
    <x v="7"/>
    <s v="iOttie HLCRIO102 Car Mount"/>
    <n v="119.94"/>
  </r>
  <r>
    <s v="Houston"/>
    <s v="Texas"/>
    <n v="77070"/>
    <s v="Central"/>
    <s v="OFF-PA-10004239"/>
    <x v="1"/>
    <x v="10"/>
    <s v="Xerox 1953"/>
    <n v="10.272"/>
  </r>
  <r>
    <s v="Houston"/>
    <s v="Texas"/>
    <n v="77070"/>
    <s v="Central"/>
    <s v="FUR-TA-10002855"/>
    <x v="0"/>
    <x v="3"/>
    <s v="Bevis Round Conference Table Top &amp; Single Column Base"/>
    <n v="512.19000000000005"/>
  </r>
  <r>
    <s v="Houston"/>
    <s v="Texas"/>
    <n v="77070"/>
    <s v="Central"/>
    <s v="OFF-AP-10001626"/>
    <x v="1"/>
    <x v="9"/>
    <s v="Commercial WindTunnel Clean Air Upright Vacuum, Replacement Belts, Filtration Bags"/>
    <n v="1.556"/>
  </r>
  <r>
    <s v="Westminster"/>
    <s v="California"/>
    <n v="92683"/>
    <s v="West"/>
    <s v="OFF-BI-10004022"/>
    <x v="1"/>
    <x v="8"/>
    <s v="Acco Suede Grain Vinyl Round Ring Binder"/>
    <n v="4.4480000000000004"/>
  </r>
  <r>
    <s v="Westminster"/>
    <s v="California"/>
    <n v="92683"/>
    <s v="West"/>
    <s v="FUR-FU-10003601"/>
    <x v="0"/>
    <x v="5"/>
    <s v="Deflect-o RollaMat Studded, Beveled Mat for Medium Pile Carpeting"/>
    <n v="276.69"/>
  </r>
  <r>
    <s v="Westminster"/>
    <s v="California"/>
    <n v="92683"/>
    <s v="West"/>
    <s v="OFF-FA-10000490"/>
    <x v="1"/>
    <x v="13"/>
    <s v="OIC Binder Clips, Mini, 1/4&quot; Capacity, Black"/>
    <n v="4.96"/>
  </r>
  <r>
    <s v="Westminster"/>
    <s v="California"/>
    <n v="92683"/>
    <s v="West"/>
    <s v="OFF-AR-10004042"/>
    <x v="1"/>
    <x v="6"/>
    <s v="BOSTON Model 1800 Electric Pencil Sharpeners, Putty/Woodgrain"/>
    <n v="71.92"/>
  </r>
  <r>
    <s v="Westminster"/>
    <s v="California"/>
    <n v="92683"/>
    <s v="West"/>
    <s v="FUR-FU-10002960"/>
    <x v="0"/>
    <x v="5"/>
    <s v="Eldon 200 Class Desk Accessories, Burgundy"/>
    <n v="18.84"/>
  </r>
  <r>
    <s v="Westminster"/>
    <s v="California"/>
    <n v="92683"/>
    <s v="West"/>
    <s v="TEC-AC-10000991"/>
    <x v="2"/>
    <x v="11"/>
    <s v="Sony Micro Vault Click 8 GB USB 2.0 Flash Drive"/>
    <n v="140.97"/>
  </r>
  <r>
    <s v="Westminster"/>
    <s v="California"/>
    <n v="92683"/>
    <s v="West"/>
    <s v="TEC-PH-10004977"/>
    <x v="2"/>
    <x v="7"/>
    <s v="GE 30524EE4"/>
    <n v="470.37599999999998"/>
  </r>
  <r>
    <s v="Los Angeles"/>
    <s v="California"/>
    <n v="90036"/>
    <s v="West"/>
    <s v="OFF-AR-10000817"/>
    <x v="1"/>
    <x v="6"/>
    <s v="Manco Dry-Lighter Erasable Highlighter"/>
    <n v="6.08"/>
  </r>
  <r>
    <s v="Los Angeles"/>
    <s v="California"/>
    <n v="90036"/>
    <s v="West"/>
    <s v="TEC-PH-10002447"/>
    <x v="2"/>
    <x v="7"/>
    <s v="AT&amp;T CL83451 4-Handset Telephone"/>
    <n v="164.792"/>
  </r>
  <r>
    <s v="Atlantic City"/>
    <s v="New Jersey"/>
    <n v="8401"/>
    <s v="East"/>
    <s v="OFF-EN-10003134"/>
    <x v="1"/>
    <x v="12"/>
    <s v="Staple envelope"/>
    <n v="23.36"/>
  </r>
  <r>
    <s v="Skokie"/>
    <s v="Illinois"/>
    <n v="60076"/>
    <s v="Central"/>
    <s v="OFF-BI-10000309"/>
    <x v="1"/>
    <x v="8"/>
    <s v="GBC Twin Loop Wire Binding Elements, 9/16&quot; Spine, Black"/>
    <n v="12.176"/>
  </r>
  <r>
    <s v="San Francisco"/>
    <s v="California"/>
    <n v="94122"/>
    <s v="West"/>
    <s v="TEC-PH-10001615"/>
    <x v="2"/>
    <x v="7"/>
    <s v="AT&amp;T CL82213"/>
    <n v="46.384"/>
  </r>
  <r>
    <s v="San Francisco"/>
    <s v="California"/>
    <n v="94122"/>
    <s v="West"/>
    <s v="OFF-ST-10003208"/>
    <x v="1"/>
    <x v="4"/>
    <s v="Adjustable Depth Letter/Legal Cart"/>
    <n v="362.92"/>
  </r>
  <r>
    <s v="Columbus"/>
    <s v="Ohio"/>
    <n v="43229"/>
    <s v="East"/>
    <s v="OFF-PA-10000605"/>
    <x v="1"/>
    <x v="10"/>
    <s v="Xerox 1950"/>
    <n v="9.2479999999999993"/>
  </r>
  <r>
    <s v="Columbus"/>
    <s v="Ohio"/>
    <n v="43229"/>
    <s v="East"/>
    <s v="TEC-PH-10000560"/>
    <x v="2"/>
    <x v="7"/>
    <s v="Samsung Galaxy S III - 16GB - pebble blue (T-Mobile)"/>
    <n v="1889.9459999999999"/>
  </r>
  <r>
    <s v="Columbus"/>
    <s v="Ohio"/>
    <n v="43229"/>
    <s v="East"/>
    <s v="OFF-ST-10003455"/>
    <x v="1"/>
    <x v="4"/>
    <s v="Tenex File Box, Personal Filing Tote with Lid, Black"/>
    <n v="62.04"/>
  </r>
  <r>
    <s v="Columbus"/>
    <s v="Ohio"/>
    <n v="43229"/>
    <s v="East"/>
    <s v="FUR-FU-10002937"/>
    <x v="0"/>
    <x v="5"/>
    <s v="GE 48&quot; Fluorescent Tube, Cool White Energy Saver, 34 Watts, 30/Box"/>
    <n v="396.92"/>
  </r>
  <r>
    <s v="Columbus"/>
    <s v="Ohio"/>
    <n v="43229"/>
    <s v="East"/>
    <s v="OFF-ST-10001837"/>
    <x v="1"/>
    <x v="4"/>
    <s v="SAFCO Mobile Desk Side File, Wire Frame"/>
    <n v="239.45599999999999"/>
  </r>
  <r>
    <s v="Columbus"/>
    <s v="Ohio"/>
    <n v="43229"/>
    <s v="East"/>
    <s v="OFF-AR-10004757"/>
    <x v="1"/>
    <x v="6"/>
    <s v="Crayola Colored Pencils"/>
    <n v="13.12"/>
  </r>
  <r>
    <s v="Richmond"/>
    <s v="Kentucky"/>
    <n v="40475"/>
    <s v="South"/>
    <s v="OFF-BI-10004236"/>
    <x v="1"/>
    <x v="8"/>
    <s v="XtraLife ClearVue Slant-D Ring Binder, White, 3&quot;"/>
    <n v="29.36"/>
  </r>
  <r>
    <s v="Richmond"/>
    <s v="Kentucky"/>
    <n v="40475"/>
    <s v="South"/>
    <s v="OFF-AP-10000159"/>
    <x v="1"/>
    <x v="9"/>
    <s v="Belkin F9M820V08 8 Outlet Surge"/>
    <n v="214.9"/>
  </r>
  <r>
    <s v="Richmond"/>
    <s v="Kentucky"/>
    <n v="40475"/>
    <s v="South"/>
    <s v="OFF-BI-10003274"/>
    <x v="1"/>
    <x v="8"/>
    <s v="Avery Durable Slant Ring Binders, No Labels"/>
    <n v="15.92"/>
  </r>
  <r>
    <s v="Richmond"/>
    <s v="Kentucky"/>
    <n v="40475"/>
    <s v="South"/>
    <s v="TEC-AC-10001013"/>
    <x v="2"/>
    <x v="11"/>
    <s v="Logitech ClearChat Comfort/USB Headset H390"/>
    <n v="146.44999999999999"/>
  </r>
  <r>
    <s v="Richmond"/>
    <s v="Kentucky"/>
    <n v="40475"/>
    <s v="South"/>
    <s v="OFF-ST-10004963"/>
    <x v="1"/>
    <x v="4"/>
    <s v="Eldon Gobal File Keepers"/>
    <n v="15.14"/>
  </r>
  <r>
    <s v="Richmond"/>
    <s v="Kentucky"/>
    <n v="40475"/>
    <s v="South"/>
    <s v="OFF-LA-10004409"/>
    <x v="1"/>
    <x v="2"/>
    <s v="Avery 492"/>
    <n v="5.76"/>
  </r>
  <r>
    <s v="Richmond"/>
    <s v="Kentucky"/>
    <n v="40475"/>
    <s v="South"/>
    <s v="TEC-CO-10001046"/>
    <x v="2"/>
    <x v="16"/>
    <s v="Canon Imageclass D680 Copier / Fax"/>
    <n v="1399.98"/>
  </r>
  <r>
    <s v="Lancaster"/>
    <s v="Ohio"/>
    <n v="43130"/>
    <s v="East"/>
    <s v="OFF-BI-10002824"/>
    <x v="1"/>
    <x v="8"/>
    <s v="Recycled Easel Ring Binders"/>
    <n v="8.952"/>
  </r>
  <r>
    <s v="Lancaster"/>
    <s v="Ohio"/>
    <n v="43130"/>
    <s v="East"/>
    <s v="OFF-BI-10001757"/>
    <x v="1"/>
    <x v="8"/>
    <s v="Pressboard Hanging Data Binders for Unburst Sheets"/>
    <n v="8.8559999999999999"/>
  </r>
  <r>
    <s v="Lancaster"/>
    <s v="Ohio"/>
    <n v="43130"/>
    <s v="East"/>
    <s v="FUR-CH-10004477"/>
    <x v="0"/>
    <x v="1"/>
    <s v="Global Push Button Manager's Chair, Indigo"/>
    <n v="85.245999999999995"/>
  </r>
  <r>
    <s v="Gresham"/>
    <s v="Oregon"/>
    <n v="97030"/>
    <s v="West"/>
    <s v="OFF-EN-10003072"/>
    <x v="1"/>
    <x v="12"/>
    <s v="Peel &amp; Seel Envelopes"/>
    <n v="21.728000000000002"/>
  </r>
  <r>
    <s v="Gresham"/>
    <s v="Oregon"/>
    <n v="97030"/>
    <s v="West"/>
    <s v="FUR-CH-10003973"/>
    <x v="0"/>
    <x v="1"/>
    <s v="GuestStacker Chair with Chrome Finish Legs"/>
    <n v="1487.04"/>
  </r>
  <r>
    <s v="San Francisco"/>
    <s v="California"/>
    <n v="94109"/>
    <s v="West"/>
    <s v="OFF-EN-10001028"/>
    <x v="1"/>
    <x v="12"/>
    <s v="Staple envelope"/>
    <n v="71.88"/>
  </r>
  <r>
    <s v="San Francisco"/>
    <s v="California"/>
    <n v="94109"/>
    <s v="West"/>
    <s v="FUR-FU-10003829"/>
    <x v="0"/>
    <x v="5"/>
    <s v="Stackable Trays"/>
    <n v="9.24"/>
  </r>
  <r>
    <s v="San Francisco"/>
    <s v="California"/>
    <n v="94109"/>
    <s v="West"/>
    <s v="OFF-PA-10002245"/>
    <x v="1"/>
    <x v="10"/>
    <s v="Xerox 1895"/>
    <n v="35.880000000000003"/>
  </r>
  <r>
    <s v="San Francisco"/>
    <s v="California"/>
    <n v="94109"/>
    <s v="West"/>
    <s v="OFF-BI-10002215"/>
    <x v="1"/>
    <x v="8"/>
    <s v="Wilson Jones Hanging View Binder, White, 1&quot;"/>
    <n v="17.04"/>
  </r>
  <r>
    <s v="San Francisco"/>
    <s v="California"/>
    <n v="94109"/>
    <s v="West"/>
    <s v="OFF-BI-10003925"/>
    <x v="1"/>
    <x v="8"/>
    <s v="Fellowes PB300 Plastic Comb Binding Machine"/>
    <n v="931.17600000000004"/>
  </r>
  <r>
    <s v="Longmont"/>
    <s v="Colorado"/>
    <n v="80501"/>
    <s v="West"/>
    <s v="FUR-FU-10002298"/>
    <x v="0"/>
    <x v="5"/>
    <s v="Rubbermaid ClusterMat Chairmats, Mat Size- 66&quot; x 60&quot;, Lip 20&quot; x 11&quot; -90 Degree Angle"/>
    <n v="266.35199999999998"/>
  </r>
  <r>
    <s v="Longmont"/>
    <s v="Colorado"/>
    <n v="80501"/>
    <s v="West"/>
    <s v="FUR-CH-10004853"/>
    <x v="0"/>
    <x v="1"/>
    <s v="Global Manager's Adjustable Task Chair, Storm"/>
    <n v="483.13600000000002"/>
  </r>
  <r>
    <s v="Greenville"/>
    <s v="North Carolina"/>
    <n v="27834"/>
    <s v="South"/>
    <s v="FUR-CH-10002880"/>
    <x v="0"/>
    <x v="1"/>
    <s v="Global High-Back Leather Tilter, Burgundy"/>
    <n v="196.78399999999999"/>
  </r>
  <r>
    <s v="Greenville"/>
    <s v="North Carolina"/>
    <n v="27834"/>
    <s v="South"/>
    <s v="FUR-BO-10004709"/>
    <x v="0"/>
    <x v="0"/>
    <s v="Bush Westfield Collection Bookcases, Medium Cherry Finish"/>
    <n v="231.92"/>
  </r>
  <r>
    <s v="Los Angeles"/>
    <s v="California"/>
    <n v="90004"/>
    <s v="West"/>
    <s v="OFF-SU-10004231"/>
    <x v="1"/>
    <x v="14"/>
    <s v="Acme Tagit Stainless Steel Antibacterial Scissors"/>
    <n v="29.7"/>
  </r>
  <r>
    <s v="Houston"/>
    <s v="Texas"/>
    <n v="77041"/>
    <s v="Central"/>
    <s v="FUR-FU-10000820"/>
    <x v="0"/>
    <x v="5"/>
    <s v="Tensor Brushed Steel Torchiere Floor Lamp"/>
    <n v="13.592000000000001"/>
  </r>
  <r>
    <s v="San Francisco"/>
    <s v="California"/>
    <n v="94109"/>
    <s v="West"/>
    <s v="OFF-PA-10001736"/>
    <x v="1"/>
    <x v="10"/>
    <s v="Xerox 1880"/>
    <n v="70.88"/>
  </r>
  <r>
    <s v="Denver"/>
    <s v="Colorado"/>
    <n v="80219"/>
    <s v="West"/>
    <s v="OFF-ST-10003306"/>
    <x v="1"/>
    <x v="4"/>
    <s v="Letter Size Cart"/>
    <n v="114.288"/>
  </r>
  <r>
    <s v="Denver"/>
    <s v="Colorado"/>
    <n v="80219"/>
    <s v="West"/>
    <s v="OFF-BI-10003707"/>
    <x v="1"/>
    <x v="8"/>
    <s v="Aluminum Screw Posts"/>
    <n v="36.624000000000002"/>
  </r>
  <r>
    <s v="Denver"/>
    <s v="Colorado"/>
    <n v="80219"/>
    <s v="West"/>
    <s v="FUR-BO-10003546"/>
    <x v="0"/>
    <x v="0"/>
    <s v="Hon 4-Shelf Metal Bookcases"/>
    <n v="242.352"/>
  </r>
  <r>
    <s v="Denver"/>
    <s v="Colorado"/>
    <n v="80219"/>
    <s v="West"/>
    <s v="TEC-PH-10000213"/>
    <x v="2"/>
    <x v="7"/>
    <s v="Seidio BD2-HK3IPH5-BK DILEX Case and Holster Combo for Apple iPhone 5/5s - Black"/>
    <n v="49.616"/>
  </r>
  <r>
    <s v="Denver"/>
    <s v="Colorado"/>
    <n v="80219"/>
    <s v="West"/>
    <s v="FUR-FU-10001488"/>
    <x v="0"/>
    <x v="5"/>
    <s v="Tenex 46&quot; x 60&quot; Computer Anti-Static Chairmat, Rectangular Shaped"/>
    <n v="508.70400000000001"/>
  </r>
  <r>
    <s v="Denver"/>
    <s v="Colorado"/>
    <n v="80219"/>
    <s v="West"/>
    <s v="TEC-PH-10004833"/>
    <x v="2"/>
    <x v="7"/>
    <s v="Macally Suction Cup Mount"/>
    <n v="57.36"/>
  </r>
  <r>
    <s v="Denver"/>
    <s v="Colorado"/>
    <n v="80219"/>
    <s v="West"/>
    <s v="FUR-CH-10002335"/>
    <x v="0"/>
    <x v="1"/>
    <s v="Hon GuestStacker Chair"/>
    <n v="906.68"/>
  </r>
  <r>
    <s v="Huntsville"/>
    <s v="Texas"/>
    <n v="77340"/>
    <s v="Central"/>
    <s v="TEC-PH-10001128"/>
    <x v="2"/>
    <x v="7"/>
    <s v="Motorola Droid Maxx"/>
    <n v="719.952"/>
  </r>
  <r>
    <s v="Huntsville"/>
    <s v="Texas"/>
    <n v="77340"/>
    <s v="Central"/>
    <s v="TEC-PH-10004667"/>
    <x v="2"/>
    <x v="7"/>
    <s v="Cisco 8x8 Inc. 6753i IP Business Phone System"/>
    <n v="755.94399999999996"/>
  </r>
  <r>
    <s v="Huntsville"/>
    <s v="Texas"/>
    <n v="77340"/>
    <s v="Central"/>
    <s v="OFF-BI-10004817"/>
    <x v="1"/>
    <x v="8"/>
    <s v="GBC Personal VeloBind Strips"/>
    <n v="11.98"/>
  </r>
  <r>
    <s v="Huntsville"/>
    <s v="Texas"/>
    <n v="77340"/>
    <s v="Central"/>
    <s v="OFF-BI-10004140"/>
    <x v="1"/>
    <x v="8"/>
    <s v="Avery Non-Stick Binders"/>
    <n v="0.89800000000000002"/>
  </r>
  <r>
    <s v="Houston"/>
    <s v="Texas"/>
    <n v="77036"/>
    <s v="Central"/>
    <s v="FUR-FU-10004671"/>
    <x v="0"/>
    <x v="5"/>
    <s v="Executive Impressions 12&quot; Wall Clock"/>
    <n v="21.204000000000001"/>
  </r>
  <r>
    <s v="New York City"/>
    <s v="New York"/>
    <n v="10024"/>
    <s v="East"/>
    <s v="OFF-EN-10002592"/>
    <x v="1"/>
    <x v="12"/>
    <s v="Peel &amp; Seel Recycled Catalog Envelopes, Brown"/>
    <n v="34.74"/>
  </r>
  <r>
    <s v="New York City"/>
    <s v="New York"/>
    <n v="10024"/>
    <s v="East"/>
    <s v="TEC-PH-10004447"/>
    <x v="2"/>
    <x v="7"/>
    <s v="Toshiba IPT2010-SD IPÂ Telephone"/>
    <n v="833.94"/>
  </r>
  <r>
    <s v="New York City"/>
    <s v="New York"/>
    <n v="10024"/>
    <s v="East"/>
    <s v="OFF-BI-10003669"/>
    <x v="1"/>
    <x v="8"/>
    <s v="3M Organizer Strips"/>
    <n v="12.96"/>
  </r>
  <r>
    <s v="New York City"/>
    <s v="New York"/>
    <n v="10024"/>
    <s v="East"/>
    <s v="OFF-PA-10000223"/>
    <x v="1"/>
    <x v="10"/>
    <s v="Xerox 2000"/>
    <n v="25.92"/>
  </r>
  <r>
    <s v="Philadelphia"/>
    <s v="Pennsylvania"/>
    <n v="19134"/>
    <s v="East"/>
    <s v="FUR-BO-10004467"/>
    <x v="0"/>
    <x v="0"/>
    <s v="Bestar Classic Bookcase"/>
    <n v="349.96499999999997"/>
  </r>
  <r>
    <s v="Philadelphia"/>
    <s v="Pennsylvania"/>
    <n v="19134"/>
    <s v="East"/>
    <s v="OFF-AR-10000716"/>
    <x v="1"/>
    <x v="6"/>
    <s v="DIXON Ticonderoga Erasable Checking Pencils"/>
    <n v="22.32"/>
  </r>
  <r>
    <s v="Columbus"/>
    <s v="Indiana"/>
    <n v="47201"/>
    <s v="Central"/>
    <s v="OFF-PA-10003641"/>
    <x v="1"/>
    <x v="10"/>
    <s v="Xerox 1909"/>
    <n v="158.28"/>
  </r>
  <r>
    <s v="Columbus"/>
    <s v="Indiana"/>
    <n v="47201"/>
    <s v="Central"/>
    <s v="OFF-BI-10004519"/>
    <x v="1"/>
    <x v="8"/>
    <s v="GBC DocuBind P100 Manual Binding Machine"/>
    <n v="497.94"/>
  </r>
  <r>
    <s v="Long Beach"/>
    <s v="New York"/>
    <n v="11561"/>
    <s v="East"/>
    <s v="OFF-AP-10002518"/>
    <x v="1"/>
    <x v="9"/>
    <s v="Kensington 7 Outlet MasterPiece Power Center"/>
    <n v="533.94000000000005"/>
  </r>
  <r>
    <s v="Long Beach"/>
    <s v="New York"/>
    <n v="11561"/>
    <s v="East"/>
    <s v="OFF-PA-10000806"/>
    <x v="1"/>
    <x v="10"/>
    <s v="Xerox 1934"/>
    <n v="167.94"/>
  </r>
  <r>
    <s v="Long Beach"/>
    <s v="New York"/>
    <n v="11561"/>
    <s v="East"/>
    <s v="FUR-FU-10003142"/>
    <x v="0"/>
    <x v="5"/>
    <s v="Master Big Foot Doorstop, Beige"/>
    <n v="31.68"/>
  </r>
  <r>
    <s v="Lancaster"/>
    <s v="Pennsylvania"/>
    <n v="17602"/>
    <s v="East"/>
    <s v="FUR-CH-10000454"/>
    <x v="0"/>
    <x v="1"/>
    <s v="Hon Deluxe Fabric Upholstered Stacking Chairs, Rounded Back"/>
    <n v="170.786"/>
  </r>
  <r>
    <s v="Chicago"/>
    <s v="Illinois"/>
    <n v="60610"/>
    <s v="Central"/>
    <s v="FUR-BO-10003894"/>
    <x v="0"/>
    <x v="0"/>
    <s v="Safco Value Mate Steel Bookcase, Baked Enamel Finish on Steel, Black"/>
    <n v="198.744"/>
  </r>
  <r>
    <s v="Denver"/>
    <s v="Colorado"/>
    <n v="80219"/>
    <s v="West"/>
    <s v="TEC-AC-10001714"/>
    <x v="2"/>
    <x v="11"/>
    <s v="LogitechÂ MX Performance Wireless Mouse"/>
    <n v="63.823999999999998"/>
  </r>
  <r>
    <s v="Seattle"/>
    <s v="Washington"/>
    <n v="98103"/>
    <s v="West"/>
    <s v="FUR-CH-10001190"/>
    <x v="0"/>
    <x v="1"/>
    <s v="Global Deluxe High-Back Office Chair in Storm"/>
    <n v="435.16800000000001"/>
  </r>
  <r>
    <s v="Seattle"/>
    <s v="Washington"/>
    <n v="98103"/>
    <s v="West"/>
    <s v="FUR-BO-10000468"/>
    <x v="0"/>
    <x v="0"/>
    <s v="O'Sullivan 2-Shelf Heavy-Duty Bookcases"/>
    <n v="48.58"/>
  </r>
  <r>
    <s v="Houston"/>
    <s v="Texas"/>
    <n v="77070"/>
    <s v="Central"/>
    <s v="TEC-AC-10001998"/>
    <x v="2"/>
    <x v="11"/>
    <s v="LogitechÂ LS21 Speaker System - PC Multimedia - 2.1-CH - Wired"/>
    <n v="47.975999999999999"/>
  </r>
  <r>
    <s v="Houston"/>
    <s v="Texas"/>
    <n v="77070"/>
    <s v="Central"/>
    <s v="OFF-PA-10001534"/>
    <x v="1"/>
    <x v="10"/>
    <s v="Xerox 230"/>
    <n v="20.736000000000001"/>
  </r>
  <r>
    <s v="Los Angeles"/>
    <s v="California"/>
    <n v="90045"/>
    <s v="West"/>
    <s v="OFF-AR-10003045"/>
    <x v="1"/>
    <x v="6"/>
    <s v="Prang Colored Pencils"/>
    <n v="26.46"/>
  </r>
  <r>
    <s v="Los Angeles"/>
    <s v="California"/>
    <n v="90045"/>
    <s v="West"/>
    <s v="OFF-PA-10001363"/>
    <x v="1"/>
    <x v="10"/>
    <s v="Xerox 1933"/>
    <n v="49.12"/>
  </r>
  <r>
    <s v="Los Angeles"/>
    <s v="California"/>
    <n v="90045"/>
    <s v="West"/>
    <s v="OFF-FA-10002280"/>
    <x v="1"/>
    <x v="13"/>
    <s v="Advantus Plastic Paper Clips"/>
    <n v="15"/>
  </r>
  <r>
    <s v="Newport News"/>
    <s v="Virginia"/>
    <n v="23602"/>
    <s v="South"/>
    <s v="OFF-ST-10003479"/>
    <x v="1"/>
    <x v="4"/>
    <s v="Eldon Base for stackable storage shelf, platinum"/>
    <n v="194.7"/>
  </r>
  <r>
    <s v="Newport News"/>
    <s v="Virginia"/>
    <n v="23602"/>
    <s v="South"/>
    <s v="FUR-TA-10004607"/>
    <x v="0"/>
    <x v="3"/>
    <s v="Hon 2111 Invitation Series Straight Table"/>
    <n v="591.32000000000005"/>
  </r>
  <r>
    <s v="Newport News"/>
    <s v="Virginia"/>
    <n v="23602"/>
    <s v="South"/>
    <s v="OFF-AR-10001022"/>
    <x v="1"/>
    <x v="6"/>
    <s v="SANFORD Liquid Accent Tank-Style Highlighters"/>
    <n v="2.84"/>
  </r>
  <r>
    <s v="Los Angeles"/>
    <s v="California"/>
    <n v="90036"/>
    <s v="West"/>
    <s v="OFF-ST-10004186"/>
    <x v="1"/>
    <x v="4"/>
    <s v="Stur-D-Stor Shelving, Vertical 5-Shelf: 72&quot;H x 36&quot;W x 18 1/2&quot;D"/>
    <n v="221.96"/>
  </r>
  <r>
    <s v="Los Angeles"/>
    <s v="California"/>
    <n v="90036"/>
    <s v="West"/>
    <s v="TEC-AC-10000865"/>
    <x v="2"/>
    <x v="11"/>
    <s v="WD My Passport Ultra 500GB Portable External Hard Drive"/>
    <n v="236"/>
  </r>
  <r>
    <s v="Seattle"/>
    <s v="Washington"/>
    <n v="98115"/>
    <s v="West"/>
    <s v="TEC-AC-10000023"/>
    <x v="2"/>
    <x v="11"/>
    <s v="Maxell 74 Minute CD-R Spindle, 50/Pack"/>
    <n v="41.94"/>
  </r>
  <r>
    <s v="Seattle"/>
    <s v="Washington"/>
    <n v="98115"/>
    <s v="West"/>
    <s v="TEC-PH-10001750"/>
    <x v="2"/>
    <x v="7"/>
    <s v="Samsung Rugby III"/>
    <n v="52.792000000000002"/>
  </r>
  <r>
    <s v="Omaha"/>
    <s v="Nebraska"/>
    <n v="68104"/>
    <s v="Central"/>
    <s v="FUR-CH-10004997"/>
    <x v="0"/>
    <x v="1"/>
    <s v="Hon Every-Day Series Multi-Task Chairs"/>
    <n v="563.94000000000005"/>
  </r>
  <r>
    <s v="Morristown"/>
    <s v="New Jersey"/>
    <n v="7960"/>
    <s v="East"/>
    <s v="OFF-AP-10000275"/>
    <x v="1"/>
    <x v="9"/>
    <s v="Sanyo Counter Height Refrigerator with Crisper, 3.6 Cubic Foot, Stainless Steel/Black"/>
    <n v="2625.12"/>
  </r>
  <r>
    <s v="Morristown"/>
    <s v="New Jersey"/>
    <n v="7960"/>
    <s v="East"/>
    <s v="OFF-AR-10004999"/>
    <x v="1"/>
    <x v="6"/>
    <s v="Newell 315"/>
    <n v="17.940000000000001"/>
  </r>
  <r>
    <s v="Philadelphia"/>
    <s v="Pennsylvania"/>
    <n v="19143"/>
    <s v="East"/>
    <s v="OFF-ST-10003816"/>
    <x v="1"/>
    <x v="4"/>
    <s v="Fellowes High-Stak Drawer Files"/>
    <n v="422.85599999999999"/>
  </r>
  <r>
    <s v="New York City"/>
    <s v="New York"/>
    <n v="10024"/>
    <s v="East"/>
    <s v="FUR-CH-10003968"/>
    <x v="0"/>
    <x v="1"/>
    <s v="Novimex Turbo Task Chair"/>
    <n v="127.764"/>
  </r>
  <r>
    <s v="Springfield"/>
    <s v="Virginia"/>
    <n v="22153"/>
    <s v="South"/>
    <s v="TEC-PH-10000730"/>
    <x v="2"/>
    <x v="7"/>
    <s v="Samsung Galaxy S4 Active"/>
    <n v="3499.93"/>
  </r>
  <r>
    <s v="Springfield"/>
    <s v="Virginia"/>
    <n v="22153"/>
    <s v="South"/>
    <s v="OFF-LA-10004409"/>
    <x v="1"/>
    <x v="2"/>
    <s v="Avery 492"/>
    <n v="14.4"/>
  </r>
  <r>
    <s v="Springfield"/>
    <s v="Virginia"/>
    <n v="22153"/>
    <s v="South"/>
    <s v="OFF-PA-10000675"/>
    <x v="1"/>
    <x v="10"/>
    <s v="Xerox 1919"/>
    <n v="122.97"/>
  </r>
  <r>
    <s v="Springfield"/>
    <s v="Virginia"/>
    <n v="22153"/>
    <s v="South"/>
    <s v="OFF-AR-10001573"/>
    <x v="1"/>
    <x v="6"/>
    <s v="American Pencil"/>
    <n v="9.32"/>
  </r>
  <r>
    <s v="Springfield"/>
    <s v="Virginia"/>
    <n v="22153"/>
    <s v="South"/>
    <s v="OFF-BI-10001597"/>
    <x v="1"/>
    <x v="8"/>
    <s v="Wilson Jones Ledger-Size, Piano-Hinge Binder, 2&quot;, Blue"/>
    <n v="122.94"/>
  </r>
  <r>
    <s v="Roseville"/>
    <s v="California"/>
    <n v="95661"/>
    <s v="West"/>
    <s v="FUR-FU-10001196"/>
    <x v="0"/>
    <x v="5"/>
    <s v="DAX Cubicle Frames - 8x10"/>
    <n v="17.309999999999999"/>
  </r>
  <r>
    <s v="Rockford"/>
    <s v="Illinois"/>
    <n v="61107"/>
    <s v="Central"/>
    <s v="OFF-AR-10004602"/>
    <x v="1"/>
    <x v="6"/>
    <s v="Boston KS Multi-Size Manual Pencil Sharpener"/>
    <n v="128.744"/>
  </r>
  <r>
    <s v="Philadelphia"/>
    <s v="Pennsylvania"/>
    <n v="19134"/>
    <s v="East"/>
    <s v="FUR-FU-10000260"/>
    <x v="0"/>
    <x v="5"/>
    <s v="6&quot; Cubicle Wall Clock, Black"/>
    <n v="58.247999999999998"/>
  </r>
  <r>
    <s v="Philadelphia"/>
    <s v="Pennsylvania"/>
    <n v="19134"/>
    <s v="East"/>
    <s v="FUR-CH-10001146"/>
    <x v="0"/>
    <x v="1"/>
    <s v="Global Task Chair, Black"/>
    <n v="71.245999999999995"/>
  </r>
  <r>
    <s v="Philadelphia"/>
    <s v="Pennsylvania"/>
    <n v="19134"/>
    <s v="East"/>
    <s v="OFF-AR-10000896"/>
    <x v="1"/>
    <x v="6"/>
    <s v="Newell 329"/>
    <n v="7.8719999999999999"/>
  </r>
  <r>
    <s v="Philadelphia"/>
    <s v="Pennsylvania"/>
    <n v="19134"/>
    <s v="East"/>
    <s v="FUR-CH-10000309"/>
    <x v="0"/>
    <x v="1"/>
    <s v="Global Comet Stacking Arm Chair"/>
    <n v="887.27099999999996"/>
  </r>
  <r>
    <s v="Detroit"/>
    <s v="Michigan"/>
    <n v="48234"/>
    <s v="Central"/>
    <s v="OFF-BI-10001989"/>
    <x v="1"/>
    <x v="8"/>
    <s v="Premium Transparent Presentation Covers by GBC"/>
    <n v="146.86000000000001"/>
  </r>
  <r>
    <s v="Detroit"/>
    <s v="Michigan"/>
    <n v="48234"/>
    <s v="Central"/>
    <s v="OFF-BI-10001036"/>
    <x v="1"/>
    <x v="8"/>
    <s v="Cardinal EasyOpen D-Ring Binders"/>
    <n v="36.56"/>
  </r>
  <r>
    <s v="Los Angeles"/>
    <s v="California"/>
    <n v="90004"/>
    <s v="West"/>
    <s v="TEC-PH-10002103"/>
    <x v="2"/>
    <x v="7"/>
    <s v="Jabra SPEAK 410"/>
    <n v="225.57599999999999"/>
  </r>
  <r>
    <s v="Springfield"/>
    <s v="Oregon"/>
    <n v="97477"/>
    <s v="West"/>
    <s v="OFF-AR-10001473"/>
    <x v="1"/>
    <x v="6"/>
    <s v="Newell 313"/>
    <n v="5.2480000000000002"/>
  </r>
  <r>
    <s v="Springfield"/>
    <s v="Oregon"/>
    <n v="97477"/>
    <s v="West"/>
    <s v="OFF-AR-10000411"/>
    <x v="1"/>
    <x v="6"/>
    <s v="Boston 16701 Slimline Battery Pencil Sharpener"/>
    <n v="38.256"/>
  </r>
  <r>
    <s v="Springfield"/>
    <s v="Oregon"/>
    <n v="97477"/>
    <s v="West"/>
    <s v="OFF-PA-10000246"/>
    <x v="1"/>
    <x v="10"/>
    <s v="Riverleaf Stik-Withit Designer Note Cubes"/>
    <n v="40.24"/>
  </r>
  <r>
    <s v="Springfield"/>
    <s v="Oregon"/>
    <n v="97477"/>
    <s v="West"/>
    <s v="TEC-MA-10004086"/>
    <x v="2"/>
    <x v="15"/>
    <s v="Plantronics Single Ear Headset"/>
    <n v="29.925000000000001"/>
  </r>
  <r>
    <s v="Springfield"/>
    <s v="Oregon"/>
    <n v="97477"/>
    <s v="West"/>
    <s v="OFF-PA-10003039"/>
    <x v="1"/>
    <x v="10"/>
    <s v="Xerox 1960"/>
    <n v="148.70400000000001"/>
  </r>
  <r>
    <s v="Springfield"/>
    <s v="Oregon"/>
    <n v="97477"/>
    <s v="West"/>
    <s v="TEC-AC-10004633"/>
    <x v="2"/>
    <x v="11"/>
    <s v="Verbatim 25 GB 6x Blu-ray Single Layer Recordable Disc, 3/Pack"/>
    <n v="55.92"/>
  </r>
  <r>
    <s v="Providence"/>
    <s v="Rhode Island"/>
    <n v="2908"/>
    <s v="East"/>
    <s v="OFF-PA-10000289"/>
    <x v="1"/>
    <x v="10"/>
    <s v="Xerox 213"/>
    <n v="12.96"/>
  </r>
  <r>
    <s v="Chicago"/>
    <s v="Illinois"/>
    <n v="60623"/>
    <s v="Central"/>
    <s v="FUR-FU-10003247"/>
    <x v="0"/>
    <x v="5"/>
    <s v="36X48 HARDFLOOR CHAIRMAT"/>
    <n v="25.175999999999998"/>
  </r>
  <r>
    <s v="Chicago"/>
    <s v="Illinois"/>
    <n v="60623"/>
    <s v="Central"/>
    <s v="FUR-FU-10002191"/>
    <x v="0"/>
    <x v="5"/>
    <s v="G.E. Halogen Desk Lamp Bulbs"/>
    <n v="5.5839999999999996"/>
  </r>
  <r>
    <s v="Chicago"/>
    <s v="Illinois"/>
    <n v="60623"/>
    <s v="Central"/>
    <s v="OFF-ST-10001496"/>
    <x v="1"/>
    <x v="4"/>
    <s v="Standard Rollaway File with Lock"/>
    <n v="1297.3679999999999"/>
  </r>
  <r>
    <s v="Dallas"/>
    <s v="Texas"/>
    <n v="75220"/>
    <s v="Central"/>
    <s v="OFF-ST-10000585"/>
    <x v="1"/>
    <x v="4"/>
    <s v="Economy Rollaway Files"/>
    <n v="264.32"/>
  </r>
  <r>
    <s v="San Francisco"/>
    <s v="California"/>
    <n v="94122"/>
    <s v="West"/>
    <s v="OFF-PA-10001166"/>
    <x v="1"/>
    <x v="10"/>
    <s v="Xerox 2"/>
    <n v="25.92"/>
  </r>
  <r>
    <s v="San Francisco"/>
    <s v="California"/>
    <n v="94122"/>
    <s v="West"/>
    <s v="OFF-AR-10003651"/>
    <x v="1"/>
    <x v="6"/>
    <s v="Newell 350"/>
    <n v="22.96"/>
  </r>
  <r>
    <s v="Moreno Valley"/>
    <s v="California"/>
    <n v="92553"/>
    <s v="West"/>
    <s v="OFF-PA-10001800"/>
    <x v="1"/>
    <x v="10"/>
    <s v="Xerox 220"/>
    <n v="19.440000000000001"/>
  </r>
  <r>
    <s v="Garden City"/>
    <s v="Kansas"/>
    <n v="67846"/>
    <s v="Central"/>
    <s v="OFF-PA-10000791"/>
    <x v="1"/>
    <x v="10"/>
    <s v="Wirebound Message Books, Four 2 3/4 x 5 Forms per Page, 200 Sets per Book"/>
    <n v="9.5399999999999991"/>
  </r>
  <r>
    <s v="Garden City"/>
    <s v="Kansas"/>
    <n v="67846"/>
    <s v="Central"/>
    <s v="OFF-FA-10000134"/>
    <x v="1"/>
    <x v="13"/>
    <s v="Advantus Push Pins, Aluminum Head"/>
    <n v="5.81"/>
  </r>
  <r>
    <s v="Garden City"/>
    <s v="Kansas"/>
    <n v="67846"/>
    <s v="Central"/>
    <s v="OFF-AR-10001149"/>
    <x v="1"/>
    <x v="6"/>
    <s v="Sanford Colorific Colored Pencils, 12/Box"/>
    <n v="5.76"/>
  </r>
  <r>
    <s v="New York City"/>
    <s v="New York"/>
    <n v="10035"/>
    <s v="East"/>
    <s v="FUR-FU-10000010"/>
    <x v="0"/>
    <x v="5"/>
    <s v="DAX Value U-Channel Document Frames, Easel Back"/>
    <n v="14.91"/>
  </r>
  <r>
    <s v="Orlando"/>
    <s v="Florida"/>
    <n v="32839"/>
    <s v="South"/>
    <s v="OFF-BI-10000201"/>
    <x v="1"/>
    <x v="8"/>
    <s v="Avery Triangle Shaped Sheet Lifters, Black, 2/Pack"/>
    <n v="6.6420000000000003"/>
  </r>
  <r>
    <s v="Watertown"/>
    <s v="New York"/>
    <n v="13601"/>
    <s v="East"/>
    <s v="OFF-PA-10001776"/>
    <x v="1"/>
    <x v="10"/>
    <s v="Wirebound Message Books, Four 2 3/4&quot; x 5&quot; Forms per Page, 600 Sets per Book"/>
    <n v="18.54"/>
  </r>
  <r>
    <s v="Watertown"/>
    <s v="New York"/>
    <n v="13601"/>
    <s v="East"/>
    <s v="OFF-BI-10003656"/>
    <x v="1"/>
    <x v="8"/>
    <s v="Fellowes PB200 Plastic Comb Binding Machine"/>
    <n v="679.96"/>
  </r>
  <r>
    <s v="Los Angeles"/>
    <s v="California"/>
    <n v="90032"/>
    <s v="West"/>
    <s v="FUR-TA-10001539"/>
    <x v="0"/>
    <x v="3"/>
    <s v="Chromcraft Rectangular Conference Tables"/>
    <n v="189.57599999999999"/>
  </r>
  <r>
    <s v="Los Angeles"/>
    <s v="California"/>
    <n v="90032"/>
    <s v="West"/>
    <s v="TEC-PH-10004100"/>
    <x v="2"/>
    <x v="7"/>
    <s v="Griffin GC17055 Auxiliary Audio Cable"/>
    <n v="71.959999999999994"/>
  </r>
  <r>
    <s v="Los Angeles"/>
    <s v="California"/>
    <n v="90004"/>
    <s v="West"/>
    <s v="TEC-PH-10001580"/>
    <x v="2"/>
    <x v="7"/>
    <s v="Logitech Mobile Speakerphone P710e -Â speaker phone"/>
    <n v="539.91999999999996"/>
  </r>
  <r>
    <s v="Los Angeles"/>
    <s v="California"/>
    <n v="90004"/>
    <s v="West"/>
    <s v="FUR-CH-10002335"/>
    <x v="0"/>
    <x v="1"/>
    <s v="Hon GuestStacker Chair"/>
    <n v="725.34400000000005"/>
  </r>
  <r>
    <s v="Los Angeles"/>
    <s v="California"/>
    <n v="90004"/>
    <s v="West"/>
    <s v="OFF-AR-10004707"/>
    <x v="1"/>
    <x v="6"/>
    <s v="Staples in misc. colors"/>
    <n v="7.44"/>
  </r>
  <r>
    <s v="Newark"/>
    <s v="Delaware"/>
    <n v="19711"/>
    <s v="East"/>
    <s v="OFF-AP-10000576"/>
    <x v="1"/>
    <x v="9"/>
    <s v="Belkin 7 Outlet SurgeMaster II"/>
    <n v="39.479999999999997"/>
  </r>
  <r>
    <s v="Detroit"/>
    <s v="Michigan"/>
    <n v="48234"/>
    <s v="Central"/>
    <s v="OFF-AP-10001394"/>
    <x v="1"/>
    <x v="9"/>
    <s v="Harmony Air Purifier"/>
    <n v="850.5"/>
  </r>
  <r>
    <s v="Detroit"/>
    <s v="Michigan"/>
    <n v="48234"/>
    <s v="Central"/>
    <s v="FUR-FU-10003724"/>
    <x v="0"/>
    <x v="5"/>
    <s v="Westinghouse Clip-On Gooseneck Lamps"/>
    <n v="75.33"/>
  </r>
  <r>
    <s v="Phoenix"/>
    <s v="Arizona"/>
    <n v="85023"/>
    <s v="West"/>
    <s v="OFF-AP-10002867"/>
    <x v="1"/>
    <x v="9"/>
    <s v="Fellowes Command Center 5-outlet power strip"/>
    <n v="325.63200000000001"/>
  </r>
  <r>
    <s v="Phoenix"/>
    <s v="Arizona"/>
    <n v="85023"/>
    <s v="West"/>
    <s v="TEC-AC-10002718"/>
    <x v="2"/>
    <x v="11"/>
    <s v="Belkin Standard 104 key USB Keyboard"/>
    <n v="23.344000000000001"/>
  </r>
  <r>
    <s v="Phoenix"/>
    <s v="Arizona"/>
    <n v="85023"/>
    <s v="West"/>
    <s v="OFF-LA-10003121"/>
    <x v="1"/>
    <x v="2"/>
    <s v="Avery 506"/>
    <n v="16.52"/>
  </r>
  <r>
    <s v="Brownsville"/>
    <s v="Texas"/>
    <n v="78521"/>
    <s v="Central"/>
    <s v="OFF-EN-10002230"/>
    <x v="1"/>
    <x v="12"/>
    <s v="Airmail Envelopes"/>
    <n v="335.72"/>
  </r>
  <r>
    <s v="Brownsville"/>
    <s v="Texas"/>
    <n v="78521"/>
    <s v="Central"/>
    <s v="TEC-PH-10001819"/>
    <x v="2"/>
    <x v="7"/>
    <s v="Innergie mMini Combo Duo USB Travel Charging Kit"/>
    <n v="251.94399999999999"/>
  </r>
  <r>
    <s v="Brownsville"/>
    <s v="Texas"/>
    <n v="78521"/>
    <s v="Central"/>
    <s v="FUR-CH-10002304"/>
    <x v="0"/>
    <x v="1"/>
    <s v="Global Stack Chair without Arms, Black"/>
    <n v="127.30200000000001"/>
  </r>
  <r>
    <s v="Louisville"/>
    <s v="Kentucky"/>
    <n v="40214"/>
    <s v="South"/>
    <s v="FUR-CH-10002602"/>
    <x v="0"/>
    <x v="1"/>
    <s v="DMI Arturo Collection Mission-style Design Wood Chair"/>
    <n v="1207.8399999999999"/>
  </r>
  <r>
    <s v="Louisville"/>
    <s v="Kentucky"/>
    <n v="40214"/>
    <s v="South"/>
    <s v="OFF-BI-10002414"/>
    <x v="1"/>
    <x v="8"/>
    <s v="GBC ProClick Spines for 32-Hole Punch"/>
    <n v="12.53"/>
  </r>
  <r>
    <s v="Louisville"/>
    <s v="Kentucky"/>
    <n v="40214"/>
    <s v="South"/>
    <s v="OFF-AR-10003696"/>
    <x v="1"/>
    <x v="6"/>
    <s v="Panasonic KP-350BK Electric Pencil Sharpener with Auto Stop"/>
    <n v="34.58"/>
  </r>
  <r>
    <s v="Louisville"/>
    <s v="Kentucky"/>
    <n v="40214"/>
    <s v="South"/>
    <s v="FUR-CH-10004495"/>
    <x v="0"/>
    <x v="1"/>
    <s v="Global Leather and Oak Executive Chair, Black"/>
    <n v="300.98"/>
  </r>
  <r>
    <s v="Louisville"/>
    <s v="Kentucky"/>
    <n v="40214"/>
    <s v="South"/>
    <s v="FUR-CH-10001270"/>
    <x v="0"/>
    <x v="1"/>
    <s v="Harbour Creations Steel Folding Chair"/>
    <n v="258.75"/>
  </r>
  <r>
    <s v="Newark"/>
    <s v="Delaware"/>
    <n v="19711"/>
    <s v="East"/>
    <s v="OFF-AR-10001615"/>
    <x v="1"/>
    <x v="6"/>
    <s v="Newell 34"/>
    <n v="59.52"/>
  </r>
  <r>
    <s v="Newark"/>
    <s v="Delaware"/>
    <n v="19711"/>
    <s v="East"/>
    <s v="OFF-EN-10003286"/>
    <x v="1"/>
    <x v="12"/>
    <s v="Staple envelope"/>
    <n v="57.96"/>
  </r>
  <r>
    <s v="Newark"/>
    <s v="Delaware"/>
    <n v="19711"/>
    <s v="East"/>
    <s v="FUR-BO-10003660"/>
    <x v="0"/>
    <x v="0"/>
    <s v="Bush Cubix Collection Bookcases, Fully Assembled"/>
    <n v="441.96"/>
  </r>
  <r>
    <s v="Newark"/>
    <s v="Delaware"/>
    <n v="19711"/>
    <s v="East"/>
    <s v="OFF-PA-10002764"/>
    <x v="1"/>
    <x v="10"/>
    <s v="Easy-staple paper"/>
    <n v="68.040000000000006"/>
  </r>
  <r>
    <s v="Pueblo"/>
    <s v="Colorado"/>
    <n v="81001"/>
    <s v="West"/>
    <s v="TEC-MA-10001695"/>
    <x v="2"/>
    <x v="15"/>
    <s v="Zebra GK420t Direct Thermal/Thermal Transfer Printer"/>
    <n v="703.71"/>
  </r>
  <r>
    <s v="Pueblo"/>
    <s v="Colorado"/>
    <n v="81001"/>
    <s v="West"/>
    <s v="OFF-BI-10002824"/>
    <x v="1"/>
    <x v="8"/>
    <s v="Recycled Easel Ring Binders"/>
    <n v="17.904"/>
  </r>
  <r>
    <s v="Pueblo"/>
    <s v="Colorado"/>
    <n v="81001"/>
    <s v="West"/>
    <s v="OFF-BI-10002571"/>
    <x v="1"/>
    <x v="8"/>
    <s v="Avery Framed View Binder, EZD Ring (Locking), Navy, 1 1/2&quot;"/>
    <n v="11.976000000000001"/>
  </r>
  <r>
    <s v="Pueblo"/>
    <s v="Colorado"/>
    <n v="81001"/>
    <s v="West"/>
    <s v="TEC-AC-10001553"/>
    <x v="2"/>
    <x v="11"/>
    <s v="Memorex 25GB 6X Branded Blu-Ray Recordable Disc, 15/Pack"/>
    <n v="67.959999999999994"/>
  </r>
  <r>
    <s v="Los Angeles"/>
    <s v="California"/>
    <n v="90036"/>
    <s v="West"/>
    <s v="FUR-CH-10003973"/>
    <x v="0"/>
    <x v="1"/>
    <s v="GuestStacker Chair with Chrome Finish Legs"/>
    <n v="892.22400000000005"/>
  </r>
  <r>
    <s v="Greenville"/>
    <s v="North Carolina"/>
    <n v="27834"/>
    <s v="South"/>
    <s v="TEC-MA-10002073"/>
    <x v="2"/>
    <x v="15"/>
    <s v="3D Systems Cube Printer, 2nd Generation, White"/>
    <n v="1299.99"/>
  </r>
  <r>
    <s v="San Francisco"/>
    <s v="California"/>
    <n v="94110"/>
    <s v="West"/>
    <s v="OFF-BI-10003529"/>
    <x v="1"/>
    <x v="8"/>
    <s v="Avery Round Ring Poly Binders"/>
    <n v="4.5439999999999996"/>
  </r>
  <r>
    <s v="San Francisco"/>
    <s v="California"/>
    <n v="94110"/>
    <s v="West"/>
    <s v="FUR-CH-10000309"/>
    <x v="0"/>
    <x v="1"/>
    <s v="Global Comet Stacking Arm Chair"/>
    <n v="1352.0319999999999"/>
  </r>
  <r>
    <s v="Marion"/>
    <s v="Ohio"/>
    <n v="43302"/>
    <s v="East"/>
    <s v="FUR-TA-10004154"/>
    <x v="0"/>
    <x v="3"/>
    <s v="Riverside Furniture Oval Coffee Table, Oval End Table, End Table with Drawer"/>
    <n v="1548.99"/>
  </r>
  <r>
    <s v="Marion"/>
    <s v="Ohio"/>
    <n v="43302"/>
    <s v="East"/>
    <s v="OFF-EN-10003286"/>
    <x v="1"/>
    <x v="12"/>
    <s v="Staple envelope"/>
    <n v="19.872"/>
  </r>
  <r>
    <s v="Dallas"/>
    <s v="Texas"/>
    <n v="75081"/>
    <s v="Central"/>
    <s v="TEC-AC-10001552"/>
    <x v="2"/>
    <x v="11"/>
    <s v="Logitech K350 2.4Ghz Wireless Keyboard"/>
    <n v="119.44799999999999"/>
  </r>
  <r>
    <s v="Dallas"/>
    <s v="Texas"/>
    <n v="75081"/>
    <s v="Central"/>
    <s v="OFF-ST-10002790"/>
    <x v="1"/>
    <x v="4"/>
    <s v="Safco Industrial Shelving"/>
    <n v="118.16"/>
  </r>
  <r>
    <s v="Huntsville"/>
    <s v="Alabama"/>
    <n v="35810"/>
    <s v="South"/>
    <s v="OFF-AR-10003217"/>
    <x v="1"/>
    <x v="6"/>
    <s v="Newell 316"/>
    <n v="19.559999999999999"/>
  </r>
  <r>
    <s v="Las Vegas"/>
    <s v="Nevada"/>
    <n v="89115"/>
    <s v="West"/>
    <s v="FUR-FU-10002813"/>
    <x v="0"/>
    <x v="5"/>
    <s v="DAX Contemporary Wood Frame with Silver Metal Mat, Desktop, 11 x 14 Size"/>
    <n v="80.959999999999994"/>
  </r>
  <r>
    <s v="Las Vegas"/>
    <s v="Nevada"/>
    <n v="89115"/>
    <s v="West"/>
    <s v="OFF-PA-10003848"/>
    <x v="1"/>
    <x v="10"/>
    <s v="Xerox 1997"/>
    <n v="25.92"/>
  </r>
  <r>
    <s v="Los Angeles"/>
    <s v="California"/>
    <n v="90049"/>
    <s v="West"/>
    <s v="OFF-AP-10000240"/>
    <x v="1"/>
    <x v="9"/>
    <s v="Belkin F9G930V10-GRY 9 Outlet Surge"/>
    <n v="106.96"/>
  </r>
  <r>
    <s v="Los Angeles"/>
    <s v="California"/>
    <n v="90049"/>
    <s v="West"/>
    <s v="FUR-FU-10004091"/>
    <x v="0"/>
    <x v="5"/>
    <s v="Howard Miller 13&quot; Diameter Goldtone Round Wall Clock"/>
    <n v="187.76"/>
  </r>
  <r>
    <s v="Lakewood"/>
    <s v="Ohio"/>
    <n v="44107"/>
    <s v="East"/>
    <s v="OFF-BI-10001071"/>
    <x v="1"/>
    <x v="8"/>
    <s v="GBC ProClick Punch Binding System"/>
    <n v="76.775999999999996"/>
  </r>
  <r>
    <s v="Fremont"/>
    <s v="Nebraska"/>
    <n v="68025"/>
    <s v="Central"/>
    <s v="OFF-BI-10003676"/>
    <x v="1"/>
    <x v="8"/>
    <s v="GBC Standard Recycled Report Covers, Clear Plastic Sheets"/>
    <n v="53.9"/>
  </r>
  <r>
    <s v="Huntsville"/>
    <s v="Texas"/>
    <n v="77340"/>
    <s v="Central"/>
    <s v="FUR-FU-10004864"/>
    <x v="0"/>
    <x v="5"/>
    <s v="Howard Miller 14-1/2&quot; Diameter Chrome Round Wall Clock"/>
    <n v="76.727999999999994"/>
  </r>
  <r>
    <s v="Huntsville"/>
    <s v="Texas"/>
    <n v="77340"/>
    <s v="Central"/>
    <s v="OFF-BI-10003708"/>
    <x v="1"/>
    <x v="8"/>
    <s v="Acco Four Pocket Poly Ring Binder with Label Holder, Smoke, 1&quot;"/>
    <n v="10.43"/>
  </r>
  <r>
    <s v="Los Angeles"/>
    <s v="California"/>
    <n v="90036"/>
    <s v="West"/>
    <s v="OFF-AR-10002067"/>
    <x v="1"/>
    <x v="6"/>
    <s v="Newell 334"/>
    <n v="99.2"/>
  </r>
  <r>
    <s v="Asheville"/>
    <s v="North Carolina"/>
    <n v="28806"/>
    <s v="South"/>
    <s v="OFF-AR-10003158"/>
    <x v="1"/>
    <x v="6"/>
    <s v="Fluorescent Highlighters by Dixon"/>
    <n v="15.92"/>
  </r>
  <r>
    <s v="Bossier City"/>
    <s v="Louisiana"/>
    <n v="71111"/>
    <s v="South"/>
    <s v="FUR-FU-10000193"/>
    <x v="0"/>
    <x v="5"/>
    <s v="Tenex Chairmats For Use with Hard Floors"/>
    <n v="129.91999999999999"/>
  </r>
  <r>
    <s v="Providence"/>
    <s v="Rhode Island"/>
    <n v="2908"/>
    <s v="East"/>
    <s v="OFF-BI-10000977"/>
    <x v="1"/>
    <x v="8"/>
    <s v="Ibico Plastic Spiral Binding Combs"/>
    <n v="30.4"/>
  </r>
  <r>
    <s v="Providence"/>
    <s v="Rhode Island"/>
    <n v="2908"/>
    <s v="East"/>
    <s v="TEC-CO-10001449"/>
    <x v="2"/>
    <x v="16"/>
    <s v="Hewlett Packard LaserJet 3310 Copier"/>
    <n v="5399.91"/>
  </r>
  <r>
    <s v="Providence"/>
    <s v="Rhode Island"/>
    <n v="2908"/>
    <s v="East"/>
    <s v="OFF-ST-10000136"/>
    <x v="1"/>
    <x v="4"/>
    <s v="Letter Size File"/>
    <n v="119.1"/>
  </r>
  <r>
    <s v="Everett"/>
    <s v="Massachusetts"/>
    <n v="2149"/>
    <s v="East"/>
    <s v="OFF-PA-10000743"/>
    <x v="1"/>
    <x v="10"/>
    <s v="Xerox 1977"/>
    <n v="40.08"/>
  </r>
  <r>
    <s v="Everett"/>
    <s v="Massachusetts"/>
    <n v="2149"/>
    <s v="East"/>
    <s v="OFF-PA-10001019"/>
    <x v="1"/>
    <x v="10"/>
    <s v="Xerox 1884"/>
    <n v="59.94"/>
  </r>
  <r>
    <s v="Everett"/>
    <s v="Massachusetts"/>
    <n v="2149"/>
    <s v="East"/>
    <s v="TEC-AC-10003095"/>
    <x v="2"/>
    <x v="11"/>
    <s v="Logitech G35 7.1-Channel Surround Sound Headset"/>
    <n v="259.98"/>
  </r>
  <r>
    <s v="Everett"/>
    <s v="Massachusetts"/>
    <n v="2149"/>
    <s v="East"/>
    <s v="FUR-BO-10002916"/>
    <x v="0"/>
    <x v="0"/>
    <s v="Rush Hierlooms Collection 1&quot; Thick Stackable Bookcases"/>
    <n v="170.98"/>
  </r>
  <r>
    <s v="Everett"/>
    <s v="Massachusetts"/>
    <n v="2149"/>
    <s v="East"/>
    <s v="FUR-FU-10002506"/>
    <x v="0"/>
    <x v="5"/>
    <s v="Tensor &quot;Hersey Kiss&quot; Styled Floor Lamp"/>
    <n v="38.97"/>
  </r>
  <r>
    <s v="Everett"/>
    <s v="Massachusetts"/>
    <n v="2149"/>
    <s v="East"/>
    <s v="OFF-PA-10003823"/>
    <x v="1"/>
    <x v="10"/>
    <s v="Xerox 197"/>
    <n v="154.9"/>
  </r>
  <r>
    <s v="Everett"/>
    <s v="Massachusetts"/>
    <n v="2149"/>
    <s v="East"/>
    <s v="FUR-TA-10004619"/>
    <x v="0"/>
    <x v="3"/>
    <s v="Hon Non-Folding Utility Tables"/>
    <n v="446.06799999999998"/>
  </r>
  <r>
    <s v="Rancho Cucamonga"/>
    <s v="California"/>
    <n v="91730"/>
    <s v="West"/>
    <s v="OFF-AP-10001271"/>
    <x v="1"/>
    <x v="9"/>
    <s v="Eureka The Boss Cordless Rechargeable Stick Vac"/>
    <n v="152.94"/>
  </r>
  <r>
    <s v="Charlotte"/>
    <s v="North Carolina"/>
    <n v="28205"/>
    <s v="South"/>
    <s v="TEC-AC-10002331"/>
    <x v="2"/>
    <x v="11"/>
    <s v="Maxell 74 Minute CDR, 10/Pack"/>
    <n v="23.472000000000001"/>
  </r>
  <r>
    <s v="Providence"/>
    <s v="Rhode Island"/>
    <n v="2908"/>
    <s v="East"/>
    <s v="OFF-PA-10003228"/>
    <x v="1"/>
    <x v="10"/>
    <s v="Xerox 1917"/>
    <n v="195.64"/>
  </r>
  <r>
    <s v="Providence"/>
    <s v="Rhode Island"/>
    <n v="2908"/>
    <s v="East"/>
    <s v="OFF-PA-10002586"/>
    <x v="1"/>
    <x v="10"/>
    <s v="Xerox 1970"/>
    <n v="14.94"/>
  </r>
  <r>
    <s v="Providence"/>
    <s v="Rhode Island"/>
    <n v="2908"/>
    <s v="East"/>
    <s v="TEC-AC-10002049"/>
    <x v="2"/>
    <x v="11"/>
    <s v="Plantronics Savi W720 Multi-Device Wireless Headset System"/>
    <n v="1687.8"/>
  </r>
  <r>
    <s v="Providence"/>
    <s v="Rhode Island"/>
    <n v="2908"/>
    <s v="East"/>
    <s v="FUR-BO-10000362"/>
    <x v="0"/>
    <x v="0"/>
    <s v="Sauder Inglewood Library Bookcases"/>
    <n v="341.96"/>
  </r>
  <r>
    <s v="Providence"/>
    <s v="Rhode Island"/>
    <n v="2908"/>
    <s v="East"/>
    <s v="FUR-CH-10004218"/>
    <x v="0"/>
    <x v="1"/>
    <s v="Global Fabric Manager's Chair, Dark Gray"/>
    <n v="605.88"/>
  </r>
  <r>
    <s v="Midland"/>
    <s v="Michigan"/>
    <n v="48640"/>
    <s v="Central"/>
    <s v="OFF-AP-10003779"/>
    <x v="1"/>
    <x v="9"/>
    <s v="Kensington 7 Outlet MasterPiece Power Center with Fax/Phone Line Protection"/>
    <n v="186.732"/>
  </r>
  <r>
    <s v="Midland"/>
    <s v="Michigan"/>
    <n v="48640"/>
    <s v="Central"/>
    <s v="OFF-BI-10003527"/>
    <x v="1"/>
    <x v="8"/>
    <s v="Fellowes PB500 Electric Punch Plastic Comb Binding Machine with Manual Bind"/>
    <n v="3812.97"/>
  </r>
  <r>
    <s v="Rochester"/>
    <s v="New York"/>
    <n v="14609"/>
    <s v="East"/>
    <s v="OFF-BI-10002897"/>
    <x v="1"/>
    <x v="8"/>
    <s v="Black Avery Memo-Size 3-Ring Binder, 5 1/2&quot; x 8 1/2&quot;"/>
    <n v="26.423999999999999"/>
  </r>
  <r>
    <s v="Rochester"/>
    <s v="New York"/>
    <n v="14609"/>
    <s v="East"/>
    <s v="TEC-PH-10002584"/>
    <x v="2"/>
    <x v="7"/>
    <s v="Samsung Galaxy S4"/>
    <n v="625.99"/>
  </r>
  <r>
    <s v="Jackson"/>
    <s v="Michigan"/>
    <n v="49201"/>
    <s v="Central"/>
    <s v="FUR-TA-10001095"/>
    <x v="0"/>
    <x v="3"/>
    <s v="Chromcraft Round Conference Tables"/>
    <n v="1568.61"/>
  </r>
  <r>
    <s v="Jackson"/>
    <s v="Michigan"/>
    <n v="49201"/>
    <s v="Central"/>
    <s v="OFF-BI-10004002"/>
    <x v="1"/>
    <x v="8"/>
    <s v="Wilson Jones International Size A4 Ring Binders"/>
    <n v="17.3"/>
  </r>
  <r>
    <s v="Jackson"/>
    <s v="Michigan"/>
    <n v="49201"/>
    <s v="Central"/>
    <s v="TEC-AC-10004518"/>
    <x v="2"/>
    <x v="11"/>
    <s v="Memorex Mini Travel Drive 32 GB USB 2.0 Flash Drive"/>
    <n v="160"/>
  </r>
  <r>
    <s v="Suffolk"/>
    <s v="Virginia"/>
    <n v="23434"/>
    <s v="South"/>
    <s v="OFF-AP-10002191"/>
    <x v="1"/>
    <x v="9"/>
    <s v="Belkin 8 Outlet SurgeMaster II Gold Surge Protector"/>
    <n v="179.94"/>
  </r>
  <r>
    <s v="Suffolk"/>
    <s v="Virginia"/>
    <n v="23434"/>
    <s v="South"/>
    <s v="FUR-TA-10004575"/>
    <x v="0"/>
    <x v="3"/>
    <s v="Hon 5100 Series Wood Tables"/>
    <n v="872.94"/>
  </r>
  <r>
    <s v="Suffolk"/>
    <s v="Virginia"/>
    <n v="23434"/>
    <s v="South"/>
    <s v="OFF-PA-10003177"/>
    <x v="1"/>
    <x v="10"/>
    <s v="Xerox 1999"/>
    <n v="12.96"/>
  </r>
  <r>
    <s v="Brentwood"/>
    <s v="California"/>
    <n v="94513"/>
    <s v="West"/>
    <s v="OFF-LA-10003923"/>
    <x v="1"/>
    <x v="2"/>
    <s v="Alphabetical Labels for Top Tab Filing"/>
    <n v="88.8"/>
  </r>
  <r>
    <s v="Brentwood"/>
    <s v="California"/>
    <n v="94513"/>
    <s v="West"/>
    <s v="TEC-PH-10001051"/>
    <x v="2"/>
    <x v="7"/>
    <s v="HTC One"/>
    <n v="319.96800000000002"/>
  </r>
  <r>
    <s v="Seattle"/>
    <s v="Washington"/>
    <n v="98103"/>
    <s v="West"/>
    <s v="FUR-CH-10004754"/>
    <x v="0"/>
    <x v="1"/>
    <s v="Global Stack Chair with Arms, Black"/>
    <n v="167.88800000000001"/>
  </r>
  <r>
    <s v="Houston"/>
    <s v="Texas"/>
    <n v="77036"/>
    <s v="Central"/>
    <s v="OFF-PA-10000357"/>
    <x v="1"/>
    <x v="10"/>
    <s v="White Dual Perf Computer Printout Paper, 2700 Sheets, 1 Part, Heavyweight, 20 lbs., 14 7/8 x 11"/>
    <n v="163.96"/>
  </r>
  <r>
    <s v="Houston"/>
    <s v="Texas"/>
    <n v="77036"/>
    <s v="Central"/>
    <s v="OFF-BI-10001787"/>
    <x v="1"/>
    <x v="8"/>
    <s v="Wilson Jones Four-Pocket Poly Binders"/>
    <n v="5.2320000000000002"/>
  </r>
  <r>
    <s v="Lawrence"/>
    <s v="Massachusetts"/>
    <n v="1841"/>
    <s v="East"/>
    <s v="TEC-CO-10002313"/>
    <x v="2"/>
    <x v="16"/>
    <s v="Canon PC1080F Personal Copier"/>
    <n v="1199.98"/>
  </r>
  <r>
    <s v="Lawrence"/>
    <s v="Massachusetts"/>
    <n v="1841"/>
    <s v="East"/>
    <s v="OFF-ST-10002790"/>
    <x v="1"/>
    <x v="4"/>
    <s v="Safco Industrial Shelving"/>
    <n v="73.849999999999994"/>
  </r>
  <r>
    <s v="Lawrence"/>
    <s v="Massachusetts"/>
    <n v="1841"/>
    <s v="East"/>
    <s v="OFF-SU-10001664"/>
    <x v="1"/>
    <x v="14"/>
    <s v="Acme Office Executive Series Stainless Steel Trimmers"/>
    <n v="25.71"/>
  </r>
  <r>
    <s v="Lawrence"/>
    <s v="Massachusetts"/>
    <n v="1841"/>
    <s v="East"/>
    <s v="OFF-FA-10001332"/>
    <x v="1"/>
    <x v="13"/>
    <s v="Acco Banker's Clasps, 5 3/4&quot;-Long"/>
    <n v="17.28"/>
  </r>
  <r>
    <s v="Lawrence"/>
    <s v="Massachusetts"/>
    <n v="1841"/>
    <s v="East"/>
    <s v="FUR-TA-10003473"/>
    <x v="0"/>
    <x v="3"/>
    <s v="Bretford Rectangular Conference Table Tops"/>
    <n v="526.58199999999999"/>
  </r>
  <r>
    <s v="Detroit"/>
    <s v="Michigan"/>
    <n v="48234"/>
    <s v="Central"/>
    <s v="OFF-PA-10000605"/>
    <x v="1"/>
    <x v="10"/>
    <s v="Xerox 1950"/>
    <n v="11.56"/>
  </r>
  <r>
    <s v="Detroit"/>
    <s v="Michigan"/>
    <n v="48234"/>
    <s v="Central"/>
    <s v="TEC-PH-10002170"/>
    <x v="2"/>
    <x v="7"/>
    <s v="ClearSounds CSC500 Amplified Spirit Phone Corded phone"/>
    <n v="209.97"/>
  </r>
  <r>
    <s v="Detroit"/>
    <s v="Michigan"/>
    <n v="48234"/>
    <s v="Central"/>
    <s v="FUR-TA-10004147"/>
    <x v="0"/>
    <x v="3"/>
    <s v="Hon 4060 Series Tables"/>
    <n v="447.84"/>
  </r>
  <r>
    <s v="Detroit"/>
    <s v="Michigan"/>
    <n v="48234"/>
    <s v="Central"/>
    <s v="TEC-AC-10003911"/>
    <x v="2"/>
    <x v="11"/>
    <s v="NETGEAR AC1750 Dual Band GigabitÂ Smart WiFi Router"/>
    <n v="479.97"/>
  </r>
  <r>
    <s v="Detroit"/>
    <s v="Michigan"/>
    <n v="48234"/>
    <s v="Central"/>
    <s v="OFF-AR-10002578"/>
    <x v="1"/>
    <x v="6"/>
    <s v="Newell 335"/>
    <n v="8.64"/>
  </r>
  <r>
    <s v="Orem"/>
    <s v="Utah"/>
    <n v="84057"/>
    <s v="West"/>
    <s v="OFF-AR-10001761"/>
    <x v="1"/>
    <x v="6"/>
    <s v="Avery Hi-Liter Smear-Safe Highlighters"/>
    <n v="11.68"/>
  </r>
  <r>
    <s v="Philadelphia"/>
    <s v="Pennsylvania"/>
    <n v="19120"/>
    <s v="East"/>
    <s v="TEC-AC-10001553"/>
    <x v="2"/>
    <x v="11"/>
    <s v="Memorex 25GB 6X Branded Blu-Ray Recordable Disc, 15/Pack"/>
    <n v="40.776000000000003"/>
  </r>
  <r>
    <s v="Philadelphia"/>
    <s v="Pennsylvania"/>
    <n v="19120"/>
    <s v="East"/>
    <s v="OFF-BI-10000309"/>
    <x v="1"/>
    <x v="8"/>
    <s v="GBC Twin Loop Wire Binding Elements, 9/16&quot; Spine, Black"/>
    <n v="13.698"/>
  </r>
  <r>
    <s v="Mesa"/>
    <s v="Arizona"/>
    <n v="85204"/>
    <s v="West"/>
    <s v="TEC-PH-10003095"/>
    <x v="2"/>
    <x v="7"/>
    <s v="Samsung HM1900 Bluetooth Headset"/>
    <n v="87.8"/>
  </r>
  <r>
    <s v="Fayetteville"/>
    <s v="North Carolina"/>
    <n v="28314"/>
    <s v="South"/>
    <s v="FUR-FU-10001876"/>
    <x v="0"/>
    <x v="5"/>
    <s v="Computer Room Manger, 14&quot;"/>
    <n v="77.951999999999998"/>
  </r>
  <r>
    <s v="Fayetteville"/>
    <s v="North Carolina"/>
    <n v="28314"/>
    <s v="South"/>
    <s v="OFF-ST-10001522"/>
    <x v="1"/>
    <x v="4"/>
    <s v="Gould Plastics 18-Pocket Panel Bin, 34w x 5-1/4d x 20-1/2h"/>
    <n v="147.184"/>
  </r>
  <r>
    <s v="Fayetteville"/>
    <s v="North Carolina"/>
    <n v="28314"/>
    <s v="South"/>
    <s v="OFF-PA-10000300"/>
    <x v="1"/>
    <x v="10"/>
    <s v="Xerox 1936"/>
    <n v="47.951999999999998"/>
  </r>
  <r>
    <s v="Los Angeles"/>
    <s v="California"/>
    <n v="90032"/>
    <s v="West"/>
    <s v="OFF-AP-10001469"/>
    <x v="1"/>
    <x v="9"/>
    <s v="Fellowes 8 Outlet Superior Workstation Surge Protector"/>
    <n v="250.26"/>
  </r>
  <r>
    <s v="Philadelphia"/>
    <s v="Pennsylvania"/>
    <n v="19140"/>
    <s v="East"/>
    <s v="TEC-AC-10001553"/>
    <x v="2"/>
    <x v="11"/>
    <s v="Memorex 25GB 6X Branded Blu-Ray Recordable Disc, 15/Pack"/>
    <n v="40.776000000000003"/>
  </r>
  <r>
    <s v="Colorado Springs"/>
    <s v="Colorado"/>
    <n v="80906"/>
    <s v="West"/>
    <s v="OFF-PA-10004041"/>
    <x v="1"/>
    <x v="10"/>
    <s v="It's Hot Message Books with Stickers, 2 3/4&quot; x 5&quot;"/>
    <n v="29.6"/>
  </r>
  <r>
    <s v="Colorado Springs"/>
    <s v="Colorado"/>
    <n v="80906"/>
    <s v="West"/>
    <s v="OFF-BI-10002764"/>
    <x v="1"/>
    <x v="8"/>
    <s v="Recycled Pressboard Report Cover with Reinforced Top Hinge"/>
    <n v="1.9379999999999999"/>
  </r>
  <r>
    <s v="Los Angeles"/>
    <s v="California"/>
    <n v="90032"/>
    <s v="West"/>
    <s v="TEC-AC-10001114"/>
    <x v="2"/>
    <x v="11"/>
    <s v="Microsoft Wireless Mobile Mouse 4000"/>
    <n v="159.96"/>
  </r>
  <r>
    <s v="New York City"/>
    <s v="New York"/>
    <n v="10009"/>
    <s v="East"/>
    <s v="OFF-AR-10001615"/>
    <x v="1"/>
    <x v="6"/>
    <s v="Newell 34"/>
    <n v="59.52"/>
  </r>
  <r>
    <s v="New York City"/>
    <s v="New York"/>
    <n v="10009"/>
    <s v="East"/>
    <s v="OFF-EN-10000461"/>
    <x v="1"/>
    <x v="12"/>
    <s v="#10- 4 1/8&quot; x 9 1/2&quot; Recycled Envelopes"/>
    <n v="17.48"/>
  </r>
  <r>
    <s v="New York City"/>
    <s v="New York"/>
    <n v="10009"/>
    <s v="East"/>
    <s v="OFF-BI-10004506"/>
    <x v="1"/>
    <x v="8"/>
    <s v="Wilson Jones data.warehouse D-Ring Binders with DublLock"/>
    <n v="13.167999999999999"/>
  </r>
  <r>
    <s v="San Francisco"/>
    <s v="California"/>
    <n v="94109"/>
    <s v="West"/>
    <s v="OFF-AP-10000027"/>
    <x v="1"/>
    <x v="9"/>
    <s v="Hoover Commercial SteamVac"/>
    <n v="40.74"/>
  </r>
  <r>
    <s v="Austin"/>
    <s v="Texas"/>
    <n v="78745"/>
    <s v="Central"/>
    <s v="FUR-CH-10003981"/>
    <x v="0"/>
    <x v="1"/>
    <s v="Global Commerce Series Low-Back Swivel/Tilt Chairs"/>
    <n v="179.886"/>
  </r>
  <r>
    <s v="Cleveland"/>
    <s v="Ohio"/>
    <n v="44105"/>
    <s v="East"/>
    <s v="OFF-AP-10003849"/>
    <x v="1"/>
    <x v="9"/>
    <s v="Hoover Shoulder Vac Commercial Portable Vacuum"/>
    <n v="286.25599999999997"/>
  </r>
  <r>
    <s v="Cleveland"/>
    <s v="Ohio"/>
    <n v="44105"/>
    <s v="East"/>
    <s v="OFF-ST-10004963"/>
    <x v="1"/>
    <x v="4"/>
    <s v="Eldon Gobal File Keepers"/>
    <n v="24.224"/>
  </r>
  <r>
    <s v="Cleveland"/>
    <s v="Ohio"/>
    <n v="44105"/>
    <s v="East"/>
    <s v="OFF-ST-10002574"/>
    <x v="1"/>
    <x v="4"/>
    <s v="SAFCO Commercial Wire Shelving, Black"/>
    <n v="331.536"/>
  </r>
  <r>
    <s v="New York City"/>
    <s v="New York"/>
    <n v="10009"/>
    <s v="East"/>
    <s v="OFF-AR-10001761"/>
    <x v="1"/>
    <x v="6"/>
    <s v="Avery Hi-Liter Smear-Safe Highlighters"/>
    <n v="17.52"/>
  </r>
  <r>
    <s v="El Paso"/>
    <s v="Texas"/>
    <n v="79907"/>
    <s v="Central"/>
    <s v="OFF-AR-10000716"/>
    <x v="1"/>
    <x v="6"/>
    <s v="DIXON Ticonderoga Erasable Checking Pencils"/>
    <n v="17.856000000000002"/>
  </r>
  <r>
    <s v="Tallahassee"/>
    <s v="Florida"/>
    <n v="32303"/>
    <s v="South"/>
    <s v="TEC-AC-10002637"/>
    <x v="2"/>
    <x v="11"/>
    <s v="LogitechÂ VX Revolution Cordless Laser Mouse for Notebooks (Black)"/>
    <n v="431.976"/>
  </r>
  <r>
    <s v="Seattle"/>
    <s v="Washington"/>
    <n v="98103"/>
    <s v="West"/>
    <s v="FUR-CH-10003774"/>
    <x v="0"/>
    <x v="1"/>
    <s v="Global Wood Trimmed Manager's Task Chair, Khaki"/>
    <n v="291.13600000000002"/>
  </r>
  <r>
    <s v="Dallas"/>
    <s v="Texas"/>
    <n v="75220"/>
    <s v="Central"/>
    <s v="OFF-EN-10000927"/>
    <x v="1"/>
    <x v="12"/>
    <s v="Jet-Pak Recycled Peel 'N' Seal Padded Mailers"/>
    <n v="114.848"/>
  </r>
  <r>
    <s v="Houston"/>
    <s v="Texas"/>
    <n v="77070"/>
    <s v="Central"/>
    <s v="OFF-PA-10000743"/>
    <x v="1"/>
    <x v="10"/>
    <s v="Xerox 1977"/>
    <n v="10.688000000000001"/>
  </r>
  <r>
    <s v="Springfield"/>
    <s v="Ohio"/>
    <n v="45503"/>
    <s v="East"/>
    <s v="OFF-PA-10000697"/>
    <x v="1"/>
    <x v="10"/>
    <s v="TOPS Voice Message Log Book, Flash Format"/>
    <n v="15.231999999999999"/>
  </r>
  <r>
    <s v="Seattle"/>
    <s v="Washington"/>
    <n v="98103"/>
    <s v="West"/>
    <s v="OFF-AR-10004441"/>
    <x v="1"/>
    <x v="6"/>
    <s v="BIC Brite Liner Highlighters"/>
    <n v="12.42"/>
  </r>
  <r>
    <s v="Seattle"/>
    <s v="Washington"/>
    <n v="98105"/>
    <s v="West"/>
    <s v="OFF-PA-10001870"/>
    <x v="1"/>
    <x v="10"/>
    <s v="Xerox 202"/>
    <n v="19.440000000000001"/>
  </r>
  <r>
    <s v="New York City"/>
    <s v="New York"/>
    <n v="10024"/>
    <s v="East"/>
    <s v="OFF-BI-10003684"/>
    <x v="1"/>
    <x v="8"/>
    <s v="Wilson Jones Legal Size Ring Binders"/>
    <n v="70.367999999999995"/>
  </r>
  <r>
    <s v="Charlotte"/>
    <s v="North Carolina"/>
    <n v="28205"/>
    <s v="South"/>
    <s v="OFF-AR-10001315"/>
    <x v="1"/>
    <x v="6"/>
    <s v="Newell 310"/>
    <n v="12.672000000000001"/>
  </r>
  <r>
    <s v="Baltimore"/>
    <s v="Maryland"/>
    <n v="21215"/>
    <s v="East"/>
    <s v="TEC-PH-10003589"/>
    <x v="2"/>
    <x v="7"/>
    <s v="invisibleSHIELD by ZAGG Smudge-Free Screen Protector"/>
    <n v="89.95"/>
  </r>
  <r>
    <s v="San Francisco"/>
    <s v="California"/>
    <n v="94110"/>
    <s v="West"/>
    <s v="OFF-PA-10001609"/>
    <x v="1"/>
    <x v="10"/>
    <s v="Tops Wirebound Message Log Books"/>
    <n v="6.58"/>
  </r>
  <r>
    <s v="San Francisco"/>
    <s v="California"/>
    <n v="94110"/>
    <s v="West"/>
    <s v="TEC-AC-10000474"/>
    <x v="2"/>
    <x v="11"/>
    <s v="Kensington Expert Mouse Optical USB Trackball for PC or Mac"/>
    <n v="94.99"/>
  </r>
  <r>
    <s v="Tucson"/>
    <s v="Arizona"/>
    <n v="85705"/>
    <s v="West"/>
    <s v="TEC-PH-10003095"/>
    <x v="2"/>
    <x v="7"/>
    <s v="Samsung HM1900 Bluetooth Headset"/>
    <n v="35.119999999999997"/>
  </r>
  <r>
    <s v="Los Angeles"/>
    <s v="California"/>
    <n v="90036"/>
    <s v="West"/>
    <s v="OFF-PA-10001639"/>
    <x v="1"/>
    <x v="10"/>
    <s v="Xerox 203"/>
    <n v="25.92"/>
  </r>
  <r>
    <s v="Waterbury"/>
    <s v="Connecticut"/>
    <n v="6708"/>
    <s v="East"/>
    <s v="OFF-BI-10002003"/>
    <x v="1"/>
    <x v="8"/>
    <s v="Ibico Presentation Index for Binding Systems"/>
    <n v="7.96"/>
  </r>
  <r>
    <s v="Waterbury"/>
    <s v="Connecticut"/>
    <n v="6708"/>
    <s v="East"/>
    <s v="TEC-PH-10004539"/>
    <x v="2"/>
    <x v="7"/>
    <s v="Wireless Extenders zBoost YX545 SOHO Signal Booster"/>
    <n v="566.97"/>
  </r>
  <r>
    <s v="Waterbury"/>
    <s v="Connecticut"/>
    <n v="6708"/>
    <s v="East"/>
    <s v="OFF-AR-10003829"/>
    <x v="1"/>
    <x v="6"/>
    <s v="Newell 35"/>
    <n v="9.84"/>
  </r>
  <r>
    <s v="Chicago"/>
    <s v="Illinois"/>
    <n v="60610"/>
    <s v="Central"/>
    <s v="TEC-AC-10004761"/>
    <x v="2"/>
    <x v="11"/>
    <s v="Maxell 4.7GB DVD+RW 3/Pack"/>
    <n v="25.488"/>
  </r>
  <r>
    <s v="Long Beach"/>
    <s v="New York"/>
    <n v="11561"/>
    <s v="East"/>
    <s v="OFF-FA-10003472"/>
    <x v="1"/>
    <x v="13"/>
    <s v="Bagged Rubber Bands"/>
    <n v="7.56"/>
  </r>
  <r>
    <s v="Arlington"/>
    <s v="Virginia"/>
    <n v="22204"/>
    <s v="South"/>
    <s v="FUR-FU-10003464"/>
    <x v="0"/>
    <x v="5"/>
    <s v="Seth Thomas 8 1/2&quot; Cubicle Clock"/>
    <n v="60.84"/>
  </r>
  <r>
    <s v="Arlington"/>
    <s v="Virginia"/>
    <n v="22204"/>
    <s v="South"/>
    <s v="OFF-ST-10003716"/>
    <x v="1"/>
    <x v="4"/>
    <s v="Tennsco Double-Tier Lockers"/>
    <n v="450.04"/>
  </r>
  <r>
    <s v="Arlington"/>
    <s v="Virginia"/>
    <n v="22204"/>
    <s v="South"/>
    <s v="OFF-BI-10004002"/>
    <x v="1"/>
    <x v="8"/>
    <s v="Wilson Jones International Size A4 Ring Binders"/>
    <n v="34.6"/>
  </r>
  <r>
    <s v="Arlington"/>
    <s v="Virginia"/>
    <n v="22204"/>
    <s v="South"/>
    <s v="TEC-PH-10002496"/>
    <x v="2"/>
    <x v="7"/>
    <s v="Cisco SPA301"/>
    <n v="467.97"/>
  </r>
  <r>
    <s v="Arlington"/>
    <s v="Virginia"/>
    <n v="22204"/>
    <s v="South"/>
    <s v="OFF-BI-10004826"/>
    <x v="1"/>
    <x v="8"/>
    <s v="JM Magazine Binder"/>
    <n v="33.020000000000003"/>
  </r>
  <r>
    <s v="Jacksonville"/>
    <s v="North Carolina"/>
    <n v="28540"/>
    <s v="South"/>
    <s v="FUR-FU-10001546"/>
    <x v="0"/>
    <x v="5"/>
    <s v="Dana Swing-Arm Lamps"/>
    <n v="17.088000000000001"/>
  </r>
  <r>
    <s v="Columbus"/>
    <s v="Ohio"/>
    <n v="43229"/>
    <s v="East"/>
    <s v="OFF-AR-10001919"/>
    <x v="1"/>
    <x v="6"/>
    <s v="OIC #2 Pencils, Medium Soft"/>
    <n v="3.008"/>
  </r>
  <r>
    <s v="Charlotte"/>
    <s v="North Carolina"/>
    <n v="28205"/>
    <s v="South"/>
    <s v="OFF-PA-10002558"/>
    <x v="1"/>
    <x v="10"/>
    <s v="Xerox 1938"/>
    <n v="268.24"/>
  </r>
  <r>
    <s v="Charlotte"/>
    <s v="North Carolina"/>
    <n v="28205"/>
    <s v="South"/>
    <s v="TEC-AC-10003174"/>
    <x v="2"/>
    <x v="11"/>
    <s v="Plantronics S12 Corded Telephone Headset System"/>
    <n v="431.16"/>
  </r>
  <r>
    <s v="Buffalo"/>
    <s v="New York"/>
    <n v="14215"/>
    <s v="East"/>
    <s v="TEC-PH-10003988"/>
    <x v="2"/>
    <x v="7"/>
    <s v="LF Elite 3D Dazzle Designer Hard Case Cover, Lf Stylus Pen and Wiper For Apple Iphone 5c Mini Lite"/>
    <n v="43.6"/>
  </r>
  <r>
    <s v="Buffalo"/>
    <s v="New York"/>
    <n v="14215"/>
    <s v="East"/>
    <s v="FUR-FU-10004845"/>
    <x v="0"/>
    <x v="5"/>
    <s v="Deflect-o EconoMat Nonstudded, No Bevel Mat"/>
    <n v="154.94999999999999"/>
  </r>
  <r>
    <s v="Houston"/>
    <s v="Texas"/>
    <n v="77041"/>
    <s v="Central"/>
    <s v="OFF-PA-10003072"/>
    <x v="1"/>
    <x v="10"/>
    <s v="Eureka Recycled Copy Paper 8 1/2&quot; x 11&quot;, Ream"/>
    <n v="15.552"/>
  </r>
  <r>
    <s v="Memphis"/>
    <s v="Tennessee"/>
    <n v="38109"/>
    <s v="South"/>
    <s v="OFF-PA-10003641"/>
    <x v="1"/>
    <x v="10"/>
    <s v="Xerox 1909"/>
    <n v="42.207999999999998"/>
  </r>
  <r>
    <s v="Plano"/>
    <s v="Texas"/>
    <n v="75023"/>
    <s v="Central"/>
    <s v="OFF-PA-10003729"/>
    <x v="1"/>
    <x v="10"/>
    <s v="Xerox 1998"/>
    <n v="10.368"/>
  </r>
  <r>
    <s v="Salem"/>
    <s v="Oregon"/>
    <n v="97301"/>
    <s v="West"/>
    <s v="OFF-AR-10003251"/>
    <x v="1"/>
    <x v="6"/>
    <s v="Prang Drawing Pencil Set"/>
    <n v="2.2240000000000002"/>
  </r>
  <r>
    <s v="Columbus"/>
    <s v="Georgia"/>
    <n v="31907"/>
    <s v="South"/>
    <s v="OFF-EN-10003286"/>
    <x v="1"/>
    <x v="12"/>
    <s v="Staple envelope"/>
    <n v="74.52"/>
  </r>
  <r>
    <s v="Columbia"/>
    <s v="Maryland"/>
    <n v="21044"/>
    <s v="East"/>
    <s v="OFF-AR-10004078"/>
    <x v="1"/>
    <x v="6"/>
    <s v="Newell 312"/>
    <n v="17.52"/>
  </r>
  <r>
    <s v="Columbia"/>
    <s v="Maryland"/>
    <n v="21044"/>
    <s v="East"/>
    <s v="FUR-CH-10002331"/>
    <x v="0"/>
    <x v="1"/>
    <s v="Hon 4700 Series Mobuis Mid-Back Task Chairs with Adjustable Arms"/>
    <n v="1779.9"/>
  </r>
  <r>
    <s v="Columbia"/>
    <s v="Maryland"/>
    <n v="21044"/>
    <s v="East"/>
    <s v="OFF-AR-10001953"/>
    <x v="1"/>
    <x v="6"/>
    <s v="Boston 1645 Deluxe Heavier-Duty Electric Pencil Sharpener"/>
    <n v="219.9"/>
  </r>
  <r>
    <s v="Portland"/>
    <s v="Oregon"/>
    <n v="97206"/>
    <s v="West"/>
    <s v="OFF-AR-10002053"/>
    <x v="1"/>
    <x v="6"/>
    <s v="Premium Writing Pencils, Soft, #2 by Central Association for the Blind"/>
    <n v="7.1520000000000001"/>
  </r>
  <r>
    <s v="Tallahassee"/>
    <s v="Florida"/>
    <n v="32303"/>
    <s v="South"/>
    <s v="OFF-PA-10003651"/>
    <x v="1"/>
    <x v="10"/>
    <s v="Xerox 1968"/>
    <n v="26.72"/>
  </r>
  <r>
    <s v="Riverside"/>
    <s v="California"/>
    <n v="92503"/>
    <s v="West"/>
    <s v="TEC-PH-10002885"/>
    <x v="2"/>
    <x v="7"/>
    <s v="Apple iPhone 5"/>
    <n v="1039.7280000000001"/>
  </r>
  <r>
    <s v="Riverside"/>
    <s v="California"/>
    <n v="92503"/>
    <s v="West"/>
    <s v="OFF-AP-10002892"/>
    <x v="1"/>
    <x v="9"/>
    <s v="Belkin F5C206VTEL 6 Outlet Surge"/>
    <n v="45.96"/>
  </r>
  <r>
    <s v="Lancaster"/>
    <s v="Ohio"/>
    <n v="43130"/>
    <s v="East"/>
    <s v="OFF-BI-10000545"/>
    <x v="1"/>
    <x v="8"/>
    <s v="GBC Ibimaster 500 Manual ProClick Binding System"/>
    <n v="456.58800000000002"/>
  </r>
  <r>
    <s v="Lancaster"/>
    <s v="Ohio"/>
    <n v="43130"/>
    <s v="East"/>
    <s v="TEC-MA-10000418"/>
    <x v="2"/>
    <x v="15"/>
    <s v="Cubify CubeX 3D Printer Double Head Print"/>
    <n v="4499.9849999999997"/>
  </r>
  <r>
    <s v="Lancaster"/>
    <s v="Ohio"/>
    <n v="43130"/>
    <s v="East"/>
    <s v="TEC-AC-10000926"/>
    <x v="2"/>
    <x v="11"/>
    <s v="NETGEAR RangeMax WNR1000 Wireless Router"/>
    <n v="59.975999999999999"/>
  </r>
  <r>
    <s v="San Francisco"/>
    <s v="California"/>
    <n v="94109"/>
    <s v="West"/>
    <s v="OFF-EN-10001509"/>
    <x v="1"/>
    <x v="12"/>
    <s v="Poly String Tie Envelopes"/>
    <n v="6.12"/>
  </r>
  <r>
    <s v="Moreno Valley"/>
    <s v="California"/>
    <n v="92553"/>
    <s v="West"/>
    <s v="OFF-AP-10001366"/>
    <x v="1"/>
    <x v="9"/>
    <s v="Staple holder"/>
    <n v="10.98"/>
  </r>
  <r>
    <s v="Moreno Valley"/>
    <s v="California"/>
    <n v="92553"/>
    <s v="West"/>
    <s v="OFF-FA-10003485"/>
    <x v="1"/>
    <x v="13"/>
    <s v="Staples"/>
    <n v="7.86"/>
  </r>
  <r>
    <s v="Moreno Valley"/>
    <s v="California"/>
    <n v="92553"/>
    <s v="West"/>
    <s v="OFF-ST-10004507"/>
    <x v="1"/>
    <x v="4"/>
    <s v="Advantus Rolling Storage Box"/>
    <n v="51.45"/>
  </r>
  <r>
    <s v="Moreno Valley"/>
    <s v="California"/>
    <n v="92553"/>
    <s v="West"/>
    <s v="OFF-BI-10002353"/>
    <x v="1"/>
    <x v="8"/>
    <s v="GBC VeloBind Cover Sets"/>
    <n v="37.055999999999997"/>
  </r>
  <r>
    <s v="Chesapeake"/>
    <s v="Virginia"/>
    <n v="23320"/>
    <s v="South"/>
    <s v="OFF-AP-10001271"/>
    <x v="1"/>
    <x v="9"/>
    <s v="Eureka The Boss Cordless Rechargeable Stick Vac"/>
    <n v="203.92"/>
  </r>
  <r>
    <s v="Chesapeake"/>
    <s v="Virginia"/>
    <n v="23320"/>
    <s v="South"/>
    <s v="TEC-PH-10004924"/>
    <x v="2"/>
    <x v="7"/>
    <s v="SKILCRAFT Telephone Shoulder Rest, 2&quot; x 6.5&quot; x 2.5&quot;, Black"/>
    <n v="29.56"/>
  </r>
  <r>
    <s v="Chicago"/>
    <s v="Illinois"/>
    <n v="60623"/>
    <s v="Central"/>
    <s v="OFF-BI-10002706"/>
    <x v="1"/>
    <x v="8"/>
    <s v="Avery Premier Heavy-Duty Binder with Round Locking Rings"/>
    <n v="8.5679999999999996"/>
  </r>
  <r>
    <s v="Charlotte"/>
    <s v="North Carolina"/>
    <n v="28205"/>
    <s v="South"/>
    <s v="OFF-ST-10003442"/>
    <x v="1"/>
    <x v="4"/>
    <s v="Eldon Portable Mobile Manager"/>
    <n v="45.247999999999998"/>
  </r>
  <r>
    <s v="Charlotte"/>
    <s v="North Carolina"/>
    <n v="28205"/>
    <s v="South"/>
    <s v="FUR-TA-10002533"/>
    <x v="0"/>
    <x v="3"/>
    <s v="BPI Conference Tables"/>
    <n v="876.3"/>
  </r>
  <r>
    <s v="Charlotte"/>
    <s v="North Carolina"/>
    <n v="28205"/>
    <s v="South"/>
    <s v="OFF-SU-10003505"/>
    <x v="1"/>
    <x v="14"/>
    <s v="Premier Electric Letter Opener"/>
    <n v="185.376"/>
  </r>
  <r>
    <s v="New York City"/>
    <s v="New York"/>
    <n v="10009"/>
    <s v="East"/>
    <s v="OFF-LA-10002762"/>
    <x v="1"/>
    <x v="2"/>
    <s v="Avery 485"/>
    <n v="25.06"/>
  </r>
  <r>
    <s v="Chicago"/>
    <s v="Illinois"/>
    <n v="60653"/>
    <s v="Central"/>
    <s v="OFF-BI-10000279"/>
    <x v="1"/>
    <x v="8"/>
    <s v="Acco Recycled 2&quot; Capacity Laser Printer Hanging Data Binders"/>
    <n v="2.89"/>
  </r>
  <r>
    <s v="Chicago"/>
    <s v="Illinois"/>
    <n v="60653"/>
    <s v="Central"/>
    <s v="OFF-FA-10000936"/>
    <x v="1"/>
    <x v="13"/>
    <s v="Acco Hot Clips Clips to Go"/>
    <n v="7.8959999999999999"/>
  </r>
  <r>
    <s v="Chicago"/>
    <s v="Illinois"/>
    <n v="60653"/>
    <s v="Central"/>
    <s v="FUR-FU-10004973"/>
    <x v="0"/>
    <x v="5"/>
    <s v="Flat Face Poster Frame"/>
    <n v="22.608000000000001"/>
  </r>
  <r>
    <s v="Chicago"/>
    <s v="Illinois"/>
    <n v="60653"/>
    <s v="Central"/>
    <s v="OFF-PA-10000791"/>
    <x v="1"/>
    <x v="10"/>
    <s v="Wirebound Message Books, Four 2 3/4 x 5 Forms per Page, 200 Sets per Book"/>
    <n v="30.527999999999999"/>
  </r>
  <r>
    <s v="Philadelphia"/>
    <s v="Pennsylvania"/>
    <n v="19120"/>
    <s v="East"/>
    <s v="OFF-BI-10001132"/>
    <x v="1"/>
    <x v="8"/>
    <s v="Acco PRESSTEX Data Binder with Storage Hooks, Dark Blue, 9 1/2&quot; X 11&quot;"/>
    <n v="4.8419999999999996"/>
  </r>
  <r>
    <s v="Chicago"/>
    <s v="Illinois"/>
    <n v="60623"/>
    <s v="Central"/>
    <s v="OFF-BI-10002012"/>
    <x v="1"/>
    <x v="8"/>
    <s v="Wilson Jones Easy Flow II Sheet Lifters"/>
    <n v="1.8"/>
  </r>
  <r>
    <s v="Dallas"/>
    <s v="Texas"/>
    <n v="75217"/>
    <s v="Central"/>
    <s v="TEC-AC-10001383"/>
    <x v="2"/>
    <x v="11"/>
    <s v="Logitech Wireless Touch Keyboard K400"/>
    <n v="39.984000000000002"/>
  </r>
  <r>
    <s v="Las Vegas"/>
    <s v="Nevada"/>
    <n v="89115"/>
    <s v="West"/>
    <s v="OFF-PA-10002036"/>
    <x v="1"/>
    <x v="10"/>
    <s v="Xerox 1930"/>
    <n v="32.4"/>
  </r>
  <r>
    <s v="Las Vegas"/>
    <s v="Nevada"/>
    <n v="89115"/>
    <s v="West"/>
    <s v="OFF-PA-10002377"/>
    <x v="1"/>
    <x v="10"/>
    <s v="Xerox 1916"/>
    <n v="97.88"/>
  </r>
  <r>
    <s v="Amarillo"/>
    <s v="Texas"/>
    <n v="79109"/>
    <s v="Central"/>
    <s v="TEC-PH-10000526"/>
    <x v="2"/>
    <x v="7"/>
    <s v="Vtech CS6719"/>
    <n v="307.16800000000001"/>
  </r>
  <r>
    <s v="Middletown"/>
    <s v="Connecticut"/>
    <n v="6457"/>
    <s v="East"/>
    <s v="OFF-BI-10001078"/>
    <x v="1"/>
    <x v="8"/>
    <s v="Acco PRESSTEX Data Binder with Storage Hooks, Dark Blue, 14 7/8&quot; X 11&quot;"/>
    <n v="26.9"/>
  </r>
  <r>
    <s v="New York City"/>
    <s v="New York"/>
    <n v="10035"/>
    <s v="East"/>
    <s v="OFF-EN-10004483"/>
    <x v="1"/>
    <x v="12"/>
    <s v="#10 White Business Envelopes,4 1/8 x 9 1/2"/>
    <n v="47.01"/>
  </r>
  <r>
    <s v="New York City"/>
    <s v="New York"/>
    <n v="10035"/>
    <s v="East"/>
    <s v="TEC-PH-10002624"/>
    <x v="2"/>
    <x v="7"/>
    <s v="Samsung Galaxy S4 Mini"/>
    <n v="469.99"/>
  </r>
  <r>
    <s v="New York City"/>
    <s v="New York"/>
    <n v="10035"/>
    <s v="East"/>
    <s v="FUR-CH-10003396"/>
    <x v="0"/>
    <x v="1"/>
    <s v="Global Deluxe Steno Chair"/>
    <n v="207.846"/>
  </r>
  <r>
    <s v="Philadelphia"/>
    <s v="Pennsylvania"/>
    <n v="19120"/>
    <s v="East"/>
    <s v="OFF-ST-10002756"/>
    <x v="1"/>
    <x v="4"/>
    <s v="Tennsco Stur-D-Stor Boltless Shelving, 5 Shelves, 24&quot; Deep, Sand"/>
    <n v="324.74400000000003"/>
  </r>
  <r>
    <s v="Fresno"/>
    <s v="California"/>
    <n v="93727"/>
    <s v="West"/>
    <s v="FUR-FU-10002813"/>
    <x v="0"/>
    <x v="5"/>
    <s v="DAX Contemporary Wood Frame with Silver Metal Mat, Desktop, 11 x 14 Size"/>
    <n v="40.479999999999997"/>
  </r>
  <r>
    <s v="Franklin"/>
    <s v="Tennessee"/>
    <n v="37064"/>
    <s v="South"/>
    <s v="OFF-LA-10003714"/>
    <x v="1"/>
    <x v="2"/>
    <s v="Avery 510"/>
    <n v="12"/>
  </r>
  <r>
    <s v="Franklin"/>
    <s v="Tennessee"/>
    <n v="37064"/>
    <s v="South"/>
    <s v="OFF-ST-10003716"/>
    <x v="1"/>
    <x v="4"/>
    <s v="Tennsco Double-Tier Lockers"/>
    <n v="720.06399999999996"/>
  </r>
  <r>
    <s v="Franklin"/>
    <s v="Tennessee"/>
    <n v="37064"/>
    <s v="South"/>
    <s v="OFF-ST-10002289"/>
    <x v="1"/>
    <x v="4"/>
    <s v="Safco Wire Cube Shelving System, For Use as 4 or 5 14&quot; Cubes, Black"/>
    <n v="25.423999999999999"/>
  </r>
  <r>
    <s v="Franklin"/>
    <s v="Tennessee"/>
    <n v="37064"/>
    <s v="South"/>
    <s v="OFF-AR-10001315"/>
    <x v="1"/>
    <x v="6"/>
    <s v="Newell 310"/>
    <n v="2.8159999999999998"/>
  </r>
  <r>
    <s v="Franklin"/>
    <s v="Tennessee"/>
    <n v="37064"/>
    <s v="South"/>
    <s v="OFF-BI-10000042"/>
    <x v="1"/>
    <x v="8"/>
    <s v="Pressboard Data Binder, Crimson, 12&quot; X 8 1/2&quot;"/>
    <n v="3.2040000000000002"/>
  </r>
  <r>
    <s v="Raleigh"/>
    <s v="North Carolina"/>
    <n v="27604"/>
    <s v="South"/>
    <s v="OFF-BI-10004236"/>
    <x v="1"/>
    <x v="8"/>
    <s v="XtraLife ClearVue Slant-D Ring Binder, White, 3&quot;"/>
    <n v="30.827999999999999"/>
  </r>
  <r>
    <s v="Raleigh"/>
    <s v="North Carolina"/>
    <n v="27604"/>
    <s v="South"/>
    <s v="OFF-AR-10001955"/>
    <x v="1"/>
    <x v="6"/>
    <s v="Newell 319"/>
    <n v="47.616"/>
  </r>
  <r>
    <s v="Raleigh"/>
    <s v="North Carolina"/>
    <n v="27604"/>
    <s v="South"/>
    <s v="TEC-PH-10004080"/>
    <x v="2"/>
    <x v="7"/>
    <s v="Avaya 5410 Digital phone"/>
    <n v="108.78400000000001"/>
  </r>
  <r>
    <s v="Clinton"/>
    <s v="Maryland"/>
    <n v="20735"/>
    <s v="East"/>
    <s v="OFF-PA-10000791"/>
    <x v="1"/>
    <x v="10"/>
    <s v="Wirebound Message Books, Four 2 3/4 x 5 Forms per Page, 200 Sets per Book"/>
    <n v="4.7699999999999996"/>
  </r>
  <r>
    <s v="Clinton"/>
    <s v="Maryland"/>
    <n v="20735"/>
    <s v="East"/>
    <s v="OFF-AR-10001770"/>
    <x v="1"/>
    <x v="6"/>
    <s v="Economy #2 Pencils"/>
    <n v="7.98"/>
  </r>
  <r>
    <s v="Clinton"/>
    <s v="Maryland"/>
    <n v="20735"/>
    <s v="East"/>
    <s v="FUR-TA-10002356"/>
    <x v="0"/>
    <x v="3"/>
    <s v="Bevis Boat-Shaped Conference Table"/>
    <n v="550.43100000000004"/>
  </r>
  <r>
    <s v="Clinton"/>
    <s v="Maryland"/>
    <n v="20735"/>
    <s v="East"/>
    <s v="FUR-FU-10003274"/>
    <x v="0"/>
    <x v="5"/>
    <s v="Regeneration Desk Collection"/>
    <n v="10.56"/>
  </r>
  <r>
    <s v="Los Angeles"/>
    <s v="California"/>
    <n v="90049"/>
    <s v="West"/>
    <s v="FUR-BO-10004834"/>
    <x v="0"/>
    <x v="0"/>
    <s v="Riverside Palais Royal Lawyers Bookcase, Royale Cherry Finish"/>
    <n v="1497.6659999999999"/>
  </r>
  <r>
    <s v="Los Angeles"/>
    <s v="California"/>
    <n v="90049"/>
    <s v="West"/>
    <s v="TEC-PH-10000307"/>
    <x v="2"/>
    <x v="7"/>
    <s v="Shocksock Galaxy S4 Armband"/>
    <n v="17.52"/>
  </r>
  <r>
    <s v="North Las Vegas"/>
    <s v="Nevada"/>
    <n v="89031"/>
    <s v="West"/>
    <s v="OFF-AR-10002240"/>
    <x v="1"/>
    <x v="6"/>
    <s v="Panasonic KP-150 Electric Pencil Sharpener"/>
    <n v="113.22"/>
  </r>
  <r>
    <s v="North Las Vegas"/>
    <s v="Nevada"/>
    <n v="89031"/>
    <s v="West"/>
    <s v="OFF-PA-10001801"/>
    <x v="1"/>
    <x v="10"/>
    <s v="Xerox 193"/>
    <n v="35.880000000000003"/>
  </r>
  <r>
    <s v="North Las Vegas"/>
    <s v="Nevada"/>
    <n v="89031"/>
    <s v="West"/>
    <s v="OFF-BI-10001120"/>
    <x v="1"/>
    <x v="8"/>
    <s v="Ibico EPK-21 Electric Binding System"/>
    <n v="4535.9759999999997"/>
  </r>
  <r>
    <s v="San Francisco"/>
    <s v="California"/>
    <n v="94109"/>
    <s v="West"/>
    <s v="OFF-FA-10000611"/>
    <x v="1"/>
    <x v="13"/>
    <s v="Binder Clips by OIC"/>
    <n v="11.84"/>
  </r>
  <r>
    <s v="Cranston"/>
    <s v="Rhode Island"/>
    <n v="2920"/>
    <s v="East"/>
    <s v="OFF-ST-10000036"/>
    <x v="1"/>
    <x v="4"/>
    <s v="Recycled Data-Pak for Archival Bound Computer Printouts, 12-1/2 x 12-1/2 x 16"/>
    <n v="592.74"/>
  </r>
  <r>
    <s v="Jackson"/>
    <s v="Tennessee"/>
    <n v="38301"/>
    <s v="South"/>
    <s v="OFF-ST-10004950"/>
    <x v="1"/>
    <x v="4"/>
    <s v="Tenex Personal Filing Tote With Secure Closure Lid, Black/Frost"/>
    <n v="111.672"/>
  </r>
  <r>
    <s v="Newark"/>
    <s v="Delaware"/>
    <n v="19711"/>
    <s v="East"/>
    <s v="OFF-AR-10003770"/>
    <x v="1"/>
    <x v="6"/>
    <s v="Newell 340"/>
    <n v="8.64"/>
  </r>
  <r>
    <s v="Newark"/>
    <s v="Delaware"/>
    <n v="19711"/>
    <s v="East"/>
    <s v="TEC-AC-10002800"/>
    <x v="2"/>
    <x v="11"/>
    <s v="Plantronics Audio 478 Stereo USB Headset"/>
    <n v="149.97"/>
  </r>
  <r>
    <s v="Los Angeles"/>
    <s v="California"/>
    <n v="90036"/>
    <s v="West"/>
    <s v="FUR-CH-10002439"/>
    <x v="0"/>
    <x v="1"/>
    <s v="Iceberg Nesting Folding Chair, 19w x 6d x 43h"/>
    <n v="232.88"/>
  </r>
  <r>
    <s v="Rome"/>
    <s v="New York"/>
    <n v="13440"/>
    <s v="East"/>
    <s v="FUR-CH-10004218"/>
    <x v="0"/>
    <x v="1"/>
    <s v="Global Fabric Manager's Chair, Dark Gray"/>
    <n v="90.882000000000005"/>
  </r>
  <r>
    <s v="Chicago"/>
    <s v="Illinois"/>
    <n v="60610"/>
    <s v="Central"/>
    <s v="TEC-PH-10004042"/>
    <x v="2"/>
    <x v="7"/>
    <s v="ClearOne Communications CHAT 70 OCÂ Speaker Phone"/>
    <n v="508.76799999999997"/>
  </r>
  <r>
    <s v="Chicago"/>
    <s v="Illinois"/>
    <n v="60610"/>
    <s v="Central"/>
    <s v="OFF-EN-10001137"/>
    <x v="1"/>
    <x v="12"/>
    <s v="#10 Gummed Flap White Envelopes, 100/Box"/>
    <n v="9.9120000000000008"/>
  </r>
  <r>
    <s v="San Diego"/>
    <s v="California"/>
    <n v="92105"/>
    <s v="West"/>
    <s v="FUR-CH-10002017"/>
    <x v="0"/>
    <x v="1"/>
    <s v="SAFCO Optional Arm Kit for Workspace Cribbage Stacking Chair"/>
    <n v="63.936"/>
  </r>
  <r>
    <s v="San Diego"/>
    <s v="California"/>
    <n v="92105"/>
    <s v="West"/>
    <s v="OFF-AR-10000588"/>
    <x v="1"/>
    <x v="6"/>
    <s v="Newell 345"/>
    <n v="59.52"/>
  </r>
  <r>
    <s v="San Diego"/>
    <s v="California"/>
    <n v="92105"/>
    <s v="West"/>
    <s v="TEC-PH-10003174"/>
    <x v="2"/>
    <x v="7"/>
    <s v="RCA ViSYS 25825 Wireless digital phone"/>
    <n v="311.976"/>
  </r>
  <r>
    <s v="San Diego"/>
    <s v="California"/>
    <n v="92105"/>
    <s v="West"/>
    <s v="OFF-BI-10001524"/>
    <x v="1"/>
    <x v="8"/>
    <s v="GBC Premium Transparent Covers with Diagonal Lined Pattern"/>
    <n v="50.351999999999997"/>
  </r>
  <r>
    <s v="Houston"/>
    <s v="Texas"/>
    <n v="77036"/>
    <s v="Central"/>
    <s v="TEC-PH-10001552"/>
    <x v="2"/>
    <x v="7"/>
    <s v="I Need's 3d Hello Kitty Hybrid Silicone Case Cover for HTC One X 4g with 3d Hello Kitty Stylus Pen Green/pink"/>
    <n v="19.135999999999999"/>
  </r>
  <r>
    <s v="West Palm Beach"/>
    <s v="Florida"/>
    <n v="33407"/>
    <s v="South"/>
    <s v="OFF-AR-10004757"/>
    <x v="1"/>
    <x v="6"/>
    <s v="Crayola Colored Pencils"/>
    <n v="13.12"/>
  </r>
  <r>
    <s v="Los Angeles"/>
    <s v="California"/>
    <n v="90045"/>
    <s v="West"/>
    <s v="FUR-TA-10002530"/>
    <x v="0"/>
    <x v="3"/>
    <s v="Iceberg OfficeWorks 42&quot; Round Tables"/>
    <n v="241.56800000000001"/>
  </r>
  <r>
    <s v="Los Angeles"/>
    <s v="California"/>
    <n v="90045"/>
    <s v="West"/>
    <s v="TEC-PH-10001494"/>
    <x v="2"/>
    <x v="7"/>
    <s v="Polycom CX600 IP Phone VoIP phone"/>
    <n v="479.92"/>
  </r>
  <r>
    <s v="Seattle"/>
    <s v="Washington"/>
    <n v="98103"/>
    <s v="West"/>
    <s v="FUR-CH-10004289"/>
    <x v="0"/>
    <x v="1"/>
    <s v="Global Super Steno Chair"/>
    <n v="307.13600000000002"/>
  </r>
  <r>
    <s v="Seattle"/>
    <s v="Washington"/>
    <n v="98103"/>
    <s v="West"/>
    <s v="OFF-LA-10002945"/>
    <x v="1"/>
    <x v="2"/>
    <s v="Permanent Self-Adhesive File Folder Labels for Typewriters, 1 1/8 x 3 1/2, White"/>
    <n v="12.6"/>
  </r>
  <r>
    <s v="Seattle"/>
    <s v="Washington"/>
    <n v="98103"/>
    <s v="West"/>
    <s v="TEC-AC-10002567"/>
    <x v="2"/>
    <x v="11"/>
    <s v="Logitech G602 Wireless Gaming Mouse"/>
    <n v="159.97999999999999"/>
  </r>
  <r>
    <s v="Des Moines"/>
    <s v="Iowa"/>
    <n v="50315"/>
    <s v="Central"/>
    <s v="OFF-EN-10001509"/>
    <x v="1"/>
    <x v="12"/>
    <s v="Poly String Tie Envelopes"/>
    <n v="6.12"/>
  </r>
  <r>
    <s v="Des Moines"/>
    <s v="Iowa"/>
    <n v="50315"/>
    <s v="Central"/>
    <s v="FUR-TA-10003954"/>
    <x v="0"/>
    <x v="3"/>
    <s v="Hon 94000 Series Round Tables"/>
    <n v="1184.72"/>
  </r>
  <r>
    <s v="New York City"/>
    <s v="New York"/>
    <n v="10024"/>
    <s v="East"/>
    <s v="OFF-AP-10002892"/>
    <x v="1"/>
    <x v="9"/>
    <s v="Belkin F5C206VTEL 6 Outlet Surge"/>
    <n v="45.96"/>
  </r>
  <r>
    <s v="Arlington"/>
    <s v="Virginia"/>
    <n v="22204"/>
    <s v="South"/>
    <s v="OFF-BI-10003638"/>
    <x v="1"/>
    <x v="8"/>
    <s v="GBC Durable Plastic Covers"/>
    <n v="58.05"/>
  </r>
  <r>
    <s v="Arlington"/>
    <s v="Virginia"/>
    <n v="22204"/>
    <s v="South"/>
    <s v="OFF-PA-10001569"/>
    <x v="1"/>
    <x v="10"/>
    <s v="Xerox 232"/>
    <n v="71.28"/>
  </r>
  <r>
    <s v="Pharr"/>
    <s v="Texas"/>
    <n v="78577"/>
    <s v="Central"/>
    <s v="FUR-TA-10001676"/>
    <x v="0"/>
    <x v="3"/>
    <s v="Hon 61000 Series Interactive Training Tables"/>
    <n v="124.404"/>
  </r>
  <r>
    <s v="Arlington"/>
    <s v="Virginia"/>
    <n v="22204"/>
    <s v="South"/>
    <s v="OFF-PA-10001125"/>
    <x v="1"/>
    <x v="10"/>
    <s v="Xerox 1988"/>
    <n v="154.9"/>
  </r>
  <r>
    <s v="Arlington"/>
    <s v="Virginia"/>
    <n v="22204"/>
    <s v="South"/>
    <s v="TEC-PH-10002496"/>
    <x v="2"/>
    <x v="7"/>
    <s v="Cisco SPA301"/>
    <n v="1871.88"/>
  </r>
  <r>
    <s v="Houston"/>
    <s v="Texas"/>
    <n v="77070"/>
    <s v="Central"/>
    <s v="FUR-FU-10004053"/>
    <x v="0"/>
    <x v="5"/>
    <s v="DAX Two-Tone Silver Metal Document Frame"/>
    <n v="16.192"/>
  </r>
  <r>
    <s v="Irving"/>
    <s v="Texas"/>
    <n v="75061"/>
    <s v="Central"/>
    <s v="OFF-ST-10000321"/>
    <x v="1"/>
    <x v="4"/>
    <s v="Akro Stacking Bins"/>
    <n v="18.936"/>
  </r>
  <r>
    <s v="Irving"/>
    <s v="Texas"/>
    <n v="75061"/>
    <s v="Central"/>
    <s v="OFF-ST-10002957"/>
    <x v="1"/>
    <x v="4"/>
    <s v="Sterilite Show Offs Storage Containers"/>
    <n v="12.672000000000001"/>
  </r>
  <r>
    <s v="Irving"/>
    <s v="Texas"/>
    <n v="75061"/>
    <s v="Central"/>
    <s v="OFF-LA-10000973"/>
    <x v="1"/>
    <x v="2"/>
    <s v="Avery 502"/>
    <n v="5.04"/>
  </r>
  <r>
    <s v="Chicago"/>
    <s v="Illinois"/>
    <n v="60653"/>
    <s v="Central"/>
    <s v="OFF-PA-10000143"/>
    <x v="1"/>
    <x v="10"/>
    <s v="Astroparche Fine Business Paper"/>
    <n v="8.4480000000000004"/>
  </r>
  <r>
    <s v="Chicago"/>
    <s v="Illinois"/>
    <n v="60653"/>
    <s v="Central"/>
    <s v="OFF-AP-10003287"/>
    <x v="1"/>
    <x v="9"/>
    <s v="Tripp Lite TLP810NET Broadband Surge for Modem/Fax"/>
    <n v="20.388000000000002"/>
  </r>
  <r>
    <s v="Los Angeles"/>
    <s v="California"/>
    <n v="90049"/>
    <s v="West"/>
    <s v="OFF-PA-10001526"/>
    <x v="1"/>
    <x v="10"/>
    <s v="Xerox 1949"/>
    <n v="9.9600000000000009"/>
  </r>
  <r>
    <s v="Hattiesburg"/>
    <s v="Mississippi"/>
    <n v="39401"/>
    <s v="South"/>
    <s v="OFF-AP-10004540"/>
    <x v="1"/>
    <x v="9"/>
    <s v="Eureka The Boss Lite 10-Amp Upright Vacuum, Blue"/>
    <n v="320.64"/>
  </r>
  <r>
    <s v="Hattiesburg"/>
    <s v="Mississippi"/>
    <n v="39401"/>
    <s v="South"/>
    <s v="TEC-AC-10001266"/>
    <x v="2"/>
    <x v="11"/>
    <s v="Memorex Micro Travel Drive 8 GB"/>
    <n v="52"/>
  </r>
  <r>
    <s v="New York City"/>
    <s v="New York"/>
    <n v="10024"/>
    <s v="East"/>
    <s v="OFF-BI-10004233"/>
    <x v="1"/>
    <x v="8"/>
    <s v="GBC Pre-Punched Binding Paper, Plastic, White, 8-1/2&quot; x 11&quot;"/>
    <n v="25.584"/>
  </r>
  <r>
    <s v="New York City"/>
    <s v="New York"/>
    <n v="10024"/>
    <s v="East"/>
    <s v="TEC-PH-10003505"/>
    <x v="2"/>
    <x v="7"/>
    <s v="Geemarc AmpliPOWER60"/>
    <n v="464"/>
  </r>
  <r>
    <s v="New York City"/>
    <s v="New York"/>
    <n v="10024"/>
    <s v="East"/>
    <s v="OFF-AP-10001005"/>
    <x v="1"/>
    <x v="9"/>
    <s v="Honeywell Quietcare HEPA Air Cleaner"/>
    <n v="235.95"/>
  </r>
  <r>
    <s v="New York City"/>
    <s v="New York"/>
    <n v="10024"/>
    <s v="East"/>
    <s v="OFF-PA-10001712"/>
    <x v="1"/>
    <x v="10"/>
    <s v="Xerox 1948"/>
    <n v="39.96"/>
  </r>
  <r>
    <s v="Cuyahoga Falls"/>
    <s v="Ohio"/>
    <n v="44221"/>
    <s v="East"/>
    <s v="OFF-BI-10002353"/>
    <x v="1"/>
    <x v="8"/>
    <s v="GBC VeloBind Cover Sets"/>
    <n v="18.527999999999999"/>
  </r>
  <r>
    <s v="Seattle"/>
    <s v="Washington"/>
    <n v="98103"/>
    <s v="West"/>
    <s v="TEC-AC-10003038"/>
    <x v="2"/>
    <x v="11"/>
    <s v="Kingston Digital DataTraveler 16GB USB 2.0"/>
    <n v="17.899999999999999"/>
  </r>
  <r>
    <s v="Seattle"/>
    <s v="Washington"/>
    <n v="98103"/>
    <s v="West"/>
    <s v="OFF-ST-10000934"/>
    <x v="1"/>
    <x v="4"/>
    <s v="Contico 72&quot;H Heavy-Duty Storage System"/>
    <n v="81.96"/>
  </r>
  <r>
    <s v="Mesa"/>
    <s v="Arizona"/>
    <n v="85204"/>
    <s v="West"/>
    <s v="OFF-ST-10002743"/>
    <x v="1"/>
    <x v="4"/>
    <s v="SAFCO Boltless Steel Shelving"/>
    <n v="272.73599999999999"/>
  </r>
  <r>
    <s v="Mesa"/>
    <s v="Arizona"/>
    <n v="85204"/>
    <s v="West"/>
    <s v="OFF-PA-10001846"/>
    <x v="1"/>
    <x v="10"/>
    <s v="Xerox 1899"/>
    <n v="18.495999999999999"/>
  </r>
  <r>
    <s v="Mesa"/>
    <s v="Arizona"/>
    <n v="85204"/>
    <s v="West"/>
    <s v="FUR-CH-10004287"/>
    <x v="0"/>
    <x v="1"/>
    <s v="SAFCO Arco Folding Chair"/>
    <n v="441.92"/>
  </r>
  <r>
    <s v="Mesa"/>
    <s v="Arizona"/>
    <n v="85204"/>
    <s v="West"/>
    <s v="FUR-BO-10001608"/>
    <x v="0"/>
    <x v="0"/>
    <s v="Hon Metal Bookcases, Black"/>
    <n v="127.764"/>
  </r>
  <r>
    <s v="Salt Lake City"/>
    <s v="Utah"/>
    <n v="84106"/>
    <s v="West"/>
    <s v="OFF-PA-10000357"/>
    <x v="1"/>
    <x v="10"/>
    <s v="Xerox 1888"/>
    <n v="166.44"/>
  </r>
  <r>
    <s v="Los Angeles"/>
    <s v="California"/>
    <n v="90045"/>
    <s v="West"/>
    <s v="OFF-PA-10000575"/>
    <x v="1"/>
    <x v="10"/>
    <s v="Wirebound Message Books, Four 2 3/4 x 5 White Forms per Page"/>
    <n v="13.38"/>
  </r>
  <r>
    <s v="Jacksonville"/>
    <s v="North Carolina"/>
    <n v="28540"/>
    <s v="South"/>
    <s v="TEC-AC-10002167"/>
    <x v="2"/>
    <x v="11"/>
    <s v="ImationÂ 8gb Micro Traveldrive Usb 2.0Â Flash Drive"/>
    <n v="24"/>
  </r>
  <r>
    <s v="Lakewood"/>
    <s v="Ohio"/>
    <n v="44107"/>
    <s v="East"/>
    <s v="OFF-EN-10004459"/>
    <x v="1"/>
    <x v="12"/>
    <s v="Security-Tint Envelopes"/>
    <n v="24.448"/>
  </r>
  <r>
    <s v="Lake Forest"/>
    <s v="California"/>
    <n v="92630"/>
    <s v="West"/>
    <s v="OFF-LA-10002271"/>
    <x v="1"/>
    <x v="2"/>
    <s v="Smead Alpha-Z Color-Coded Second Alphabetical Labels and Starter Set"/>
    <n v="6.16"/>
  </r>
  <r>
    <s v="Lake Forest"/>
    <s v="California"/>
    <n v="92630"/>
    <s v="West"/>
    <s v="FUR-CH-10004063"/>
    <x v="0"/>
    <x v="1"/>
    <s v="Global Deluxe High-Back Manager's Chair"/>
    <n v="915.13599999999997"/>
  </r>
  <r>
    <s v="Lake Forest"/>
    <s v="California"/>
    <n v="92630"/>
    <s v="West"/>
    <s v="OFF-PA-10004610"/>
    <x v="1"/>
    <x v="10"/>
    <s v="Xerox 1900"/>
    <n v="8.56"/>
  </r>
  <r>
    <s v="Lake Forest"/>
    <s v="California"/>
    <n v="92630"/>
    <s v="West"/>
    <s v="OFF-PA-10001878"/>
    <x v="1"/>
    <x v="10"/>
    <s v="Xerox 1891"/>
    <n v="97.82"/>
  </r>
  <r>
    <s v="Portland"/>
    <s v="Oregon"/>
    <n v="97206"/>
    <s v="West"/>
    <s v="OFF-PA-10002036"/>
    <x v="1"/>
    <x v="10"/>
    <s v="Xerox 1930"/>
    <n v="31.103999999999999"/>
  </r>
  <r>
    <s v="Portland"/>
    <s v="Oregon"/>
    <n v="97206"/>
    <s v="West"/>
    <s v="OFF-AP-10003278"/>
    <x v="1"/>
    <x v="9"/>
    <s v="Belkin 7-Outlet SurgeMaster Home Series"/>
    <n v="11.176"/>
  </r>
  <r>
    <s v="Charlotte"/>
    <s v="North Carolina"/>
    <n v="28205"/>
    <s v="South"/>
    <s v="OFF-LA-10001641"/>
    <x v="1"/>
    <x v="2"/>
    <s v="Avery 518"/>
    <n v="5.04"/>
  </r>
  <r>
    <s v="Aurora"/>
    <s v="Illinois"/>
    <n v="60505"/>
    <s v="Central"/>
    <s v="FUR-FU-10003806"/>
    <x v="0"/>
    <x v="5"/>
    <s v="Tenex Chairmat w/ Average Lip, 45&quot; x 53&quot;"/>
    <n v="242.17599999999999"/>
  </r>
  <r>
    <s v="Philadelphia"/>
    <s v="Pennsylvania"/>
    <n v="19140"/>
    <s v="East"/>
    <s v="FUR-TA-10003392"/>
    <x v="0"/>
    <x v="3"/>
    <s v="Global Adaptabilities Conference Tables"/>
    <n v="337.17599999999999"/>
  </r>
  <r>
    <s v="Thornton"/>
    <s v="Colorado"/>
    <n v="80229"/>
    <s v="West"/>
    <s v="OFF-AR-10003856"/>
    <x v="1"/>
    <x v="6"/>
    <s v="Newell 344"/>
    <n v="13.343999999999999"/>
  </r>
  <r>
    <s v="Thornton"/>
    <s v="Colorado"/>
    <n v="80229"/>
    <s v="West"/>
    <s v="TEC-AC-10002006"/>
    <x v="2"/>
    <x v="11"/>
    <s v="Memorex Micro Travel Drive 16 GB"/>
    <n v="76.751999999999995"/>
  </r>
  <r>
    <s v="Thornton"/>
    <s v="Colorado"/>
    <n v="80229"/>
    <s v="West"/>
    <s v="TEC-AC-10002006"/>
    <x v="2"/>
    <x v="11"/>
    <s v="Memorex Micro Travel Drive 16 GB"/>
    <n v="102.336"/>
  </r>
  <r>
    <s v="Thornton"/>
    <s v="Colorado"/>
    <n v="80229"/>
    <s v="West"/>
    <s v="OFF-PA-10002246"/>
    <x v="1"/>
    <x v="10"/>
    <s v="Wirebound Four 2-3/4 x 5 Forms per Page, 400 Sets per Book"/>
    <n v="10.32"/>
  </r>
  <r>
    <s v="Thornton"/>
    <s v="Colorado"/>
    <n v="80229"/>
    <s v="West"/>
    <s v="OFF-SU-10004782"/>
    <x v="1"/>
    <x v="14"/>
    <s v="Elite 5&quot; Scissors"/>
    <n v="47.32"/>
  </r>
  <r>
    <s v="Thornton"/>
    <s v="Colorado"/>
    <n v="80229"/>
    <s v="West"/>
    <s v="FUR-FU-10004351"/>
    <x v="0"/>
    <x v="5"/>
    <s v="Staple-based wall hangings"/>
    <n v="23.376000000000001"/>
  </r>
  <r>
    <s v="Thornton"/>
    <s v="Colorado"/>
    <n v="80229"/>
    <s v="West"/>
    <s v="FUR-FU-10004270"/>
    <x v="0"/>
    <x v="5"/>
    <s v="Eldon Image Series Desk Accessories, Burgundy"/>
    <n v="16.72"/>
  </r>
  <r>
    <s v="Thornton"/>
    <s v="Colorado"/>
    <n v="80229"/>
    <s v="West"/>
    <s v="FUR-FU-10004053"/>
    <x v="0"/>
    <x v="5"/>
    <s v="DAX Two-Tone Silver Metal Document Frame"/>
    <n v="16.192"/>
  </r>
  <r>
    <s v="Davis"/>
    <s v="California"/>
    <n v="95616"/>
    <s v="West"/>
    <s v="OFF-PA-10000019"/>
    <x v="1"/>
    <x v="10"/>
    <s v="Xerox 1931"/>
    <n v="32.4"/>
  </r>
  <r>
    <s v="Fayetteville"/>
    <s v="Arkansas"/>
    <n v="72701"/>
    <s v="South"/>
    <s v="OFF-AR-10003811"/>
    <x v="1"/>
    <x v="6"/>
    <s v="Newell 327"/>
    <n v="19.89"/>
  </r>
  <r>
    <s v="Fayetteville"/>
    <s v="Arkansas"/>
    <n v="72701"/>
    <s v="South"/>
    <s v="TEC-AC-10001838"/>
    <x v="2"/>
    <x v="11"/>
    <s v="Razer Tiamat Over Ear 7.1 Surround Sound PC Gaming Headset"/>
    <n v="399.98"/>
  </r>
  <r>
    <s v="Fayetteville"/>
    <s v="Arkansas"/>
    <n v="72701"/>
    <s v="South"/>
    <s v="FUR-FU-10003553"/>
    <x v="0"/>
    <x v="5"/>
    <s v="Howard Miller 13-1/2&quot; Diameter Rosebrook Wall Clock"/>
    <n v="343.85"/>
  </r>
  <r>
    <s v="Fayetteville"/>
    <s v="Arkansas"/>
    <n v="72701"/>
    <s v="South"/>
    <s v="OFF-PA-10003302"/>
    <x v="1"/>
    <x v="10"/>
    <s v="Xerox 1906"/>
    <n v="106.32"/>
  </r>
  <r>
    <s v="New York City"/>
    <s v="New York"/>
    <n v="10011"/>
    <s v="East"/>
    <s v="OFF-BI-10002412"/>
    <x v="1"/>
    <x v="8"/>
    <s v="Wilson Jones â€œSnapâ€ Scratch Pad Binder Tool for Ring Binders"/>
    <n v="13.92"/>
  </r>
  <r>
    <s v="Wheeling"/>
    <s v="West Virginia"/>
    <n v="26003"/>
    <s v="East"/>
    <s v="OFF-BI-10002852"/>
    <x v="1"/>
    <x v="8"/>
    <s v="Ibico Standard Transparent Covers"/>
    <n v="82.4"/>
  </r>
  <r>
    <s v="Wheeling"/>
    <s v="West Virginia"/>
    <n v="26003"/>
    <s v="East"/>
    <s v="OFF-BI-10000145"/>
    <x v="1"/>
    <x v="8"/>
    <s v="Zipper Ring Binder Pockets"/>
    <n v="6.24"/>
  </r>
  <r>
    <s v="Wheeling"/>
    <s v="West Virginia"/>
    <n v="26003"/>
    <s v="East"/>
    <s v="OFF-PA-10001970"/>
    <x v="1"/>
    <x v="10"/>
    <s v="Xerox 1908"/>
    <n v="447.84"/>
  </r>
  <r>
    <s v="Memphis"/>
    <s v="Tennessee"/>
    <n v="38109"/>
    <s v="South"/>
    <s v="OFF-AP-10001563"/>
    <x v="1"/>
    <x v="9"/>
    <s v="Belkin Premiere Surge Master II 8-outlet surge protector"/>
    <n v="272.048"/>
  </r>
  <r>
    <s v="Memphis"/>
    <s v="Tennessee"/>
    <n v="38109"/>
    <s v="South"/>
    <s v="OFF-BI-10001359"/>
    <x v="1"/>
    <x v="8"/>
    <s v="GBC DocuBind TL300 Electric Binding System"/>
    <n v="1614.5820000000001"/>
  </r>
  <r>
    <s v="Memphis"/>
    <s v="Tennessee"/>
    <n v="38109"/>
    <s v="South"/>
    <s v="OFF-FA-10003495"/>
    <x v="1"/>
    <x v="13"/>
    <s v="Staples"/>
    <n v="24.32"/>
  </r>
  <r>
    <s v="Memphis"/>
    <s v="Tennessee"/>
    <n v="38109"/>
    <s v="South"/>
    <s v="TEC-AC-10003709"/>
    <x v="2"/>
    <x v="11"/>
    <s v="Maxell 4.7GB DVD-R 5/Pack"/>
    <n v="1.5840000000000001"/>
  </r>
  <r>
    <s v="Memphis"/>
    <s v="Tennessee"/>
    <n v="38109"/>
    <s v="South"/>
    <s v="FUR-FU-10003268"/>
    <x v="0"/>
    <x v="5"/>
    <s v="Eldon Radial Chair Mat for Low to Medium Pile Carpets"/>
    <n v="31.984000000000002"/>
  </r>
  <r>
    <s v="Memphis"/>
    <s v="Tennessee"/>
    <n v="38109"/>
    <s v="South"/>
    <s v="OFF-EN-10003845"/>
    <x v="1"/>
    <x v="12"/>
    <s v="Colored Envelopes"/>
    <n v="14.76"/>
  </r>
  <r>
    <s v="Memphis"/>
    <s v="Tennessee"/>
    <n v="38109"/>
    <s v="South"/>
    <s v="FUR-CH-10002073"/>
    <x v="0"/>
    <x v="1"/>
    <s v="Hon Olson Stacker Chairs"/>
    <n v="423.64800000000002"/>
  </r>
  <r>
    <s v="Houston"/>
    <s v="Texas"/>
    <n v="77036"/>
    <s v="Central"/>
    <s v="OFF-PA-10001357"/>
    <x v="1"/>
    <x v="10"/>
    <s v="Xerox 1886"/>
    <n v="76.64"/>
  </r>
  <r>
    <s v="Dallas"/>
    <s v="Texas"/>
    <n v="75217"/>
    <s v="Central"/>
    <s v="OFF-EN-10001415"/>
    <x v="1"/>
    <x v="12"/>
    <s v="Staple envelope"/>
    <n v="4.4640000000000004"/>
  </r>
  <r>
    <s v="Dallas"/>
    <s v="Texas"/>
    <n v="75217"/>
    <s v="Central"/>
    <s v="OFF-BI-10002813"/>
    <x v="1"/>
    <x v="8"/>
    <s v="Avery Reinforcements for Hole-Punch Pages"/>
    <n v="3.96"/>
  </r>
  <r>
    <s v="San Francisco"/>
    <s v="California"/>
    <n v="94122"/>
    <s v="West"/>
    <s v="OFF-AP-10003849"/>
    <x v="1"/>
    <x v="9"/>
    <s v="Hoover Shoulder Vac Commercial Portable Vacuum"/>
    <n v="715.64"/>
  </r>
  <r>
    <s v="Morgan Hill"/>
    <s v="California"/>
    <n v="95037"/>
    <s v="West"/>
    <s v="FUR-TA-10004147"/>
    <x v="0"/>
    <x v="3"/>
    <s v="Hon 4060 Series Tables"/>
    <n v="268.70400000000001"/>
  </r>
  <r>
    <s v="Morgan Hill"/>
    <s v="California"/>
    <n v="95037"/>
    <s v="West"/>
    <s v="OFF-AR-10001662"/>
    <x v="1"/>
    <x v="6"/>
    <s v="Rogers Handheld Barrel Pencil Sharpener"/>
    <n v="21.92"/>
  </r>
  <r>
    <s v="Morgan Hill"/>
    <s v="California"/>
    <n v="95037"/>
    <s v="West"/>
    <s v="OFF-ST-10001558"/>
    <x v="1"/>
    <x v="4"/>
    <s v="Acco Perma 4000 Stacking Storage Drawers"/>
    <n v="48.72"/>
  </r>
  <r>
    <s v="Morgan Hill"/>
    <s v="California"/>
    <n v="95037"/>
    <s v="West"/>
    <s v="FUR-BO-10001337"/>
    <x v="0"/>
    <x v="0"/>
    <s v="O'Sullivan Living Dimensions 2-Shelf Bookcases"/>
    <n v="205.666"/>
  </r>
  <r>
    <s v="Saint Charles"/>
    <s v="Illinois"/>
    <n v="60174"/>
    <s v="Central"/>
    <s v="FUR-FU-10001602"/>
    <x v="0"/>
    <x v="5"/>
    <s v="Eldon Delta Triangular Chair Mat, 52&quot; x 58&quot;, Clear"/>
    <n v="30.344000000000001"/>
  </r>
  <r>
    <s v="Cleveland"/>
    <s v="Ohio"/>
    <n v="44105"/>
    <s v="East"/>
    <s v="OFF-ST-10003996"/>
    <x v="1"/>
    <x v="4"/>
    <s v="Letter/Legal File Tote with Clear Snap-On Lid, Black Granite"/>
    <n v="25.696000000000002"/>
  </r>
  <r>
    <s v="New York City"/>
    <s v="New York"/>
    <n v="10024"/>
    <s v="East"/>
    <s v="TEC-MA-10003673"/>
    <x v="2"/>
    <x v="15"/>
    <s v="Hewlett-Packard Desktjet 6988DT Refurbished Printer"/>
    <n v="3404.5"/>
  </r>
  <r>
    <s v="New York City"/>
    <s v="New York"/>
    <n v="10024"/>
    <s v="East"/>
    <s v="TEC-AC-10004992"/>
    <x v="2"/>
    <x v="11"/>
    <s v="Kingston Digital DataTraveler 64GB USB 2.0"/>
    <n v="101.34"/>
  </r>
  <r>
    <s v="Philadelphia"/>
    <s v="Pennsylvania"/>
    <n v="19140"/>
    <s v="East"/>
    <s v="FUR-CH-10002880"/>
    <x v="0"/>
    <x v="1"/>
    <s v="Global High-Back Leather Tilter, Burgundy"/>
    <n v="344.37200000000001"/>
  </r>
  <r>
    <s v="Garland"/>
    <s v="Texas"/>
    <n v="75043"/>
    <s v="Central"/>
    <s v="OFF-AR-10000380"/>
    <x v="1"/>
    <x v="6"/>
    <s v="Hunt PowerHouse Electric Pencil Sharpener, Blue"/>
    <n v="30.384"/>
  </r>
  <r>
    <s v="San Diego"/>
    <s v="California"/>
    <n v="92024"/>
    <s v="West"/>
    <s v="OFF-BI-10002706"/>
    <x v="1"/>
    <x v="8"/>
    <s v="Avery Premier Heavy-Duty Binder with Round Locking Rings"/>
    <n v="22.847999999999999"/>
  </r>
  <r>
    <s v="Waterbury"/>
    <s v="Connecticut"/>
    <n v="6708"/>
    <s v="East"/>
    <s v="OFF-ST-10000943"/>
    <x v="1"/>
    <x v="4"/>
    <s v="Eldon ProFile File 'N Store Portable File Tub Letter/Legal Size Black"/>
    <n v="38.619999999999997"/>
  </r>
  <r>
    <s v="Waterbury"/>
    <s v="Connecticut"/>
    <n v="6708"/>
    <s v="East"/>
    <s v="TEC-AC-10001090"/>
    <x v="2"/>
    <x v="11"/>
    <s v="Micro Innovations Wireless Classic Keyboard with Mouse"/>
    <n v="59.98"/>
  </r>
  <r>
    <s v="Columbia"/>
    <s v="Maryland"/>
    <n v="21044"/>
    <s v="East"/>
    <s v="OFF-BI-10002026"/>
    <x v="1"/>
    <x v="8"/>
    <s v="Avery Arch Ring Binders"/>
    <n v="174.3"/>
  </r>
  <r>
    <s v="Hollywood"/>
    <s v="Florida"/>
    <n v="33021"/>
    <s v="South"/>
    <s v="TEC-PH-10000526"/>
    <x v="2"/>
    <x v="7"/>
    <s v="Vtech CS6719"/>
    <n v="383.96"/>
  </r>
  <r>
    <s v="Hollywood"/>
    <s v="Florida"/>
    <n v="33021"/>
    <s v="South"/>
    <s v="OFF-BI-10004002"/>
    <x v="1"/>
    <x v="8"/>
    <s v="Wilson Jones International Size A4 Ring Binders"/>
    <n v="15.57"/>
  </r>
  <r>
    <s v="Springfield"/>
    <s v="Virginia"/>
    <n v="22153"/>
    <s v="South"/>
    <s v="OFF-BI-10002309"/>
    <x v="1"/>
    <x v="8"/>
    <s v="Avery Heavy-Duty EZD  Binder With Locking Rings"/>
    <n v="22.32"/>
  </r>
  <r>
    <s v="Springfield"/>
    <s v="Virginia"/>
    <n v="22153"/>
    <s v="South"/>
    <s v="OFF-LA-10003923"/>
    <x v="1"/>
    <x v="2"/>
    <s v="Alphabetical Labels for Top Tab Filing"/>
    <n v="103.6"/>
  </r>
  <r>
    <s v="New York City"/>
    <s v="New York"/>
    <n v="10035"/>
    <s v="East"/>
    <s v="TEC-AC-10003433"/>
    <x v="2"/>
    <x v="11"/>
    <s v="Maxell 4.7GB DVD+R 5/Pack"/>
    <n v="2.97"/>
  </r>
  <r>
    <s v="New York City"/>
    <s v="New York"/>
    <n v="10035"/>
    <s v="East"/>
    <s v="TEC-PH-10001363"/>
    <x v="2"/>
    <x v="7"/>
    <s v="Apple iPhone 5S"/>
    <n v="569.99"/>
  </r>
  <r>
    <s v="New York City"/>
    <s v="New York"/>
    <n v="10035"/>
    <s v="East"/>
    <s v="FUR-FU-10000820"/>
    <x v="0"/>
    <x v="5"/>
    <s v="Tensor Brushed Steel Torchiere Floor Lamp"/>
    <n v="50.97"/>
  </r>
  <r>
    <s v="Dallas"/>
    <s v="Texas"/>
    <n v="75217"/>
    <s v="Central"/>
    <s v="FUR-TA-10004767"/>
    <x v="0"/>
    <x v="3"/>
    <s v="Safco Drafting Table"/>
    <n v="298.11599999999999"/>
  </r>
  <r>
    <s v="New York City"/>
    <s v="New York"/>
    <n v="10024"/>
    <s v="East"/>
    <s v="OFF-AR-10001955"/>
    <x v="1"/>
    <x v="6"/>
    <s v="Newell 319"/>
    <n v="59.52"/>
  </r>
  <r>
    <s v="Portland"/>
    <s v="Oregon"/>
    <n v="97206"/>
    <s v="West"/>
    <s v="FUR-CH-10004886"/>
    <x v="0"/>
    <x v="1"/>
    <s v="Bevis Steel Folding Chairs"/>
    <n v="230.28"/>
  </r>
  <r>
    <s v="Portland"/>
    <s v="Oregon"/>
    <n v="97206"/>
    <s v="West"/>
    <s v="OFF-PA-10003641"/>
    <x v="1"/>
    <x v="10"/>
    <s v="Xerox 1909"/>
    <n v="105.52"/>
  </r>
  <r>
    <s v="Brentwood"/>
    <s v="California"/>
    <n v="94513"/>
    <s v="West"/>
    <s v="OFF-EN-10003134"/>
    <x v="1"/>
    <x v="12"/>
    <s v="Staple envelope"/>
    <n v="23.36"/>
  </r>
  <r>
    <s v="Brentwood"/>
    <s v="California"/>
    <n v="94513"/>
    <s v="West"/>
    <s v="TEC-PH-10002564"/>
    <x v="2"/>
    <x v="7"/>
    <s v="OtterBox Defender Series Case - Samsung Galaxy S4"/>
    <n v="71.975999999999999"/>
  </r>
  <r>
    <s v="Brentwood"/>
    <s v="California"/>
    <n v="94513"/>
    <s v="West"/>
    <s v="OFF-PA-10003893"/>
    <x v="1"/>
    <x v="10"/>
    <s v="Xerox 1962"/>
    <n v="8.56"/>
  </r>
  <r>
    <s v="Brentwood"/>
    <s v="California"/>
    <n v="94513"/>
    <s v="West"/>
    <s v="OFF-BI-10000174"/>
    <x v="1"/>
    <x v="8"/>
    <s v="Wilson Jones Clip &amp; Carry Folder Binder Tool for Ring Binders, Clear"/>
    <n v="13.92"/>
  </r>
  <r>
    <s v="Brentwood"/>
    <s v="California"/>
    <n v="94513"/>
    <s v="West"/>
    <s v="OFF-AP-10001058"/>
    <x v="1"/>
    <x v="9"/>
    <s v="Sanyo 2.5 Cubic Foot Mid-Size Office Refrigerators"/>
    <n v="2518.29"/>
  </r>
  <r>
    <s v="Brentwood"/>
    <s v="California"/>
    <n v="94513"/>
    <s v="West"/>
    <s v="OFF-ST-10001496"/>
    <x v="1"/>
    <x v="4"/>
    <s v="Standard Rollaway File with Lock"/>
    <n v="540.57000000000005"/>
  </r>
  <r>
    <s v="Brentwood"/>
    <s v="California"/>
    <n v="94513"/>
    <s v="West"/>
    <s v="OFF-BI-10004230"/>
    <x v="1"/>
    <x v="8"/>
    <s v="GBC Recycled Grain Textured Covers"/>
    <n v="221.05600000000001"/>
  </r>
  <r>
    <s v="San Diego"/>
    <s v="California"/>
    <n v="92037"/>
    <s v="West"/>
    <s v="FUR-CH-10001146"/>
    <x v="0"/>
    <x v="1"/>
    <s v="Global Task Chair, Black"/>
    <n v="81.424000000000007"/>
  </r>
  <r>
    <s v="San Diego"/>
    <s v="California"/>
    <n v="92037"/>
    <s v="West"/>
    <s v="OFF-ST-10001590"/>
    <x v="1"/>
    <x v="4"/>
    <s v="Tenex Personal Project File with Scoop Front Design, Black"/>
    <n v="134.80000000000001"/>
  </r>
  <r>
    <s v="Dallas"/>
    <s v="Texas"/>
    <n v="75081"/>
    <s v="Central"/>
    <s v="OFF-BI-10003684"/>
    <x v="1"/>
    <x v="8"/>
    <s v="Wilson Jones Legal Size Ring Binders"/>
    <n v="39.582000000000001"/>
  </r>
  <r>
    <s v="Dallas"/>
    <s v="Texas"/>
    <n v="75081"/>
    <s v="Central"/>
    <s v="OFF-SU-10000946"/>
    <x v="1"/>
    <x v="14"/>
    <s v="Staple remover"/>
    <n v="44.688000000000002"/>
  </r>
  <r>
    <s v="Dallas"/>
    <s v="Texas"/>
    <n v="75081"/>
    <s v="Central"/>
    <s v="OFF-AR-10001615"/>
    <x v="1"/>
    <x v="6"/>
    <s v="Newell 34"/>
    <n v="31.744"/>
  </r>
  <r>
    <s v="Dallas"/>
    <s v="Texas"/>
    <n v="75081"/>
    <s v="Central"/>
    <s v="OFF-BI-10001597"/>
    <x v="1"/>
    <x v="8"/>
    <s v="Wilson Jones Ledger-Size, Piano-Hinge Binder, 2&quot;, Blue"/>
    <n v="40.98"/>
  </r>
  <r>
    <s v="Dallas"/>
    <s v="Texas"/>
    <n v="75081"/>
    <s v="Central"/>
    <s v="OFF-BI-10001116"/>
    <x v="1"/>
    <x v="8"/>
    <s v="Wilson Jones 1&quot; Hanging DublLock Ring Binders"/>
    <n v="3.1680000000000001"/>
  </r>
  <r>
    <s v="El Paso"/>
    <s v="Texas"/>
    <n v="79907"/>
    <s v="Central"/>
    <s v="OFF-FA-10004395"/>
    <x v="1"/>
    <x v="13"/>
    <s v="Plymouth Boxed Rubber Bands by Plymouth"/>
    <n v="18.84"/>
  </r>
  <r>
    <s v="El Paso"/>
    <s v="Texas"/>
    <n v="79907"/>
    <s v="Central"/>
    <s v="FUR-CH-10001270"/>
    <x v="0"/>
    <x v="1"/>
    <s v="Harbour Creations Steel Folding Chair"/>
    <n v="362.25"/>
  </r>
  <r>
    <s v="El Paso"/>
    <s v="Texas"/>
    <n v="79907"/>
    <s v="Central"/>
    <s v="FUR-FU-10001095"/>
    <x v="0"/>
    <x v="5"/>
    <s v="DAX Black Cherry Wood-Tone Poster Frame"/>
    <n v="63.552"/>
  </r>
  <r>
    <s v="El Paso"/>
    <s v="Texas"/>
    <n v="79907"/>
    <s v="Central"/>
    <s v="OFF-ST-10001469"/>
    <x v="1"/>
    <x v="4"/>
    <s v="Fellowes Bankers Box Recycled Super Stor/Drawer"/>
    <n v="129.55199999999999"/>
  </r>
  <r>
    <s v="New York City"/>
    <s v="New York"/>
    <n v="10035"/>
    <s v="East"/>
    <s v="OFF-BI-10003196"/>
    <x v="1"/>
    <x v="8"/>
    <s v="Accohide Poly Flexible Ring Binders"/>
    <n v="5.984"/>
  </r>
  <r>
    <s v="New York City"/>
    <s v="New York"/>
    <n v="10035"/>
    <s v="East"/>
    <s v="TEC-PH-10002200"/>
    <x v="2"/>
    <x v="7"/>
    <s v="Aastra 6757i CT Wireless VoIP phone"/>
    <n v="861.76"/>
  </r>
  <r>
    <s v="Revere"/>
    <s v="Massachusetts"/>
    <n v="2151"/>
    <s v="East"/>
    <s v="OFF-ST-10000636"/>
    <x v="1"/>
    <x v="4"/>
    <s v="Rogers Profile Extra Capacity Storage Tub"/>
    <n v="66.959999999999994"/>
  </r>
  <r>
    <s v="Revere"/>
    <s v="Massachusetts"/>
    <n v="2151"/>
    <s v="East"/>
    <s v="OFF-BI-10000145"/>
    <x v="1"/>
    <x v="8"/>
    <s v="Zipper Ring Binder Pockets"/>
    <n v="6.24"/>
  </r>
  <r>
    <s v="Chico"/>
    <s v="California"/>
    <n v="95928"/>
    <s v="West"/>
    <s v="FUR-CH-10001190"/>
    <x v="0"/>
    <x v="1"/>
    <s v="Global Deluxe High-Back Office Chair in Storm"/>
    <n v="435.16800000000001"/>
  </r>
  <r>
    <s v="Chico"/>
    <s v="California"/>
    <n v="95928"/>
    <s v="West"/>
    <s v="OFF-FA-10002780"/>
    <x v="1"/>
    <x v="13"/>
    <s v="Staples"/>
    <n v="14.9"/>
  </r>
  <r>
    <s v="Chico"/>
    <s v="California"/>
    <n v="95928"/>
    <s v="West"/>
    <s v="OFF-AP-10004052"/>
    <x v="1"/>
    <x v="9"/>
    <s v="Hoover Replacement Belts For Soft Guard &amp; Commercial Ltweight Upright Vacs, 2/Pk"/>
    <n v="15.8"/>
  </r>
  <r>
    <s v="Chico"/>
    <s v="California"/>
    <n v="95928"/>
    <s v="West"/>
    <s v="FUR-FU-10004666"/>
    <x v="0"/>
    <x v="5"/>
    <s v="DAX Clear Channel Poster Frame"/>
    <n v="72.900000000000006"/>
  </r>
  <r>
    <s v="Chico"/>
    <s v="California"/>
    <n v="95928"/>
    <s v="West"/>
    <s v="FUR-TA-10004086"/>
    <x v="0"/>
    <x v="3"/>
    <s v="KI Adjustable-Height Table"/>
    <n v="206.352"/>
  </r>
  <r>
    <s v="Chico"/>
    <s v="California"/>
    <n v="95928"/>
    <s v="West"/>
    <s v="TEC-PH-10000702"/>
    <x v="2"/>
    <x v="7"/>
    <s v="Square Credit Card Reader, 4 1/2&quot; x 4 1/2&quot; x 1&quot;, White"/>
    <n v="7.992"/>
  </r>
  <r>
    <s v="Miramar"/>
    <s v="Florida"/>
    <n v="33023"/>
    <s v="South"/>
    <s v="OFF-ST-10002301"/>
    <x v="1"/>
    <x v="4"/>
    <s v="Tennsco Commercial Shelving"/>
    <n v="81.36"/>
  </r>
  <r>
    <s v="Miramar"/>
    <s v="Florida"/>
    <n v="33023"/>
    <s v="South"/>
    <s v="OFF-BI-10001636"/>
    <x v="1"/>
    <x v="8"/>
    <s v="Ibico Plastic and Wire Spiral Binding Combs"/>
    <n v="20.231999999999999"/>
  </r>
  <r>
    <s v="Miramar"/>
    <s v="Florida"/>
    <n v="33023"/>
    <s v="South"/>
    <s v="OFF-AP-10002684"/>
    <x v="1"/>
    <x v="9"/>
    <s v="Acco 7-Outlet Masterpiece Power Center, Wihtout Fax/Phone Line Protection"/>
    <n v="389.05599999999998"/>
  </r>
  <r>
    <s v="Miramar"/>
    <s v="Florida"/>
    <n v="33023"/>
    <s v="South"/>
    <s v="OFF-PA-10004609"/>
    <x v="1"/>
    <x v="10"/>
    <s v="Xerox 221"/>
    <n v="20.736000000000001"/>
  </r>
  <r>
    <s v="Miramar"/>
    <s v="Florida"/>
    <n v="33023"/>
    <s v="South"/>
    <s v="OFF-PA-10003309"/>
    <x v="1"/>
    <x v="10"/>
    <s v="Xerox 211"/>
    <n v="41.472000000000001"/>
  </r>
  <r>
    <s v="Los Angeles"/>
    <s v="California"/>
    <n v="90049"/>
    <s v="West"/>
    <s v="OFF-PA-10000380"/>
    <x v="1"/>
    <x v="10"/>
    <s v="REDIFORM Incoming/Outgoing Call Register, 11&quot; X 8 1/2&quot;, 100 Messages"/>
    <n v="33.36"/>
  </r>
  <r>
    <s v="Denver"/>
    <s v="Colorado"/>
    <n v="80219"/>
    <s v="West"/>
    <s v="FUR-BO-10001567"/>
    <x v="0"/>
    <x v="0"/>
    <s v="Bush Westfield Collection Bookcases, Dark Cherry Finish, Fully Assembled"/>
    <n v="90.882000000000005"/>
  </r>
  <r>
    <s v="Denver"/>
    <s v="Colorado"/>
    <n v="80219"/>
    <s v="West"/>
    <s v="TEC-PH-10002583"/>
    <x v="2"/>
    <x v="7"/>
    <s v="iOttie HLCRIO102 Car Mount"/>
    <n v="15.992000000000001"/>
  </r>
  <r>
    <s v="Denver"/>
    <s v="Colorado"/>
    <n v="80219"/>
    <s v="West"/>
    <s v="FUR-CH-10004853"/>
    <x v="0"/>
    <x v="1"/>
    <s v="Global Manager's Adjustable Task Chair, Storm"/>
    <n v="120.78400000000001"/>
  </r>
  <r>
    <s v="Philadelphia"/>
    <s v="Pennsylvania"/>
    <n v="19134"/>
    <s v="East"/>
    <s v="TEC-PH-10003580"/>
    <x v="2"/>
    <x v="7"/>
    <s v="Cisco IP Phone 7961G-GE VoIP phone"/>
    <n v="519.79200000000003"/>
  </r>
  <r>
    <s v="Philadelphia"/>
    <s v="Pennsylvania"/>
    <n v="19134"/>
    <s v="East"/>
    <s v="TEC-AC-10004227"/>
    <x v="2"/>
    <x v="11"/>
    <s v="SanDisk Ultra 16 GB MicroSDHC Class 10 Memory Card"/>
    <n v="31.175999999999998"/>
  </r>
  <r>
    <s v="Philadelphia"/>
    <s v="Pennsylvania"/>
    <n v="19134"/>
    <s v="East"/>
    <s v="OFF-PA-10002787"/>
    <x v="1"/>
    <x v="10"/>
    <s v="Xerox 227"/>
    <n v="10.368"/>
  </r>
  <r>
    <s v="Philadelphia"/>
    <s v="Pennsylvania"/>
    <n v="19134"/>
    <s v="East"/>
    <s v="OFF-BI-10003981"/>
    <x v="1"/>
    <x v="8"/>
    <s v="Avery Durable Plastic 1&quot; Binders"/>
    <n v="2.7240000000000002"/>
  </r>
  <r>
    <s v="Philadelphia"/>
    <s v="Pennsylvania"/>
    <n v="19134"/>
    <s v="East"/>
    <s v="FUR-FU-10001488"/>
    <x v="0"/>
    <x v="5"/>
    <s v="Tenex 46&quot; x 60&quot; Computer Anti-Static Chairmat, Rectangular Shaped"/>
    <n v="254.352"/>
  </r>
  <r>
    <s v="Philadelphia"/>
    <s v="Pennsylvania"/>
    <n v="19134"/>
    <s v="East"/>
    <s v="OFF-BI-10003727"/>
    <x v="1"/>
    <x v="8"/>
    <s v="Avery Durable Slant Ring Binders With Label Holder"/>
    <n v="3.762"/>
  </r>
  <r>
    <s v="Philadelphia"/>
    <s v="Pennsylvania"/>
    <n v="19134"/>
    <s v="East"/>
    <s v="OFF-PA-10000130"/>
    <x v="1"/>
    <x v="10"/>
    <s v="Xerox 199"/>
    <n v="10.272"/>
  </r>
  <r>
    <s v="Jackson"/>
    <s v="Mississippi"/>
    <n v="39212"/>
    <s v="South"/>
    <s v="TEC-PH-10002680"/>
    <x v="2"/>
    <x v="7"/>
    <s v="Samsung Galaxy Note 3"/>
    <n v="659.97"/>
  </r>
  <r>
    <s v="Jackson"/>
    <s v="Mississippi"/>
    <n v="39212"/>
    <s v="South"/>
    <s v="TEC-PH-10002538"/>
    <x v="2"/>
    <x v="7"/>
    <s v="Grandstream GXP1160 VoIP phone"/>
    <n v="113.73"/>
  </r>
  <r>
    <s v="Los Angeles"/>
    <s v="California"/>
    <n v="90045"/>
    <s v="West"/>
    <s v="OFF-BI-10001249"/>
    <x v="1"/>
    <x v="8"/>
    <s v="Avery Heavy-Duty EZD View Binder with Locking Rings"/>
    <n v="5.1040000000000001"/>
  </r>
  <r>
    <s v="Houston"/>
    <s v="Texas"/>
    <n v="77095"/>
    <s v="Central"/>
    <s v="OFF-PA-10000174"/>
    <x v="1"/>
    <x v="10"/>
    <s v="Message Book, Wirebound, Four 5 1/2&quot; X 4&quot; Forms/Pg., 200 Dupl. Sets/Book"/>
    <n v="16.448"/>
  </r>
  <r>
    <s v="Clifton"/>
    <s v="New Jersey"/>
    <n v="7011"/>
    <s v="East"/>
    <s v="OFF-AP-10004532"/>
    <x v="1"/>
    <x v="9"/>
    <s v="Kensington 6 Outlet Guardian Standard Surge Protector"/>
    <n v="81.92"/>
  </r>
  <r>
    <s v="Clifton"/>
    <s v="New Jersey"/>
    <n v="7011"/>
    <s v="East"/>
    <s v="FUR-FU-10001986"/>
    <x v="0"/>
    <x v="5"/>
    <s v="Dana Fluorescent Magnifying Lamp, White, 36&quot;"/>
    <n v="254.9"/>
  </r>
  <r>
    <s v="Chicago"/>
    <s v="Illinois"/>
    <n v="60623"/>
    <s v="Central"/>
    <s v="OFF-FA-10002975"/>
    <x v="1"/>
    <x v="13"/>
    <s v="Staples"/>
    <n v="15.12"/>
  </r>
  <r>
    <s v="Chicago"/>
    <s v="Illinois"/>
    <n v="60623"/>
    <s v="Central"/>
    <s v="OFF-AR-10003481"/>
    <x v="1"/>
    <x v="6"/>
    <s v="Newell 348"/>
    <n v="7.8719999999999999"/>
  </r>
  <r>
    <s v="Seattle"/>
    <s v="Washington"/>
    <n v="98115"/>
    <s v="West"/>
    <s v="OFF-BI-10004967"/>
    <x v="1"/>
    <x v="8"/>
    <s v="Round Ring Binders"/>
    <n v="8.32"/>
  </r>
  <r>
    <s v="Long Beach"/>
    <s v="New York"/>
    <n v="11561"/>
    <s v="East"/>
    <s v="TEC-PH-10003589"/>
    <x v="2"/>
    <x v="7"/>
    <s v="invisibleSHIELD by ZAGG Smudge-Free Screen Protector"/>
    <n v="89.95"/>
  </r>
  <r>
    <s v="Sheboygan"/>
    <s v="Wisconsin"/>
    <n v="53081"/>
    <s v="Central"/>
    <s v="OFF-LA-10002945"/>
    <x v="1"/>
    <x v="2"/>
    <s v="Permanent Self-Adhesive File Folder Labels for Typewriters, 1 1/8 x 3 1/2, White"/>
    <n v="25.2"/>
  </r>
  <r>
    <s v="Sheboygan"/>
    <s v="Wisconsin"/>
    <n v="53081"/>
    <s v="Central"/>
    <s v="OFF-LA-10003537"/>
    <x v="1"/>
    <x v="2"/>
    <s v="Avery 515"/>
    <n v="37.590000000000003"/>
  </r>
  <r>
    <s v="Sheboygan"/>
    <s v="Wisconsin"/>
    <n v="53081"/>
    <s v="Central"/>
    <s v="OFF-ST-10002406"/>
    <x v="1"/>
    <x v="4"/>
    <s v="Pizazz Global Quick File"/>
    <n v="14.97"/>
  </r>
  <r>
    <s v="Sheboygan"/>
    <s v="Wisconsin"/>
    <n v="53081"/>
    <s v="Central"/>
    <s v="TEC-AC-10003433"/>
    <x v="2"/>
    <x v="11"/>
    <s v="Maxell 4.7GB DVD+R 5/Pack"/>
    <n v="1.98"/>
  </r>
  <r>
    <s v="Boca Raton"/>
    <s v="Florida"/>
    <n v="33433"/>
    <s v="South"/>
    <s v="OFF-BI-10002082"/>
    <x v="1"/>
    <x v="8"/>
    <s v="GBC Twin Loop Wire Binding Elements"/>
    <n v="39.936"/>
  </r>
  <r>
    <s v="Boca Raton"/>
    <s v="Florida"/>
    <n v="33433"/>
    <s v="South"/>
    <s v="TEC-AC-10000521"/>
    <x v="2"/>
    <x v="11"/>
    <s v="Verbatim Slim CD and DVD Storage Cases, 50/Pack"/>
    <n v="18.463999999999999"/>
  </r>
  <r>
    <s v="Aurora"/>
    <s v="Colorado"/>
    <n v="80013"/>
    <s v="West"/>
    <s v="OFF-BI-10001982"/>
    <x v="1"/>
    <x v="8"/>
    <s v="Wilson Jones Custom Binder Spines &amp; Labels"/>
    <n v="4.8959999999999999"/>
  </r>
  <r>
    <s v="Aurora"/>
    <s v="Colorado"/>
    <n v="80013"/>
    <s v="West"/>
    <s v="FUR-BO-10002268"/>
    <x v="0"/>
    <x v="0"/>
    <s v="Sauder Barrister Bookcases"/>
    <n v="145.76400000000001"/>
  </r>
  <r>
    <s v="Aurora"/>
    <s v="Colorado"/>
    <n v="80013"/>
    <s v="West"/>
    <s v="OFF-BI-10001758"/>
    <x v="1"/>
    <x v="8"/>
    <s v="Wilson Jones 14 Line Acrylic Coated Pressboard Data Binders"/>
    <n v="9.6120000000000001"/>
  </r>
  <r>
    <s v="San Diego"/>
    <s v="California"/>
    <n v="92037"/>
    <s v="West"/>
    <s v="TEC-AC-10004469"/>
    <x v="2"/>
    <x v="11"/>
    <s v="Microsoft Sculpt Comfort Mouse"/>
    <n v="199.75"/>
  </r>
  <r>
    <s v="San Diego"/>
    <s v="California"/>
    <n v="92037"/>
    <s v="West"/>
    <s v="FUR-TA-10001095"/>
    <x v="0"/>
    <x v="3"/>
    <s v="Chromcraft Round Conference Tables"/>
    <n v="1673.184"/>
  </r>
  <r>
    <s v="Seattle"/>
    <s v="Washington"/>
    <n v="98105"/>
    <s v="West"/>
    <s v="FUR-FU-10001852"/>
    <x v="0"/>
    <x v="5"/>
    <s v="Eldon Regeneration Recycled Desk Accessories, Smoke"/>
    <n v="12.18"/>
  </r>
  <r>
    <s v="Seattle"/>
    <s v="Washington"/>
    <n v="98105"/>
    <s v="West"/>
    <s v="OFF-AP-10000696"/>
    <x v="1"/>
    <x v="9"/>
    <s v="Holmes Odor Grabber"/>
    <n v="57.68"/>
  </r>
  <r>
    <s v="Dubuque"/>
    <s v="Iowa"/>
    <n v="52001"/>
    <s v="Central"/>
    <s v="TEC-PH-10003885"/>
    <x v="2"/>
    <x v="7"/>
    <s v="Cisco SPA508G"/>
    <n v="263.95999999999998"/>
  </r>
  <r>
    <s v="Los Angeles"/>
    <s v="California"/>
    <n v="90032"/>
    <s v="West"/>
    <s v="TEC-AC-10002926"/>
    <x v="2"/>
    <x v="11"/>
    <s v="Logitech Wireless Marathon Mouse M705"/>
    <n v="299.94"/>
  </r>
  <r>
    <s v="Los Angeles"/>
    <s v="California"/>
    <n v="90032"/>
    <s v="West"/>
    <s v="OFF-SU-10001225"/>
    <x v="1"/>
    <x v="14"/>
    <s v="Staple remover"/>
    <n v="25.76"/>
  </r>
  <r>
    <s v="Lowell"/>
    <s v="Massachusetts"/>
    <n v="1852"/>
    <s v="East"/>
    <s v="TEC-PH-10004434"/>
    <x v="2"/>
    <x v="7"/>
    <s v="Cisco IPÂ PhoneÂ 7961G VoIPÂ phoneÂ - Dark gray"/>
    <n v="271.89999999999998"/>
  </r>
  <r>
    <s v="Lowell"/>
    <s v="Massachusetts"/>
    <n v="1852"/>
    <s v="East"/>
    <s v="FUR-FU-10003878"/>
    <x v="0"/>
    <x v="5"/>
    <s v="Linden 10&quot; Round Wall Clock, Black"/>
    <n v="45.84"/>
  </r>
  <r>
    <s v="Lowell"/>
    <s v="Massachusetts"/>
    <n v="1852"/>
    <s v="East"/>
    <s v="FUR-FU-10002268"/>
    <x v="0"/>
    <x v="5"/>
    <s v="Ultra Door Push Plate"/>
    <n v="9.82"/>
  </r>
  <r>
    <s v="Marysville"/>
    <s v="Washington"/>
    <n v="98270"/>
    <s v="West"/>
    <s v="OFF-FA-10001883"/>
    <x v="1"/>
    <x v="13"/>
    <s v="Alliance Super-Size Bands, Assorted Sizes"/>
    <n v="93.36"/>
  </r>
  <r>
    <s v="Oklahoma City"/>
    <s v="Oklahoma"/>
    <n v="73120"/>
    <s v="Central"/>
    <s v="OFF-ST-10002756"/>
    <x v="1"/>
    <x v="4"/>
    <s v="Tennsco Stur-D-Stor Boltless Shelving, 5 Shelves, 24&quot; Deep, Sand"/>
    <n v="541.24"/>
  </r>
  <r>
    <s v="Oklahoma City"/>
    <s v="Oklahoma"/>
    <n v="73120"/>
    <s v="Central"/>
    <s v="OFF-PA-10000474"/>
    <x v="1"/>
    <x v="10"/>
    <s v="Easy-staple paper"/>
    <n v="106.32"/>
  </r>
  <r>
    <s v="Oklahoma City"/>
    <s v="Oklahoma"/>
    <n v="73120"/>
    <s v="Central"/>
    <s v="FUR-CH-10002073"/>
    <x v="0"/>
    <x v="1"/>
    <s v="Hon Olson Stacker Chairs"/>
    <n v="1323.9"/>
  </r>
  <r>
    <s v="Philadelphia"/>
    <s v="Pennsylvania"/>
    <n v="19134"/>
    <s v="East"/>
    <s v="OFF-PA-10003641"/>
    <x v="1"/>
    <x v="10"/>
    <s v="Xerox 1909"/>
    <n v="126.624"/>
  </r>
  <r>
    <s v="Aurora"/>
    <s v="Colorado"/>
    <n v="80013"/>
    <s v="West"/>
    <s v="TEC-PH-10002070"/>
    <x v="2"/>
    <x v="7"/>
    <s v="Griffin GC36547 PowerJolt SE Lightning Charger"/>
    <n v="125.944"/>
  </r>
  <r>
    <s v="New York City"/>
    <s v="New York"/>
    <n v="10009"/>
    <s v="East"/>
    <s v="OFF-BI-10004519"/>
    <x v="1"/>
    <x v="8"/>
    <s v="GBC DocuBind P100 Manual Binding Machine"/>
    <n v="663.92"/>
  </r>
  <r>
    <s v="New York City"/>
    <s v="New York"/>
    <n v="10009"/>
    <s v="East"/>
    <s v="TEC-AC-10002167"/>
    <x v="2"/>
    <x v="11"/>
    <s v="ImationÂ 8gb Micro Traveldrive Usb 2.0Â Flash Drive"/>
    <n v="120"/>
  </r>
  <r>
    <s v="New York City"/>
    <s v="New York"/>
    <n v="10009"/>
    <s v="East"/>
    <s v="OFF-FA-10000936"/>
    <x v="1"/>
    <x v="13"/>
    <s v="Acco Hot Clips Clips to Go"/>
    <n v="3.29"/>
  </r>
  <r>
    <s v="New York City"/>
    <s v="New York"/>
    <n v="10009"/>
    <s v="East"/>
    <s v="FUR-FU-10000732"/>
    <x v="0"/>
    <x v="5"/>
    <s v="Eldon 200 Class Desk Accessories"/>
    <n v="18.84"/>
  </r>
  <r>
    <s v="Lancaster"/>
    <s v="Ohio"/>
    <n v="43130"/>
    <s v="East"/>
    <s v="FUR-FU-10002501"/>
    <x v="0"/>
    <x v="5"/>
    <s v="Nu-Dell Executive Frame"/>
    <n v="60.671999999999997"/>
  </r>
  <r>
    <s v="Lancaster"/>
    <s v="Ohio"/>
    <n v="43130"/>
    <s v="East"/>
    <s v="OFF-AR-10000634"/>
    <x v="1"/>
    <x v="6"/>
    <s v="Newell 320"/>
    <n v="30.815999999999999"/>
  </r>
  <r>
    <s v="Modesto"/>
    <s v="California"/>
    <n v="95351"/>
    <s v="West"/>
    <s v="TEC-PH-10001700"/>
    <x v="2"/>
    <x v="7"/>
    <s v="Panasonic KX-TG6844B Expandable Digital Cordless Telephone"/>
    <n v="52.792000000000002"/>
  </r>
  <r>
    <s v="Saint Louis"/>
    <s v="Missouri"/>
    <n v="63116"/>
    <s v="Central"/>
    <s v="OFF-AP-10001962"/>
    <x v="1"/>
    <x v="9"/>
    <s v="Black &amp; Decker Filter for Double Action Dustbuster Cordless Vac BLDV7210"/>
    <n v="83.9"/>
  </r>
  <r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</r>
  <r>
    <s v="Dallas"/>
    <s v="Texas"/>
    <n v="75217"/>
    <s v="Central"/>
    <s v="OFF-AP-10000124"/>
    <x v="1"/>
    <x v="9"/>
    <s v="Acco 6 Outlet Guardian Basic Surge Suppressor"/>
    <n v="4.992"/>
  </r>
  <r>
    <s v="Dallas"/>
    <s v="Texas"/>
    <n v="75217"/>
    <s v="Central"/>
    <s v="OFF-EN-10003567"/>
    <x v="1"/>
    <x v="12"/>
    <s v="Inter-Office Recycled Envelopes, Brown Kraft, Button-String,10&quot; x 13&quot; , 100/Box"/>
    <n v="87.92"/>
  </r>
  <r>
    <s v="Dallas"/>
    <s v="Texas"/>
    <n v="75217"/>
    <s v="Central"/>
    <s v="FUR-CH-10004997"/>
    <x v="0"/>
    <x v="1"/>
    <s v="Hon Every-Day Series Multi-Task Chairs"/>
    <n v="657.93"/>
  </r>
  <r>
    <s v="Dallas"/>
    <s v="Texas"/>
    <n v="75217"/>
    <s v="Central"/>
    <s v="OFF-BI-10000494"/>
    <x v="1"/>
    <x v="8"/>
    <s v="Acco Economy Flexible Poly Round Ring Binder"/>
    <n v="1.044"/>
  </r>
  <r>
    <s v="New York City"/>
    <s v="New York"/>
    <n v="10035"/>
    <s v="East"/>
    <s v="FUR-FU-10000277"/>
    <x v="0"/>
    <x v="5"/>
    <s v="Deflect-o DuraMat Antistatic Studded Beveled Mat for Medium Pile Carpeting"/>
    <n v="210.68"/>
  </r>
  <r>
    <s v="New York City"/>
    <s v="New York"/>
    <n v="10035"/>
    <s v="East"/>
    <s v="OFF-ST-10003641"/>
    <x v="1"/>
    <x v="4"/>
    <s v="Space Solutions Industrial Galvanized Steel Shelving."/>
    <n v="78.8"/>
  </r>
  <r>
    <s v="New York City"/>
    <s v="New York"/>
    <n v="10035"/>
    <s v="East"/>
    <s v="TEC-AC-10001998"/>
    <x v="2"/>
    <x v="11"/>
    <s v="LogitechÂ LS21 Speaker System - PC Multimedia - 2.1-CH - Wired"/>
    <n v="19.989999999999998"/>
  </r>
  <r>
    <s v="New York City"/>
    <s v="New York"/>
    <n v="10035"/>
    <s v="East"/>
    <s v="OFF-ST-10001932"/>
    <x v="1"/>
    <x v="4"/>
    <s v="Fellowes Staxonsteel Drawer Files"/>
    <n v="772.68"/>
  </r>
  <r>
    <s v="San Antonio"/>
    <s v="Texas"/>
    <n v="78207"/>
    <s v="Central"/>
    <s v="TEC-AC-10002323"/>
    <x v="2"/>
    <x v="11"/>
    <s v="SanDisk Ultra 32 GB MicroSDHC Class 10 Memory Card"/>
    <n v="106.08"/>
  </r>
  <r>
    <s v="Amarillo"/>
    <s v="Texas"/>
    <n v="79109"/>
    <s v="Central"/>
    <s v="FUR-FU-10004270"/>
    <x v="0"/>
    <x v="5"/>
    <s v="Executive Impressions 13&quot; Clairmont Wall Clock"/>
    <n v="23.076000000000001"/>
  </r>
  <r>
    <s v="Amarillo"/>
    <s v="Texas"/>
    <n v="79109"/>
    <s v="Central"/>
    <s v="OFF-PA-10004621"/>
    <x v="1"/>
    <x v="10"/>
    <s v="Xerox 212"/>
    <n v="25.92"/>
  </r>
  <r>
    <s v="Houston"/>
    <s v="Texas"/>
    <n v="77041"/>
    <s v="Central"/>
    <s v="OFF-PA-10001019"/>
    <x v="1"/>
    <x v="10"/>
    <s v="Xerox 1884"/>
    <n v="47.951999999999998"/>
  </r>
  <r>
    <s v="Houston"/>
    <s v="Texas"/>
    <n v="77041"/>
    <s v="Central"/>
    <s v="OFF-BI-10000201"/>
    <x v="1"/>
    <x v="8"/>
    <s v="Avery Triangle Shaped Sheet Lifters, Black, 2/Pack"/>
    <n v="0.98399999999999999"/>
  </r>
  <r>
    <s v="Houston"/>
    <s v="Texas"/>
    <n v="77041"/>
    <s v="Central"/>
    <s v="FUR-FU-10004587"/>
    <x v="0"/>
    <x v="5"/>
    <s v="GE General Use Halogen Bulbs, 100 Watts, 1 Bulb per Pack"/>
    <n v="75.384"/>
  </r>
  <r>
    <s v="Houston"/>
    <s v="Texas"/>
    <n v="77041"/>
    <s v="Central"/>
    <s v="OFF-LA-10001613"/>
    <x v="1"/>
    <x v="2"/>
    <s v="Avery File Folder Labels"/>
    <n v="4.6079999999999997"/>
  </r>
  <r>
    <s v="Lawrence"/>
    <s v="Massachusetts"/>
    <n v="1841"/>
    <s v="East"/>
    <s v="OFF-BI-10001308"/>
    <x v="1"/>
    <x v="8"/>
    <s v="GBC Standard Plastic Binding Systems' Combs"/>
    <n v="37.68"/>
  </r>
  <r>
    <s v="Columbus"/>
    <s v="Georgia"/>
    <n v="31907"/>
    <s v="South"/>
    <s v="OFF-AP-10003278"/>
    <x v="1"/>
    <x v="9"/>
    <s v="Belkin 7-Outlet SurgeMaster Home Series"/>
    <n v="41.91"/>
  </r>
  <r>
    <s v="Los Angeles"/>
    <s v="California"/>
    <n v="90032"/>
    <s v="West"/>
    <s v="FUR-BO-10003966"/>
    <x v="0"/>
    <x v="0"/>
    <s v="Sauder Facets Collection Library, Sky Alder Finish"/>
    <n v="435.99900000000002"/>
  </r>
  <r>
    <s v="Seattle"/>
    <s v="Washington"/>
    <n v="98115"/>
    <s v="West"/>
    <s v="FUR-CH-10004698"/>
    <x v="0"/>
    <x v="1"/>
    <s v="Padded Folding Chairs, Black, 4/Carton"/>
    <n v="388.70400000000001"/>
  </r>
  <r>
    <s v="Seattle"/>
    <s v="Washington"/>
    <n v="98115"/>
    <s v="West"/>
    <s v="OFF-ST-10000025"/>
    <x v="1"/>
    <x v="4"/>
    <s v="Fellowes Stor/Drawer Steel Plus Storage Drawers"/>
    <n v="572.58000000000004"/>
  </r>
  <r>
    <s v="Seattle"/>
    <s v="Washington"/>
    <n v="98115"/>
    <s v="West"/>
    <s v="TEC-AC-10000682"/>
    <x v="2"/>
    <x v="11"/>
    <s v="Kensington K72356US Mouse-in-a-Box USB Desktop Mouse"/>
    <n v="33.18"/>
  </r>
  <r>
    <s v="Cambridge"/>
    <s v="Massachusetts"/>
    <n v="2138"/>
    <s v="East"/>
    <s v="TEC-AC-10001772"/>
    <x v="2"/>
    <x v="11"/>
    <s v="Memorex Mini Travel Drive 16 GB USB 2.0 Flash Drive"/>
    <n v="63.88"/>
  </r>
  <r>
    <s v="Cambridge"/>
    <s v="Massachusetts"/>
    <n v="2138"/>
    <s v="East"/>
    <s v="FUR-FU-10001379"/>
    <x v="0"/>
    <x v="5"/>
    <s v="Executive Impressions 16-1/2&quot; Circular Wall Clock"/>
    <n v="26.72"/>
  </r>
  <r>
    <s v="Salt Lake City"/>
    <s v="Utah"/>
    <n v="84106"/>
    <s v="West"/>
    <s v="OFF-BI-10002794"/>
    <x v="1"/>
    <x v="8"/>
    <s v="Avery Trapezoid Ring Binder, 3&quot; Capacity, Black, 1040 sheets"/>
    <n v="295.05599999999998"/>
  </r>
  <r>
    <s v="New York City"/>
    <s v="New York"/>
    <n v="10035"/>
    <s v="East"/>
    <s v="OFF-AP-10001005"/>
    <x v="1"/>
    <x v="9"/>
    <s v="Honeywell Quietcare HEPA Air Cleaner"/>
    <n v="393.25"/>
  </r>
  <r>
    <s v="Cuyahoga Falls"/>
    <s v="Ohio"/>
    <n v="44221"/>
    <s v="East"/>
    <s v="OFF-BI-10000201"/>
    <x v="1"/>
    <x v="8"/>
    <s v="Avery Triangle Shaped Sheet Lifters, Black, 2/Pack"/>
    <n v="2.214"/>
  </r>
  <r>
    <s v="Wilmington"/>
    <s v="North Carolina"/>
    <n v="28403"/>
    <s v="South"/>
    <s v="OFF-PA-10003673"/>
    <x v="1"/>
    <x v="10"/>
    <s v="Strathmore Photo Mount Cards"/>
    <n v="16.271999999999998"/>
  </r>
  <r>
    <s v="New York City"/>
    <s v="New York"/>
    <n v="10035"/>
    <s v="East"/>
    <s v="OFF-AP-10000938"/>
    <x v="1"/>
    <x v="9"/>
    <s v="Avanti 1.7 Cu. Ft. Refrigerator"/>
    <n v="706.86"/>
  </r>
  <r>
    <s v="Philadelphia"/>
    <s v="Pennsylvania"/>
    <n v="19140"/>
    <s v="East"/>
    <s v="OFF-BI-10003274"/>
    <x v="1"/>
    <x v="8"/>
    <s v="Avery Durable Slant Ring Binders, No Labels"/>
    <n v="5.97"/>
  </r>
  <r>
    <s v="Philadelphia"/>
    <s v="Pennsylvania"/>
    <n v="19140"/>
    <s v="East"/>
    <s v="FUR-FU-10001095"/>
    <x v="0"/>
    <x v="5"/>
    <s v="DAX Black Cherry Wood-Tone Poster Frame"/>
    <n v="21.184000000000001"/>
  </r>
  <r>
    <s v="Philadelphia"/>
    <s v="Pennsylvania"/>
    <n v="19140"/>
    <s v="East"/>
    <s v="OFF-AP-10001492"/>
    <x v="1"/>
    <x v="9"/>
    <s v="Acco Six-Outlet Power Strip, 4' Cord Length"/>
    <n v="41.375999999999998"/>
  </r>
  <r>
    <s v="New York City"/>
    <s v="New York"/>
    <n v="10009"/>
    <s v="East"/>
    <s v="OFF-AR-10004999"/>
    <x v="1"/>
    <x v="6"/>
    <s v="Newell 315"/>
    <n v="17.940000000000001"/>
  </r>
  <r>
    <s v="Philadelphia"/>
    <s v="Pennsylvania"/>
    <n v="19134"/>
    <s v="East"/>
    <s v="OFF-BI-10004094"/>
    <x v="1"/>
    <x v="8"/>
    <s v="GBC Standard Plastic Binding Systems Combs"/>
    <n v="2.6549999999999998"/>
  </r>
  <r>
    <s v="Los Angeles"/>
    <s v="California"/>
    <n v="90049"/>
    <s v="West"/>
    <s v="OFF-ST-10001490"/>
    <x v="1"/>
    <x v="4"/>
    <s v="Hot File 7-Pocket, Floor Stand"/>
    <n v="892.35"/>
  </r>
  <r>
    <s v="Los Angeles"/>
    <s v="California"/>
    <n v="90049"/>
    <s v="West"/>
    <s v="FUR-BO-10004695"/>
    <x v="0"/>
    <x v="0"/>
    <s v="O'Sullivan 2-Door Barrister Bookcase in Odessa Pine"/>
    <n v="307.666"/>
  </r>
  <r>
    <s v="Los Angeles"/>
    <s v="California"/>
    <n v="90049"/>
    <s v="West"/>
    <s v="OFF-ST-10000736"/>
    <x v="1"/>
    <x v="4"/>
    <s v="Carina Double Wide Media Storage Towers in Natural &amp; Black"/>
    <n v="728.82"/>
  </r>
  <r>
    <s v="Los Angeles"/>
    <s v="California"/>
    <n v="90049"/>
    <s v="West"/>
    <s v="OFF-BI-10001617"/>
    <x v="1"/>
    <x v="8"/>
    <s v="GBC Wire Binding Combs"/>
    <n v="41.36"/>
  </r>
  <r>
    <s v="Los Angeles"/>
    <s v="California"/>
    <n v="90049"/>
    <s v="West"/>
    <s v="TEC-PH-10003589"/>
    <x v="2"/>
    <x v="7"/>
    <s v="invisibleSHIELD by ZAGG Smudge-Free Screen Protector"/>
    <n v="43.176000000000002"/>
  </r>
  <r>
    <s v="Los Angeles"/>
    <s v="California"/>
    <n v="90049"/>
    <s v="West"/>
    <s v="FUR-FU-10003981"/>
    <x v="0"/>
    <x v="5"/>
    <s v="Eldon Wave Desk Accessories"/>
    <n v="4.16"/>
  </r>
  <r>
    <s v="Long Beach"/>
    <s v="New York"/>
    <n v="11561"/>
    <s v="East"/>
    <s v="OFF-PA-10001970"/>
    <x v="1"/>
    <x v="10"/>
    <s v="Xerox 1881"/>
    <n v="61.4"/>
  </r>
  <r>
    <s v="Long Beach"/>
    <s v="New York"/>
    <n v="11561"/>
    <s v="East"/>
    <s v="OFF-BI-10002437"/>
    <x v="1"/>
    <x v="8"/>
    <s v="Recycled Premium Regency Composition Covers"/>
    <n v="24.448"/>
  </r>
  <r>
    <s v="Rochester"/>
    <s v="New York"/>
    <n v="14609"/>
    <s v="East"/>
    <s v="TEC-PH-10000586"/>
    <x v="2"/>
    <x v="7"/>
    <s v="AT&amp;T SB67148 SynJ"/>
    <n v="263.95999999999998"/>
  </r>
  <r>
    <s v="Rochester"/>
    <s v="New York"/>
    <n v="14609"/>
    <s v="East"/>
    <s v="TEC-PH-10003811"/>
    <x v="2"/>
    <x v="7"/>
    <s v="Jabra Supreme Plus Driver EditionÂ Headset"/>
    <n v="359.97"/>
  </r>
  <r>
    <s v="Rochester"/>
    <s v="New York"/>
    <n v="14609"/>
    <s v="East"/>
    <s v="OFF-PA-10004983"/>
    <x v="1"/>
    <x v="10"/>
    <s v="Xerox 23"/>
    <n v="12.96"/>
  </r>
  <r>
    <s v="Rochester"/>
    <s v="New York"/>
    <n v="14609"/>
    <s v="East"/>
    <s v="OFF-ST-10003479"/>
    <x v="1"/>
    <x v="4"/>
    <s v="Eldon Base for stackable storage shelf, platinum"/>
    <n v="116.82"/>
  </r>
  <r>
    <s v="Rochester"/>
    <s v="New York"/>
    <n v="14609"/>
    <s v="East"/>
    <s v="OFF-BI-10004318"/>
    <x v="1"/>
    <x v="8"/>
    <s v="Ibico EB-19 Dual Function Manual Binding System"/>
    <n v="276.78399999999999"/>
  </r>
  <r>
    <s v="San Francisco"/>
    <s v="California"/>
    <n v="94109"/>
    <s v="West"/>
    <s v="TEC-AC-10002567"/>
    <x v="2"/>
    <x v="11"/>
    <s v="Logitech G602 Wireless Gaming Mouse"/>
    <n v="239.97"/>
  </r>
  <r>
    <s v="San Francisco"/>
    <s v="California"/>
    <n v="94109"/>
    <s v="West"/>
    <s v="FUR-FU-10001731"/>
    <x v="0"/>
    <x v="5"/>
    <s v="Acrylic Self-Standing Desk Frames"/>
    <n v="16.02"/>
  </r>
  <r>
    <s v="Huntsville"/>
    <s v="Texas"/>
    <n v="77340"/>
    <s v="Central"/>
    <s v="OFF-ST-10002743"/>
    <x v="1"/>
    <x v="4"/>
    <s v="SAFCO Boltless Steel Shelving"/>
    <n v="454.56"/>
  </r>
  <r>
    <s v="Huntsville"/>
    <s v="Texas"/>
    <n v="77340"/>
    <s v="Central"/>
    <s v="FUR-FU-10002116"/>
    <x v="0"/>
    <x v="5"/>
    <s v="Tenex Carpeted, Granite-Look or Clear Contemporary Contour Shape Chair Mats"/>
    <n v="141.41999999999999"/>
  </r>
  <r>
    <s v="Huntsville"/>
    <s v="Texas"/>
    <n v="77340"/>
    <s v="Central"/>
    <s v="FUR-CH-10003199"/>
    <x v="0"/>
    <x v="1"/>
    <s v="Office Star - Contemporary Task Swivel Chair"/>
    <n v="310.74400000000003"/>
  </r>
  <r>
    <s v="Huntsville"/>
    <s v="Texas"/>
    <n v="77340"/>
    <s v="Central"/>
    <s v="OFF-AR-10003158"/>
    <x v="1"/>
    <x v="6"/>
    <s v="Fluorescent Highlighters by Dixon"/>
    <n v="12.736000000000001"/>
  </r>
  <r>
    <s v="Huntsville"/>
    <s v="Texas"/>
    <n v="77340"/>
    <s v="Central"/>
    <s v="OFF-BI-10000301"/>
    <x v="1"/>
    <x v="8"/>
    <s v="GBC Instant Report Kit"/>
    <n v="6.47"/>
  </r>
  <r>
    <s v="Huntsville"/>
    <s v="Texas"/>
    <n v="77340"/>
    <s v="Central"/>
    <s v="OFF-BI-10000343"/>
    <x v="1"/>
    <x v="8"/>
    <s v="Pressboard Covers with Storage Hooks, 9 1/2&quot; x 11&quot;, Light Blue"/>
    <n v="13.747999999999999"/>
  </r>
  <r>
    <s v="Huntsville"/>
    <s v="Texas"/>
    <n v="77340"/>
    <s v="Central"/>
    <s v="OFF-AP-10004708"/>
    <x v="1"/>
    <x v="9"/>
    <s v="Fellowes Superior 10 Outlet Split Surge Protector"/>
    <n v="15.224"/>
  </r>
  <r>
    <s v="East Point"/>
    <s v="Georgia"/>
    <n v="30344"/>
    <s v="South"/>
    <s v="FUR-FU-10000794"/>
    <x v="0"/>
    <x v="5"/>
    <s v="Eldon Stackable Tray, Side-Load, Legal, Smoke"/>
    <n v="27.42"/>
  </r>
  <r>
    <s v="East Point"/>
    <s v="Georgia"/>
    <n v="30344"/>
    <s v="South"/>
    <s v="OFF-BI-10004519"/>
    <x v="1"/>
    <x v="8"/>
    <s v="GBC DocuBind P100 Manual Binding Machine"/>
    <n v="165.98"/>
  </r>
  <r>
    <s v="East Point"/>
    <s v="Georgia"/>
    <n v="30344"/>
    <s v="South"/>
    <s v="TEC-AC-10001590"/>
    <x v="2"/>
    <x v="11"/>
    <s v="Dell Slim USB Multimedia Keyboard"/>
    <n v="75"/>
  </r>
  <r>
    <s v="New York City"/>
    <s v="New York"/>
    <n v="10009"/>
    <s v="East"/>
    <s v="OFF-BI-10001524"/>
    <x v="1"/>
    <x v="8"/>
    <s v="GBC Premium Transparent Covers with Diagonal Lined Pattern"/>
    <n v="134.27199999999999"/>
  </r>
  <r>
    <s v="Springfield"/>
    <s v="Oregon"/>
    <n v="97477"/>
    <s v="West"/>
    <s v="OFF-LA-10001474"/>
    <x v="1"/>
    <x v="2"/>
    <s v="Avery 477"/>
    <n v="146.54400000000001"/>
  </r>
  <r>
    <s v="Springfield"/>
    <s v="Oregon"/>
    <n v="97477"/>
    <s v="West"/>
    <s v="OFF-PA-10001497"/>
    <x v="1"/>
    <x v="10"/>
    <s v="Xerox 1914"/>
    <n v="131.904"/>
  </r>
  <r>
    <s v="Springfield"/>
    <s v="Oregon"/>
    <n v="97477"/>
    <s v="West"/>
    <s v="OFF-AP-10003287"/>
    <x v="1"/>
    <x v="9"/>
    <s v="Tripp Lite TLP810NET Broadband Surge for Modem/Fax"/>
    <n v="203.88"/>
  </r>
  <r>
    <s v="Springfield"/>
    <s v="Oregon"/>
    <n v="97477"/>
    <s v="West"/>
    <s v="OFF-BI-10002982"/>
    <x v="1"/>
    <x v="8"/>
    <s v="Avery Self-Adhesive Photo Pockets for Polaroid Photos"/>
    <n v="14.301"/>
  </r>
  <r>
    <s v="Springfield"/>
    <s v="Oregon"/>
    <n v="97477"/>
    <s v="West"/>
    <s v="OFF-ST-10001809"/>
    <x v="1"/>
    <x v="4"/>
    <s v="Fellowes Officeware Wire Shelving"/>
    <n v="718.64"/>
  </r>
  <r>
    <s v="Arlington"/>
    <s v="Virginia"/>
    <n v="22204"/>
    <s v="South"/>
    <s v="FUR-FU-10000246"/>
    <x v="0"/>
    <x v="5"/>
    <s v="Aluminum Document Frame"/>
    <n v="61.1"/>
  </r>
  <r>
    <s v="Wilmington"/>
    <s v="North Carolina"/>
    <n v="28403"/>
    <s v="South"/>
    <s v="OFF-AP-10000252"/>
    <x v="1"/>
    <x v="9"/>
    <s v="Harmony HEPA Quiet Air Purifiers"/>
    <n v="28.08"/>
  </r>
  <r>
    <s v="Yuma"/>
    <s v="Arizona"/>
    <n v="85364"/>
    <s v="West"/>
    <s v="OFF-AR-10002375"/>
    <x v="1"/>
    <x v="6"/>
    <s v="Newell 351"/>
    <n v="10.496"/>
  </r>
  <r>
    <s v="San Bernardino"/>
    <s v="California"/>
    <n v="92404"/>
    <s v="West"/>
    <s v="OFF-BI-10003719"/>
    <x v="1"/>
    <x v="8"/>
    <s v="Large Capacity Hanging Post Binders"/>
    <n v="39.92"/>
  </r>
  <r>
    <s v="Baltimore"/>
    <s v="Maryland"/>
    <n v="21215"/>
    <s v="East"/>
    <s v="OFF-AP-10001492"/>
    <x v="1"/>
    <x v="9"/>
    <s v="Acco Six-Outlet Power Strip, 4' Cord Length"/>
    <n v="77.58"/>
  </r>
  <r>
    <s v="Seattle"/>
    <s v="Washington"/>
    <n v="98103"/>
    <s v="West"/>
    <s v="OFF-ST-10000532"/>
    <x v="1"/>
    <x v="4"/>
    <s v="Advantus Rolling Drawer Organizers"/>
    <n v="269.36"/>
  </r>
  <r>
    <s v="San Francisco"/>
    <s v="California"/>
    <n v="94110"/>
    <s v="West"/>
    <s v="OFF-LA-10001613"/>
    <x v="1"/>
    <x v="2"/>
    <s v="Avery File Folder Labels"/>
    <n v="5.76"/>
  </r>
  <r>
    <s v="New York City"/>
    <s v="New York"/>
    <n v="10035"/>
    <s v="East"/>
    <s v="OFF-AR-10002818"/>
    <x v="1"/>
    <x v="6"/>
    <s v="Panasonic KP-310 Heavy-Duty Electric Pencil Sharpener"/>
    <n v="109.9"/>
  </r>
  <r>
    <s v="Seattle"/>
    <s v="Washington"/>
    <n v="98115"/>
    <s v="West"/>
    <s v="FUR-FU-10001940"/>
    <x v="0"/>
    <x v="5"/>
    <s v="Staple-based wall hangings"/>
    <n v="23.88"/>
  </r>
  <r>
    <s v="Seattle"/>
    <s v="Washington"/>
    <n v="98115"/>
    <s v="West"/>
    <s v="OFF-PA-10003883"/>
    <x v="1"/>
    <x v="10"/>
    <s v="Message Book, Phone, Wirebound Standard Line Memo, 2 3/4&quot; X 5&quot;"/>
    <n v="26.2"/>
  </r>
  <r>
    <s v="Seattle"/>
    <s v="Washington"/>
    <n v="98115"/>
    <s v="West"/>
    <s v="OFF-PA-10002787"/>
    <x v="1"/>
    <x v="10"/>
    <s v="Xerox 227"/>
    <n v="12.96"/>
  </r>
  <r>
    <s v="Seattle"/>
    <s v="Washington"/>
    <n v="98115"/>
    <s v="West"/>
    <s v="TEC-AC-10000991"/>
    <x v="2"/>
    <x v="11"/>
    <s v="Sony Micro Vault Click 8 GB USB 2.0 Flash Drive"/>
    <n v="234.95"/>
  </r>
  <r>
    <s v="Albuquerque"/>
    <s v="New Mexico"/>
    <n v="87105"/>
    <s v="West"/>
    <s v="OFF-ST-10003058"/>
    <x v="1"/>
    <x v="4"/>
    <s v="Eldon Mobile Mega Data Cart  Mega Stackable  Add-On Trays"/>
    <n v="118.25"/>
  </r>
  <r>
    <s v="Albuquerque"/>
    <s v="New Mexico"/>
    <n v="87105"/>
    <s v="West"/>
    <s v="OFF-PA-10004239"/>
    <x v="1"/>
    <x v="10"/>
    <s v="Xerox 1953"/>
    <n v="4.28"/>
  </r>
  <r>
    <s v="Los Angeles"/>
    <s v="California"/>
    <n v="90045"/>
    <s v="West"/>
    <s v="TEC-AC-10003038"/>
    <x v="2"/>
    <x v="11"/>
    <s v="Kingston Digital DataTraveler 16GB USB 2.0"/>
    <n v="26.85"/>
  </r>
  <r>
    <s v="Los Angeles"/>
    <s v="California"/>
    <n v="90045"/>
    <s v="West"/>
    <s v="TEC-MA-10000984"/>
    <x v="2"/>
    <x v="15"/>
    <s v="Okidata MB760 Printer"/>
    <n v="3357.6"/>
  </r>
  <r>
    <s v="Los Angeles"/>
    <s v="California"/>
    <n v="90045"/>
    <s v="West"/>
    <s v="OFF-LA-10004484"/>
    <x v="1"/>
    <x v="2"/>
    <s v="Avery 476"/>
    <n v="8.26"/>
  </r>
  <r>
    <s v="Los Angeles"/>
    <s v="California"/>
    <n v="90045"/>
    <s v="West"/>
    <s v="TEC-MA-10004002"/>
    <x v="2"/>
    <x v="15"/>
    <s v="Zebra GX420t Direct Thermal/Thermal Transfer Printer"/>
    <n v="2973.32"/>
  </r>
  <r>
    <s v="Los Angeles"/>
    <s v="California"/>
    <n v="90045"/>
    <s v="West"/>
    <s v="OFF-ST-10002406"/>
    <x v="1"/>
    <x v="4"/>
    <s v="Pizazz Global Quick File"/>
    <n v="104.79"/>
  </r>
  <r>
    <s v="Los Angeles"/>
    <s v="California"/>
    <n v="90045"/>
    <s v="West"/>
    <s v="TEC-PH-10003645"/>
    <x v="2"/>
    <x v="7"/>
    <s v="Aastra 57i VoIP phone"/>
    <n v="775.72799999999995"/>
  </r>
  <r>
    <s v="Houston"/>
    <s v="Texas"/>
    <n v="77041"/>
    <s v="Central"/>
    <s v="FUR-BO-10001601"/>
    <x v="0"/>
    <x v="0"/>
    <s v="Sauder Mission Library with Doors, Fruitwood Finish"/>
    <n v="89.066400000000002"/>
  </r>
  <r>
    <s v="Houston"/>
    <s v="Texas"/>
    <n v="77041"/>
    <s v="Central"/>
    <s v="OFF-AR-10000937"/>
    <x v="1"/>
    <x v="6"/>
    <s v="Dixon Ticonderoga Core-Lock Colored Pencils, 48-Color Set"/>
    <n v="175.44"/>
  </r>
  <r>
    <s v="Houston"/>
    <s v="Texas"/>
    <n v="77041"/>
    <s v="Central"/>
    <s v="TEC-PH-10000038"/>
    <x v="2"/>
    <x v="7"/>
    <s v="Jawbone MINI JAMBOX Wireless Bluetooth Speaker"/>
    <n v="438.33600000000001"/>
  </r>
  <r>
    <s v="Philadelphia"/>
    <s v="Pennsylvania"/>
    <n v="19140"/>
    <s v="East"/>
    <s v="FUR-CH-10003396"/>
    <x v="0"/>
    <x v="1"/>
    <s v="Global Deluxe Steno Chair"/>
    <n v="215.54400000000001"/>
  </r>
  <r>
    <s v="Chicago"/>
    <s v="Illinois"/>
    <n v="60623"/>
    <s v="Central"/>
    <s v="OFF-EN-10002592"/>
    <x v="1"/>
    <x v="12"/>
    <s v="Peel &amp; Seel Recycled Catalog Envelopes, Brown"/>
    <n v="55.584000000000003"/>
  </r>
  <r>
    <s v="Chicago"/>
    <s v="Illinois"/>
    <n v="60623"/>
    <s v="Central"/>
    <s v="FUR-CH-10000422"/>
    <x v="0"/>
    <x v="1"/>
    <s v="Global Highback Leather Tilter in Burgundy"/>
    <n v="127.386"/>
  </r>
  <r>
    <s v="San Angelo"/>
    <s v="Texas"/>
    <n v="76903"/>
    <s v="Central"/>
    <s v="FUR-CH-10002647"/>
    <x v="0"/>
    <x v="1"/>
    <s v="Situations Contoured Folding Chairs, 4/Set"/>
    <n v="248.43"/>
  </r>
  <r>
    <s v="San Angelo"/>
    <s v="Texas"/>
    <n v="76903"/>
    <s v="Central"/>
    <s v="OFF-AP-10004859"/>
    <x v="1"/>
    <x v="9"/>
    <s v="Acco 6 Outlet Guardian Premium Surge Suppressor"/>
    <n v="11.648"/>
  </r>
  <r>
    <s v="San Angelo"/>
    <s v="Texas"/>
    <n v="76903"/>
    <s v="Central"/>
    <s v="FUR-CH-10004477"/>
    <x v="0"/>
    <x v="1"/>
    <s v="Global Push Button Manager's Chair, Indigo"/>
    <n v="85.245999999999995"/>
  </r>
  <r>
    <s v="Pasadena"/>
    <s v="Texas"/>
    <n v="77506"/>
    <s v="Central"/>
    <s v="OFF-AR-10004817"/>
    <x v="1"/>
    <x v="6"/>
    <s v="Colorific Watercolor Pencils"/>
    <n v="20.64"/>
  </r>
  <r>
    <s v="Los Angeles"/>
    <s v="California"/>
    <n v="90049"/>
    <s v="West"/>
    <s v="FUR-FU-10003374"/>
    <x v="0"/>
    <x v="5"/>
    <s v="Electrix Fluorescent Magnifier Lamps &amp; Weighted Base"/>
    <n v="148.02000000000001"/>
  </r>
  <r>
    <s v="Garden City"/>
    <s v="Kansas"/>
    <n v="67846"/>
    <s v="Central"/>
    <s v="OFF-ST-10003123"/>
    <x v="1"/>
    <x v="4"/>
    <s v="Fellowes Bases and Tops For Staxonsteel/High-Stak Systems"/>
    <n v="33.29"/>
  </r>
  <r>
    <s v="Los Angeles"/>
    <s v="California"/>
    <n v="90045"/>
    <s v="West"/>
    <s v="OFF-PA-10000675"/>
    <x v="1"/>
    <x v="10"/>
    <s v="Xerox 1919"/>
    <n v="204.95"/>
  </r>
  <r>
    <s v="Chicago"/>
    <s v="Illinois"/>
    <n v="60653"/>
    <s v="Central"/>
    <s v="FUR-CH-10004997"/>
    <x v="0"/>
    <x v="1"/>
    <s v="Hon Every-Day Series Multi-Task Chairs"/>
    <n v="526.34400000000005"/>
  </r>
  <r>
    <s v="San Francisco"/>
    <s v="California"/>
    <n v="94110"/>
    <s v="West"/>
    <s v="FUR-FU-10001934"/>
    <x v="0"/>
    <x v="5"/>
    <s v="Magnifier Swing Arm Lamp"/>
    <n v="41.96"/>
  </r>
  <r>
    <s v="San Francisco"/>
    <s v="California"/>
    <n v="94110"/>
    <s v="West"/>
    <s v="FUR-CH-10004997"/>
    <x v="0"/>
    <x v="1"/>
    <s v="Hon Every-Day Series Multi-Task Chairs"/>
    <n v="451.15199999999999"/>
  </r>
  <r>
    <s v="San Francisco"/>
    <s v="California"/>
    <n v="94110"/>
    <s v="West"/>
    <s v="OFF-BI-10001890"/>
    <x v="1"/>
    <x v="8"/>
    <s v="Avery Poly Binder Pockets"/>
    <n v="31.504000000000001"/>
  </r>
  <r>
    <s v="Philadelphia"/>
    <s v="Pennsylvania"/>
    <n v="19134"/>
    <s v="East"/>
    <s v="OFF-EN-10002500"/>
    <x v="1"/>
    <x v="12"/>
    <s v="Globe Weis Peel &amp; Seel First Class Envelopes"/>
    <n v="30.672000000000001"/>
  </r>
  <r>
    <s v="Philadelphia"/>
    <s v="Pennsylvania"/>
    <n v="19134"/>
    <s v="East"/>
    <s v="TEC-CO-10001766"/>
    <x v="2"/>
    <x v="16"/>
    <s v="Canon PC940 Copier"/>
    <n v="1079.9760000000001"/>
  </r>
  <r>
    <s v="Modesto"/>
    <s v="California"/>
    <n v="95351"/>
    <s v="West"/>
    <s v="FUR-CH-10004860"/>
    <x v="0"/>
    <x v="1"/>
    <s v="Global Low Back Tilter Chair"/>
    <n v="161.56800000000001"/>
  </r>
  <r>
    <s v="Houston"/>
    <s v="Texas"/>
    <n v="77070"/>
    <s v="Central"/>
    <s v="OFF-BI-10002049"/>
    <x v="1"/>
    <x v="8"/>
    <s v="UniKeep View Case Binders"/>
    <n v="2.9340000000000002"/>
  </r>
  <r>
    <s v="Houston"/>
    <s v="Texas"/>
    <n v="77070"/>
    <s v="Central"/>
    <s v="TEC-AC-10003499"/>
    <x v="2"/>
    <x v="11"/>
    <s v="Memorex Mini Travel Drive 8 GB USB 2.0 Flash Drive"/>
    <n v="18.527999999999999"/>
  </r>
  <r>
    <s v="Houston"/>
    <s v="Texas"/>
    <n v="77070"/>
    <s v="Central"/>
    <s v="OFF-ST-10003470"/>
    <x v="1"/>
    <x v="4"/>
    <s v="Tennsco Snap-Together Open Shelving Units, Starter Sets and Add-On Units"/>
    <n v="670.75199999999995"/>
  </r>
  <r>
    <s v="Chicago"/>
    <s v="Illinois"/>
    <n v="60610"/>
    <s v="Central"/>
    <s v="FUR-FU-10000222"/>
    <x v="0"/>
    <x v="5"/>
    <s v="Seth Thomas 16&quot; Steel Case Clock"/>
    <n v="64.959999999999994"/>
  </r>
  <r>
    <s v="Riverside"/>
    <s v="California"/>
    <n v="92503"/>
    <s v="West"/>
    <s v="TEC-AC-10000023"/>
    <x v="2"/>
    <x v="11"/>
    <s v="Maxell 74 Minute CD-R Spindle, 50/Pack"/>
    <n v="41.94"/>
  </r>
  <r>
    <s v="Riverside"/>
    <s v="California"/>
    <n v="92503"/>
    <s v="West"/>
    <s v="OFF-PA-10003971"/>
    <x v="1"/>
    <x v="10"/>
    <s v="Xerox 1965"/>
    <n v="11.96"/>
  </r>
  <r>
    <s v="Riverside"/>
    <s v="California"/>
    <n v="92503"/>
    <s v="West"/>
    <s v="OFF-AR-10003481"/>
    <x v="1"/>
    <x v="6"/>
    <s v="Newell 348"/>
    <n v="13.12"/>
  </r>
  <r>
    <s v="Riverside"/>
    <s v="California"/>
    <n v="92503"/>
    <s v="West"/>
    <s v="OFF-ST-10001490"/>
    <x v="1"/>
    <x v="4"/>
    <s v="Hot File 7-Pocket, Floor Stand"/>
    <n v="535.41"/>
  </r>
  <r>
    <s v="Dallas"/>
    <s v="Texas"/>
    <n v="75081"/>
    <s v="Central"/>
    <s v="FUR-FU-10003708"/>
    <x v="0"/>
    <x v="5"/>
    <s v="Tenex Traditional Chairmats for Medium Pile Carpet, Standard Lip, 36&quot; x 48&quot;"/>
    <n v="72.78"/>
  </r>
  <r>
    <s v="Los Angeles"/>
    <s v="California"/>
    <n v="90008"/>
    <s v="West"/>
    <s v="OFF-PA-10001970"/>
    <x v="1"/>
    <x v="10"/>
    <s v="Xerox 1881"/>
    <n v="36.840000000000003"/>
  </r>
  <r>
    <s v="Los Angeles"/>
    <s v="California"/>
    <n v="90008"/>
    <s v="West"/>
    <s v="OFF-LA-10002762"/>
    <x v="1"/>
    <x v="2"/>
    <s v="Avery 485"/>
    <n v="87.71"/>
  </r>
  <r>
    <s v="Lakeland"/>
    <s v="Florida"/>
    <n v="33801"/>
    <s v="South"/>
    <s v="FUR-TA-10002533"/>
    <x v="0"/>
    <x v="3"/>
    <s v="BPI Conference Tables"/>
    <n v="562.29250000000002"/>
  </r>
  <r>
    <s v="New York City"/>
    <s v="New York"/>
    <n v="10035"/>
    <s v="East"/>
    <s v="FUR-FU-10004091"/>
    <x v="0"/>
    <x v="5"/>
    <s v="Eldon 200 Class Desk Accessories, Black"/>
    <n v="56.52"/>
  </r>
  <r>
    <s v="Philadelphia"/>
    <s v="Pennsylvania"/>
    <n v="19140"/>
    <s v="East"/>
    <s v="OFF-AR-10001545"/>
    <x v="1"/>
    <x v="6"/>
    <s v="Newell 326"/>
    <n v="11.263999999999999"/>
  </r>
  <r>
    <s v="Philadelphia"/>
    <s v="Pennsylvania"/>
    <n v="19140"/>
    <s v="East"/>
    <s v="OFF-ST-10001476"/>
    <x v="1"/>
    <x v="4"/>
    <s v="Steel Personal Filing/Posting Tote"/>
    <n v="284.08"/>
  </r>
  <r>
    <s v="Philadelphia"/>
    <s v="Pennsylvania"/>
    <n v="19140"/>
    <s v="East"/>
    <s v="OFF-PA-10004971"/>
    <x v="1"/>
    <x v="10"/>
    <s v="Xerox 196"/>
    <n v="18.495999999999999"/>
  </r>
  <r>
    <s v="San Diego"/>
    <s v="California"/>
    <n v="92037"/>
    <s v="West"/>
    <s v="OFF-LA-10003223"/>
    <x v="1"/>
    <x v="2"/>
    <s v="Avery 508"/>
    <n v="14.73"/>
  </r>
  <r>
    <s v="San Diego"/>
    <s v="California"/>
    <n v="92037"/>
    <s v="West"/>
    <s v="OFF-ST-10004340"/>
    <x v="1"/>
    <x v="4"/>
    <s v="Fellowes Mobile File Cart, Black"/>
    <n v="186.54"/>
  </r>
  <r>
    <s v="San Diego"/>
    <s v="California"/>
    <n v="92037"/>
    <s v="West"/>
    <s v="FUR-TA-10001095"/>
    <x v="0"/>
    <x v="3"/>
    <s v="Chromcraft Round Conference Tables"/>
    <n v="557.72799999999995"/>
  </r>
  <r>
    <s v="San Diego"/>
    <s v="California"/>
    <n v="92037"/>
    <s v="West"/>
    <s v="TEC-PH-10001448"/>
    <x v="2"/>
    <x v="7"/>
    <s v="Anker Astro 15000mAh USB Portable Charger"/>
    <n v="159.96799999999999"/>
  </r>
  <r>
    <s v="Lawton"/>
    <s v="Oklahoma"/>
    <n v="73505"/>
    <s v="Central"/>
    <s v="OFF-AP-10001005"/>
    <x v="1"/>
    <x v="9"/>
    <s v="Honeywell Quietcare HEPA Air Cleaner"/>
    <n v="471.9"/>
  </r>
  <r>
    <s v="Lawton"/>
    <s v="Oklahoma"/>
    <n v="73505"/>
    <s v="Central"/>
    <s v="OFF-AR-10003469"/>
    <x v="1"/>
    <x v="6"/>
    <s v="Nontoxic Chalk"/>
    <n v="3.52"/>
  </r>
  <r>
    <s v="Salem"/>
    <s v="Virginia"/>
    <n v="24153"/>
    <s v="South"/>
    <s v="OFF-PA-10000249"/>
    <x v="1"/>
    <x v="10"/>
    <s v="Easy-staple paper"/>
    <n v="49.12"/>
  </r>
  <r>
    <s v="Santa Ana"/>
    <s v="California"/>
    <n v="92704"/>
    <s v="West"/>
    <s v="OFF-LA-10001613"/>
    <x v="1"/>
    <x v="2"/>
    <s v="Avery File Folder Labels"/>
    <n v="20.16"/>
  </r>
  <r>
    <s v="Rapid City"/>
    <s v="South Dakota"/>
    <n v="57701"/>
    <s v="Central"/>
    <s v="OFF-BI-10001758"/>
    <x v="1"/>
    <x v="8"/>
    <s v="Wilson Jones 14 Line Acrylic Coated Pressboard Data Binders"/>
    <n v="10.68"/>
  </r>
  <r>
    <s v="Rapid City"/>
    <s v="South Dakota"/>
    <n v="57701"/>
    <s v="Central"/>
    <s v="FUR-BO-10004409"/>
    <x v="0"/>
    <x v="0"/>
    <s v="Safco Value Mate Series Steel Bookcases, Baked Enamel Finish on Steel, Gray"/>
    <n v="141.96"/>
  </r>
  <r>
    <s v="Seattle"/>
    <s v="Washington"/>
    <n v="98115"/>
    <s v="West"/>
    <s v="OFF-ST-10001558"/>
    <x v="1"/>
    <x v="4"/>
    <s v="Acco Perma 4000 Stacking Storage Drawers"/>
    <n v="32.479999999999997"/>
  </r>
  <r>
    <s v="Seattle"/>
    <s v="Washington"/>
    <n v="98115"/>
    <s v="West"/>
    <s v="OFF-PA-10002986"/>
    <x v="1"/>
    <x v="10"/>
    <s v="Xerox 1898"/>
    <n v="20.04"/>
  </r>
  <r>
    <s v="Seattle"/>
    <s v="Washington"/>
    <n v="98115"/>
    <s v="West"/>
    <s v="TEC-CO-10004722"/>
    <x v="2"/>
    <x v="16"/>
    <s v="Canon imageCLASS 2200 Advanced Copier"/>
    <n v="13999.96"/>
  </r>
  <r>
    <s v="Middletown"/>
    <s v="Connecticut"/>
    <n v="6457"/>
    <s v="East"/>
    <s v="TEC-AC-10002842"/>
    <x v="2"/>
    <x v="11"/>
    <s v="WD My Passport Ultra 2TB Portable External Hard Drive"/>
    <n v="238"/>
  </r>
  <r>
    <s v="Middletown"/>
    <s v="Connecticut"/>
    <n v="6457"/>
    <s v="East"/>
    <s v="OFF-PA-10001125"/>
    <x v="1"/>
    <x v="10"/>
    <s v="Xerox 1988"/>
    <n v="61.96"/>
  </r>
  <r>
    <s v="Baltimore"/>
    <s v="Maryland"/>
    <n v="21215"/>
    <s v="East"/>
    <s v="FUR-TA-10002622"/>
    <x v="0"/>
    <x v="3"/>
    <s v="Bush Andora Conference Table, Maple/Graphite Gray Finish"/>
    <n v="239.37200000000001"/>
  </r>
  <r>
    <s v="San Diego"/>
    <s v="California"/>
    <n v="92105"/>
    <s v="West"/>
    <s v="TEC-AC-10002842"/>
    <x v="2"/>
    <x v="11"/>
    <s v="WD My Passport Ultra 2TB Portable External Hard Drive"/>
    <n v="595"/>
  </r>
  <r>
    <s v="Odessa"/>
    <s v="Texas"/>
    <n v="79762"/>
    <s v="Central"/>
    <s v="OFF-PA-10004285"/>
    <x v="1"/>
    <x v="10"/>
    <s v="Xerox 1959"/>
    <n v="16.032"/>
  </r>
  <r>
    <s v="Milford"/>
    <s v="Connecticut"/>
    <n v="6460"/>
    <s v="East"/>
    <s v="TEC-AC-10004469"/>
    <x v="2"/>
    <x v="11"/>
    <s v="Microsoft Sculpt Comfort Mouse"/>
    <n v="199.75"/>
  </r>
  <r>
    <s v="Belleville"/>
    <s v="New Jersey"/>
    <n v="7109"/>
    <s v="East"/>
    <s v="FUR-CH-10001545"/>
    <x v="0"/>
    <x v="1"/>
    <s v="Hon Comfortask Task/Swivel Chairs"/>
    <n v="227.96"/>
  </r>
  <r>
    <s v="New York City"/>
    <s v="New York"/>
    <n v="10035"/>
    <s v="East"/>
    <s v="OFF-AP-10002578"/>
    <x v="1"/>
    <x v="9"/>
    <s v="Fellowes Premier Superior Surge Suppressor, 10-Outlet, With Phone and Remote"/>
    <n v="293.52"/>
  </r>
  <r>
    <s v="New York City"/>
    <s v="New York"/>
    <n v="10035"/>
    <s v="East"/>
    <s v="TEC-PH-10003012"/>
    <x v="2"/>
    <x v="7"/>
    <s v="Nortel Meridian M3904 Professional Digital phone"/>
    <n v="307.98"/>
  </r>
  <r>
    <s v="San Diego"/>
    <s v="California"/>
    <n v="92105"/>
    <s v="West"/>
    <s v="FUR-FU-10004909"/>
    <x v="0"/>
    <x v="5"/>
    <s v="Contemporary Wood/Metal Frame"/>
    <n v="96.96"/>
  </r>
  <r>
    <s v="San Diego"/>
    <s v="California"/>
    <n v="92105"/>
    <s v="West"/>
    <s v="OFF-BI-10001524"/>
    <x v="1"/>
    <x v="8"/>
    <s v="GBC Premium Transparent Covers with Diagonal Lined Pattern"/>
    <n v="117.488"/>
  </r>
  <r>
    <s v="San Diego"/>
    <s v="California"/>
    <n v="92105"/>
    <s v="West"/>
    <s v="OFF-BI-10003355"/>
    <x v="1"/>
    <x v="8"/>
    <s v="Cardinal Holdit Business Card Pockets"/>
    <n v="11.952"/>
  </r>
  <r>
    <s v="San Diego"/>
    <s v="California"/>
    <n v="92105"/>
    <s v="West"/>
    <s v="FUR-BO-10004357"/>
    <x v="0"/>
    <x v="0"/>
    <s v="O'Sullivan Living Dimensions 3-Shelf Bookcases"/>
    <n v="512.49900000000002"/>
  </r>
  <r>
    <s v="San Francisco"/>
    <s v="California"/>
    <n v="94122"/>
    <s v="West"/>
    <s v="FUR-TA-10002774"/>
    <x v="0"/>
    <x v="3"/>
    <s v="Laminate Occasional Tables"/>
    <n v="863.12800000000004"/>
  </r>
  <r>
    <s v="Seattle"/>
    <s v="Washington"/>
    <n v="98105"/>
    <s v="West"/>
    <s v="FUR-TA-10004575"/>
    <x v="0"/>
    <x v="3"/>
    <s v="Hon 5100 Series Wood Tables"/>
    <n v="2036.86"/>
  </r>
  <r>
    <s v="Seattle"/>
    <s v="Washington"/>
    <n v="98105"/>
    <s v="West"/>
    <s v="FUR-CH-10003312"/>
    <x v="0"/>
    <x v="1"/>
    <s v="Hon 2090 â€œPillow Softâ€ Series Mid Back Swivel/Tilt Chairs"/>
    <n v="449.56799999999998"/>
  </r>
  <r>
    <s v="Seattle"/>
    <s v="Washington"/>
    <n v="98105"/>
    <s v="West"/>
    <s v="TEC-AC-10001465"/>
    <x v="2"/>
    <x v="11"/>
    <s v="SanDisk Cruzer 64 GB USB Flash Drive"/>
    <n v="108.96"/>
  </r>
  <r>
    <s v="Jackson"/>
    <s v="Mississippi"/>
    <n v="39212"/>
    <s v="South"/>
    <s v="OFF-AR-10002240"/>
    <x v="1"/>
    <x v="6"/>
    <s v="Panasonic KP-150 Electric Pencil Sharpener"/>
    <n v="264.18"/>
  </r>
  <r>
    <s v="Los Angeles"/>
    <s v="California"/>
    <n v="90049"/>
    <s v="West"/>
    <s v="OFF-LA-10004559"/>
    <x v="1"/>
    <x v="2"/>
    <s v="Avery 49"/>
    <n v="2.88"/>
  </r>
  <r>
    <s v="Los Angeles"/>
    <s v="California"/>
    <n v="90049"/>
    <s v="West"/>
    <s v="OFF-BI-10003291"/>
    <x v="1"/>
    <x v="8"/>
    <s v="Wilson Jones Leather-Like Binders with DublLock Round Rings"/>
    <n v="41.904000000000003"/>
  </r>
  <r>
    <s v="Los Angeles"/>
    <s v="California"/>
    <n v="90049"/>
    <s v="West"/>
    <s v="OFF-ST-10001505"/>
    <x v="1"/>
    <x v="4"/>
    <s v="Perma STOR-ALL Hanging File Box, 13 1/8&quot;W x 12 1/4&quot;D x 10 1/2&quot;H"/>
    <n v="23.92"/>
  </r>
  <r>
    <s v="Chicago"/>
    <s v="Illinois"/>
    <n v="60623"/>
    <s v="Central"/>
    <s v="OFF-PA-10003892"/>
    <x v="1"/>
    <x v="10"/>
    <s v="Xerox 1943"/>
    <n v="156.512"/>
  </r>
  <r>
    <s v="New York City"/>
    <s v="New York"/>
    <n v="10035"/>
    <s v="East"/>
    <s v="OFF-ST-10002370"/>
    <x v="1"/>
    <x v="4"/>
    <s v="Sortfiler Multipurpose Personal File Organizer, Black"/>
    <n v="128.34"/>
  </r>
  <r>
    <s v="Los Angeles"/>
    <s v="California"/>
    <n v="90008"/>
    <s v="West"/>
    <s v="TEC-AC-10000474"/>
    <x v="2"/>
    <x v="11"/>
    <s v="Kensington Expert Mouse Optical USB Trackball for PC or Mac"/>
    <n v="474.95"/>
  </r>
  <r>
    <s v="Des Moines"/>
    <s v="Washington"/>
    <n v="98198"/>
    <s v="West"/>
    <s v="TEC-CO-10002095"/>
    <x v="2"/>
    <x v="16"/>
    <s v="Hewlett Packard 610 Color Digital Copier / Printer"/>
    <n v="999.98"/>
  </r>
  <r>
    <s v="Springfield"/>
    <s v="Oregon"/>
    <n v="97477"/>
    <s v="West"/>
    <s v="FUR-TA-10003469"/>
    <x v="0"/>
    <x v="3"/>
    <s v="Balt Split Level Computer Training Table"/>
    <n v="277.5"/>
  </r>
  <r>
    <s v="Philadelphia"/>
    <s v="Pennsylvania"/>
    <n v="19120"/>
    <s v="East"/>
    <s v="FUR-TA-10002958"/>
    <x v="0"/>
    <x v="3"/>
    <s v="Bevis Oval Conference Table, Walnut"/>
    <n v="1252.704"/>
  </r>
  <r>
    <s v="Philadelphia"/>
    <s v="Pennsylvania"/>
    <n v="19120"/>
    <s v="East"/>
    <s v="TEC-PH-10002923"/>
    <x v="2"/>
    <x v="7"/>
    <s v="Logitech B530 USBÂ HeadsetÂ -Â headsetÂ - Full size, Binaural"/>
    <n v="110.97"/>
  </r>
  <r>
    <s v="Chicago"/>
    <s v="Illinois"/>
    <n v="60653"/>
    <s v="Central"/>
    <s v="FUR-FU-10004973"/>
    <x v="0"/>
    <x v="5"/>
    <s v="Flat Face Poster Frame"/>
    <n v="22.608000000000001"/>
  </r>
  <r>
    <s v="Chicago"/>
    <s v="Illinois"/>
    <n v="60653"/>
    <s v="Central"/>
    <s v="FUR-FU-10001918"/>
    <x v="0"/>
    <x v="5"/>
    <s v="C-Line Cubicle Keepers Polyproplyene Holder With Velcro Backings"/>
    <n v="1.8919999999999999"/>
  </r>
  <r>
    <s v="Chicago"/>
    <s v="Illinois"/>
    <n v="60623"/>
    <s v="Central"/>
    <s v="OFF-PA-10003641"/>
    <x v="1"/>
    <x v="10"/>
    <s v="Xerox 1909"/>
    <n v="63.311999999999998"/>
  </r>
  <r>
    <s v="Chicago"/>
    <s v="Illinois"/>
    <n v="60623"/>
    <s v="Central"/>
    <s v="OFF-EN-10002621"/>
    <x v="1"/>
    <x v="12"/>
    <s v="Staple envelope"/>
    <n v="7.8239999999999998"/>
  </r>
  <r>
    <s v="Chicago"/>
    <s v="Illinois"/>
    <n v="60623"/>
    <s v="Central"/>
    <s v="FUR-CH-10003817"/>
    <x v="0"/>
    <x v="1"/>
    <s v="Global Value Steno Chair, Gray"/>
    <n v="170.072"/>
  </r>
  <r>
    <s v="New York City"/>
    <s v="New York"/>
    <n v="10024"/>
    <s v="East"/>
    <s v="OFF-PA-10000659"/>
    <x v="1"/>
    <x v="10"/>
    <s v="Adams Phone Message Book, Professional, 400 Message Capacity, 5 3/6â€ x 11â€"/>
    <n v="62.82"/>
  </r>
  <r>
    <s v="Rockville"/>
    <s v="Maryland"/>
    <n v="20852"/>
    <s v="East"/>
    <s v="OFF-PA-10001870"/>
    <x v="1"/>
    <x v="10"/>
    <s v="Xerox 202"/>
    <n v="19.440000000000001"/>
  </r>
  <r>
    <s v="Rockville"/>
    <s v="Maryland"/>
    <n v="20852"/>
    <s v="East"/>
    <s v="OFF-BI-10000320"/>
    <x v="1"/>
    <x v="8"/>
    <s v="GBC Plastic Binding Combs"/>
    <n v="7.38"/>
  </r>
  <r>
    <s v="New York City"/>
    <s v="New York"/>
    <n v="10011"/>
    <s v="East"/>
    <s v="OFF-PA-10004735"/>
    <x v="1"/>
    <x v="10"/>
    <s v="Xerox 1905"/>
    <n v="38.880000000000003"/>
  </r>
  <r>
    <s v="New York City"/>
    <s v="New York"/>
    <n v="10011"/>
    <s v="East"/>
    <s v="FUR-FU-10004091"/>
    <x v="0"/>
    <x v="5"/>
    <s v="Howard Miller 13&quot; Diameter Goldtone Round Wall Clock"/>
    <n v="187.76"/>
  </r>
  <r>
    <s v="Durham"/>
    <s v="North Carolina"/>
    <n v="27707"/>
    <s v="South"/>
    <s v="OFF-BI-10000546"/>
    <x v="1"/>
    <x v="8"/>
    <s v="Avery Durable Binders"/>
    <n v="6.048"/>
  </r>
  <r>
    <s v="Durham"/>
    <s v="North Carolina"/>
    <n v="27707"/>
    <s v="South"/>
    <s v="OFF-AP-10001293"/>
    <x v="1"/>
    <x v="9"/>
    <s v="Belkin 8 Outlet Surge Protector"/>
    <n v="98.352000000000004"/>
  </r>
  <r>
    <s v="Durham"/>
    <s v="North Carolina"/>
    <n v="27707"/>
    <s v="South"/>
    <s v="FUR-FU-10000576"/>
    <x v="0"/>
    <x v="5"/>
    <s v="Luxo Professional Fluorescent Magnifier Lamp with Clamp-Mount Base"/>
    <n v="335.74400000000003"/>
  </r>
  <r>
    <s v="Santa Barbara"/>
    <s v="California"/>
    <n v="93101"/>
    <s v="West"/>
    <s v="OFF-PA-10004519"/>
    <x v="1"/>
    <x v="10"/>
    <s v="Spiral Phone Message Books with Labels by Adams"/>
    <n v="8.9600000000000009"/>
  </r>
  <r>
    <s v="Knoxville"/>
    <s v="Tennessee"/>
    <n v="37918"/>
    <s v="South"/>
    <s v="TEC-AC-10004568"/>
    <x v="2"/>
    <x v="11"/>
    <s v="MaxellÂ LTO Ultrium - 800 GB"/>
    <n v="89.567999999999998"/>
  </r>
  <r>
    <s v="Knoxville"/>
    <s v="Tennessee"/>
    <n v="37918"/>
    <s v="South"/>
    <s v="OFF-AR-10001897"/>
    <x v="1"/>
    <x v="6"/>
    <s v="Model L Table or Wall-Mount Pencil Sharpener"/>
    <n v="71.959999999999994"/>
  </r>
  <r>
    <s v="Knoxville"/>
    <s v="Tennessee"/>
    <n v="37918"/>
    <s v="South"/>
    <s v="OFF-PA-10001800"/>
    <x v="1"/>
    <x v="10"/>
    <s v="Xerox 220"/>
    <n v="15.552"/>
  </r>
  <r>
    <s v="Chicago"/>
    <s v="Illinois"/>
    <n v="60610"/>
    <s v="Central"/>
    <s v="OFF-BI-10001628"/>
    <x v="1"/>
    <x v="8"/>
    <s v="Acco Data Flex Cable Posts For Top &amp; Bottom Load Binders, 6&quot; Capacity"/>
    <n v="10.43"/>
  </r>
  <r>
    <s v="Chicago"/>
    <s v="Illinois"/>
    <n v="60610"/>
    <s v="Central"/>
    <s v="OFF-ST-10004123"/>
    <x v="1"/>
    <x v="4"/>
    <s v="Safco Industrial Wire Shelving System"/>
    <n v="72.784000000000006"/>
  </r>
  <r>
    <s v="New York City"/>
    <s v="New York"/>
    <n v="10024"/>
    <s v="East"/>
    <s v="OFF-ST-10000885"/>
    <x v="1"/>
    <x v="4"/>
    <s v="Fellowes Desktop Hanging File Manager"/>
    <n v="67.150000000000006"/>
  </r>
  <r>
    <s v="New York City"/>
    <s v="New York"/>
    <n v="10024"/>
    <s v="East"/>
    <s v="TEC-PH-10004165"/>
    <x v="2"/>
    <x v="7"/>
    <s v="Mitel MiVoice 5330e IP Phone"/>
    <n v="549.98"/>
  </r>
  <r>
    <s v="New York City"/>
    <s v="New York"/>
    <n v="10024"/>
    <s v="East"/>
    <s v="FUR-FU-10002240"/>
    <x v="0"/>
    <x v="5"/>
    <s v="Nu-Dell EZ-Mount Plastic Wall Frames"/>
    <n v="11.82"/>
  </r>
  <r>
    <s v="New York City"/>
    <s v="New York"/>
    <n v="10024"/>
    <s v="East"/>
    <s v="TEC-MA-10000045"/>
    <x v="2"/>
    <x v="15"/>
    <s v="Zebra ZM400 Thermal Label Printer"/>
    <n v="4643.8"/>
  </r>
  <r>
    <s v="New York City"/>
    <s v="New York"/>
    <n v="10024"/>
    <s v="East"/>
    <s v="FUR-CH-10003746"/>
    <x v="0"/>
    <x v="1"/>
    <s v="Hon 4070 Series Pagoda Round Back Stacking Chairs"/>
    <n v="577.76400000000001"/>
  </r>
  <r>
    <s v="Daytona Beach"/>
    <s v="Florida"/>
    <n v="32114"/>
    <s v="South"/>
    <s v="FUR-TA-10000577"/>
    <x v="0"/>
    <x v="3"/>
    <s v="Bretford CR4500 Series Slim Rectangular Table"/>
    <n v="191.5155"/>
  </r>
  <r>
    <s v="Daytona Beach"/>
    <s v="Florida"/>
    <n v="32114"/>
    <s v="South"/>
    <s v="OFF-AR-10004757"/>
    <x v="1"/>
    <x v="6"/>
    <s v="Crayola Colored Pencils"/>
    <n v="2.6240000000000001"/>
  </r>
  <r>
    <s v="Nashville"/>
    <s v="Tennessee"/>
    <n v="37211"/>
    <s v="South"/>
    <s v="OFF-BI-10000545"/>
    <x v="1"/>
    <x v="8"/>
    <s v="GBC Ibimaster 500 Manual ProClick Binding System"/>
    <n v="1369.7639999999999"/>
  </r>
  <r>
    <s v="Nashville"/>
    <s v="Tennessee"/>
    <n v="37211"/>
    <s v="South"/>
    <s v="OFF-ST-10001522"/>
    <x v="1"/>
    <x v="4"/>
    <s v="Gould Plastics 18-Pocket Panel Bin, 34w x 5-1/4d x 20-1/2h"/>
    <n v="294.36799999999999"/>
  </r>
  <r>
    <s v="Nashville"/>
    <s v="Tennessee"/>
    <n v="37211"/>
    <s v="South"/>
    <s v="OFF-AP-10001271"/>
    <x v="1"/>
    <x v="9"/>
    <s v="Eureka The Boss Cordless Rechargeable Stick Vac"/>
    <n v="81.567999999999998"/>
  </r>
  <r>
    <s v="Dallas"/>
    <s v="Texas"/>
    <n v="75220"/>
    <s v="Central"/>
    <s v="FUR-FU-10002030"/>
    <x v="0"/>
    <x v="5"/>
    <s v="Executive Impressions 14&quot; Contract Wall Clock with Quartz Movement"/>
    <n v="44.46"/>
  </r>
  <r>
    <s v="Dallas"/>
    <s v="Texas"/>
    <n v="75220"/>
    <s v="Central"/>
    <s v="OFF-ST-10001272"/>
    <x v="1"/>
    <x v="4"/>
    <s v="Mini 13-1/2 Capacity Data Binder Rack, Pearl"/>
    <n v="314.08800000000002"/>
  </r>
  <r>
    <s v="Murfreesboro"/>
    <s v="Tennessee"/>
    <n v="37130"/>
    <s v="South"/>
    <s v="OFF-BI-10001116"/>
    <x v="1"/>
    <x v="8"/>
    <s v="Wilson Jones 1&quot; Hanging DublLock Ring Binders"/>
    <n v="6.3360000000000003"/>
  </r>
  <r>
    <s v="Murfreesboro"/>
    <s v="Tennessee"/>
    <n v="37130"/>
    <s v="South"/>
    <s v="OFF-PA-10004665"/>
    <x v="1"/>
    <x v="10"/>
    <s v="Advantus Motivational Note Cards"/>
    <n v="10.48"/>
  </r>
  <r>
    <s v="Murfreesboro"/>
    <s v="Tennessee"/>
    <n v="37130"/>
    <s v="South"/>
    <s v="OFF-BI-10004506"/>
    <x v="1"/>
    <x v="8"/>
    <s v="Wilson Jones data.warehouse D-Ring Binders with DublLock"/>
    <n v="2.4689999999999999"/>
  </r>
  <r>
    <s v="Murfreesboro"/>
    <s v="Tennessee"/>
    <n v="37130"/>
    <s v="South"/>
    <s v="OFF-BI-10001982"/>
    <x v="1"/>
    <x v="8"/>
    <s v="Wilson Jones Custom Binder Spines &amp; Labels"/>
    <n v="3.2639999999999998"/>
  </r>
  <r>
    <s v="Dallas"/>
    <s v="Texas"/>
    <n v="75217"/>
    <s v="Central"/>
    <s v="OFF-FA-10002676"/>
    <x v="1"/>
    <x v="13"/>
    <s v="Colored Push Pins"/>
    <n v="4.3440000000000003"/>
  </r>
  <r>
    <s v="Dallas"/>
    <s v="Texas"/>
    <n v="75217"/>
    <s v="Central"/>
    <s v="FUR-FU-10000758"/>
    <x v="0"/>
    <x v="5"/>
    <s v="DAX Natural Wood-Tone Poster Frame"/>
    <n v="31.776"/>
  </r>
  <r>
    <s v="Dallas"/>
    <s v="Texas"/>
    <n v="75217"/>
    <s v="Central"/>
    <s v="OFF-LA-10002271"/>
    <x v="1"/>
    <x v="2"/>
    <s v="Smead Alpha-Z Color-Coded Second Alphabetical Labels and Starter Set"/>
    <n v="4.9279999999999999"/>
  </r>
  <r>
    <s v="Dallas"/>
    <s v="Texas"/>
    <n v="75217"/>
    <s v="Central"/>
    <s v="OFF-BI-10002609"/>
    <x v="1"/>
    <x v="8"/>
    <s v="Avery Hidden Tab Dividers for Binding Systems"/>
    <n v="1.788"/>
  </r>
  <r>
    <s v="Dallas"/>
    <s v="Texas"/>
    <n v="75217"/>
    <s v="Central"/>
    <s v="OFF-FA-10000254"/>
    <x v="1"/>
    <x v="13"/>
    <s v="Sterling Rubber Bands by Alliance"/>
    <n v="15.071999999999999"/>
  </r>
  <r>
    <s v="Arlington"/>
    <s v="Texas"/>
    <n v="76017"/>
    <s v="Central"/>
    <s v="OFF-ST-10000321"/>
    <x v="1"/>
    <x v="4"/>
    <s v="Akro Stacking Bins"/>
    <n v="12.624000000000001"/>
  </r>
  <r>
    <s v="Pasadena"/>
    <s v="California"/>
    <n v="91104"/>
    <s v="West"/>
    <s v="OFF-PA-10000241"/>
    <x v="1"/>
    <x v="10"/>
    <s v="IBM Multi-Purpose Copy Paper, 8 1/2 x 11&quot;, Case"/>
    <n v="185.88"/>
  </r>
  <r>
    <s v="Pasadena"/>
    <s v="California"/>
    <n v="91104"/>
    <s v="West"/>
    <s v="OFF-PA-10004782"/>
    <x v="1"/>
    <x v="10"/>
    <s v="Xerox 228"/>
    <n v="12.96"/>
  </r>
  <r>
    <s v="Everett"/>
    <s v="Massachusetts"/>
    <n v="2149"/>
    <s v="East"/>
    <s v="OFF-PA-10004243"/>
    <x v="1"/>
    <x v="10"/>
    <s v="Xerox 1939"/>
    <n v="189.7"/>
  </r>
  <r>
    <s v="Everett"/>
    <s v="Massachusetts"/>
    <n v="2149"/>
    <s v="East"/>
    <s v="OFF-PA-10001033"/>
    <x v="1"/>
    <x v="10"/>
    <s v="Xerox 1893"/>
    <n v="40.99"/>
  </r>
  <r>
    <s v="Troy"/>
    <s v="New York"/>
    <n v="12180"/>
    <s v="East"/>
    <s v="FUR-FU-10000723"/>
    <x v="0"/>
    <x v="5"/>
    <s v="Deflect-o EconoMat Studded, No Bevel Mat for Low Pile Carpeting"/>
    <n v="82.64"/>
  </r>
  <r>
    <s v="Troy"/>
    <s v="New York"/>
    <n v="12180"/>
    <s v="East"/>
    <s v="OFF-ST-10003455"/>
    <x v="1"/>
    <x v="4"/>
    <s v="Tenex File Box, Personal Filing Tote with Lid, Black"/>
    <n v="31.02"/>
  </r>
  <r>
    <s v="Troy"/>
    <s v="New York"/>
    <n v="12180"/>
    <s v="East"/>
    <s v="TEC-AC-10001109"/>
    <x v="2"/>
    <x v="11"/>
    <s v="Logitech Trackman Marble Mouse"/>
    <n v="89.97"/>
  </r>
  <r>
    <s v="Sandy Springs"/>
    <s v="Georgia"/>
    <n v="30328"/>
    <s v="South"/>
    <s v="OFF-AR-10004344"/>
    <x v="1"/>
    <x v="6"/>
    <s v="Bulldog Vacuum Base Pencil Sharpener"/>
    <n v="35.97"/>
  </r>
  <r>
    <s v="Sandy Springs"/>
    <s v="Georgia"/>
    <n v="30328"/>
    <s v="South"/>
    <s v="FUR-BO-10004695"/>
    <x v="0"/>
    <x v="0"/>
    <s v="O'Sullivan 2-Door Barrister Bookcase in Odessa Pine"/>
    <n v="1266.8599999999999"/>
  </r>
  <r>
    <s v="San Jose"/>
    <s v="California"/>
    <n v="95123"/>
    <s v="West"/>
    <s v="OFF-ST-10000675"/>
    <x v="1"/>
    <x v="4"/>
    <s v="File Shuttle II and Handi-File, Black"/>
    <n v="169.45"/>
  </r>
  <r>
    <s v="San Jose"/>
    <s v="California"/>
    <n v="95123"/>
    <s v="West"/>
    <s v="OFF-ST-10002301"/>
    <x v="1"/>
    <x v="4"/>
    <s v="Tennsco Commercial Shelving"/>
    <n v="40.68"/>
  </r>
  <r>
    <s v="Jacksonville"/>
    <s v="Florida"/>
    <n v="32216"/>
    <s v="South"/>
    <s v="OFF-SU-10001212"/>
    <x v="1"/>
    <x v="14"/>
    <s v="Kleencut Forged Office Shears by Acme United Corporation"/>
    <n v="3.3279999999999998"/>
  </r>
  <r>
    <s v="Jacksonville"/>
    <s v="Florida"/>
    <n v="32216"/>
    <s v="South"/>
    <s v="FUR-TA-10001889"/>
    <x v="0"/>
    <x v="3"/>
    <s v="Bush Advantage Collection Racetrack Conference Table"/>
    <n v="933.26199999999994"/>
  </r>
  <r>
    <s v="Jacksonville"/>
    <s v="Florida"/>
    <n v="32216"/>
    <s v="South"/>
    <s v="FUR-CH-10002024"/>
    <x v="0"/>
    <x v="1"/>
    <s v="HON 5400 Series Task Chairs for Big and Tall"/>
    <n v="2803.92"/>
  </r>
  <r>
    <s v="Jacksonville"/>
    <s v="Florida"/>
    <n v="32216"/>
    <s v="South"/>
    <s v="OFF-ST-10000617"/>
    <x v="1"/>
    <x v="4"/>
    <s v="Woodgrain Magazine Files by Perma"/>
    <n v="4.7679999999999998"/>
  </r>
  <r>
    <s v="Jacksonville"/>
    <s v="Florida"/>
    <n v="32216"/>
    <s v="South"/>
    <s v="OFF-PA-10000380"/>
    <x v="1"/>
    <x v="10"/>
    <s v="REDIFORM Incoming/Outgoing Call Register, 11&quot; X 8 1/2&quot;, 100 Messages"/>
    <n v="6.6719999999999997"/>
  </r>
  <r>
    <s v="Jacksonville"/>
    <s v="Florida"/>
    <n v="32216"/>
    <s v="South"/>
    <s v="OFF-AR-10003251"/>
    <x v="1"/>
    <x v="6"/>
    <s v="Prang Drawing Pencil Set"/>
    <n v="4.4480000000000004"/>
  </r>
  <r>
    <s v="Jacksonville"/>
    <s v="Florida"/>
    <n v="32216"/>
    <s v="South"/>
    <s v="FUR-FU-10000175"/>
    <x v="0"/>
    <x v="5"/>
    <s v="DAX Wood Document Frame."/>
    <n v="43.936"/>
  </r>
  <r>
    <s v="New York City"/>
    <s v="New York"/>
    <n v="10009"/>
    <s v="East"/>
    <s v="OFF-BI-10004716"/>
    <x v="1"/>
    <x v="8"/>
    <s v="Wilson Jones Hanging Recycled Pressboard Data Binders"/>
    <n v="23.744"/>
  </r>
  <r>
    <s v="New York City"/>
    <s v="New York"/>
    <n v="10009"/>
    <s v="East"/>
    <s v="TEC-AC-10002842"/>
    <x v="2"/>
    <x v="11"/>
    <s v="WD My Passport Ultra 2TB Portable External Hard Drive"/>
    <n v="357"/>
  </r>
  <r>
    <s v="San Francisco"/>
    <s v="California"/>
    <n v="94122"/>
    <s v="West"/>
    <s v="TEC-PH-10003691"/>
    <x v="2"/>
    <x v="7"/>
    <s v="BlackBerry Q10"/>
    <n v="806.33600000000001"/>
  </r>
  <r>
    <s v="San Francisco"/>
    <s v="California"/>
    <n v="94122"/>
    <s v="West"/>
    <s v="FUR-FU-10002878"/>
    <x v="0"/>
    <x v="5"/>
    <s v="Seth Thomas 14&quot; Day/Date Wall Clock"/>
    <n v="85.44"/>
  </r>
  <r>
    <s v="Columbus"/>
    <s v="Georgia"/>
    <n v="31907"/>
    <s v="South"/>
    <s v="OFF-ST-10000991"/>
    <x v="1"/>
    <x v="4"/>
    <s v="Space Solutions HD Industrial Steel Shelving."/>
    <n v="344.91"/>
  </r>
  <r>
    <s v="Aurora"/>
    <s v="Illinois"/>
    <n v="60505"/>
    <s v="Central"/>
    <s v="OFF-AP-10002439"/>
    <x v="1"/>
    <x v="9"/>
    <s v="Tripp Lite Isotel 8 Ultra 8 Outlet Metal Surge"/>
    <n v="70.97"/>
  </r>
  <r>
    <s v="Aurora"/>
    <s v="Illinois"/>
    <n v="60505"/>
    <s v="Central"/>
    <s v="OFF-AR-10004602"/>
    <x v="1"/>
    <x v="6"/>
    <s v="Boston KS Multi-Size Manual Pencil Sharpener"/>
    <n v="36.783999999999999"/>
  </r>
  <r>
    <s v="Philadelphia"/>
    <s v="Pennsylvania"/>
    <n v="19134"/>
    <s v="East"/>
    <s v="TEC-PH-10001795"/>
    <x v="2"/>
    <x v="7"/>
    <s v="ClearOne CHATAttach 160 -Â speaker phone"/>
    <n v="743.98800000000006"/>
  </r>
  <r>
    <s v="Chicago"/>
    <s v="Illinois"/>
    <n v="60653"/>
    <s v="Central"/>
    <s v="OFF-BI-10002854"/>
    <x v="1"/>
    <x v="8"/>
    <s v="Performers Binder/Pad Holder, Black"/>
    <n v="11.212"/>
  </r>
  <r>
    <s v="Chicago"/>
    <s v="Illinois"/>
    <n v="60653"/>
    <s v="Central"/>
    <s v="FUR-FU-10000023"/>
    <x v="0"/>
    <x v="5"/>
    <s v="Eldon Wave Desk Accessories"/>
    <n v="4.7119999999999997"/>
  </r>
  <r>
    <s v="Chicago"/>
    <s v="Illinois"/>
    <n v="60653"/>
    <s v="Central"/>
    <s v="OFF-AP-10000828"/>
    <x v="1"/>
    <x v="9"/>
    <s v="Avanti 4.4 Cu. Ft. Refrigerator"/>
    <n v="180.98"/>
  </r>
  <r>
    <s v="Chicago"/>
    <s v="Illinois"/>
    <n v="60653"/>
    <s v="Central"/>
    <s v="OFF-ST-10000777"/>
    <x v="1"/>
    <x v="4"/>
    <s v="Companion Letter/Legal File, Black"/>
    <n v="60.415999999999997"/>
  </r>
  <r>
    <s v="Seattle"/>
    <s v="Washington"/>
    <n v="98103"/>
    <s v="West"/>
    <s v="TEC-CO-10000971"/>
    <x v="2"/>
    <x v="16"/>
    <s v="Hewlett Packard 310 Color Digital Copier"/>
    <n v="299.99"/>
  </r>
  <r>
    <s v="Seattle"/>
    <s v="Washington"/>
    <n v="98103"/>
    <s v="West"/>
    <s v="OFF-PA-10003134"/>
    <x v="1"/>
    <x v="10"/>
    <s v="Xerox 1937"/>
    <n v="192.16"/>
  </r>
  <r>
    <s v="Seattle"/>
    <s v="Washington"/>
    <n v="98103"/>
    <s v="West"/>
    <s v="TEC-PH-10002538"/>
    <x v="2"/>
    <x v="7"/>
    <s v="Grandstream GXP1160 VoIP phone"/>
    <n v="242.624"/>
  </r>
  <r>
    <s v="Seattle"/>
    <s v="Washington"/>
    <n v="98103"/>
    <s v="West"/>
    <s v="OFF-ST-10001228"/>
    <x v="1"/>
    <x v="4"/>
    <s v="Personal File Boxes with Fold-Down Carry Handle"/>
    <n v="46.74"/>
  </r>
  <r>
    <s v="Seattle"/>
    <s v="Washington"/>
    <n v="98103"/>
    <s v="West"/>
    <s v="TEC-AC-10000397"/>
    <x v="2"/>
    <x v="11"/>
    <s v="Perixx PERIBOARD-512B, Ergonomic Split Keyboard"/>
    <n v="174.95"/>
  </r>
  <r>
    <s v="Seattle"/>
    <s v="Washington"/>
    <n v="98103"/>
    <s v="West"/>
    <s v="OFF-BI-10004308"/>
    <x v="1"/>
    <x v="8"/>
    <s v="Avery Legal 4-Ring Binder"/>
    <n v="100.70399999999999"/>
  </r>
  <r>
    <s v="Roseville"/>
    <s v="Michigan"/>
    <n v="48066"/>
    <s v="Central"/>
    <s v="OFF-PA-10000357"/>
    <x v="1"/>
    <x v="10"/>
    <s v="White Dual Perf Computer Printout Paper, 2700 Sheets, 1 Part, Heavyweight, 20 lbs., 14 7/8 x 11"/>
    <n v="368.91"/>
  </r>
  <r>
    <s v="Roseville"/>
    <s v="Michigan"/>
    <n v="48066"/>
    <s v="Central"/>
    <s v="OFF-BI-10000773"/>
    <x v="1"/>
    <x v="8"/>
    <s v="Insertable Tab Post Binder Dividers"/>
    <n v="8.02"/>
  </r>
  <r>
    <s v="Roseville"/>
    <s v="Michigan"/>
    <n v="48066"/>
    <s v="Central"/>
    <s v="OFF-ST-10001837"/>
    <x v="1"/>
    <x v="4"/>
    <s v="SAFCO Mobile Desk Side File, Wire Frame"/>
    <n v="171.04"/>
  </r>
  <r>
    <s v="Fayetteville"/>
    <s v="Arkansas"/>
    <n v="72701"/>
    <s v="South"/>
    <s v="OFF-PA-10002552"/>
    <x v="1"/>
    <x v="10"/>
    <s v="Xerox 1958"/>
    <n v="19.440000000000001"/>
  </r>
  <r>
    <s v="Jacksonville"/>
    <s v="North Carolina"/>
    <n v="28540"/>
    <s v="South"/>
    <s v="OFF-BI-10000014"/>
    <x v="1"/>
    <x v="8"/>
    <s v="Heavy-Duty E-Z-D Binders"/>
    <n v="13.092000000000001"/>
  </r>
  <r>
    <s v="New York City"/>
    <s v="New York"/>
    <n v="10035"/>
    <s v="East"/>
    <s v="OFF-AP-10004136"/>
    <x v="1"/>
    <x v="9"/>
    <s v="Kensington 6 Outlet SmartSocket Surge Protector"/>
    <n v="122.94"/>
  </r>
  <r>
    <s v="New York City"/>
    <s v="New York"/>
    <n v="10035"/>
    <s v="East"/>
    <s v="OFF-BI-10003429"/>
    <x v="1"/>
    <x v="8"/>
    <s v="Cardinal HOLDit! Binder Insert Strips,Extra Strips"/>
    <n v="35.448"/>
  </r>
  <r>
    <s v="Dover"/>
    <s v="Delaware"/>
    <n v="19901"/>
    <s v="East"/>
    <s v="TEC-PH-10000376"/>
    <x v="2"/>
    <x v="7"/>
    <s v="Square Credit Card Reader"/>
    <n v="19.98"/>
  </r>
  <r>
    <s v="Aurora"/>
    <s v="Illinois"/>
    <n v="60505"/>
    <s v="Central"/>
    <s v="FUR-TA-10003469"/>
    <x v="0"/>
    <x v="3"/>
    <s v="Balt Split Level Computer Training Table"/>
    <n v="69.375"/>
  </r>
  <r>
    <s v="Aurora"/>
    <s v="Illinois"/>
    <n v="60505"/>
    <s v="Central"/>
    <s v="OFF-SU-10004231"/>
    <x v="1"/>
    <x v="14"/>
    <s v="Acme Tagit Stainless Steel Antibacterial Scissors"/>
    <n v="31.68"/>
  </r>
  <r>
    <s v="Aurora"/>
    <s v="Illinois"/>
    <n v="60505"/>
    <s v="Central"/>
    <s v="TEC-PH-10002584"/>
    <x v="2"/>
    <x v="7"/>
    <s v="Samsung Galaxy S4"/>
    <n v="2003.1679999999999"/>
  </r>
  <r>
    <s v="Aurora"/>
    <s v="Illinois"/>
    <n v="60505"/>
    <s v="Central"/>
    <s v="OFF-AR-10003602"/>
    <x v="1"/>
    <x v="6"/>
    <s v="Quartet Omega Colored Chalk, 12/Pack"/>
    <n v="9.3439999999999994"/>
  </r>
  <r>
    <s v="New York City"/>
    <s v="New York"/>
    <n v="10009"/>
    <s v="East"/>
    <s v="FUR-CH-10002331"/>
    <x v="0"/>
    <x v="1"/>
    <s v="Hon 4700 Series Mobuis Mid-Back Task Chairs with Adjustable Arms"/>
    <n v="2563.056"/>
  </r>
  <r>
    <s v="El Cajon"/>
    <s v="California"/>
    <n v="92020"/>
    <s v="West"/>
    <s v="FUR-CH-10001802"/>
    <x v="0"/>
    <x v="1"/>
    <s v="Hon Every-Day Chair Series Swivel Task Chairs"/>
    <n v="387.13600000000002"/>
  </r>
  <r>
    <s v="Springfield"/>
    <s v="Ohio"/>
    <n v="45503"/>
    <s v="East"/>
    <s v="OFF-AR-10000634"/>
    <x v="1"/>
    <x v="6"/>
    <s v="Newell 320"/>
    <n v="3.4239999999999999"/>
  </r>
  <r>
    <s v="Mount Vernon"/>
    <s v="New York"/>
    <n v="10550"/>
    <s v="East"/>
    <s v="OFF-ST-10002615"/>
    <x v="1"/>
    <x v="4"/>
    <s v="Dual Level, Single-Width Filing Carts"/>
    <n v="1085.42"/>
  </r>
  <r>
    <s v="Lakewood"/>
    <s v="Ohio"/>
    <n v="44107"/>
    <s v="East"/>
    <s v="OFF-PA-10004040"/>
    <x v="1"/>
    <x v="10"/>
    <s v="Universal Premium White Copier/Laser Paper (20Lb. and 87 Bright)"/>
    <n v="43.055999999999997"/>
  </r>
  <r>
    <s v="Tampa"/>
    <s v="Florida"/>
    <n v="33614"/>
    <s v="South"/>
    <s v="OFF-BI-10003727"/>
    <x v="1"/>
    <x v="8"/>
    <s v="Avery Durable Slant Ring Binders With Label Holder"/>
    <n v="3.762"/>
  </r>
  <r>
    <s v="Tampa"/>
    <s v="Florida"/>
    <n v="33614"/>
    <s v="South"/>
    <s v="OFF-BI-10002026"/>
    <x v="1"/>
    <x v="8"/>
    <s v="Avery Arch Ring Binders"/>
    <n v="34.86"/>
  </r>
  <r>
    <s v="Tampa"/>
    <s v="Florida"/>
    <n v="33614"/>
    <s v="South"/>
    <s v="OFF-ST-10001496"/>
    <x v="1"/>
    <x v="4"/>
    <s v="Standard Rollaway File with Lock"/>
    <n v="432.45600000000002"/>
  </r>
  <r>
    <s v="Columbus"/>
    <s v="Georgia"/>
    <n v="31907"/>
    <s v="South"/>
    <s v="OFF-ST-10003716"/>
    <x v="1"/>
    <x v="4"/>
    <s v="Tennsco Double-Tier Lockers"/>
    <n v="675.06"/>
  </r>
  <r>
    <s v="Jacksonville"/>
    <s v="North Carolina"/>
    <n v="28540"/>
    <s v="South"/>
    <s v="OFF-EN-10002504"/>
    <x v="1"/>
    <x v="12"/>
    <s v="Tyvek  Top-Opening Peel &amp; Seel Envelopes, Plain White"/>
    <n v="65.231999999999999"/>
  </r>
  <r>
    <s v="Jacksonville"/>
    <s v="North Carolina"/>
    <n v="28540"/>
    <s v="South"/>
    <s v="FUR-CH-10001270"/>
    <x v="0"/>
    <x v="1"/>
    <s v="Harbour Creations Steel Folding Chair"/>
    <n v="207"/>
  </r>
  <r>
    <s v="Saint Charles"/>
    <s v="Illinois"/>
    <n v="60174"/>
    <s v="Central"/>
    <s v="TEC-MA-10004241"/>
    <x v="2"/>
    <x v="15"/>
    <s v="Star Micronics TSP800 TSP847IIU Receipt Printer"/>
    <n v="600.53"/>
  </r>
  <r>
    <s v="Saint Charles"/>
    <s v="Illinois"/>
    <n v="60174"/>
    <s v="Central"/>
    <s v="OFF-AR-10001468"/>
    <x v="1"/>
    <x v="6"/>
    <s v="Sanford Prismacolor Professional Thick Lead Art Pencils, 36-Color Set"/>
    <n v="59.904000000000003"/>
  </r>
  <r>
    <s v="Saint Charles"/>
    <s v="Illinois"/>
    <n v="60174"/>
    <s v="Central"/>
    <s v="TEC-AC-10003198"/>
    <x v="2"/>
    <x v="11"/>
    <s v="Enermax Acrylux Wireless Keyboard"/>
    <n v="637.44000000000005"/>
  </r>
  <r>
    <s v="Saint Charles"/>
    <s v="Illinois"/>
    <n v="60174"/>
    <s v="Central"/>
    <s v="FUR-FU-10003039"/>
    <x v="0"/>
    <x v="5"/>
    <s v="Howard Miller 11-1/2&quot; Diameter Grantwood Wall Clock"/>
    <n v="51.756"/>
  </r>
  <r>
    <s v="Miami"/>
    <s v="Florida"/>
    <n v="33180"/>
    <s v="South"/>
    <s v="OFF-PA-10000295"/>
    <x v="1"/>
    <x v="10"/>
    <s v="Xerox 229"/>
    <n v="31.103999999999999"/>
  </r>
  <r>
    <s v="Miami"/>
    <s v="Florida"/>
    <n v="33180"/>
    <s v="South"/>
    <s v="OFF-AR-10004344"/>
    <x v="1"/>
    <x v="6"/>
    <s v="Bulldog Vacuum Base Pencil Sharpener"/>
    <n v="47.96"/>
  </r>
  <r>
    <s v="Miami"/>
    <s v="Florida"/>
    <n v="33180"/>
    <s v="South"/>
    <s v="TEC-AC-10002473"/>
    <x v="2"/>
    <x v="11"/>
    <s v="Maxell 4.7GB DVD-R"/>
    <n v="158.928"/>
  </r>
  <r>
    <s v="Miami"/>
    <s v="Florida"/>
    <n v="33180"/>
    <s v="South"/>
    <s v="OFF-AP-10002403"/>
    <x v="1"/>
    <x v="9"/>
    <s v="Acco Smartsocket Color-Coded Six-Outlet AC Adapter Model Surge Protectors"/>
    <n v="211.24799999999999"/>
  </r>
  <r>
    <s v="Miami"/>
    <s v="Florida"/>
    <n v="33180"/>
    <s v="South"/>
    <s v="OFF-SU-10000432"/>
    <x v="1"/>
    <x v="14"/>
    <s v="Acco Side-Punched Conventional Columnar Pads"/>
    <n v="5.5519999999999996"/>
  </r>
  <r>
    <s v="Miami"/>
    <s v="Florida"/>
    <n v="33180"/>
    <s v="South"/>
    <s v="OFF-LA-10000443"/>
    <x v="1"/>
    <x v="2"/>
    <s v="Avery 501"/>
    <n v="2.952"/>
  </r>
  <r>
    <s v="Troy"/>
    <s v="Ohio"/>
    <n v="45373"/>
    <s v="East"/>
    <s v="OFF-BI-10003166"/>
    <x v="1"/>
    <x v="8"/>
    <s v="GBC Plasticlear Binding Covers"/>
    <n v="10.332000000000001"/>
  </r>
  <r>
    <s v="Seattle"/>
    <s v="Washington"/>
    <n v="98103"/>
    <s v="West"/>
    <s v="OFF-BI-10002393"/>
    <x v="1"/>
    <x v="8"/>
    <s v="Binder Posts"/>
    <n v="18.367999999999999"/>
  </r>
  <r>
    <s v="New York City"/>
    <s v="New York"/>
    <n v="10011"/>
    <s v="East"/>
    <s v="TEC-PH-10001809"/>
    <x v="2"/>
    <x v="7"/>
    <s v="Panasonic KX T7736-B Digital phone"/>
    <n v="299.89999999999998"/>
  </r>
  <r>
    <s v="Arlington"/>
    <s v="Virginia"/>
    <n v="22204"/>
    <s v="South"/>
    <s v="OFF-EN-10002600"/>
    <x v="1"/>
    <x v="12"/>
    <s v="Redi-Strip #10 Envelopes, 4 1/8 x 9 1/2"/>
    <n v="26.55"/>
  </r>
  <r>
    <s v="Arlington"/>
    <s v="Virginia"/>
    <n v="22204"/>
    <s v="South"/>
    <s v="TEC-AC-10000109"/>
    <x v="2"/>
    <x v="11"/>
    <s v="Sony Micro Vault Click 16 GB USB 2.0 Flash Drive"/>
    <n v="111.98"/>
  </r>
  <r>
    <s v="Charlotte"/>
    <s v="North Carolina"/>
    <n v="28205"/>
    <s v="South"/>
    <s v="FUR-FU-10003829"/>
    <x v="0"/>
    <x v="5"/>
    <s v="Stackable Trays"/>
    <n v="4.9279999999999999"/>
  </r>
  <r>
    <s v="Charlotte"/>
    <s v="North Carolina"/>
    <n v="28205"/>
    <s v="South"/>
    <s v="OFF-LA-10003223"/>
    <x v="1"/>
    <x v="2"/>
    <s v="Avery 508"/>
    <n v="11.784000000000001"/>
  </r>
  <r>
    <s v="Roseville"/>
    <s v="California"/>
    <n v="95661"/>
    <s v="West"/>
    <s v="OFF-AR-10001770"/>
    <x v="1"/>
    <x v="6"/>
    <s v="Economy #2 Pencils"/>
    <n v="7.98"/>
  </r>
  <r>
    <s v="Detroit"/>
    <s v="Michigan"/>
    <n v="48234"/>
    <s v="Central"/>
    <s v="OFF-EN-10003296"/>
    <x v="1"/>
    <x v="12"/>
    <s v="Tyvek Side-Opening Peel &amp; Seel Expanding Envelopes"/>
    <n v="180.96"/>
  </r>
  <r>
    <s v="Los Angeles"/>
    <s v="California"/>
    <n v="90036"/>
    <s v="West"/>
    <s v="TEC-AC-10003870"/>
    <x v="2"/>
    <x v="11"/>
    <s v="LogitechÂ Z-906 Speaker sys - home theater - 5.1-CH"/>
    <n v="1649.95"/>
  </r>
  <r>
    <s v="Los Angeles"/>
    <s v="California"/>
    <n v="90036"/>
    <s v="West"/>
    <s v="FUR-CH-10000665"/>
    <x v="0"/>
    <x v="1"/>
    <s v="Global Airflow Leather Mesh Back Chair, Black"/>
    <n v="362.35199999999998"/>
  </r>
  <r>
    <s v="San Francisco"/>
    <s v="California"/>
    <n v="94110"/>
    <s v="West"/>
    <s v="TEC-PH-10003092"/>
    <x v="2"/>
    <x v="7"/>
    <s v="Motorola L804"/>
    <n v="73.584000000000003"/>
  </r>
  <r>
    <s v="Bakersfield"/>
    <s v="California"/>
    <n v="93309"/>
    <s v="West"/>
    <s v="FUR-TA-10001086"/>
    <x v="0"/>
    <x v="3"/>
    <s v="SAFCO PlanMaster Boards, 60w x 37-1/2d, White Melamine"/>
    <n v="486.36799999999999"/>
  </r>
  <r>
    <s v="Tulsa"/>
    <s v="Oklahoma"/>
    <n v="74133"/>
    <s v="Central"/>
    <s v="OFF-PA-10001870"/>
    <x v="1"/>
    <x v="10"/>
    <s v="Xerox 202"/>
    <n v="32.4"/>
  </r>
  <r>
    <s v="Tulsa"/>
    <s v="Oklahoma"/>
    <n v="74133"/>
    <s v="Central"/>
    <s v="OFF-BI-10003305"/>
    <x v="1"/>
    <x v="8"/>
    <s v="Avery Hanging File Binders"/>
    <n v="41.86"/>
  </r>
  <r>
    <s v="Tulsa"/>
    <s v="Oklahoma"/>
    <n v="74133"/>
    <s v="Central"/>
    <s v="OFF-BI-10003007"/>
    <x v="1"/>
    <x v="8"/>
    <s v="Premium Transparent Presentation Covers, No Pattern/Clear, 8 1/2&quot; x 11&quot;"/>
    <n v="77.56"/>
  </r>
  <r>
    <s v="San Francisco"/>
    <s v="California"/>
    <n v="94122"/>
    <s v="West"/>
    <s v="OFF-AR-10001419"/>
    <x v="1"/>
    <x v="6"/>
    <s v="Newell 325"/>
    <n v="37.17"/>
  </r>
  <r>
    <s v="Houston"/>
    <s v="Texas"/>
    <n v="77036"/>
    <s v="Central"/>
    <s v="OFF-ST-10003692"/>
    <x v="1"/>
    <x v="4"/>
    <s v="Recycled Steel Personal File for Hanging File Folders"/>
    <n v="137.352"/>
  </r>
  <r>
    <s v="Houston"/>
    <s v="Texas"/>
    <n v="77036"/>
    <s v="Central"/>
    <s v="FUR-TA-10001866"/>
    <x v="0"/>
    <x v="3"/>
    <s v="Bevis Round Conference Room Tables and Bases"/>
    <n v="376.50900000000001"/>
  </r>
  <r>
    <s v="Columbus"/>
    <s v="Georgia"/>
    <n v="31907"/>
    <s v="South"/>
    <s v="FUR-FU-10002157"/>
    <x v="0"/>
    <x v="5"/>
    <s v="Artistic Insta-Plaque"/>
    <n v="62.72"/>
  </r>
  <r>
    <s v="Columbus"/>
    <s v="Georgia"/>
    <n v="31907"/>
    <s v="South"/>
    <s v="TEC-PH-10001459"/>
    <x v="2"/>
    <x v="7"/>
    <s v="Samsung Galaxy Mega 6.3"/>
    <n v="2939.93"/>
  </r>
  <r>
    <s v="League City"/>
    <s v="Texas"/>
    <n v="77573"/>
    <s v="Central"/>
    <s v="FUR-CH-10002126"/>
    <x v="0"/>
    <x v="1"/>
    <s v="Hon Deluxe Fabric Upholstered Stacking Chairs"/>
    <n v="512.35799999999995"/>
  </r>
  <r>
    <s v="League City"/>
    <s v="Texas"/>
    <n v="77573"/>
    <s v="Central"/>
    <s v="OFF-FA-10001561"/>
    <x v="1"/>
    <x v="13"/>
    <s v="Stockwell Push Pins"/>
    <n v="3.488"/>
  </r>
  <r>
    <s v="League City"/>
    <s v="Texas"/>
    <n v="77573"/>
    <s v="Central"/>
    <s v="OFF-AR-10003158"/>
    <x v="1"/>
    <x v="6"/>
    <s v="Fluorescent Highlighters by Dixon"/>
    <n v="22.288"/>
  </r>
  <r>
    <s v="League City"/>
    <s v="Texas"/>
    <n v="77573"/>
    <s v="Central"/>
    <s v="OFF-PA-10001804"/>
    <x v="1"/>
    <x v="10"/>
    <s v="Xerox 195"/>
    <n v="16.032"/>
  </r>
  <r>
    <s v="Burlington"/>
    <s v="North Carolina"/>
    <n v="27217"/>
    <s v="South"/>
    <s v="OFF-AR-10000422"/>
    <x v="1"/>
    <x v="6"/>
    <s v="Pencil and Crayon Sharpener"/>
    <n v="1.752"/>
  </r>
  <r>
    <s v="Burlington"/>
    <s v="North Carolina"/>
    <n v="27217"/>
    <s v="South"/>
    <s v="OFF-AR-10000127"/>
    <x v="1"/>
    <x v="6"/>
    <s v="Newell 321"/>
    <n v="20.992000000000001"/>
  </r>
  <r>
    <s v="New York City"/>
    <s v="New York"/>
    <n v="10009"/>
    <s v="East"/>
    <s v="OFF-ST-10004634"/>
    <x v="1"/>
    <x v="4"/>
    <s v="Personal Folder Holder, Ebony"/>
    <n v="11.21"/>
  </r>
  <r>
    <s v="Dallas"/>
    <s v="Texas"/>
    <n v="75220"/>
    <s v="Central"/>
    <s v="OFF-AR-10003582"/>
    <x v="1"/>
    <x v="6"/>
    <s v="Boston Electric Pencil Sharpener, Model 1818, Charcoal Black"/>
    <n v="45.04"/>
  </r>
  <r>
    <s v="Houston"/>
    <s v="Texas"/>
    <n v="77095"/>
    <s v="Central"/>
    <s v="OFF-BI-10002026"/>
    <x v="1"/>
    <x v="8"/>
    <s v="Ibico Recycled Linen-Style Covers"/>
    <n v="15.624000000000001"/>
  </r>
  <r>
    <s v="Long Beach"/>
    <s v="New York"/>
    <n v="11561"/>
    <s v="East"/>
    <s v="OFF-AP-10000595"/>
    <x v="1"/>
    <x v="9"/>
    <s v="Disposable Triple-Filter Dust Bags"/>
    <n v="8.74"/>
  </r>
  <r>
    <s v="Long Beach"/>
    <s v="New York"/>
    <n v="11561"/>
    <s v="East"/>
    <s v="OFF-PA-10001509"/>
    <x v="1"/>
    <x v="10"/>
    <s v="Recycled Desk Saver Line &quot;While You Were Out&quot; Book, 5 1/2&quot; X 4&quot;"/>
    <n v="44.75"/>
  </r>
  <r>
    <s v="Hialeah"/>
    <s v="Florida"/>
    <n v="33012"/>
    <s v="South"/>
    <s v="OFF-ST-10001321"/>
    <x v="1"/>
    <x v="4"/>
    <s v="Decoflex Hanging Personal Folder File, Blue"/>
    <n v="61.68"/>
  </r>
  <r>
    <s v="Hialeah"/>
    <s v="Florida"/>
    <n v="33012"/>
    <s v="South"/>
    <s v="TEC-PH-10001750"/>
    <x v="2"/>
    <x v="7"/>
    <s v="Samsung Rugby III"/>
    <n v="158.376"/>
  </r>
  <r>
    <s v="Aurora"/>
    <s v="Illinois"/>
    <n v="60505"/>
    <s v="Central"/>
    <s v="OFF-BI-10001890"/>
    <x v="1"/>
    <x v="8"/>
    <s v="Avery Poly Binder Pockets"/>
    <n v="2.8639999999999999"/>
  </r>
  <r>
    <s v="Aurora"/>
    <s v="Illinois"/>
    <n v="60505"/>
    <s v="Central"/>
    <s v="OFF-BI-10004224"/>
    <x v="1"/>
    <x v="8"/>
    <s v="Catalog Binders with Expanding Posts"/>
    <n v="94.191999999999993"/>
  </r>
  <r>
    <s v="Belleville"/>
    <s v="New Jersey"/>
    <n v="7109"/>
    <s v="East"/>
    <s v="OFF-PA-10001357"/>
    <x v="1"/>
    <x v="10"/>
    <s v="Xerox 1886"/>
    <n v="143.69999999999999"/>
  </r>
  <r>
    <s v="Belleville"/>
    <s v="New Jersey"/>
    <n v="7109"/>
    <s v="East"/>
    <s v="OFF-PA-10004888"/>
    <x v="1"/>
    <x v="10"/>
    <s v="Xerox 217"/>
    <n v="6.48"/>
  </r>
  <r>
    <s v="New York City"/>
    <s v="New York"/>
    <n v="10024"/>
    <s v="East"/>
    <s v="TEC-AC-10002370"/>
    <x v="2"/>
    <x v="11"/>
    <s v="Maxell CD-R Discs"/>
    <n v="7.88"/>
  </r>
  <r>
    <s v="Andover"/>
    <s v="Massachusetts"/>
    <n v="1810"/>
    <s v="East"/>
    <s v="OFF-ST-10004634"/>
    <x v="1"/>
    <x v="4"/>
    <s v="Personal Folder Holder, Ebony"/>
    <n v="11.21"/>
  </r>
  <r>
    <s v="Andover"/>
    <s v="Massachusetts"/>
    <n v="1810"/>
    <s v="East"/>
    <s v="FUR-CH-10002647"/>
    <x v="0"/>
    <x v="1"/>
    <s v="Situations Contoured Folding Chairs, 4/Set"/>
    <n v="354.9"/>
  </r>
  <r>
    <s v="Andover"/>
    <s v="Massachusetts"/>
    <n v="1810"/>
    <s v="East"/>
    <s v="OFF-PA-10001801"/>
    <x v="1"/>
    <x v="10"/>
    <s v="Xerox 193"/>
    <n v="17.940000000000001"/>
  </r>
  <r>
    <s v="Andover"/>
    <s v="Massachusetts"/>
    <n v="1810"/>
    <s v="East"/>
    <s v="OFF-BI-10004632"/>
    <x v="1"/>
    <x v="8"/>
    <s v="GBC Binding covers"/>
    <n v="51.8"/>
  </r>
  <r>
    <s v="Newark"/>
    <s v="Delaware"/>
    <n v="19711"/>
    <s v="East"/>
    <s v="OFF-BI-10002082"/>
    <x v="1"/>
    <x v="8"/>
    <s v="GBC Twin Loop Wire Binding Elements"/>
    <n v="299.52"/>
  </r>
  <r>
    <s v="Arlington"/>
    <s v="Virginia"/>
    <n v="22204"/>
    <s v="South"/>
    <s v="OFF-AR-10003986"/>
    <x v="1"/>
    <x v="6"/>
    <s v="Avery Hi-Liter Pen Style Six-Color Fluorescent Set"/>
    <n v="7.7"/>
  </r>
  <r>
    <s v="Decatur"/>
    <s v="Alabama"/>
    <n v="35601"/>
    <s v="South"/>
    <s v="OFF-PA-10001243"/>
    <x v="1"/>
    <x v="10"/>
    <s v="Xerox 1983"/>
    <n v="23.92"/>
  </r>
  <r>
    <s v="Decatur"/>
    <s v="Alabama"/>
    <n v="35601"/>
    <s v="South"/>
    <s v="TEC-AC-10003198"/>
    <x v="2"/>
    <x v="11"/>
    <s v="Enermax Acrylux Wireless Keyboard"/>
    <n v="498"/>
  </r>
  <r>
    <s v="Hesperia"/>
    <s v="California"/>
    <n v="92345"/>
    <s v="West"/>
    <s v="FUR-CH-10003774"/>
    <x v="0"/>
    <x v="1"/>
    <s v="Global Wood Trimmed Manager's Task Chair, Khaki"/>
    <n v="436.70400000000001"/>
  </r>
  <r>
    <s v="Chesapeake"/>
    <s v="Virginia"/>
    <n v="23320"/>
    <s v="South"/>
    <s v="OFF-PA-10002262"/>
    <x v="1"/>
    <x v="10"/>
    <s v="Xerox 192"/>
    <n v="32.4"/>
  </r>
  <r>
    <s v="Los Angeles"/>
    <s v="California"/>
    <n v="90036"/>
    <s v="West"/>
    <s v="OFF-AP-10004532"/>
    <x v="1"/>
    <x v="9"/>
    <s v="Kensington 6 Outlet Guardian Standard Surge Protector"/>
    <n v="61.44"/>
  </r>
  <r>
    <s v="Huntsville"/>
    <s v="Alabama"/>
    <n v="35810"/>
    <s v="South"/>
    <s v="OFF-ST-10001325"/>
    <x v="1"/>
    <x v="4"/>
    <s v="Sterilite Officeware Hinged File Box"/>
    <n v="73.36"/>
  </r>
  <r>
    <s v="Knoxville"/>
    <s v="Tennessee"/>
    <n v="37918"/>
    <s v="South"/>
    <s v="OFF-LA-10004544"/>
    <x v="1"/>
    <x v="2"/>
    <s v="Avery 505"/>
    <n v="59.2"/>
  </r>
  <r>
    <s v="Knoxville"/>
    <s v="Tennessee"/>
    <n v="37918"/>
    <s v="South"/>
    <s v="FUR-FU-10001473"/>
    <x v="0"/>
    <x v="5"/>
    <s v="DAX Wood Document Frame"/>
    <n v="32.951999999999998"/>
  </r>
  <r>
    <s v="Knoxville"/>
    <s v="Tennessee"/>
    <n v="37918"/>
    <s v="South"/>
    <s v="FUR-CH-10000422"/>
    <x v="0"/>
    <x v="1"/>
    <s v="Global Highback Leather Tilter in Burgundy"/>
    <n v="218.376"/>
  </r>
  <r>
    <s v="Lawrence"/>
    <s v="Massachusetts"/>
    <n v="1841"/>
    <s v="East"/>
    <s v="FUR-FU-10002960"/>
    <x v="0"/>
    <x v="5"/>
    <s v="Eldon 200 Class Desk Accessories, Burgundy"/>
    <n v="31.4"/>
  </r>
  <r>
    <s v="Lawrence"/>
    <s v="Massachusetts"/>
    <n v="1841"/>
    <s v="East"/>
    <s v="FUR-FU-10002445"/>
    <x v="0"/>
    <x v="5"/>
    <s v="DAX Two-Tone Rosewood/Black Document Frame, Desktop, 5 x 7"/>
    <n v="9.48"/>
  </r>
  <r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</r>
  <r>
    <s v="Lawrence"/>
    <s v="Massachusetts"/>
    <n v="1841"/>
    <s v="East"/>
    <s v="FUR-FU-10001025"/>
    <x v="0"/>
    <x v="5"/>
    <s v="Eldon ImÃ ge Series Desk Accessories, Clear"/>
    <n v="24.3"/>
  </r>
  <r>
    <s v="Lawrence"/>
    <s v="Massachusetts"/>
    <n v="1841"/>
    <s v="East"/>
    <s v="OFF-PA-10002689"/>
    <x v="1"/>
    <x v="10"/>
    <s v="Weyerhaeuser First Choice Laser/Copy Paper (20Lb. and 88 Bright)"/>
    <n v="6.48"/>
  </r>
  <r>
    <s v="Philadelphia"/>
    <s v="Pennsylvania"/>
    <n v="19134"/>
    <s v="East"/>
    <s v="FUR-FU-10004245"/>
    <x v="0"/>
    <x v="5"/>
    <s v="Career Cubicle Clock, 8 1/4&quot;, Black"/>
    <n v="32.448"/>
  </r>
  <r>
    <s v="Philadelphia"/>
    <s v="Pennsylvania"/>
    <n v="19134"/>
    <s v="East"/>
    <s v="OFF-BI-10003684"/>
    <x v="1"/>
    <x v="8"/>
    <s v="Wilson Jones Legal Size Ring Binders"/>
    <n v="26.388000000000002"/>
  </r>
  <r>
    <s v="Philadelphia"/>
    <s v="Pennsylvania"/>
    <n v="19134"/>
    <s v="East"/>
    <s v="FUR-TA-10003748"/>
    <x v="0"/>
    <x v="3"/>
    <s v="Bevis 36 x 72 Conference Tables"/>
    <n v="373.47"/>
  </r>
  <r>
    <s v="Philadelphia"/>
    <s v="Pennsylvania"/>
    <n v="19134"/>
    <s v="East"/>
    <s v="OFF-BI-10002133"/>
    <x v="1"/>
    <x v="8"/>
    <s v="Wilson Jones Elliptical Ring 3 1/2&quot; Capacity Binders, 800 sheets"/>
    <n v="64.2"/>
  </r>
  <r>
    <s v="Philadelphia"/>
    <s v="Pennsylvania"/>
    <n v="19134"/>
    <s v="East"/>
    <s v="OFF-FA-10002280"/>
    <x v="1"/>
    <x v="13"/>
    <s v="Advantus Plastic Paper Clips"/>
    <n v="8"/>
  </r>
  <r>
    <s v="Athens"/>
    <s v="Georgia"/>
    <n v="30605"/>
    <s v="South"/>
    <s v="FUR-FU-10000308"/>
    <x v="0"/>
    <x v="5"/>
    <s v="Deflect-o Glass Clear Studded Chair Mats"/>
    <n v="186.54"/>
  </r>
  <r>
    <s v="Great Falls"/>
    <s v="Montana"/>
    <n v="59405"/>
    <s v="West"/>
    <s v="OFF-ST-10000876"/>
    <x v="1"/>
    <x v="4"/>
    <s v="Eldon Simplefile Box Office"/>
    <n v="87.08"/>
  </r>
  <r>
    <s v="Great Falls"/>
    <s v="Montana"/>
    <n v="59405"/>
    <s v="West"/>
    <s v="TEC-PH-10000586"/>
    <x v="2"/>
    <x v="7"/>
    <s v="AT&amp;T SB67148 SynJ"/>
    <n v="105.584"/>
  </r>
  <r>
    <s v="Great Falls"/>
    <s v="Montana"/>
    <n v="59405"/>
    <s v="West"/>
    <s v="TEC-AC-10003399"/>
    <x v="2"/>
    <x v="11"/>
    <s v="Memorex Mini Travel Drive 64 GB USB 2.0 Flash Drive"/>
    <n v="217.44"/>
  </r>
  <r>
    <s v="El Paso"/>
    <s v="Texas"/>
    <n v="79907"/>
    <s v="Central"/>
    <s v="OFF-AR-10001955"/>
    <x v="1"/>
    <x v="6"/>
    <s v="Newell 319"/>
    <n v="31.744"/>
  </r>
  <r>
    <s v="El Paso"/>
    <s v="Texas"/>
    <n v="79907"/>
    <s v="Central"/>
    <s v="OFF-AP-10000027"/>
    <x v="1"/>
    <x v="9"/>
    <s v="Hoover Commercial SteamVac"/>
    <n v="5.4320000000000004"/>
  </r>
  <r>
    <s v="El Paso"/>
    <s v="Texas"/>
    <n v="79907"/>
    <s v="Central"/>
    <s v="FUR-TA-10002958"/>
    <x v="0"/>
    <x v="3"/>
    <s v="Bevis Oval Conference Table, Walnut"/>
    <n v="913.43"/>
  </r>
  <r>
    <s v="El Paso"/>
    <s v="Texas"/>
    <n v="79907"/>
    <s v="Central"/>
    <s v="OFF-ST-10002615"/>
    <x v="1"/>
    <x v="4"/>
    <s v="Dual Level, Single-Width Filing Carts"/>
    <n v="372.14400000000001"/>
  </r>
  <r>
    <s v="Kissimmee"/>
    <s v="Florida"/>
    <n v="34741"/>
    <s v="South"/>
    <s v="TEC-PH-10002624"/>
    <x v="2"/>
    <x v="7"/>
    <s v="Samsung Galaxy S4 Mini"/>
    <n v="751.98400000000004"/>
  </r>
  <r>
    <s v="Seattle"/>
    <s v="Washington"/>
    <n v="98105"/>
    <s v="West"/>
    <s v="TEC-PH-10002275"/>
    <x v="2"/>
    <x v="7"/>
    <s v="Mitel 5320 IP Phone VoIP phone"/>
    <n v="604.76800000000003"/>
  </r>
  <r>
    <s v="Santa Clara"/>
    <s v="California"/>
    <n v="95051"/>
    <s v="West"/>
    <s v="OFF-SU-10004290"/>
    <x v="1"/>
    <x v="14"/>
    <s v="Acme Design Line 8&quot; Stainless Steel Bent Scissors w/Champagne Handles, 3-1/8&quot; Cut"/>
    <n v="27.36"/>
  </r>
  <r>
    <s v="Santa Clara"/>
    <s v="California"/>
    <n v="95051"/>
    <s v="West"/>
    <s v="OFF-PA-10000174"/>
    <x v="1"/>
    <x v="10"/>
    <s v="Message Book, Wirebound, Four 5 1/2&quot; X 4&quot; Forms/Pg., 200 Dupl. Sets/Book"/>
    <n v="20.56"/>
  </r>
  <r>
    <s v="Santa Clara"/>
    <s v="California"/>
    <n v="95051"/>
    <s v="West"/>
    <s v="OFF-BI-10004308"/>
    <x v="1"/>
    <x v="8"/>
    <s v="Avery Legal 4-Ring Binder"/>
    <n v="83.92"/>
  </r>
  <r>
    <s v="Los Angeles"/>
    <s v="California"/>
    <n v="90049"/>
    <s v="West"/>
    <s v="FUR-TA-10003473"/>
    <x v="0"/>
    <x v="3"/>
    <s v="Bretford Rectangular Conference Table Tops"/>
    <n v="902.71199999999999"/>
  </r>
  <r>
    <s v="Fresno"/>
    <s v="California"/>
    <n v="93727"/>
    <s v="West"/>
    <s v="FUR-BO-10003894"/>
    <x v="0"/>
    <x v="0"/>
    <s v="Safco Value Mate Steel Bookcase, Baked Enamel Finish on Steel, Black"/>
    <n v="120.666"/>
  </r>
  <r>
    <s v="Fort Worth"/>
    <s v="Texas"/>
    <n v="76106"/>
    <s v="Central"/>
    <s v="OFF-BI-10001658"/>
    <x v="1"/>
    <x v="8"/>
    <s v="GBC Standard Therm-A-Bind Covers"/>
    <n v="4.984"/>
  </r>
  <r>
    <s v="Seattle"/>
    <s v="Washington"/>
    <n v="98105"/>
    <s v="West"/>
    <s v="FUR-FU-10003535"/>
    <x v="0"/>
    <x v="5"/>
    <s v="Howard Miller Distant Time Traveler Alarm Clock"/>
    <n v="82.26"/>
  </r>
  <r>
    <s v="San Francisco"/>
    <s v="California"/>
    <n v="94110"/>
    <s v="West"/>
    <s v="OFF-ST-10000352"/>
    <x v="1"/>
    <x v="4"/>
    <s v="Acco Perma 2700 Stacking Storage Drawers"/>
    <n v="29.74"/>
  </r>
  <r>
    <s v="San Francisco"/>
    <s v="California"/>
    <n v="94110"/>
    <s v="West"/>
    <s v="OFF-AP-10004859"/>
    <x v="1"/>
    <x v="9"/>
    <s v="Acco 6 Outlet Guardian Premium Surge Suppressor"/>
    <n v="87.36"/>
  </r>
  <r>
    <s v="San Francisco"/>
    <s v="California"/>
    <n v="94110"/>
    <s v="West"/>
    <s v="OFF-BI-10001294"/>
    <x v="1"/>
    <x v="8"/>
    <s v="Fellowes Binding Cases"/>
    <n v="56.16"/>
  </r>
  <r>
    <s v="Pompano Beach"/>
    <s v="Florida"/>
    <n v="33068"/>
    <s v="South"/>
    <s v="OFF-AP-10001242"/>
    <x v="1"/>
    <x v="9"/>
    <s v="APC 7 Outlet Network SurgeArrest Surge Protector"/>
    <n v="64.384"/>
  </r>
  <r>
    <s v="Houston"/>
    <s v="Texas"/>
    <n v="77095"/>
    <s v="Central"/>
    <s v="OFF-ST-10002344"/>
    <x v="1"/>
    <x v="4"/>
    <s v="Carina 42&quot;Hx23 3/4&quot;W Media Storage Unit"/>
    <n v="64.784000000000006"/>
  </r>
  <r>
    <s v="Houston"/>
    <s v="Texas"/>
    <n v="77095"/>
    <s v="Central"/>
    <s v="OFF-PA-10003349"/>
    <x v="1"/>
    <x v="10"/>
    <s v="Xerox 1957"/>
    <n v="15.552"/>
  </r>
  <r>
    <s v="Houston"/>
    <s v="Texas"/>
    <n v="77095"/>
    <s v="Central"/>
    <s v="OFF-EN-10003055"/>
    <x v="1"/>
    <x v="12"/>
    <s v="Blue String-Tie &amp; Button Interoffice Envelopes, 10 x 13"/>
    <n v="223.88800000000001"/>
  </r>
  <r>
    <s v="Chicago"/>
    <s v="Illinois"/>
    <n v="60653"/>
    <s v="Central"/>
    <s v="OFF-PA-10001622"/>
    <x v="1"/>
    <x v="10"/>
    <s v="Ampad Poly Cover Wirebound Steno Book, 6&quot; x 9&quot; Assorted Colors, Gregg Ruled"/>
    <n v="10.896000000000001"/>
  </r>
  <r>
    <s v="San Francisco"/>
    <s v="California"/>
    <n v="94109"/>
    <s v="West"/>
    <s v="TEC-PH-10003800"/>
    <x v="2"/>
    <x v="7"/>
    <s v="i.Sound Portable Power - 8000 mAh"/>
    <n v="84.784000000000006"/>
  </r>
  <r>
    <s v="Houston"/>
    <s v="Texas"/>
    <n v="77036"/>
    <s v="Central"/>
    <s v="FUR-CH-10001270"/>
    <x v="0"/>
    <x v="1"/>
    <s v="Harbour Creations Steel Folding Chair"/>
    <n v="241.5"/>
  </r>
  <r>
    <s v="Shelton"/>
    <s v="Connecticut"/>
    <n v="6484"/>
    <s v="East"/>
    <s v="TEC-AC-10003447"/>
    <x v="2"/>
    <x v="11"/>
    <s v="Micropad Numeric Keypads"/>
    <n v="59.97"/>
  </r>
  <r>
    <s v="Shelton"/>
    <s v="Connecticut"/>
    <n v="6484"/>
    <s v="East"/>
    <s v="OFF-PA-10004285"/>
    <x v="1"/>
    <x v="10"/>
    <s v="Xerox 1959"/>
    <n v="13.36"/>
  </r>
  <r>
    <s v="Oakland"/>
    <s v="California"/>
    <n v="94601"/>
    <s v="West"/>
    <s v="OFF-BI-10001757"/>
    <x v="1"/>
    <x v="8"/>
    <s v="Pressboard Hanging Data Binders for Unburst Sheets"/>
    <n v="11.808"/>
  </r>
  <r>
    <s v="Manchester"/>
    <s v="Connecticut"/>
    <n v="6040"/>
    <s v="East"/>
    <s v="OFF-ST-10001558"/>
    <x v="1"/>
    <x v="4"/>
    <s v="Acco Perma 4000 Stacking Storage Drawers"/>
    <n v="16.239999999999998"/>
  </r>
  <r>
    <s v="Manchester"/>
    <s v="Connecticut"/>
    <n v="6040"/>
    <s v="East"/>
    <s v="OFF-ST-10001328"/>
    <x v="1"/>
    <x v="4"/>
    <s v="Personal Filing Tote with Lid, Black/Gray"/>
    <n v="77.55"/>
  </r>
  <r>
    <s v="Orange"/>
    <s v="New Jersey"/>
    <n v="7050"/>
    <s v="East"/>
    <s v="OFF-AP-10004708"/>
    <x v="1"/>
    <x v="9"/>
    <s v="Fellowes Superior 10 Outlet Split Surge Protector"/>
    <n v="76.12"/>
  </r>
  <r>
    <s v="Akron"/>
    <s v="Ohio"/>
    <n v="44312"/>
    <s v="East"/>
    <s v="OFF-FA-10000621"/>
    <x v="1"/>
    <x v="13"/>
    <s v="OIC Colored Binder Clips, Assorted Sizes"/>
    <n v="17.184000000000001"/>
  </r>
  <r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</r>
  <r>
    <s v="Danbury"/>
    <s v="Connecticut"/>
    <n v="6810"/>
    <s v="East"/>
    <s v="FUR-FU-10001473"/>
    <x v="0"/>
    <x v="5"/>
    <s v="DAX Wood Document Frame"/>
    <n v="27.46"/>
  </r>
  <r>
    <s v="Franklin"/>
    <s v="Massachusetts"/>
    <n v="2038"/>
    <s v="East"/>
    <s v="TEC-PH-10000193"/>
    <x v="2"/>
    <x v="7"/>
    <s v="Jensen SMPS-640 -Â speaker phone"/>
    <n v="137.94"/>
  </r>
  <r>
    <s v="Franklin"/>
    <s v="Massachusetts"/>
    <n v="2038"/>
    <s v="East"/>
    <s v="FUR-FU-10002045"/>
    <x v="0"/>
    <x v="5"/>
    <s v="Executive Impressions 14&quot;"/>
    <n v="111.15"/>
  </r>
  <r>
    <s v="Franklin"/>
    <s v="Massachusetts"/>
    <n v="2038"/>
    <s v="East"/>
    <s v="OFF-AP-10002945"/>
    <x v="1"/>
    <x v="9"/>
    <s v="Honeywell Enviracaire Portable HEPA Air Cleaner for 17' x 22' Room"/>
    <n v="901.95"/>
  </r>
  <r>
    <s v="Franklin"/>
    <s v="Massachusetts"/>
    <n v="2038"/>
    <s v="East"/>
    <s v="FUR-TA-10001095"/>
    <x v="0"/>
    <x v="3"/>
    <s v="Chromcraft Round Conference Tables"/>
    <n v="366.00900000000001"/>
  </r>
  <r>
    <s v="Wilmington"/>
    <s v="North Carolina"/>
    <n v="28403"/>
    <s v="South"/>
    <s v="OFF-PA-10001144"/>
    <x v="1"/>
    <x v="10"/>
    <s v="Xerox 1913"/>
    <n v="310.68799999999999"/>
  </r>
  <r>
    <s v="Houston"/>
    <s v="Texas"/>
    <n v="77095"/>
    <s v="Central"/>
    <s v="OFF-BI-10004099"/>
    <x v="1"/>
    <x v="8"/>
    <s v="GBC VeloBinder Strips"/>
    <n v="7.68"/>
  </r>
  <r>
    <s v="Springfield"/>
    <s v="Ohio"/>
    <n v="45503"/>
    <s v="East"/>
    <s v="FUR-CH-10001973"/>
    <x v="0"/>
    <x v="1"/>
    <s v="Office Star Flex Back Scooter Chair with White Frame"/>
    <n v="155.37200000000001"/>
  </r>
  <r>
    <s v="Glendale"/>
    <s v="Arizona"/>
    <n v="85301"/>
    <s v="West"/>
    <s v="OFF-ST-10000344"/>
    <x v="1"/>
    <x v="4"/>
    <s v="Neat Ideas Personal Hanging Folder Files, Black"/>
    <n v="10.744"/>
  </r>
  <r>
    <s v="New York City"/>
    <s v="New York"/>
    <n v="10009"/>
    <s v="East"/>
    <s v="OFF-BI-10002026"/>
    <x v="1"/>
    <x v="8"/>
    <s v="Avery Arch Ring Binders"/>
    <n v="232.4"/>
  </r>
  <r>
    <s v="New York City"/>
    <s v="New York"/>
    <n v="10009"/>
    <s v="East"/>
    <s v="FUR-CH-10003535"/>
    <x v="0"/>
    <x v="1"/>
    <s v="Global Armless Task Chair, Royal Blue"/>
    <n v="164.64599999999999"/>
  </r>
  <r>
    <s v="New York City"/>
    <s v="New York"/>
    <n v="10009"/>
    <s v="East"/>
    <s v="OFF-PA-10004156"/>
    <x v="1"/>
    <x v="10"/>
    <s v="Xerox 188"/>
    <n v="22.68"/>
  </r>
  <r>
    <s v="Los Angeles"/>
    <s v="California"/>
    <n v="90036"/>
    <s v="West"/>
    <s v="OFF-PA-10002254"/>
    <x v="1"/>
    <x v="10"/>
    <s v="Xerox 1883"/>
    <n v="105.52"/>
  </r>
  <r>
    <s v="Newark"/>
    <s v="Delaware"/>
    <n v="19711"/>
    <s v="East"/>
    <s v="FUR-FU-10003247"/>
    <x v="0"/>
    <x v="5"/>
    <s v="36X48 HARDFLOOR CHAIRMAT"/>
    <n v="83.92"/>
  </r>
  <r>
    <s v="Newark"/>
    <s v="Delaware"/>
    <n v="19711"/>
    <s v="East"/>
    <s v="TEC-AC-10002473"/>
    <x v="2"/>
    <x v="11"/>
    <s v="Maxell 4.7GB DVD-R"/>
    <n v="141.9"/>
  </r>
  <r>
    <s v="Newark"/>
    <s v="Delaware"/>
    <n v="19711"/>
    <s v="East"/>
    <s v="FUR-FU-10001057"/>
    <x v="0"/>
    <x v="5"/>
    <s v="Tensor Track Tree Floor Lamp"/>
    <n v="39.979999999999997"/>
  </r>
  <r>
    <s v="Newark"/>
    <s v="Delaware"/>
    <n v="19711"/>
    <s v="East"/>
    <s v="OFF-AR-10001419"/>
    <x v="1"/>
    <x v="6"/>
    <s v="Newell 325"/>
    <n v="28.91"/>
  </r>
  <r>
    <s v="Newark"/>
    <s v="Delaware"/>
    <n v="19711"/>
    <s v="East"/>
    <s v="OFF-AR-10004010"/>
    <x v="1"/>
    <x v="6"/>
    <s v="Hunt Boston Vacuum Mount KS Pencil Sharpener"/>
    <n v="174.95"/>
  </r>
  <r>
    <s v="San Bernardino"/>
    <s v="California"/>
    <n v="92404"/>
    <s v="West"/>
    <s v="OFF-BI-10004230"/>
    <x v="1"/>
    <x v="8"/>
    <s v="GBC Recycled Grain Textured Covers"/>
    <n v="110.52800000000001"/>
  </r>
  <r>
    <s v="Burlington"/>
    <s v="North Carolina"/>
    <n v="27217"/>
    <s v="South"/>
    <s v="FUR-TA-10001768"/>
    <x v="0"/>
    <x v="3"/>
    <s v="Hon Racetrack Conference Tables"/>
    <n v="630.024"/>
  </r>
  <r>
    <s v="Salem"/>
    <s v="Virginia"/>
    <n v="24153"/>
    <s v="South"/>
    <s v="OFF-AR-10003514"/>
    <x v="1"/>
    <x v="6"/>
    <s v="4009 Highlighters by Sanford"/>
    <n v="27.86"/>
  </r>
  <r>
    <s v="Dallas"/>
    <s v="Texas"/>
    <n v="75217"/>
    <s v="Central"/>
    <s v="FUR-TA-10002228"/>
    <x v="0"/>
    <x v="3"/>
    <s v="Bevis Traditional Conference Table Top, Plinth Base"/>
    <n v="933.40800000000002"/>
  </r>
  <r>
    <s v="Arlington"/>
    <s v="Texas"/>
    <n v="76017"/>
    <s v="Central"/>
    <s v="OFF-PA-10001972"/>
    <x v="1"/>
    <x v="10"/>
    <s v="Xerox 214"/>
    <n v="51.84"/>
  </r>
  <r>
    <s v="Arlington"/>
    <s v="Texas"/>
    <n v="76017"/>
    <s v="Central"/>
    <s v="TEC-AC-10002942"/>
    <x v="2"/>
    <x v="11"/>
    <s v="WD My Passport Ultra 1TB Portable External Hard Drive"/>
    <n v="165.6"/>
  </r>
  <r>
    <s v="Marion"/>
    <s v="Iowa"/>
    <n v="52302"/>
    <s v="Central"/>
    <s v="OFF-PA-10000474"/>
    <x v="1"/>
    <x v="10"/>
    <s v="Easy-staple paper"/>
    <n v="106.32"/>
  </r>
  <r>
    <s v="Seattle"/>
    <s v="Washington"/>
    <n v="98105"/>
    <s v="West"/>
    <s v="OFF-BI-10004330"/>
    <x v="1"/>
    <x v="8"/>
    <s v="GBC Velobind Prepunched Cover Sets, Regency Series"/>
    <n v="147.91999999999999"/>
  </r>
  <r>
    <s v="Seattle"/>
    <s v="Washington"/>
    <n v="98105"/>
    <s v="West"/>
    <s v="OFF-ST-10000604"/>
    <x v="1"/>
    <x v="4"/>
    <s v="Home/Office Personal File Carts"/>
    <n v="104.28"/>
  </r>
  <r>
    <s v="Seattle"/>
    <s v="Washington"/>
    <n v="98105"/>
    <s v="West"/>
    <s v="FUR-TA-10004154"/>
    <x v="0"/>
    <x v="3"/>
    <s v="Riverside Furniture Oval Coffee Table, Oval End Table, End Table with Drawer"/>
    <n v="286.85000000000002"/>
  </r>
  <r>
    <s v="Seattle"/>
    <s v="Washington"/>
    <n v="98105"/>
    <s v="West"/>
    <s v="OFF-ST-10000636"/>
    <x v="1"/>
    <x v="4"/>
    <s v="Rogers Profile Extra Capacity Storage Tub"/>
    <n v="66.959999999999994"/>
  </r>
  <r>
    <s v="Seattle"/>
    <s v="Washington"/>
    <n v="98105"/>
    <s v="West"/>
    <s v="TEC-AC-10004171"/>
    <x v="2"/>
    <x v="11"/>
    <s v="Razer Kraken 7.1 Surround Sound Over Ear USB Gaming Headset"/>
    <n v="199.98"/>
  </r>
  <r>
    <s v="Lakewood"/>
    <s v="New Jersey"/>
    <n v="8701"/>
    <s v="East"/>
    <s v="TEC-AC-10002167"/>
    <x v="2"/>
    <x v="11"/>
    <s v="ImationÂ 8gb Micro Traveldrive Usb 2.0Â Flash Drive"/>
    <n v="45"/>
  </r>
  <r>
    <s v="Lakewood"/>
    <s v="New Jersey"/>
    <n v="8701"/>
    <s v="East"/>
    <s v="OFF-FA-10000621"/>
    <x v="1"/>
    <x v="13"/>
    <s v="OIC Colored Binder Clips, Assorted Sizes"/>
    <n v="17.899999999999999"/>
  </r>
  <r>
    <s v="Lakewood"/>
    <s v="New Jersey"/>
    <n v="8701"/>
    <s v="East"/>
    <s v="FUR-FU-10004053"/>
    <x v="0"/>
    <x v="5"/>
    <s v="DAX Two-Tone Silver Metal Document Frame"/>
    <n v="40.479999999999997"/>
  </r>
  <r>
    <s v="Lakewood"/>
    <s v="New Jersey"/>
    <n v="8701"/>
    <s v="East"/>
    <s v="FUR-BO-10003404"/>
    <x v="0"/>
    <x v="0"/>
    <s v="Global Adaptabilites Bookcase, Cherry/Storm Gray Finish"/>
    <n v="2154.9"/>
  </r>
  <r>
    <s v="Cincinnati"/>
    <s v="Ohio"/>
    <n v="45231"/>
    <s v="East"/>
    <s v="OFF-BI-10004099"/>
    <x v="1"/>
    <x v="8"/>
    <s v="GBC VeloBinder Strips"/>
    <n v="18.431999999999999"/>
  </r>
  <r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</r>
  <r>
    <s v="Roseville"/>
    <s v="Michigan"/>
    <n v="48066"/>
    <s v="Central"/>
    <s v="OFF-SU-10001935"/>
    <x v="1"/>
    <x v="14"/>
    <s v="Staple remover"/>
    <n v="4.3600000000000003"/>
  </r>
  <r>
    <s v="Tempe"/>
    <s v="Arizona"/>
    <n v="85281"/>
    <s v="West"/>
    <s v="TEC-AC-10004227"/>
    <x v="2"/>
    <x v="11"/>
    <s v="SanDisk Ultra 16 GB MicroSDHC Class 10 Memory Card"/>
    <n v="62.351999999999997"/>
  </r>
  <r>
    <s v="Reading"/>
    <s v="Pennsylvania"/>
    <n v="19601"/>
    <s v="East"/>
    <s v="FUR-FU-10004904"/>
    <x v="0"/>
    <x v="5"/>
    <s v="Eldon &quot;L&quot; Workstation Diamond Chairmat"/>
    <n v="303.92"/>
  </r>
  <r>
    <s v="Apple Valley"/>
    <s v="Minnesota"/>
    <n v="55124"/>
    <s v="Central"/>
    <s v="OFF-ST-10001511"/>
    <x v="1"/>
    <x v="4"/>
    <s v="Space Solutions Commercial Steel Shelving"/>
    <n v="129.30000000000001"/>
  </r>
  <r>
    <s v="Baltimore"/>
    <s v="Maryland"/>
    <n v="21215"/>
    <s v="East"/>
    <s v="FUR-FU-10003535"/>
    <x v="0"/>
    <x v="5"/>
    <s v="Howard Miller Distant Time Traveler Alarm Clock"/>
    <n v="274.2"/>
  </r>
  <r>
    <s v="Corpus Christi"/>
    <s v="Texas"/>
    <n v="78415"/>
    <s v="Central"/>
    <s v="OFF-FA-10000053"/>
    <x v="1"/>
    <x v="13"/>
    <s v="Revere Boxed Rubber Bands by Revere"/>
    <n v="6.048"/>
  </r>
  <r>
    <s v="Corpus Christi"/>
    <s v="Texas"/>
    <n v="78415"/>
    <s v="Central"/>
    <s v="OFF-PA-10004610"/>
    <x v="1"/>
    <x v="10"/>
    <s v="Xerox 1900"/>
    <n v="6.8479999999999999"/>
  </r>
  <r>
    <s v="Corpus Christi"/>
    <s v="Texas"/>
    <n v="78415"/>
    <s v="Central"/>
    <s v="FUR-FU-10000550"/>
    <x v="0"/>
    <x v="5"/>
    <s v="Stacking Trays by OIC"/>
    <n v="9.9600000000000009"/>
  </r>
  <r>
    <s v="Corpus Christi"/>
    <s v="Texas"/>
    <n v="78415"/>
    <s v="Central"/>
    <s v="OFF-BI-10001721"/>
    <x v="1"/>
    <x v="8"/>
    <s v="Trimflex Flexible Post Binders"/>
    <n v="8.5519999999999996"/>
  </r>
  <r>
    <s v="Las Vegas"/>
    <s v="Nevada"/>
    <n v="89115"/>
    <s v="West"/>
    <s v="OFF-BI-10004040"/>
    <x v="1"/>
    <x v="8"/>
    <s v="Wilson Jones Impact Binders"/>
    <n v="45.584000000000003"/>
  </r>
  <r>
    <s v="Cleveland"/>
    <s v="Ohio"/>
    <n v="44105"/>
    <s v="East"/>
    <s v="TEC-AC-10002550"/>
    <x v="2"/>
    <x v="11"/>
    <s v="Maxell 4.7GB DVD-RW 3/Pack"/>
    <n v="25.488"/>
  </r>
  <r>
    <s v="Seattle"/>
    <s v="Washington"/>
    <n v="98105"/>
    <s v="West"/>
    <s v="OFF-BI-10003876"/>
    <x v="1"/>
    <x v="8"/>
    <s v="Green Canvas Binder for 8-1/2&quot; x 14&quot; Sheets"/>
    <n v="136.96"/>
  </r>
  <r>
    <s v="Chicago"/>
    <s v="Illinois"/>
    <n v="60623"/>
    <s v="Central"/>
    <s v="TEC-PH-10000213"/>
    <x v="2"/>
    <x v="7"/>
    <s v="Seidio BD2-HK3IPH5-BK DILEX Case and Holster Combo for Apple iPhone 5/5s - Black"/>
    <n v="49.616"/>
  </r>
  <r>
    <s v="Columbus"/>
    <s v="Ohio"/>
    <n v="43229"/>
    <s v="East"/>
    <s v="OFF-PA-10002615"/>
    <x v="1"/>
    <x v="10"/>
    <s v="Ampad Gold Fibre Wirebound Steno Books, 6&quot; x 9&quot;, Gregg Ruled"/>
    <n v="10.584"/>
  </r>
  <r>
    <s v="Tucson"/>
    <s v="Arizona"/>
    <n v="85705"/>
    <s v="West"/>
    <s v="OFF-PA-10002254"/>
    <x v="1"/>
    <x v="10"/>
    <s v="Xerox 1883"/>
    <n v="84.415999999999997"/>
  </r>
  <r>
    <s v="Philadelphia"/>
    <s v="Pennsylvania"/>
    <n v="19120"/>
    <s v="East"/>
    <s v="TEC-PH-10004586"/>
    <x v="2"/>
    <x v="7"/>
    <s v="Wilson SignalBoost 841262 DB PRO Amplifier Kit"/>
    <n v="431.94"/>
  </r>
  <r>
    <s v="Philadelphia"/>
    <s v="Pennsylvania"/>
    <n v="19120"/>
    <s v="East"/>
    <s v="OFF-BI-10002982"/>
    <x v="1"/>
    <x v="8"/>
    <s v="Avery Self-Adhesive Photo Pockets for Polaroid Photos"/>
    <n v="2.0430000000000001"/>
  </r>
  <r>
    <s v="Philadelphia"/>
    <s v="Pennsylvania"/>
    <n v="19120"/>
    <s v="East"/>
    <s v="TEC-PH-10002538"/>
    <x v="2"/>
    <x v="7"/>
    <s v="Grandstream GXP1160 VoIP phone"/>
    <n v="68.238"/>
  </r>
  <r>
    <s v="Cranston"/>
    <s v="Rhode Island"/>
    <n v="2920"/>
    <s v="East"/>
    <s v="FUR-TA-10001039"/>
    <x v="0"/>
    <x v="3"/>
    <s v="KI Adjustable-Height Table"/>
    <n v="240.744"/>
  </r>
  <r>
    <s v="Cranston"/>
    <s v="Rhode Island"/>
    <n v="2920"/>
    <s v="East"/>
    <s v="FUR-FU-10004963"/>
    <x v="0"/>
    <x v="5"/>
    <s v="Eldon 400 Class Desk Accessories, Black Carbon"/>
    <n v="35"/>
  </r>
  <r>
    <s v="Cranston"/>
    <s v="Rhode Island"/>
    <n v="2920"/>
    <s v="East"/>
    <s v="FUR-FU-10000277"/>
    <x v="0"/>
    <x v="5"/>
    <s v="Deflect-o DuraMat Antistatic Studded Beveled Mat for Medium Pile Carpeting"/>
    <n v="210.68"/>
  </r>
  <r>
    <s v="Cranston"/>
    <s v="Rhode Island"/>
    <n v="2920"/>
    <s v="East"/>
    <s v="FUR-TA-10004915"/>
    <x v="0"/>
    <x v="3"/>
    <s v="Office Impressions End Table, 20-1/2&quot;H x 24&quot;W x 20&quot;D"/>
    <n v="637.89599999999996"/>
  </r>
  <r>
    <s v="Cranston"/>
    <s v="Rhode Island"/>
    <n v="2920"/>
    <s v="East"/>
    <s v="OFF-PA-10003724"/>
    <x v="1"/>
    <x v="10"/>
    <s v="Wirebound Message Book, 4 per Page"/>
    <n v="43.44"/>
  </r>
  <r>
    <s v="Cranston"/>
    <s v="Rhode Island"/>
    <n v="2920"/>
    <s v="East"/>
    <s v="OFF-AP-10002906"/>
    <x v="1"/>
    <x v="9"/>
    <s v="Hoover Replacement Belt for Commercial Guardsman Heavy-Duty Upright Vacuum"/>
    <n v="2.2200000000000002"/>
  </r>
  <r>
    <s v="San Francisco"/>
    <s v="California"/>
    <n v="94122"/>
    <s v="West"/>
    <s v="TEC-PH-10001459"/>
    <x v="2"/>
    <x v="7"/>
    <s v="Samsung Galaxy Mega 6.3"/>
    <n v="1679.96"/>
  </r>
  <r>
    <s v="Houston"/>
    <s v="Texas"/>
    <n v="77070"/>
    <s v="Central"/>
    <s v="FUR-CH-10002880"/>
    <x v="0"/>
    <x v="1"/>
    <s v="Global High-Back Leather Tilter, Burgundy"/>
    <n v="344.37200000000001"/>
  </r>
  <r>
    <s v="Houston"/>
    <s v="Texas"/>
    <n v="77070"/>
    <s v="Central"/>
    <s v="OFF-ST-10001780"/>
    <x v="1"/>
    <x v="4"/>
    <s v="Tennsco 16-Compartment Lockers with Coat Rack"/>
    <n v="1554.9359999999999"/>
  </r>
  <r>
    <s v="Houston"/>
    <s v="Texas"/>
    <n v="77070"/>
    <s v="Central"/>
    <s v="FUR-FU-10004748"/>
    <x v="0"/>
    <x v="5"/>
    <s v="Howard Miller 16&quot; Diameter Gallery Wall Clock"/>
    <n v="127.88"/>
  </r>
  <r>
    <s v="Los Angeles"/>
    <s v="California"/>
    <n v="90049"/>
    <s v="West"/>
    <s v="TEC-PH-10001918"/>
    <x v="2"/>
    <x v="7"/>
    <s v="Nortel Business Series Terminal T7208 Digital phone"/>
    <n v="222.38399999999999"/>
  </r>
  <r>
    <s v="Chicago"/>
    <s v="Illinois"/>
    <n v="60653"/>
    <s v="Central"/>
    <s v="FUR-CH-10001146"/>
    <x v="0"/>
    <x v="1"/>
    <s v="Global Task Chair, Black"/>
    <n v="106.869"/>
  </r>
  <r>
    <s v="Chicago"/>
    <s v="Illinois"/>
    <n v="60653"/>
    <s v="Central"/>
    <s v="OFF-BI-10004364"/>
    <x v="1"/>
    <x v="8"/>
    <s v="Storex Dura Pro Binders"/>
    <n v="3.5640000000000001"/>
  </r>
  <r>
    <s v="Houston"/>
    <s v="Texas"/>
    <n v="77070"/>
    <s v="Central"/>
    <s v="OFF-BI-10002133"/>
    <x v="1"/>
    <x v="8"/>
    <s v="Wilson Jones Elliptical Ring 3 1/2&quot; Capacity Binders, 800 sheets"/>
    <n v="25.68"/>
  </r>
  <r>
    <s v="Houston"/>
    <s v="Texas"/>
    <n v="77070"/>
    <s v="Central"/>
    <s v="OFF-BI-10002225"/>
    <x v="1"/>
    <x v="8"/>
    <s v="Square Ring Data Binders, Rigid 75 Pt. Covers, 11&quot; x 14-7/8&quot;"/>
    <n v="12.384"/>
  </r>
  <r>
    <s v="Bristol"/>
    <s v="Connecticut"/>
    <n v="6010"/>
    <s v="East"/>
    <s v="OFF-BI-10002432"/>
    <x v="1"/>
    <x v="8"/>
    <s v="Wilson Jones Standard D-Ring Binders"/>
    <n v="25.3"/>
  </r>
  <r>
    <s v="Bristol"/>
    <s v="Connecticut"/>
    <n v="6010"/>
    <s v="East"/>
    <s v="OFF-ST-10000563"/>
    <x v="1"/>
    <x v="4"/>
    <s v="Fellowes Bankers Box Stor/Drawer Steel Plus"/>
    <n v="95.94"/>
  </r>
  <r>
    <s v="Holland"/>
    <s v="Michigan"/>
    <n v="49423"/>
    <s v="Central"/>
    <s v="OFF-LA-10001982"/>
    <x v="1"/>
    <x v="2"/>
    <s v="Smead Alpha-Z Color-Coded Name Labels First Letter Starter Set"/>
    <n v="7.5"/>
  </r>
  <r>
    <s v="Albuquerque"/>
    <s v="New Mexico"/>
    <n v="87105"/>
    <s v="West"/>
    <s v="TEC-PH-10003273"/>
    <x v="2"/>
    <x v="7"/>
    <s v="AT&amp;T TR1909W"/>
    <n v="302.37599999999998"/>
  </r>
  <r>
    <s v="Louisville"/>
    <s v="Colorado"/>
    <n v="80027"/>
    <s v="West"/>
    <s v="TEC-AC-10002718"/>
    <x v="2"/>
    <x v="11"/>
    <s v="Belkin Standard 104 key USB Keyboard"/>
    <n v="46.688000000000002"/>
  </r>
  <r>
    <s v="New York City"/>
    <s v="New York"/>
    <n v="10024"/>
    <s v="East"/>
    <s v="OFF-ST-10001505"/>
    <x v="1"/>
    <x v="4"/>
    <s v="Perma STOR-ALL Hanging File Box, 13 1/8&quot;W x 12 1/4&quot;D x 10 1/2&quot;H"/>
    <n v="17.940000000000001"/>
  </r>
  <r>
    <s v="Norwich"/>
    <s v="Connecticut"/>
    <n v="6360"/>
    <s v="East"/>
    <s v="OFF-AP-10000179"/>
    <x v="1"/>
    <x v="9"/>
    <s v="Honeywell Enviracaire Portable HEPA Air Cleaner for up to 10 x 16 Room"/>
    <n v="370.14"/>
  </r>
  <r>
    <s v="San Francisco"/>
    <s v="California"/>
    <n v="94122"/>
    <s v="West"/>
    <s v="OFF-BI-10002309"/>
    <x v="1"/>
    <x v="8"/>
    <s v="Avery Heavy-Duty EZD  Binder With Locking Rings"/>
    <n v="8.9280000000000008"/>
  </r>
  <r>
    <s v="Noblesville"/>
    <s v="Indiana"/>
    <n v="46060"/>
    <s v="Central"/>
    <s v="FUR-TA-10001950"/>
    <x v="0"/>
    <x v="3"/>
    <s v="Balt Solid Wood Round Tables"/>
    <n v="2678.94"/>
  </r>
  <r>
    <s v="Clarksville"/>
    <s v="Tennessee"/>
    <n v="37042"/>
    <s v="South"/>
    <s v="FUR-BO-10001972"/>
    <x v="0"/>
    <x v="0"/>
    <s v="O'Sullivan 4-Shelf Bookcase in Odessa Pine"/>
    <n v="387.13600000000002"/>
  </r>
  <r>
    <s v="Clarksville"/>
    <s v="Tennessee"/>
    <n v="37042"/>
    <s v="South"/>
    <s v="TEC-AC-10002473"/>
    <x v="2"/>
    <x v="11"/>
    <s v="Maxell 4.7GB DVD-R"/>
    <n v="45.408000000000001"/>
  </r>
  <r>
    <s v="Clarksville"/>
    <s v="Tennessee"/>
    <n v="37042"/>
    <s v="South"/>
    <s v="FUR-FU-10000193"/>
    <x v="0"/>
    <x v="5"/>
    <s v="Tenex Chairmats For Use with Hard Floors"/>
    <n v="77.951999999999998"/>
  </r>
  <r>
    <s v="Clarksville"/>
    <s v="Tennessee"/>
    <n v="37042"/>
    <s v="South"/>
    <s v="OFF-LA-10000081"/>
    <x v="1"/>
    <x v="2"/>
    <s v="Avery 496"/>
    <n v="3"/>
  </r>
  <r>
    <s v="Hollywood"/>
    <s v="Florida"/>
    <n v="33021"/>
    <s v="South"/>
    <s v="OFF-ST-10000876"/>
    <x v="1"/>
    <x v="4"/>
    <s v="Eldon Simplefile Box Office"/>
    <n v="9.952"/>
  </r>
  <r>
    <s v="York"/>
    <s v="Pennsylvania"/>
    <n v="17403"/>
    <s v="East"/>
    <s v="OFF-BI-10004492"/>
    <x v="1"/>
    <x v="8"/>
    <s v="Tuf-Vin Binders"/>
    <n v="37.896000000000001"/>
  </r>
  <r>
    <s v="York"/>
    <s v="Pennsylvania"/>
    <n v="17403"/>
    <s v="East"/>
    <s v="OFF-PA-10001033"/>
    <x v="1"/>
    <x v="10"/>
    <s v="Xerox 1893"/>
    <n v="65.584000000000003"/>
  </r>
  <r>
    <s v="Mesa"/>
    <s v="Arizona"/>
    <n v="85204"/>
    <s v="West"/>
    <s v="OFF-PA-10004039"/>
    <x v="1"/>
    <x v="10"/>
    <s v="Xerox 1882"/>
    <n v="44.783999999999999"/>
  </r>
  <r>
    <s v="New York City"/>
    <s v="New York"/>
    <n v="10024"/>
    <s v="East"/>
    <s v="TEC-MA-10004552"/>
    <x v="2"/>
    <x v="15"/>
    <s v="Star Micronics TSP100 TSP143LAN Receipt Printer"/>
    <n v="1035.8"/>
  </r>
  <r>
    <s v="San Francisco"/>
    <s v="California"/>
    <n v="94110"/>
    <s v="West"/>
    <s v="OFF-AR-10002578"/>
    <x v="1"/>
    <x v="6"/>
    <s v="Newell 335"/>
    <n v="5.76"/>
  </r>
  <r>
    <s v="Los Angeles"/>
    <s v="California"/>
    <n v="90036"/>
    <s v="West"/>
    <s v="OFF-PA-10004022"/>
    <x v="1"/>
    <x v="10"/>
    <s v="Hammermill Color Copier Paper (28Lb. and 96 Bright)"/>
    <n v="19.98"/>
  </r>
  <r>
    <s v="Omaha"/>
    <s v="Nebraska"/>
    <n v="68104"/>
    <s v="Central"/>
    <s v="TEC-PH-10004100"/>
    <x v="2"/>
    <x v="7"/>
    <s v="Griffin GC17055 Auxiliary Audio Cable"/>
    <n v="35.979999999999997"/>
  </r>
  <r>
    <s v="Philadelphia"/>
    <s v="Pennsylvania"/>
    <n v="19120"/>
    <s v="East"/>
    <s v="OFF-AR-10001860"/>
    <x v="1"/>
    <x v="6"/>
    <s v="BIC Liqua Brite Liner"/>
    <n v="16.655999999999999"/>
  </r>
  <r>
    <s v="New York City"/>
    <s v="New York"/>
    <n v="10024"/>
    <s v="East"/>
    <s v="OFF-LA-10001297"/>
    <x v="1"/>
    <x v="2"/>
    <s v="Avery 473"/>
    <n v="20.7"/>
  </r>
  <r>
    <s v="Grand Rapids"/>
    <s v="Michigan"/>
    <n v="49505"/>
    <s v="Central"/>
    <s v="OFF-BI-10004828"/>
    <x v="1"/>
    <x v="8"/>
    <s v="GBC Poly Designer Binding Covers"/>
    <n v="83.7"/>
  </r>
  <r>
    <s v="Seattle"/>
    <s v="Washington"/>
    <n v="98115"/>
    <s v="West"/>
    <s v="FUR-FU-10002759"/>
    <x v="0"/>
    <x v="5"/>
    <s v="12-1/2 Diameter Round Wall Clock"/>
    <n v="199.8"/>
  </r>
  <r>
    <s v="Fresno"/>
    <s v="California"/>
    <n v="93727"/>
    <s v="West"/>
    <s v="OFF-PA-10000740"/>
    <x v="1"/>
    <x v="10"/>
    <s v="Xerox 1982"/>
    <n v="45.68"/>
  </r>
  <r>
    <s v="Fresno"/>
    <s v="California"/>
    <n v="93727"/>
    <s v="West"/>
    <s v="OFF-PA-10001144"/>
    <x v="1"/>
    <x v="10"/>
    <s v="Xerox 1913"/>
    <n v="110.96"/>
  </r>
  <r>
    <s v="Fresno"/>
    <s v="California"/>
    <n v="93727"/>
    <s v="West"/>
    <s v="OFF-PA-10000859"/>
    <x v="1"/>
    <x v="10"/>
    <s v="Unpadded Memo Slips"/>
    <n v="11.94"/>
  </r>
  <r>
    <s v="Arlington"/>
    <s v="Virginia"/>
    <n v="22204"/>
    <s v="South"/>
    <s v="TEC-MA-10001127"/>
    <x v="2"/>
    <x v="15"/>
    <s v="HP Designjet T520 Inkjet Large Format Printer - 24&quot; Color"/>
    <n v="8749.9500000000007"/>
  </r>
  <r>
    <s v="Arlington"/>
    <s v="Virginia"/>
    <n v="22204"/>
    <s v="South"/>
    <s v="OFF-BI-10002557"/>
    <x v="1"/>
    <x v="8"/>
    <s v="Presstex Flexible Ring Binders"/>
    <n v="36.4"/>
  </r>
  <r>
    <s v="Arlington"/>
    <s v="Virginia"/>
    <n v="22204"/>
    <s v="South"/>
    <s v="FUR-FU-10001731"/>
    <x v="0"/>
    <x v="5"/>
    <s v="Acrylic Self-Standing Desk Frames"/>
    <n v="18.690000000000001"/>
  </r>
  <r>
    <s v="Los Angeles"/>
    <s v="California"/>
    <n v="90049"/>
    <s v="West"/>
    <s v="OFF-FA-10001135"/>
    <x v="1"/>
    <x v="13"/>
    <s v="Brites Rubber Bands, 1 1/2 oz. Box"/>
    <n v="5.94"/>
  </r>
  <r>
    <s v="Lubbock"/>
    <s v="Texas"/>
    <n v="79424"/>
    <s v="Central"/>
    <s v="OFF-PA-10000069"/>
    <x v="1"/>
    <x v="10"/>
    <s v="TOPS 4 x 6 Fluorescent Color Memo Sheets, 500 Sheets per Pack"/>
    <n v="60.735999999999997"/>
  </r>
  <r>
    <s v="Lubbock"/>
    <s v="Texas"/>
    <n v="79424"/>
    <s v="Central"/>
    <s v="TEC-CO-10001943"/>
    <x v="2"/>
    <x v="16"/>
    <s v="Canon PC-428 Personal Copier"/>
    <n v="479.976"/>
  </r>
  <r>
    <s v="Lubbock"/>
    <s v="Texas"/>
    <n v="79424"/>
    <s v="Central"/>
    <s v="OFF-BI-10000977"/>
    <x v="1"/>
    <x v="8"/>
    <s v="Ibico Plastic Spiral Binding Combs"/>
    <n v="6.08"/>
  </r>
  <r>
    <s v="Longmont"/>
    <s v="Colorado"/>
    <n v="80501"/>
    <s v="West"/>
    <s v="TEC-AC-10002942"/>
    <x v="2"/>
    <x v="11"/>
    <s v="WD My Passport Ultra 1TB Portable External Hard Drive"/>
    <n v="165.6"/>
  </r>
  <r>
    <s v="Yonkers"/>
    <s v="New York"/>
    <n v="10701"/>
    <s v="East"/>
    <s v="OFF-AR-10000588"/>
    <x v="1"/>
    <x v="6"/>
    <s v="Newell 345"/>
    <n v="59.52"/>
  </r>
  <r>
    <s v="Yonkers"/>
    <s v="New York"/>
    <n v="10701"/>
    <s v="East"/>
    <s v="TEC-AC-10002001"/>
    <x v="2"/>
    <x v="11"/>
    <s v="Logitech Wireless Gaming Headset G930"/>
    <n v="479.97"/>
  </r>
  <r>
    <s v="Yonkers"/>
    <s v="New York"/>
    <n v="10701"/>
    <s v="East"/>
    <s v="OFF-SU-10000381"/>
    <x v="1"/>
    <x v="14"/>
    <s v="Acme Forged Steel Scissors with Black Enamel Handles"/>
    <n v="18.62"/>
  </r>
  <r>
    <s v="Yonkers"/>
    <s v="New York"/>
    <n v="10701"/>
    <s v="East"/>
    <s v="OFF-BI-10001617"/>
    <x v="1"/>
    <x v="8"/>
    <s v="GBC Wire Binding Combs"/>
    <n v="49.631999999999998"/>
  </r>
  <r>
    <s v="Yonkers"/>
    <s v="New York"/>
    <n v="10701"/>
    <s v="East"/>
    <s v="OFF-PA-10001878"/>
    <x v="1"/>
    <x v="10"/>
    <s v="Xerox 1891"/>
    <n v="97.82"/>
  </r>
  <r>
    <s v="Los Angeles"/>
    <s v="California"/>
    <n v="90045"/>
    <s v="West"/>
    <s v="TEC-PH-10000376"/>
    <x v="2"/>
    <x v="7"/>
    <s v="Square Credit Card Reader"/>
    <n v="15.984"/>
  </r>
  <r>
    <s v="Los Angeles"/>
    <s v="California"/>
    <n v="90045"/>
    <s v="West"/>
    <s v="FUR-CH-10003396"/>
    <x v="0"/>
    <x v="1"/>
    <s v="Global Deluxe Steno Chair"/>
    <n v="184.75200000000001"/>
  </r>
  <r>
    <s v="Los Angeles"/>
    <s v="California"/>
    <n v="90049"/>
    <s v="West"/>
    <s v="OFF-PA-10003363"/>
    <x v="1"/>
    <x v="10"/>
    <s v="Xerox 204"/>
    <n v="12.96"/>
  </r>
  <r>
    <s v="Amarillo"/>
    <s v="Texas"/>
    <n v="79109"/>
    <s v="Central"/>
    <s v="FUR-CH-10003298"/>
    <x v="0"/>
    <x v="1"/>
    <s v="Office Star - Contemporary Task Swivel chair with Loop Arms, Charcoal"/>
    <n v="366.74400000000003"/>
  </r>
  <r>
    <s v="Dallas"/>
    <s v="Texas"/>
    <n v="75217"/>
    <s v="Central"/>
    <s v="OFF-BI-10001757"/>
    <x v="1"/>
    <x v="8"/>
    <s v="Pressboard Hanging Data Binders for Unburst Sheets"/>
    <n v="8.8559999999999999"/>
  </r>
  <r>
    <s v="Dallas"/>
    <s v="Texas"/>
    <n v="75217"/>
    <s v="Central"/>
    <s v="TEC-AC-10004633"/>
    <x v="2"/>
    <x v="11"/>
    <s v="Verbatim 25 GB 6x Blu-ray Single Layer Recordable Disc, 3/Pack"/>
    <n v="27.96"/>
  </r>
  <r>
    <s v="Dallas"/>
    <s v="Texas"/>
    <n v="75217"/>
    <s v="Central"/>
    <s v="OFF-EN-10001453"/>
    <x v="1"/>
    <x v="12"/>
    <s v="Tyvek Interoffice Envelopes, 9 1/2&quot; x 12 1/2&quot;, 100/Box"/>
    <n v="146.352"/>
  </r>
  <r>
    <s v="Detroit"/>
    <s v="Michigan"/>
    <n v="48205"/>
    <s v="Central"/>
    <s v="TEC-AC-10004761"/>
    <x v="2"/>
    <x v="11"/>
    <s v="Maxell 4.7GB DVD+RW 3/Pack"/>
    <n v="175.23"/>
  </r>
  <r>
    <s v="Detroit"/>
    <s v="Michigan"/>
    <n v="48205"/>
    <s v="Central"/>
    <s v="TEC-PH-10003691"/>
    <x v="2"/>
    <x v="7"/>
    <s v="BlackBerry Q10"/>
    <n v="125.99"/>
  </r>
  <r>
    <s v="Detroit"/>
    <s v="Michigan"/>
    <n v="48205"/>
    <s v="Central"/>
    <s v="OFF-BI-10004965"/>
    <x v="1"/>
    <x v="8"/>
    <s v="Ibico Covers for Plastic or Wire Binding Elements"/>
    <n v="23"/>
  </r>
  <r>
    <s v="New York City"/>
    <s v="New York"/>
    <n v="10035"/>
    <s v="East"/>
    <s v="OFF-BI-10004233"/>
    <x v="1"/>
    <x v="8"/>
    <s v="GBC Pre-Punched Binding Paper, Plastic, White, 8-1/2&quot; x 11&quot;"/>
    <n v="25.584"/>
  </r>
  <r>
    <s v="Houston"/>
    <s v="Texas"/>
    <n v="77041"/>
    <s v="Central"/>
    <s v="FUR-FU-10003601"/>
    <x v="0"/>
    <x v="5"/>
    <s v="Deflect-o RollaMat Studded, Beveled Mat for Medium Pile Carpeting"/>
    <n v="73.784000000000006"/>
  </r>
  <r>
    <s v="Orlando"/>
    <s v="Florida"/>
    <n v="32839"/>
    <s v="South"/>
    <s v="OFF-PA-10002787"/>
    <x v="1"/>
    <x v="10"/>
    <s v="Xerox 227"/>
    <n v="20.736000000000001"/>
  </r>
  <r>
    <s v="Florence"/>
    <s v="Kentucky"/>
    <n v="41042"/>
    <s v="South"/>
    <s v="OFF-AR-10003602"/>
    <x v="1"/>
    <x v="6"/>
    <s v="Quartet Omega Colored Chalk, 12/Pack"/>
    <n v="17.52"/>
  </r>
  <r>
    <s v="Florence"/>
    <s v="Kentucky"/>
    <n v="41042"/>
    <s v="South"/>
    <s v="OFF-AR-10002053"/>
    <x v="1"/>
    <x v="6"/>
    <s v="Premium Writing Pencils, Soft, #2 by Central Association for the Blind"/>
    <n v="35.76"/>
  </r>
  <r>
    <s v="New York City"/>
    <s v="New York"/>
    <n v="10009"/>
    <s v="East"/>
    <s v="OFF-AR-10002833"/>
    <x v="1"/>
    <x v="6"/>
    <s v="Newell 322"/>
    <n v="3.64"/>
  </r>
  <r>
    <s v="Frisco"/>
    <s v="Texas"/>
    <n v="75034"/>
    <s v="Central"/>
    <s v="FUR-FU-10002501"/>
    <x v="0"/>
    <x v="5"/>
    <s v="Nu-Dell Executive Frame"/>
    <n v="30.335999999999999"/>
  </r>
  <r>
    <s v="Paterson"/>
    <s v="New Jersey"/>
    <n v="7501"/>
    <s v="East"/>
    <s v="FUR-FU-10002506"/>
    <x v="0"/>
    <x v="5"/>
    <s v="Tensor &quot;Hersey Kiss&quot; Styled Floor Lamp"/>
    <n v="12.99"/>
  </r>
  <r>
    <s v="Paterson"/>
    <s v="New Jersey"/>
    <n v="7501"/>
    <s v="East"/>
    <s v="FUR-CH-10003817"/>
    <x v="0"/>
    <x v="1"/>
    <s v="Global Value Steno Chair, Gray"/>
    <n v="182.22"/>
  </r>
  <r>
    <s v="Paterson"/>
    <s v="New Jersey"/>
    <n v="7501"/>
    <s v="East"/>
    <s v="FUR-CH-10004860"/>
    <x v="0"/>
    <x v="1"/>
    <s v="Global Low Back Tilter Chair"/>
    <n v="302.94"/>
  </r>
  <r>
    <s v="Columbus"/>
    <s v="Ohio"/>
    <n v="43229"/>
    <s v="East"/>
    <s v="FUR-FU-10002268"/>
    <x v="0"/>
    <x v="5"/>
    <s v="Ultra Door Push Plate"/>
    <n v="54.991999999999997"/>
  </r>
  <r>
    <s v="Milwaukee"/>
    <s v="Wisconsin"/>
    <n v="53209"/>
    <s v="Central"/>
    <s v="TEC-PH-10000148"/>
    <x v="2"/>
    <x v="7"/>
    <s v="Cyber Acoustics AC-202b Speech Recognition Stereo Headset"/>
    <n v="12.99"/>
  </r>
  <r>
    <s v="San Francisco"/>
    <s v="California"/>
    <n v="94109"/>
    <s v="West"/>
    <s v="OFF-PA-10004082"/>
    <x v="1"/>
    <x v="10"/>
    <s v="Adams Telephone Message Book w/Frequently-Called Numbers Space, 400 Messages per Book"/>
    <n v="55.86"/>
  </r>
  <r>
    <s v="Columbus"/>
    <s v="Ohio"/>
    <n v="43229"/>
    <s v="East"/>
    <s v="TEC-PH-10004348"/>
    <x v="2"/>
    <x v="7"/>
    <s v="OtterBox Defender Series Case - iPhone 5c"/>
    <n v="44.375999999999998"/>
  </r>
  <r>
    <s v="Columbus"/>
    <s v="Ohio"/>
    <n v="43229"/>
    <s v="East"/>
    <s v="FUR-FU-10003424"/>
    <x v="0"/>
    <x v="5"/>
    <s v="Nu-Dell Oak Frame"/>
    <n v="51.264000000000003"/>
  </r>
  <r>
    <s v="Columbus"/>
    <s v="Ohio"/>
    <n v="43229"/>
    <s v="East"/>
    <s v="OFF-BI-10004654"/>
    <x v="1"/>
    <x v="8"/>
    <s v="Avery Binding System Hidden Tab Executive Style Index Sets"/>
    <n v="5.1929999999999996"/>
  </r>
  <r>
    <s v="Columbus"/>
    <s v="Ohio"/>
    <n v="43229"/>
    <s v="East"/>
    <s v="TEC-AC-10004571"/>
    <x v="2"/>
    <x v="11"/>
    <s v="Logitech G700s Rechargeable Gaming Mouse"/>
    <n v="159.98400000000001"/>
  </r>
  <r>
    <s v="Columbus"/>
    <s v="Ohio"/>
    <n v="43229"/>
    <s v="East"/>
    <s v="OFF-ST-10000675"/>
    <x v="1"/>
    <x v="4"/>
    <s v="File Shuttle II and Handi-File, Black"/>
    <n v="54.223999999999997"/>
  </r>
  <r>
    <s v="Los Angeles"/>
    <s v="California"/>
    <n v="90008"/>
    <s v="West"/>
    <s v="FUR-CH-10001714"/>
    <x v="0"/>
    <x v="1"/>
    <s v="Global Leather &amp; Oak Executive Chair, Burgundy"/>
    <n v="241.42400000000001"/>
  </r>
  <r>
    <s v="Detroit"/>
    <s v="Michigan"/>
    <n v="48227"/>
    <s v="Central"/>
    <s v="OFF-PA-10000380"/>
    <x v="1"/>
    <x v="10"/>
    <s v="REDIFORM Incoming/Outgoing Call Register, 11&quot; X 8 1/2&quot;, 100 Messages"/>
    <n v="33.36"/>
  </r>
  <r>
    <s v="Detroit"/>
    <s v="Michigan"/>
    <n v="48227"/>
    <s v="Central"/>
    <s v="OFF-PA-10002713"/>
    <x v="1"/>
    <x v="10"/>
    <s v="Adams Phone Message Book, 200 Message Capacity, 8 1/16â€ x 11â€"/>
    <n v="13.76"/>
  </r>
  <r>
    <s v="Detroit"/>
    <s v="Michigan"/>
    <n v="48227"/>
    <s v="Central"/>
    <s v="OFF-ST-10001370"/>
    <x v="1"/>
    <x v="4"/>
    <s v="Sensible Storage WireTech Storage Systems"/>
    <n v="496.86"/>
  </r>
  <r>
    <s v="Detroit"/>
    <s v="Michigan"/>
    <n v="48227"/>
    <s v="Central"/>
    <s v="FUR-CH-10000513"/>
    <x v="0"/>
    <x v="1"/>
    <s v="High-Back Leather Manager's Chair"/>
    <n v="389.97"/>
  </r>
  <r>
    <s v="Columbus"/>
    <s v="Georgia"/>
    <n v="31907"/>
    <s v="South"/>
    <s v="OFF-LA-10003223"/>
    <x v="1"/>
    <x v="2"/>
    <s v="Avery 508"/>
    <n v="9.82"/>
  </r>
  <r>
    <s v="San Francisco"/>
    <s v="California"/>
    <n v="94122"/>
    <s v="West"/>
    <s v="TEC-AC-10002217"/>
    <x v="2"/>
    <x v="11"/>
    <s v="ImationÂ Clip USBÂ flash driveÂ - 8 GB"/>
    <n v="56.4"/>
  </r>
  <r>
    <s v="Philadelphia"/>
    <s v="Pennsylvania"/>
    <n v="19143"/>
    <s v="East"/>
    <s v="OFF-BI-10003707"/>
    <x v="1"/>
    <x v="8"/>
    <s v="Aluminum Screw Posts"/>
    <n v="18.312000000000001"/>
  </r>
  <r>
    <s v="Philadelphia"/>
    <s v="Pennsylvania"/>
    <n v="19143"/>
    <s v="East"/>
    <s v="OFF-PA-10000552"/>
    <x v="1"/>
    <x v="10"/>
    <s v="Xerox 200"/>
    <n v="25.92"/>
  </r>
  <r>
    <s v="Philadelphia"/>
    <s v="Pennsylvania"/>
    <n v="19143"/>
    <s v="East"/>
    <s v="OFF-AR-10003183"/>
    <x v="1"/>
    <x v="6"/>
    <s v="Avery Fluorescent Highlighter Four-Color Set"/>
    <n v="8.016"/>
  </r>
  <r>
    <s v="Los Angeles"/>
    <s v="California"/>
    <n v="90008"/>
    <s v="West"/>
    <s v="TEC-CO-10000971"/>
    <x v="2"/>
    <x v="16"/>
    <s v="Hewlett Packard 310 Color Digital Copier"/>
    <n v="479.98399999999998"/>
  </r>
  <r>
    <s v="Los Angeles"/>
    <s v="California"/>
    <n v="90008"/>
    <s v="West"/>
    <s v="OFF-BI-10003910"/>
    <x v="1"/>
    <x v="8"/>
    <s v="DXL Angle-View Binders with Locking Rings by Samsill"/>
    <n v="30.84"/>
  </r>
  <r>
    <s v="Philadelphia"/>
    <s v="Pennsylvania"/>
    <n v="19140"/>
    <s v="East"/>
    <s v="OFF-ST-10001172"/>
    <x v="1"/>
    <x v="4"/>
    <s v="Tennsco Lockers, Sand"/>
    <n v="33.567999999999998"/>
  </r>
  <r>
    <s v="Philadelphia"/>
    <s v="Pennsylvania"/>
    <n v="19140"/>
    <s v="East"/>
    <s v="FUR-CH-10001270"/>
    <x v="0"/>
    <x v="1"/>
    <s v="Harbour Creations Steel Folding Chair"/>
    <n v="422.625"/>
  </r>
  <r>
    <s v="New York City"/>
    <s v="New York"/>
    <n v="10035"/>
    <s v="East"/>
    <s v="TEC-AC-10004571"/>
    <x v="2"/>
    <x v="11"/>
    <s v="Logitech G700s Rechargeable Gaming Mouse"/>
    <n v="199.98"/>
  </r>
  <r>
    <s v="Columbus"/>
    <s v="Georgia"/>
    <n v="31907"/>
    <s v="South"/>
    <s v="FUR-FU-10004053"/>
    <x v="0"/>
    <x v="5"/>
    <s v="DAX Two-Tone Silver Metal Document Frame"/>
    <n v="20.239999999999998"/>
  </r>
  <r>
    <s v="Columbus"/>
    <s v="Georgia"/>
    <n v="31907"/>
    <s v="South"/>
    <s v="FUR-FU-10003731"/>
    <x v="0"/>
    <x v="5"/>
    <s v="Eldon Expressions Wood and Plastic Desk Accessories, Oak"/>
    <n v="39.92"/>
  </r>
  <r>
    <s v="Columbus"/>
    <s v="Georgia"/>
    <n v="31907"/>
    <s v="South"/>
    <s v="OFF-BI-10000962"/>
    <x v="1"/>
    <x v="8"/>
    <s v="Acco Flexible ACCOHIDE Square Ring Data Binder, Dark Blue, 11 1/2&quot; X 14&quot; 7/8&quot;"/>
    <n v="32.54"/>
  </r>
  <r>
    <s v="Los Angeles"/>
    <s v="California"/>
    <n v="90049"/>
    <s v="West"/>
    <s v="TEC-AC-10001266"/>
    <x v="2"/>
    <x v="11"/>
    <s v="Memorex Micro Travel Drive 8 GB"/>
    <n v="39"/>
  </r>
  <r>
    <s v="Los Angeles"/>
    <s v="California"/>
    <n v="90049"/>
    <s v="West"/>
    <s v="OFF-LA-10000452"/>
    <x v="1"/>
    <x v="2"/>
    <s v="Avery 488"/>
    <n v="12.6"/>
  </r>
  <r>
    <s v="Aurora"/>
    <s v="Colorado"/>
    <n v="80013"/>
    <s v="West"/>
    <s v="FUR-FU-10000073"/>
    <x v="0"/>
    <x v="5"/>
    <s v="Deflect-O Glasstique Clear Desk Accessories"/>
    <n v="24.64"/>
  </r>
  <r>
    <s v="Houston"/>
    <s v="Texas"/>
    <n v="77041"/>
    <s v="Central"/>
    <s v="OFF-LA-10002368"/>
    <x v="1"/>
    <x v="2"/>
    <s v="Avery 479"/>
    <n v="6.2640000000000002"/>
  </r>
  <r>
    <s v="Houston"/>
    <s v="Texas"/>
    <n v="77041"/>
    <s v="Central"/>
    <s v="OFF-FA-10004248"/>
    <x v="1"/>
    <x v="13"/>
    <s v="Advantus T-Pin Paper Clips"/>
    <n v="14.432"/>
  </r>
  <r>
    <s v="Chicago"/>
    <s v="Illinois"/>
    <n v="60623"/>
    <s v="Central"/>
    <s v="TEC-CO-10004202"/>
    <x v="2"/>
    <x v="16"/>
    <s v="Brother DCP1000 Digital 3 in 1 Multifunction Machine"/>
    <n v="719.976"/>
  </r>
  <r>
    <s v="Decatur"/>
    <s v="Alabama"/>
    <n v="35601"/>
    <s v="South"/>
    <s v="TEC-AC-10000927"/>
    <x v="2"/>
    <x v="11"/>
    <s v="Anker Ultrathin Bluetooth Wireless Keyboard Aluminum Cover with Stand"/>
    <n v="239.92"/>
  </r>
  <r>
    <s v="Springfield"/>
    <s v="Virginia"/>
    <n v="22153"/>
    <s v="South"/>
    <s v="FUR-TA-10002530"/>
    <x v="0"/>
    <x v="3"/>
    <s v="Iceberg OfficeWorks 42&quot; Round Tables"/>
    <n v="1056.8599999999999"/>
  </r>
  <r>
    <s v="Plantation"/>
    <s v="Florida"/>
    <n v="33317"/>
    <s v="South"/>
    <s v="TEC-AC-10002567"/>
    <x v="2"/>
    <x v="11"/>
    <s v="Logitech G602 Wireless Gaming Mouse"/>
    <n v="447.94400000000002"/>
  </r>
  <r>
    <s v="Plantation"/>
    <s v="Florida"/>
    <n v="33317"/>
    <s v="South"/>
    <s v="OFF-ST-10002182"/>
    <x v="1"/>
    <x v="4"/>
    <s v="Iris 3-Drawer Stacking Bin, Black"/>
    <n v="150.40799999999999"/>
  </r>
  <r>
    <s v="Houston"/>
    <s v="Texas"/>
    <n v="77041"/>
    <s v="Central"/>
    <s v="TEC-PH-10004539"/>
    <x v="2"/>
    <x v="7"/>
    <s v="Wireless Extenders zBoost YX545 SOHO Signal Booster"/>
    <n v="453.57600000000002"/>
  </r>
  <r>
    <s v="Houston"/>
    <s v="Texas"/>
    <n v="77041"/>
    <s v="Central"/>
    <s v="OFF-LA-10002945"/>
    <x v="1"/>
    <x v="2"/>
    <s v="Permanent Self-Adhesive File Folder Labels for Typewriters, 1 1/8 x 3 1/2, White"/>
    <n v="45.36"/>
  </r>
  <r>
    <s v="Houston"/>
    <s v="Texas"/>
    <n v="77041"/>
    <s v="Central"/>
    <s v="TEC-PH-10004345"/>
    <x v="2"/>
    <x v="7"/>
    <s v="Cisco SPA 502G IP Phone"/>
    <n v="287.88"/>
  </r>
  <r>
    <s v="Houston"/>
    <s v="Texas"/>
    <n v="77041"/>
    <s v="Central"/>
    <s v="TEC-PH-10004912"/>
    <x v="2"/>
    <x v="7"/>
    <s v="Cisco SPA112 2 Port Phone Adapter"/>
    <n v="131.88"/>
  </r>
  <r>
    <s v="Houston"/>
    <s v="Texas"/>
    <n v="77041"/>
    <s v="Central"/>
    <s v="FUR-FU-10000206"/>
    <x v="0"/>
    <x v="5"/>
    <s v="GE General Purpose, Extra Long Life, Showcase &amp; Floodlight Incandescent Bulbs"/>
    <n v="2.3279999999999998"/>
  </r>
  <r>
    <s v="Milwaukee"/>
    <s v="Wisconsin"/>
    <n v="53209"/>
    <s v="Central"/>
    <s v="FUR-CH-10000847"/>
    <x v="0"/>
    <x v="1"/>
    <s v="Global Executive Mid-Back Manager's Chair"/>
    <n v="1454.9"/>
  </r>
  <r>
    <s v="Sanford"/>
    <s v="Florida"/>
    <n v="32771"/>
    <s v="South"/>
    <s v="OFF-BI-10000822"/>
    <x v="1"/>
    <x v="8"/>
    <s v="Acco PRESSTEX Data Binder with Storage Hooks, Light Blue, 9 1/2&quot; X 11&quot;"/>
    <n v="4.8419999999999996"/>
  </r>
  <r>
    <s v="Sanford"/>
    <s v="Florida"/>
    <n v="32771"/>
    <s v="South"/>
    <s v="FUR-FU-10000747"/>
    <x v="0"/>
    <x v="5"/>
    <s v="Tenex B1-RE Series Chair Mats for Low Pile Carpets"/>
    <n v="220.70400000000001"/>
  </r>
  <r>
    <s v="The Colony"/>
    <s v="Texas"/>
    <n v="75056"/>
    <s v="Central"/>
    <s v="TEC-PH-10002350"/>
    <x v="2"/>
    <x v="7"/>
    <s v="Apple EarPods with Remote and Mic"/>
    <n v="67.176000000000002"/>
  </r>
  <r>
    <s v="The Colony"/>
    <s v="Texas"/>
    <n v="75056"/>
    <s v="Central"/>
    <s v="OFF-PA-10000697"/>
    <x v="1"/>
    <x v="10"/>
    <s v="TOPS Voice Message Log Book, Flash Format"/>
    <n v="15.231999999999999"/>
  </r>
  <r>
    <s v="Troy"/>
    <s v="Ohio"/>
    <n v="45373"/>
    <s v="East"/>
    <s v="OFF-PA-10002787"/>
    <x v="1"/>
    <x v="10"/>
    <s v="Xerox 227"/>
    <n v="31.103999999999999"/>
  </r>
  <r>
    <s v="Hempstead"/>
    <s v="New York"/>
    <n v="11550"/>
    <s v="East"/>
    <s v="OFF-BI-10004318"/>
    <x v="1"/>
    <x v="8"/>
    <s v="Ibico EB-19 Dual Function Manual Binding System"/>
    <n v="968.74400000000003"/>
  </r>
  <r>
    <s v="Hempstead"/>
    <s v="New York"/>
    <n v="11550"/>
    <s v="East"/>
    <s v="OFF-BI-10001721"/>
    <x v="1"/>
    <x v="8"/>
    <s v="Trimflex Flexible Post Binders"/>
    <n v="222.352"/>
  </r>
  <r>
    <s v="Hempstead"/>
    <s v="New York"/>
    <n v="11550"/>
    <s v="East"/>
    <s v="TEC-CO-10004202"/>
    <x v="2"/>
    <x v="16"/>
    <s v="Brother DCP1000 Digital 3 in 1 Multifunction Machine"/>
    <n v="479.98399999999998"/>
  </r>
  <r>
    <s v="Dallas"/>
    <s v="Texas"/>
    <n v="75081"/>
    <s v="Central"/>
    <s v="OFF-PA-10003893"/>
    <x v="1"/>
    <x v="10"/>
    <s v="Xerox 1962"/>
    <n v="10.272"/>
  </r>
  <r>
    <s v="Houston"/>
    <s v="Texas"/>
    <n v="77041"/>
    <s v="Central"/>
    <s v="TEC-MA-10004679"/>
    <x v="2"/>
    <x v="15"/>
    <s v="StarTech.com 10/100 VDSL2 Ethernet Extender Kit"/>
    <n v="998.85"/>
  </r>
  <r>
    <s v="New York City"/>
    <s v="New York"/>
    <n v="10035"/>
    <s v="East"/>
    <s v="OFF-PA-10000249"/>
    <x v="1"/>
    <x v="10"/>
    <s v="Easy-staple paper"/>
    <n v="24.56"/>
  </r>
  <r>
    <s v="San Francisco"/>
    <s v="California"/>
    <n v="94110"/>
    <s v="West"/>
    <s v="OFF-FA-10000053"/>
    <x v="1"/>
    <x v="13"/>
    <s v="Revere Boxed Rubber Bands by Revere"/>
    <n v="5.67"/>
  </r>
  <r>
    <s v="Port Saint Lucie"/>
    <s v="Florida"/>
    <n v="34952"/>
    <s v="South"/>
    <s v="OFF-AP-10000804"/>
    <x v="1"/>
    <x v="9"/>
    <s v="Hoover Portapower Portable Vacuum"/>
    <n v="14.336"/>
  </r>
  <r>
    <s v="Concord"/>
    <s v="New Hampshire"/>
    <n v="3301"/>
    <s v="East"/>
    <s v="FUR-FU-10004188"/>
    <x v="0"/>
    <x v="5"/>
    <s v="Luxo Professional Combination Clamp-On Lamps"/>
    <n v="102.3"/>
  </r>
  <r>
    <s v="Rochester"/>
    <s v="Minnesota"/>
    <n v="55901"/>
    <s v="Central"/>
    <s v="FUR-TA-10004915"/>
    <x v="0"/>
    <x v="3"/>
    <s v="Office Impressions End Table, 20-1/2&quot;H x 24&quot;W x 20&quot;D"/>
    <n v="607.52"/>
  </r>
  <r>
    <s v="Rochester"/>
    <s v="Minnesota"/>
    <n v="55901"/>
    <s v="Central"/>
    <s v="OFF-ST-10001228"/>
    <x v="1"/>
    <x v="4"/>
    <s v="Personal File Boxes with Fold-Down Carry Handle"/>
    <n v="31.16"/>
  </r>
  <r>
    <s v="Louisville"/>
    <s v="Kentucky"/>
    <n v="40214"/>
    <s v="South"/>
    <s v="OFF-LA-10002368"/>
    <x v="1"/>
    <x v="2"/>
    <s v="Avery 479"/>
    <n v="2.61"/>
  </r>
  <r>
    <s v="San Marcos"/>
    <s v="Texas"/>
    <n v="78666"/>
    <s v="Central"/>
    <s v="FUR-FU-10003489"/>
    <x v="0"/>
    <x v="5"/>
    <s v="Contemporary Borderless Frame"/>
    <n v="10.332000000000001"/>
  </r>
  <r>
    <s v="San Marcos"/>
    <s v="Texas"/>
    <n v="78666"/>
    <s v="Central"/>
    <s v="OFF-PA-10000289"/>
    <x v="1"/>
    <x v="10"/>
    <s v="Xerox 213"/>
    <n v="10.368"/>
  </r>
  <r>
    <s v="San Marcos"/>
    <s v="Texas"/>
    <n v="78666"/>
    <s v="Central"/>
    <s v="TEC-AC-10004227"/>
    <x v="2"/>
    <x v="11"/>
    <s v="SanDisk Ultra 16 GB MicroSDHC Class 10 Memory Card"/>
    <n v="20.783999999999999"/>
  </r>
  <r>
    <s v="San Marcos"/>
    <s v="Texas"/>
    <n v="78666"/>
    <s v="Central"/>
    <s v="OFF-ST-10000636"/>
    <x v="1"/>
    <x v="4"/>
    <s v="Rogers Profile Extra Capacity Storage Tub"/>
    <n v="66.959999999999994"/>
  </r>
  <r>
    <s v="Escondido"/>
    <s v="California"/>
    <n v="92025"/>
    <s v="West"/>
    <s v="OFF-BI-10003676"/>
    <x v="1"/>
    <x v="8"/>
    <s v="GBC Standard Recycled Report Covers, Clear Plastic Sheets"/>
    <n v="17.248000000000001"/>
  </r>
  <r>
    <s v="Philadelphia"/>
    <s v="Pennsylvania"/>
    <n v="19134"/>
    <s v="East"/>
    <s v="OFF-BI-10001116"/>
    <x v="1"/>
    <x v="8"/>
    <s v="Wilson Jones 1&quot; Hanging DublLock Ring Binders"/>
    <n v="11.087999999999999"/>
  </r>
  <r>
    <s v="Los Angeles"/>
    <s v="California"/>
    <n v="90049"/>
    <s v="West"/>
    <s v="TEC-AC-10003832"/>
    <x v="2"/>
    <x v="11"/>
    <s v="LogitechÂ P710e Mobile Speakerphone"/>
    <n v="1287.45"/>
  </r>
  <r>
    <s v="Los Angeles"/>
    <s v="California"/>
    <n v="90049"/>
    <s v="West"/>
    <s v="OFF-AP-10003040"/>
    <x v="1"/>
    <x v="9"/>
    <s v="Fellowes 8 Outlet Superior Workstation Surge Protector w/o Phone/Fax/Modem Protection"/>
    <n v="168.1"/>
  </r>
  <r>
    <s v="Philadelphia"/>
    <s v="Pennsylvania"/>
    <n v="19140"/>
    <s v="East"/>
    <s v="OFF-ST-10002583"/>
    <x v="1"/>
    <x v="4"/>
    <s v="Fellowes Neat Ideas Storage Cubes"/>
    <n v="51.968000000000004"/>
  </r>
  <r>
    <s v="Philadelphia"/>
    <s v="Pennsylvania"/>
    <n v="19120"/>
    <s v="East"/>
    <s v="OFF-AR-10002053"/>
    <x v="1"/>
    <x v="6"/>
    <s v="Premium Writing Pencils, Soft, #2 by Central Association for the Blind"/>
    <n v="4.7679999999999998"/>
  </r>
  <r>
    <s v="Hempstead"/>
    <s v="New York"/>
    <n v="11550"/>
    <s v="East"/>
    <s v="OFF-EN-10004846"/>
    <x v="1"/>
    <x v="12"/>
    <s v="Letter or Legal Size Expandable Poly String Tie Envelopes"/>
    <n v="7.98"/>
  </r>
  <r>
    <s v="Greeley"/>
    <s v="Colorado"/>
    <n v="80634"/>
    <s v="West"/>
    <s v="OFF-EN-10003134"/>
    <x v="1"/>
    <x v="12"/>
    <s v="Staple envelope"/>
    <n v="18.687999999999999"/>
  </r>
  <r>
    <s v="Greeley"/>
    <s v="Colorado"/>
    <n v="80634"/>
    <s v="West"/>
    <s v="FUR-FU-10001025"/>
    <x v="0"/>
    <x v="5"/>
    <s v="Eldon ImÃ ge Series Desk Accessories, Clear"/>
    <n v="11.664"/>
  </r>
  <r>
    <s v="Jacksonville"/>
    <s v="Florida"/>
    <n v="32216"/>
    <s v="South"/>
    <s v="TEC-AC-10002567"/>
    <x v="2"/>
    <x v="11"/>
    <s v="Logitech G602 Wireless Gaming Mouse"/>
    <n v="191.976"/>
  </r>
  <r>
    <s v="Jacksonville"/>
    <s v="Florida"/>
    <n v="32216"/>
    <s v="South"/>
    <s v="TEC-PH-10004094"/>
    <x v="2"/>
    <x v="7"/>
    <s v="Motorola L703CM"/>
    <n v="499.16800000000001"/>
  </r>
  <r>
    <s v="Arlington"/>
    <s v="Virginia"/>
    <n v="22204"/>
    <s v="South"/>
    <s v="OFF-BI-10004364"/>
    <x v="1"/>
    <x v="8"/>
    <s v="Storex Dura Pro Binders"/>
    <n v="11.88"/>
  </r>
  <r>
    <s v="Arlington"/>
    <s v="Virginia"/>
    <n v="22204"/>
    <s v="South"/>
    <s v="OFF-PA-10000474"/>
    <x v="1"/>
    <x v="10"/>
    <s v="Easy-staple paper"/>
    <n v="35.44"/>
  </r>
  <r>
    <s v="San Francisco"/>
    <s v="California"/>
    <n v="94122"/>
    <s v="West"/>
    <s v="OFF-BI-10004308"/>
    <x v="1"/>
    <x v="8"/>
    <s v="Avery Legal 4-Ring Binder"/>
    <n v="67.135999999999996"/>
  </r>
  <r>
    <s v="Fresno"/>
    <s v="California"/>
    <n v="93727"/>
    <s v="West"/>
    <s v="OFF-BI-10002012"/>
    <x v="1"/>
    <x v="8"/>
    <s v="Wilson Jones Easy Flow II Sheet Lifters"/>
    <n v="4.32"/>
  </r>
  <r>
    <s v="Fresno"/>
    <s v="California"/>
    <n v="93727"/>
    <s v="West"/>
    <s v="OFF-PA-10002586"/>
    <x v="1"/>
    <x v="10"/>
    <s v="Xerox 1970"/>
    <n v="14.94"/>
  </r>
  <r>
    <s v="Fresno"/>
    <s v="California"/>
    <n v="93727"/>
    <s v="West"/>
    <s v="OFF-AP-10000692"/>
    <x v="1"/>
    <x v="9"/>
    <s v="Fellowes Mighty 8 Compact Surge Protector"/>
    <n v="40.54"/>
  </r>
  <r>
    <s v="Fresno"/>
    <s v="California"/>
    <n v="93727"/>
    <s v="West"/>
    <s v="OFF-BI-10001553"/>
    <x v="1"/>
    <x v="8"/>
    <s v="SpineVue Locking Slant-D Ring Binders by Cardinal"/>
    <n v="7.3120000000000003"/>
  </r>
  <r>
    <s v="Reno"/>
    <s v="Nevada"/>
    <n v="89502"/>
    <s v="West"/>
    <s v="TEC-PH-10004908"/>
    <x v="2"/>
    <x v="7"/>
    <s v="Panasonic KX TS3282W Corded phone"/>
    <n v="475.94400000000002"/>
  </r>
  <r>
    <s v="San Antonio"/>
    <s v="Texas"/>
    <n v="78207"/>
    <s v="Central"/>
    <s v="TEC-AC-10002217"/>
    <x v="2"/>
    <x v="11"/>
    <s v="ImationÂ Clip USBÂ flash driveÂ - 8 GB"/>
    <n v="30.08"/>
  </r>
  <r>
    <s v="San Antonio"/>
    <s v="Texas"/>
    <n v="78207"/>
    <s v="Central"/>
    <s v="TEC-AC-10002942"/>
    <x v="2"/>
    <x v="11"/>
    <s v="WD My Passport Ultra 1TB Portable External Hard Drive"/>
    <n v="165.6"/>
  </r>
  <r>
    <s v="San Antonio"/>
    <s v="Texas"/>
    <n v="78207"/>
    <s v="Central"/>
    <s v="TEC-PH-10002890"/>
    <x v="2"/>
    <x v="7"/>
    <s v="AT&amp;T 17929 Lendline Telephone"/>
    <n v="180.96"/>
  </r>
  <r>
    <s v="New Bedford"/>
    <s v="Massachusetts"/>
    <n v="2740"/>
    <s v="East"/>
    <s v="TEC-AC-10003614"/>
    <x v="2"/>
    <x v="11"/>
    <s v="Verbatim 25 GB 6x Blu-ray Single Layer Recordable Disc, 10/Pack"/>
    <n v="23.18"/>
  </r>
  <r>
    <s v="New York City"/>
    <s v="New York"/>
    <n v="10035"/>
    <s v="East"/>
    <s v="FUR-FU-10002878"/>
    <x v="0"/>
    <x v="5"/>
    <s v="Seth Thomas 14&quot; Day/Date Wall Clock"/>
    <n v="56.96"/>
  </r>
  <r>
    <s v="New York City"/>
    <s v="New York"/>
    <n v="10035"/>
    <s v="East"/>
    <s v="OFF-AP-10001626"/>
    <x v="1"/>
    <x v="9"/>
    <s v="Commercial WindTunnel Clean Air Upright Vacuum, Replacement Belts, Filtration Bags"/>
    <n v="15.56"/>
  </r>
  <r>
    <s v="New York City"/>
    <s v="New York"/>
    <n v="10035"/>
    <s v="East"/>
    <s v="FUR-BO-10003272"/>
    <x v="0"/>
    <x v="0"/>
    <s v="O'Sullivan Living Dimensions 5-Shelf Bookcases"/>
    <n v="353.56799999999998"/>
  </r>
  <r>
    <s v="New York City"/>
    <s v="New York"/>
    <n v="10035"/>
    <s v="East"/>
    <s v="FUR-FU-10002191"/>
    <x v="0"/>
    <x v="5"/>
    <s v="G.E. Halogen Desk Lamp Bulbs"/>
    <n v="13.96"/>
  </r>
  <r>
    <s v="Oxnard"/>
    <s v="California"/>
    <n v="93030"/>
    <s v="West"/>
    <s v="TEC-AC-10000682"/>
    <x v="2"/>
    <x v="11"/>
    <s v="Kensington K72356US Mouse-in-a-Box USB Desktop Mouse"/>
    <n v="82.95"/>
  </r>
  <r>
    <s v="Los Angeles"/>
    <s v="California"/>
    <n v="90036"/>
    <s v="West"/>
    <s v="OFF-AR-10000588"/>
    <x v="1"/>
    <x v="6"/>
    <s v="Newell 345"/>
    <n v="39.68"/>
  </r>
  <r>
    <s v="Oakland"/>
    <s v="California"/>
    <n v="94601"/>
    <s v="West"/>
    <s v="TEC-AC-10002001"/>
    <x v="2"/>
    <x v="11"/>
    <s v="Logitech Wireless Gaming Headset G930"/>
    <n v="479.97"/>
  </r>
  <r>
    <s v="Edmonds"/>
    <s v="Washington"/>
    <n v="98026"/>
    <s v="West"/>
    <s v="OFF-LA-10003720"/>
    <x v="1"/>
    <x v="2"/>
    <s v="Avery 487"/>
    <n v="7.38"/>
  </r>
  <r>
    <s v="Edmonds"/>
    <s v="Washington"/>
    <n v="98026"/>
    <s v="West"/>
    <s v="OFF-BI-10004364"/>
    <x v="1"/>
    <x v="8"/>
    <s v="Storex Dura Pro Binders"/>
    <n v="14.256"/>
  </r>
  <r>
    <s v="Edmonds"/>
    <s v="Washington"/>
    <n v="98026"/>
    <s v="West"/>
    <s v="OFF-PA-10000100"/>
    <x v="1"/>
    <x v="10"/>
    <s v="Xerox 1945"/>
    <n v="81.98"/>
  </r>
  <r>
    <s v="Edmonds"/>
    <s v="Washington"/>
    <n v="98026"/>
    <s v="West"/>
    <s v="OFF-BI-10004826"/>
    <x v="1"/>
    <x v="8"/>
    <s v="JM Magazine Binder"/>
    <n v="39.624000000000002"/>
  </r>
  <r>
    <s v="Los Angeles"/>
    <s v="California"/>
    <n v="90004"/>
    <s v="West"/>
    <s v="FUR-TA-10001520"/>
    <x v="0"/>
    <x v="3"/>
    <s v="Lesro Sheffield Collection Coffee Table, End Table, Center Table, Corner Table"/>
    <n v="399.67200000000003"/>
  </r>
  <r>
    <s v="New York City"/>
    <s v="New York"/>
    <n v="10024"/>
    <s v="East"/>
    <s v="OFF-ST-10001031"/>
    <x v="1"/>
    <x v="4"/>
    <s v="Adjustable Personal File Tote"/>
    <n v="65.12"/>
  </r>
  <r>
    <s v="Dallas"/>
    <s v="Texas"/>
    <n v="75217"/>
    <s v="Central"/>
    <s v="FUR-FU-10003878"/>
    <x v="0"/>
    <x v="5"/>
    <s v="Linden 10&quot; Round Wall Clock, Black"/>
    <n v="30.56"/>
  </r>
  <r>
    <s v="Franklin"/>
    <s v="Tennessee"/>
    <n v="37064"/>
    <s v="South"/>
    <s v="OFF-AP-10000358"/>
    <x v="1"/>
    <x v="9"/>
    <s v="Fellowes Basic Home/Office Series Surge Protectors"/>
    <n v="20.768000000000001"/>
  </r>
  <r>
    <s v="Phoenix"/>
    <s v="Arizona"/>
    <n v="85023"/>
    <s v="West"/>
    <s v="OFF-ST-10000876"/>
    <x v="1"/>
    <x v="4"/>
    <s v="Eldon Simplefile Box Office"/>
    <n v="39.808"/>
  </r>
  <r>
    <s v="Miami"/>
    <s v="Florida"/>
    <n v="33178"/>
    <s v="South"/>
    <s v="OFF-BI-10004224"/>
    <x v="1"/>
    <x v="8"/>
    <s v="Catalog Binders with Expanding Posts"/>
    <n v="121.104"/>
  </r>
  <r>
    <s v="Miami"/>
    <s v="Florida"/>
    <n v="33178"/>
    <s v="South"/>
    <s v="TEC-AC-10004568"/>
    <x v="2"/>
    <x v="11"/>
    <s v="MaxellÂ LTO Ultrium - 800 GB"/>
    <n v="111.96"/>
  </r>
  <r>
    <s v="Colorado Springs"/>
    <s v="Colorado"/>
    <n v="80906"/>
    <s v="West"/>
    <s v="OFF-PA-10000533"/>
    <x v="1"/>
    <x v="10"/>
    <s v="Southworth Parchment Paper &amp; Envelopes"/>
    <n v="15.696"/>
  </r>
  <r>
    <s v="New York City"/>
    <s v="New York"/>
    <n v="10011"/>
    <s v="East"/>
    <s v="OFF-ST-10003638"/>
    <x v="1"/>
    <x v="4"/>
    <s v="Mobile Personal File Cube"/>
    <n v="70.260000000000005"/>
  </r>
  <r>
    <s v="New York City"/>
    <s v="New York"/>
    <n v="10011"/>
    <s v="East"/>
    <s v="TEC-AC-10002305"/>
    <x v="2"/>
    <x v="11"/>
    <s v="KeyTronicÂ E03601U1 -Â KeyboardÂ - Beige"/>
    <n v="90"/>
  </r>
  <r>
    <s v="New York City"/>
    <s v="New York"/>
    <n v="10011"/>
    <s v="East"/>
    <s v="OFF-BI-10000605"/>
    <x v="1"/>
    <x v="8"/>
    <s v="Acco Pressboard Covers with Storage Hooks, 9 1/2&quot; x 11&quot;, Executive Red"/>
    <n v="6.0960000000000001"/>
  </r>
  <r>
    <s v="New York City"/>
    <s v="New York"/>
    <n v="10011"/>
    <s v="East"/>
    <s v="FUR-TA-10003569"/>
    <x v="0"/>
    <x v="3"/>
    <s v="Bretford CR8500 Series Meeting Room Furniture"/>
    <n v="481.17599999999999"/>
  </r>
  <r>
    <s v="New York City"/>
    <s v="New York"/>
    <n v="10011"/>
    <s v="East"/>
    <s v="OFF-FA-10003059"/>
    <x v="1"/>
    <x v="13"/>
    <s v="Assorted Color Push Pins"/>
    <n v="7.24"/>
  </r>
  <r>
    <s v="Bethlehem"/>
    <s v="Pennsylvania"/>
    <n v="18018"/>
    <s v="East"/>
    <s v="FUR-BO-10004409"/>
    <x v="0"/>
    <x v="0"/>
    <s v="Safco Value Mate Series Steel Bookcases, Baked Enamel Finish on Steel, Gray"/>
    <n v="177.45"/>
  </r>
  <r>
    <s v="Bethlehem"/>
    <s v="Pennsylvania"/>
    <n v="18018"/>
    <s v="East"/>
    <s v="OFF-BI-10000545"/>
    <x v="1"/>
    <x v="8"/>
    <s v="GBC Ibimaster 500 Manual ProClick Binding System"/>
    <n v="1369.7639999999999"/>
  </r>
  <r>
    <s v="Bethlehem"/>
    <s v="Pennsylvania"/>
    <n v="18018"/>
    <s v="East"/>
    <s v="OFF-AP-10004052"/>
    <x v="1"/>
    <x v="9"/>
    <s v="Hoover Replacement Belts For Soft Guard &amp; Commercial Ltweight Upright Vacs, 2/Pk"/>
    <n v="9.48"/>
  </r>
  <r>
    <s v="Philadelphia"/>
    <s v="Pennsylvania"/>
    <n v="19140"/>
    <s v="East"/>
    <s v="FUR-BO-10001798"/>
    <x v="0"/>
    <x v="0"/>
    <s v="Bush Somerset Collection Bookcase"/>
    <n v="130.97999999999999"/>
  </r>
  <r>
    <s v="Louisville"/>
    <s v="Kentucky"/>
    <n v="40214"/>
    <s v="South"/>
    <s v="OFF-AR-10004010"/>
    <x v="1"/>
    <x v="6"/>
    <s v="Hunt Boston Vacuum Mount KS Pencil Sharpener"/>
    <n v="174.95"/>
  </r>
  <r>
    <s v="Louisville"/>
    <s v="Kentucky"/>
    <n v="40214"/>
    <s v="South"/>
    <s v="OFF-ST-10000585"/>
    <x v="1"/>
    <x v="4"/>
    <s v="Economy Rollaway Files"/>
    <n v="826"/>
  </r>
  <r>
    <s v="Seattle"/>
    <s v="Washington"/>
    <n v="98105"/>
    <s v="West"/>
    <s v="FUR-FU-10000397"/>
    <x v="0"/>
    <x v="5"/>
    <s v="Luxo Economy Swing Arm Lamp"/>
    <n v="139.58000000000001"/>
  </r>
  <r>
    <s v="Kenosha"/>
    <s v="Wisconsin"/>
    <n v="53142"/>
    <s v="Central"/>
    <s v="TEC-AC-10000736"/>
    <x v="2"/>
    <x v="11"/>
    <s v="Logitech G600 MMO Gaming Mouse"/>
    <n v="399.95"/>
  </r>
  <r>
    <s v="Henderson"/>
    <s v="Kentucky"/>
    <n v="42420"/>
    <s v="South"/>
    <s v="OFF-BI-10004970"/>
    <x v="1"/>
    <x v="8"/>
    <s v="ACCOHIDE 3-Ring Binder, Blue, 1&quot;"/>
    <n v="12.39"/>
  </r>
  <r>
    <s v="Dallas"/>
    <s v="Texas"/>
    <n v="75217"/>
    <s v="Central"/>
    <s v="OFF-BI-10000545"/>
    <x v="1"/>
    <x v="8"/>
    <s v="GBC Ibimaster 500 Manual ProClick Binding System"/>
    <n v="760.98"/>
  </r>
  <r>
    <s v="Peoria"/>
    <s v="Arizona"/>
    <n v="85345"/>
    <s v="West"/>
    <s v="OFF-BI-10001670"/>
    <x v="1"/>
    <x v="8"/>
    <s v="Vinyl Sectional Post Binders"/>
    <n v="67.86"/>
  </r>
  <r>
    <s v="Jacksonville"/>
    <s v="North Carolina"/>
    <n v="28540"/>
    <s v="South"/>
    <s v="OFF-FA-10000624"/>
    <x v="1"/>
    <x v="13"/>
    <s v="OIC Binder Clips"/>
    <n v="31.504000000000001"/>
  </r>
  <r>
    <s v="Jacksonville"/>
    <s v="North Carolina"/>
    <n v="28540"/>
    <s v="South"/>
    <s v="OFF-LA-10002945"/>
    <x v="1"/>
    <x v="2"/>
    <s v="Permanent Self-Adhesive File Folder Labels for Typewriters, 1 1/8 x 3 1/2, White"/>
    <n v="5.04"/>
  </r>
  <r>
    <s v="Jacksonville"/>
    <s v="North Carolina"/>
    <n v="28540"/>
    <s v="South"/>
    <s v="OFF-BI-10000315"/>
    <x v="1"/>
    <x v="8"/>
    <s v="Poly Designer Cover &amp; Back"/>
    <n v="39.878999999999998"/>
  </r>
  <r>
    <s v="Jacksonville"/>
    <s v="North Carolina"/>
    <n v="28540"/>
    <s v="South"/>
    <s v="FUR-FU-10000023"/>
    <x v="0"/>
    <x v="5"/>
    <s v="Eldon Wave Desk Accessories"/>
    <n v="4.7119999999999997"/>
  </r>
  <r>
    <s v="Los Angeles"/>
    <s v="California"/>
    <n v="90032"/>
    <s v="West"/>
    <s v="FUR-CH-10004698"/>
    <x v="0"/>
    <x v="1"/>
    <s v="Padded Folding Chairs, Black, 4/Carton"/>
    <n v="194.352"/>
  </r>
  <r>
    <s v="Nashville"/>
    <s v="Tennessee"/>
    <n v="37211"/>
    <s v="South"/>
    <s v="FUR-CH-10004477"/>
    <x v="0"/>
    <x v="1"/>
    <s v="Global Push Button Manager's Chair, Indigo"/>
    <n v="97.424000000000007"/>
  </r>
  <r>
    <s v="Charlotte"/>
    <s v="North Carolina"/>
    <n v="28205"/>
    <s v="South"/>
    <s v="OFF-ST-10003816"/>
    <x v="1"/>
    <x v="4"/>
    <s v="Fellowes High-Stak Drawer Files"/>
    <n v="704.76"/>
  </r>
  <r>
    <s v="Charlotte"/>
    <s v="North Carolina"/>
    <n v="28205"/>
    <s v="South"/>
    <s v="OFF-BI-10002429"/>
    <x v="1"/>
    <x v="8"/>
    <s v="Premier Elliptical Ring Binder, Black"/>
    <n v="27.396000000000001"/>
  </r>
  <r>
    <s v="Seattle"/>
    <s v="Washington"/>
    <n v="98103"/>
    <s v="West"/>
    <s v="OFF-FA-10000840"/>
    <x v="1"/>
    <x v="13"/>
    <s v="OIC Thumb-Tacks"/>
    <n v="5.7"/>
  </r>
  <r>
    <s v="Seattle"/>
    <s v="Washington"/>
    <n v="98103"/>
    <s v="West"/>
    <s v="FUR-FU-10001918"/>
    <x v="0"/>
    <x v="5"/>
    <s v="C-Line Cubicle Keepers Polyproplyene Holder With Velcro Backings"/>
    <n v="14.19"/>
  </r>
  <r>
    <s v="Seattle"/>
    <s v="Washington"/>
    <n v="98103"/>
    <s v="West"/>
    <s v="OFF-SU-10001574"/>
    <x v="1"/>
    <x v="14"/>
    <s v="Acme Value Line Scissors"/>
    <n v="7.3"/>
  </r>
  <r>
    <s v="Seattle"/>
    <s v="Washington"/>
    <n v="98103"/>
    <s v="West"/>
    <s v="TEC-AC-10001606"/>
    <x v="2"/>
    <x v="11"/>
    <s v="Logitech Wireless Performance Mouse MX for PC and Mac"/>
    <n v="199.98"/>
  </r>
  <r>
    <s v="Seattle"/>
    <s v="Washington"/>
    <n v="98103"/>
    <s v="West"/>
    <s v="TEC-AC-10003399"/>
    <x v="2"/>
    <x v="11"/>
    <s v="Memorex Mini Travel Drive 64 GB USB 2.0 Flash Drive"/>
    <n v="144.96"/>
  </r>
  <r>
    <s v="Seattle"/>
    <s v="Washington"/>
    <n v="98103"/>
    <s v="West"/>
    <s v="TEC-AC-10000865"/>
    <x v="2"/>
    <x v="11"/>
    <s v="WD My Passport Ultra 500GB Portable External Hard Drive"/>
    <n v="118"/>
  </r>
  <r>
    <s v="Seattle"/>
    <s v="Washington"/>
    <n v="98103"/>
    <s v="West"/>
    <s v="OFF-PA-10002923"/>
    <x v="1"/>
    <x v="10"/>
    <s v="Xerox 1942"/>
    <n v="48.94"/>
  </r>
  <r>
    <s v="Seattle"/>
    <s v="Washington"/>
    <n v="98103"/>
    <s v="West"/>
    <s v="OFF-AP-10004785"/>
    <x v="1"/>
    <x v="9"/>
    <s v="Holmes Replacement Filter for HEPA Air Cleaner, Medium Room"/>
    <n v="22.66"/>
  </r>
  <r>
    <s v="Chicago"/>
    <s v="Illinois"/>
    <n v="60623"/>
    <s v="Central"/>
    <s v="OFF-BI-10003727"/>
    <x v="1"/>
    <x v="8"/>
    <s v="Avery Durable Slant Ring Binders With Label Holder"/>
    <n v="0.83599999999999997"/>
  </r>
  <r>
    <s v="Cincinnati"/>
    <s v="Ohio"/>
    <n v="45231"/>
    <s v="East"/>
    <s v="OFF-PA-10002246"/>
    <x v="1"/>
    <x v="10"/>
    <s v="Wirebound Four 2-3/4 x 5 Forms per Page, 400 Sets per Book"/>
    <n v="30.96"/>
  </r>
  <r>
    <s v="Fort Lauderdale"/>
    <s v="Florida"/>
    <n v="33311"/>
    <s v="South"/>
    <s v="FUR-BO-10003965"/>
    <x v="0"/>
    <x v="0"/>
    <s v="O'Sullivan Manor Hill 2-Door Library in Brianna Oak"/>
    <n v="723.92"/>
  </r>
  <r>
    <s v="Houston"/>
    <s v="Texas"/>
    <n v="77041"/>
    <s v="Central"/>
    <s v="FUR-FU-10000175"/>
    <x v="0"/>
    <x v="5"/>
    <s v="DAX Wood Document Frame."/>
    <n v="21.968"/>
  </r>
  <r>
    <s v="Houston"/>
    <s v="Texas"/>
    <n v="77041"/>
    <s v="Central"/>
    <s v="TEC-PH-10001336"/>
    <x v="2"/>
    <x v="7"/>
    <s v="Digium D40 VoIP phone"/>
    <n v="619.15200000000004"/>
  </r>
  <r>
    <s v="Houston"/>
    <s v="Texas"/>
    <n v="77041"/>
    <s v="Central"/>
    <s v="OFF-PA-10001954"/>
    <x v="1"/>
    <x v="10"/>
    <s v="Xerox 1964"/>
    <n v="127.904"/>
  </r>
  <r>
    <s v="Lakewood"/>
    <s v="California"/>
    <n v="90712"/>
    <s v="West"/>
    <s v="FUR-FU-10004973"/>
    <x v="0"/>
    <x v="5"/>
    <s v="Flat Face Poster Frame"/>
    <n v="94.2"/>
  </r>
  <r>
    <s v="San Francisco"/>
    <s v="California"/>
    <n v="94122"/>
    <s v="West"/>
    <s v="OFF-SU-10004231"/>
    <x v="1"/>
    <x v="14"/>
    <s v="Acme Tagit Stainless Steel Antibacterial Scissors"/>
    <n v="49.5"/>
  </r>
  <r>
    <s v="Philadelphia"/>
    <s v="Pennsylvania"/>
    <n v="19140"/>
    <s v="East"/>
    <s v="OFF-AR-10004269"/>
    <x v="1"/>
    <x v="6"/>
    <s v="Newell 31"/>
    <n v="16.52"/>
  </r>
  <r>
    <s v="Seattle"/>
    <s v="Washington"/>
    <n v="98115"/>
    <s v="West"/>
    <s v="OFF-BI-10004002"/>
    <x v="1"/>
    <x v="8"/>
    <s v="Wilson Jones International Size A4 Ring Binders"/>
    <n v="55.36"/>
  </r>
  <r>
    <s v="Seattle"/>
    <s v="Washington"/>
    <n v="98115"/>
    <s v="West"/>
    <s v="TEC-MA-10000752"/>
    <x v="2"/>
    <x v="15"/>
    <s v="Texas Instrument TI-15 Fraction Calculator"/>
    <n v="11.56"/>
  </r>
  <r>
    <s v="Los Angeles"/>
    <s v="California"/>
    <n v="90036"/>
    <s v="West"/>
    <s v="OFF-PA-10004947"/>
    <x v="1"/>
    <x v="10"/>
    <s v="Easy-staple paper"/>
    <n v="17.12"/>
  </r>
  <r>
    <s v="Cleveland"/>
    <s v="Ohio"/>
    <n v="44105"/>
    <s v="East"/>
    <s v="FUR-FU-10004904"/>
    <x v="0"/>
    <x v="5"/>
    <s v="Eldon &quot;L&quot; Workstation Diamond Chairmat"/>
    <n v="182.352"/>
  </r>
  <r>
    <s v="Cleveland"/>
    <s v="Ohio"/>
    <n v="44105"/>
    <s v="East"/>
    <s v="OFF-ST-10002790"/>
    <x v="1"/>
    <x v="4"/>
    <s v="Safco Industrial Shelving"/>
    <n v="118.16"/>
  </r>
  <r>
    <s v="Decatur"/>
    <s v="Illinois"/>
    <n v="62521"/>
    <s v="Central"/>
    <s v="OFF-FA-10004854"/>
    <x v="1"/>
    <x v="13"/>
    <s v="Vinyl Coated Wire Paper Clips in Organizer Box, 800/Box"/>
    <n v="18.367999999999999"/>
  </r>
  <r>
    <s v="Decatur"/>
    <s v="Illinois"/>
    <n v="62521"/>
    <s v="Central"/>
    <s v="FUR-CH-10004063"/>
    <x v="0"/>
    <x v="1"/>
    <s v="Global Deluxe High-Back Manager's Chair"/>
    <n v="600.55799999999999"/>
  </r>
  <r>
    <s v="Decatur"/>
    <s v="Illinois"/>
    <n v="62521"/>
    <s v="Central"/>
    <s v="OFF-ST-10000642"/>
    <x v="1"/>
    <x v="4"/>
    <s v="Tennsco Lockers, Gray"/>
    <n v="50.351999999999997"/>
  </r>
  <r>
    <s v="Decatur"/>
    <s v="Illinois"/>
    <n v="62521"/>
    <s v="Central"/>
    <s v="OFF-AR-10004078"/>
    <x v="1"/>
    <x v="6"/>
    <s v="Newell 312"/>
    <n v="28.032"/>
  </r>
  <r>
    <s v="Decatur"/>
    <s v="Illinois"/>
    <n v="62521"/>
    <s v="Central"/>
    <s v="FUR-FU-10004270"/>
    <x v="0"/>
    <x v="5"/>
    <s v="Executive Impressions 13&quot; Clairmont Wall Clock"/>
    <n v="7.6920000000000002"/>
  </r>
  <r>
    <s v="Mansfield"/>
    <s v="Texas"/>
    <n v="76063"/>
    <s v="Central"/>
    <s v="FUR-TA-10004607"/>
    <x v="0"/>
    <x v="3"/>
    <s v="Hon 2111 Invitation Series Straight Table"/>
    <n v="517.40499999999997"/>
  </r>
  <r>
    <s v="Houston"/>
    <s v="Texas"/>
    <n v="77070"/>
    <s v="Central"/>
    <s v="OFF-BI-10001132"/>
    <x v="1"/>
    <x v="8"/>
    <s v="Acco PRESSTEX Data Binder with Storage Hooks, Dark Blue, 9 1/2&quot; X 11&quot;"/>
    <n v="8.6080000000000005"/>
  </r>
  <r>
    <s v="Houston"/>
    <s v="Texas"/>
    <n v="77070"/>
    <s v="Central"/>
    <s v="TEC-AC-10001714"/>
    <x v="2"/>
    <x v="11"/>
    <s v="LogitechÂ MX Performance Wireless Mouse"/>
    <n v="159.56"/>
  </r>
  <r>
    <s v="Richmond"/>
    <s v="Virginia"/>
    <n v="23223"/>
    <s v="South"/>
    <s v="OFF-AP-10002945"/>
    <x v="1"/>
    <x v="9"/>
    <s v="Honeywell Enviracaire Portable HEPA Air Cleaner for 17' x 22' Room"/>
    <n v="2104.5500000000002"/>
  </r>
  <r>
    <s v="Richmond"/>
    <s v="Virginia"/>
    <n v="23223"/>
    <s v="South"/>
    <s v="OFF-SU-10004664"/>
    <x v="1"/>
    <x v="14"/>
    <s v="Acme Softgrip Scissors"/>
    <n v="40.700000000000003"/>
  </r>
  <r>
    <s v="Arlington"/>
    <s v="Virginia"/>
    <n v="22204"/>
    <s v="South"/>
    <s v="TEC-AC-10002550"/>
    <x v="2"/>
    <x v="11"/>
    <s v="Maxell 4.7GB DVD-RW 3/Pack"/>
    <n v="47.79"/>
  </r>
  <r>
    <s v="San Francisco"/>
    <s v="California"/>
    <n v="94122"/>
    <s v="West"/>
    <s v="OFF-AR-10002335"/>
    <x v="1"/>
    <x v="6"/>
    <s v="DIXON Oriole Pencils"/>
    <n v="5.16"/>
  </r>
  <r>
    <s v="San Diego"/>
    <s v="California"/>
    <n v="92024"/>
    <s v="West"/>
    <s v="TEC-AC-10001445"/>
    <x v="2"/>
    <x v="11"/>
    <s v="ImationÂ USB 2.0 SwivelÂ Flash DriveÂ USBÂ flash driveÂ - 4 GB - Pink"/>
    <n v="21.21"/>
  </r>
  <r>
    <s v="Watertown"/>
    <s v="New York"/>
    <n v="13601"/>
    <s v="East"/>
    <s v="OFF-ST-10003996"/>
    <x v="1"/>
    <x v="4"/>
    <s v="Letter/Legal File Tote with Clear Snap-On Lid, Black Granite"/>
    <n v="96.36"/>
  </r>
  <r>
    <s v="Los Angeles"/>
    <s v="California"/>
    <n v="90036"/>
    <s v="West"/>
    <s v="OFF-SU-10003505"/>
    <x v="1"/>
    <x v="14"/>
    <s v="Premier Electric Letter Opener"/>
    <n v="231.72"/>
  </r>
  <r>
    <s v="Los Angeles"/>
    <s v="California"/>
    <n v="90036"/>
    <s v="West"/>
    <s v="OFF-FA-10000624"/>
    <x v="1"/>
    <x v="13"/>
    <s v="OIC Binder Clips"/>
    <n v="17.899999999999999"/>
  </r>
  <r>
    <s v="Los Angeles"/>
    <s v="California"/>
    <n v="90036"/>
    <s v="West"/>
    <s v="OFF-PA-10002870"/>
    <x v="1"/>
    <x v="10"/>
    <s v="Ampad Phone Message Book, Recycled, 400 Message Capacity, 5 Â¾â€ x 11â€"/>
    <n v="12.48"/>
  </r>
  <r>
    <s v="Philadelphia"/>
    <s v="Pennsylvania"/>
    <n v="19140"/>
    <s v="East"/>
    <s v="OFF-AR-10002257"/>
    <x v="1"/>
    <x v="6"/>
    <s v="Eldon Spacemaker Box, Quick-Snap Lid, Clear"/>
    <n v="8.016"/>
  </r>
  <r>
    <s v="Akron"/>
    <s v="Ohio"/>
    <n v="44312"/>
    <s v="East"/>
    <s v="TEC-PH-10003580"/>
    <x v="2"/>
    <x v="7"/>
    <s v="Cisco IP Phone 7961G-GE VoIP phone"/>
    <n v="259.89600000000002"/>
  </r>
  <r>
    <s v="Akron"/>
    <s v="Ohio"/>
    <n v="44312"/>
    <s v="East"/>
    <s v="TEC-PH-10001530"/>
    <x v="2"/>
    <x v="7"/>
    <s v="Plantronics Voyager Pro Legend"/>
    <n v="247.18799999999999"/>
  </r>
  <r>
    <s v="Akron"/>
    <s v="Ohio"/>
    <n v="44312"/>
    <s v="East"/>
    <s v="TEC-AC-10000420"/>
    <x v="2"/>
    <x v="11"/>
    <s v="Logitech G500s Laser Gaming Mouse with Adjustable Weight Tuning"/>
    <n v="279.95999999999998"/>
  </r>
  <r>
    <s v="San Francisco"/>
    <s v="California"/>
    <n v="94110"/>
    <s v="West"/>
    <s v="TEC-AC-10000892"/>
    <x v="2"/>
    <x v="11"/>
    <s v="NETGEAR N750 Dual Band Wi-Fi Gigabit Router"/>
    <n v="450"/>
  </r>
  <r>
    <s v="Grand Rapids"/>
    <s v="Michigan"/>
    <n v="49505"/>
    <s v="Central"/>
    <s v="OFF-PA-10001934"/>
    <x v="1"/>
    <x v="10"/>
    <s v="Xerox 1993"/>
    <n v="19.440000000000001"/>
  </r>
  <r>
    <s v="San Francisco"/>
    <s v="California"/>
    <n v="94109"/>
    <s v="West"/>
    <s v="FUR-TA-10003473"/>
    <x v="0"/>
    <x v="3"/>
    <s v="Bretford Rectangular Conference Table Tops"/>
    <n v="300.904"/>
  </r>
  <r>
    <s v="Nashville"/>
    <s v="Tennessee"/>
    <n v="37211"/>
    <s v="South"/>
    <s v="TEC-PH-10001051"/>
    <x v="2"/>
    <x v="7"/>
    <s v="HTC One"/>
    <n v="239.976"/>
  </r>
  <r>
    <s v="Nashville"/>
    <s v="Tennessee"/>
    <n v="37211"/>
    <s v="South"/>
    <s v="FUR-FU-10004351"/>
    <x v="0"/>
    <x v="5"/>
    <s v="Staple-based wall hangings"/>
    <n v="31.167999999999999"/>
  </r>
  <r>
    <s v="Nashville"/>
    <s v="Tennessee"/>
    <n v="37211"/>
    <s v="South"/>
    <s v="FUR-TA-10004152"/>
    <x v="0"/>
    <x v="3"/>
    <s v="Barricks 18&quot; x 48&quot; Non-Folding Utility Table with Bottom Storage Shelf"/>
    <n v="120.96"/>
  </r>
  <r>
    <s v="Nashville"/>
    <s v="Tennessee"/>
    <n v="37211"/>
    <s v="South"/>
    <s v="TEC-PH-10000560"/>
    <x v="2"/>
    <x v="7"/>
    <s v="Samsung Galaxy S III - 16GB - pebble blue (T-Mobile)"/>
    <n v="2239.9360000000001"/>
  </r>
  <r>
    <s v="Nashville"/>
    <s v="Tennessee"/>
    <n v="37211"/>
    <s v="South"/>
    <s v="OFF-AP-10004249"/>
    <x v="1"/>
    <x v="9"/>
    <s v="Staple holder"/>
    <n v="76.608000000000004"/>
  </r>
  <r>
    <s v="Nashville"/>
    <s v="Tennessee"/>
    <n v="37211"/>
    <s v="South"/>
    <s v="OFF-ST-10001490"/>
    <x v="1"/>
    <x v="4"/>
    <s v="Hot File 7-Pocket, Floor Stand"/>
    <n v="142.77600000000001"/>
  </r>
  <r>
    <s v="Nashville"/>
    <s v="Tennessee"/>
    <n v="37211"/>
    <s v="South"/>
    <s v="OFF-PA-10000312"/>
    <x v="1"/>
    <x v="10"/>
    <s v="Xerox 1955"/>
    <n v="91.36"/>
  </r>
  <r>
    <s v="Philadelphia"/>
    <s v="Pennsylvania"/>
    <n v="19120"/>
    <s v="East"/>
    <s v="OFF-AP-10002906"/>
    <x v="1"/>
    <x v="9"/>
    <s v="Hoover Replacement Belt for Commercial Guardsman Heavy-Duty Upright Vacuum"/>
    <n v="3.552"/>
  </r>
  <r>
    <s v="Houston"/>
    <s v="Texas"/>
    <n v="77041"/>
    <s v="Central"/>
    <s v="TEC-PH-10004100"/>
    <x v="2"/>
    <x v="7"/>
    <s v="Griffin GC17055 Auxiliary Audio Cable"/>
    <n v="115.136"/>
  </r>
  <r>
    <s v="Reno"/>
    <s v="Nevada"/>
    <n v="89502"/>
    <s v="West"/>
    <s v="OFF-FA-10000254"/>
    <x v="1"/>
    <x v="13"/>
    <s v="Sterling Rubber Bands by Alliance"/>
    <n v="4.71"/>
  </r>
  <r>
    <s v="New York City"/>
    <s v="New York"/>
    <n v="10009"/>
    <s v="East"/>
    <s v="FUR-CH-10004289"/>
    <x v="0"/>
    <x v="1"/>
    <s v="Global Super Steno Chair"/>
    <n v="172.76400000000001"/>
  </r>
  <r>
    <s v="New York City"/>
    <s v="New York"/>
    <n v="10009"/>
    <s v="East"/>
    <s v="OFF-AR-10003469"/>
    <x v="1"/>
    <x v="6"/>
    <s v="Nontoxic Chalk"/>
    <n v="3.52"/>
  </r>
  <r>
    <s v="Los Angeles"/>
    <s v="California"/>
    <n v="90008"/>
    <s v="West"/>
    <s v="TEC-PH-10004188"/>
    <x v="2"/>
    <x v="7"/>
    <s v="OtterBox Commuter Series Case - Samsung Galaxy S4"/>
    <n v="79.968000000000004"/>
  </r>
  <r>
    <s v="Los Angeles"/>
    <s v="California"/>
    <n v="90008"/>
    <s v="West"/>
    <s v="FUR-BO-10004015"/>
    <x v="0"/>
    <x v="0"/>
    <s v="Bush Andora Bookcase, Maple/Graphite Gray Finish"/>
    <n v="305.97449999999998"/>
  </r>
  <r>
    <s v="Los Angeles"/>
    <s v="California"/>
    <n v="90008"/>
    <s v="West"/>
    <s v="OFF-ST-10000991"/>
    <x v="1"/>
    <x v="4"/>
    <s v="Space Solutions HD Industrial Steel Shelving."/>
    <n v="344.91"/>
  </r>
  <r>
    <s v="San Diego"/>
    <s v="California"/>
    <n v="92037"/>
    <s v="West"/>
    <s v="FUR-TA-10002958"/>
    <x v="0"/>
    <x v="3"/>
    <s v="Bevis Oval Conference Table, Walnut"/>
    <n v="626.35199999999998"/>
  </r>
  <r>
    <s v="San Francisco"/>
    <s v="California"/>
    <n v="94110"/>
    <s v="West"/>
    <s v="FUR-BO-10002213"/>
    <x v="0"/>
    <x v="0"/>
    <s v="Sauder Forest Hills Library, Woodland Oak Finish"/>
    <n v="359.49900000000002"/>
  </r>
  <r>
    <s v="San Diego"/>
    <s v="California"/>
    <n v="92105"/>
    <s v="West"/>
    <s v="TEC-PH-10000004"/>
    <x v="2"/>
    <x v="7"/>
    <s v="Belkin iPhone and iPad Lightning Cable"/>
    <n v="71.951999999999998"/>
  </r>
  <r>
    <s v="San Diego"/>
    <s v="California"/>
    <n v="92105"/>
    <s v="West"/>
    <s v="OFF-BI-10003708"/>
    <x v="1"/>
    <x v="8"/>
    <s v="Acco Four Pocket Poly Ring Binder with Label Holder, Smoke, 1&quot;"/>
    <n v="29.8"/>
  </r>
  <r>
    <s v="Elyria"/>
    <s v="Ohio"/>
    <n v="44035"/>
    <s v="East"/>
    <s v="OFF-BI-10002949"/>
    <x v="1"/>
    <x v="8"/>
    <s v="Prestige Round Ring Binders"/>
    <n v="1.8240000000000001"/>
  </r>
  <r>
    <s v="Houston"/>
    <s v="Texas"/>
    <n v="77070"/>
    <s v="Central"/>
    <s v="OFF-AP-10001242"/>
    <x v="1"/>
    <x v="9"/>
    <s v="APC 7 Outlet Network SurgeArrest Surge Protector"/>
    <n v="64.384"/>
  </r>
  <r>
    <s v="Houston"/>
    <s v="Texas"/>
    <n v="77070"/>
    <s v="Central"/>
    <s v="FUR-FU-10001424"/>
    <x v="0"/>
    <x v="5"/>
    <s v="Dax Clear Box Frame"/>
    <n v="6.984"/>
  </r>
  <r>
    <s v="Houston"/>
    <s v="Texas"/>
    <n v="77070"/>
    <s v="Central"/>
    <s v="OFF-AR-10003469"/>
    <x v="1"/>
    <x v="6"/>
    <s v="Nontoxic Chalk"/>
    <n v="11.263999999999999"/>
  </r>
  <r>
    <s v="Houston"/>
    <s v="Texas"/>
    <n v="77070"/>
    <s v="Central"/>
    <s v="OFF-PA-10000232"/>
    <x v="1"/>
    <x v="10"/>
    <s v="Xerox 1975"/>
    <n v="15.552"/>
  </r>
  <r>
    <s v="Houston"/>
    <s v="Texas"/>
    <n v="77070"/>
    <s v="Central"/>
    <s v="FUR-CH-10000229"/>
    <x v="0"/>
    <x v="1"/>
    <s v="Global Enterprise Series Seating High-Back Swivel/Tilt Chairs"/>
    <n v="379.37200000000001"/>
  </r>
  <r>
    <s v="Houston"/>
    <s v="Texas"/>
    <n v="77070"/>
    <s v="Central"/>
    <s v="OFF-ST-10002562"/>
    <x v="1"/>
    <x v="4"/>
    <s v="Staple magnet"/>
    <n v="67.536000000000001"/>
  </r>
  <r>
    <s v="Houston"/>
    <s v="Texas"/>
    <n v="77070"/>
    <s v="Central"/>
    <s v="OFF-BI-10001525"/>
    <x v="1"/>
    <x v="8"/>
    <s v="Acco Pressboard Covers with Storage Hooks, 14 7/8&quot; x 11&quot;, Executive Red"/>
    <n v="1.524"/>
  </r>
  <r>
    <s v="Miami"/>
    <s v="Florida"/>
    <n v="33178"/>
    <s v="South"/>
    <s v="OFF-PA-10002986"/>
    <x v="1"/>
    <x v="10"/>
    <s v="Xerox 1898"/>
    <n v="37.408000000000001"/>
  </r>
  <r>
    <s v="Miami"/>
    <s v="Florida"/>
    <n v="33178"/>
    <s v="South"/>
    <s v="OFF-PA-10000143"/>
    <x v="1"/>
    <x v="10"/>
    <s v="Astroparche Fine Business Paper"/>
    <n v="25.344000000000001"/>
  </r>
  <r>
    <s v="Seattle"/>
    <s v="Washington"/>
    <n v="98115"/>
    <s v="West"/>
    <s v="OFF-AR-10003752"/>
    <x v="1"/>
    <x v="6"/>
    <s v="Deluxe Chalkboard Eraser Cleaner"/>
    <n v="46.2"/>
  </r>
  <r>
    <s v="Murfreesboro"/>
    <s v="Tennessee"/>
    <n v="37130"/>
    <s v="South"/>
    <s v="TEC-AC-10002370"/>
    <x v="2"/>
    <x v="11"/>
    <s v="Maxell CD-R Discs"/>
    <n v="4.7279999999999998"/>
  </r>
  <r>
    <s v="Murfreesboro"/>
    <s v="Tennessee"/>
    <n v="37130"/>
    <s v="South"/>
    <s v="FUR-FU-10002030"/>
    <x v="0"/>
    <x v="5"/>
    <s v="Executive Impressions 14&quot; Contract Wall Clock with Quartz Movement"/>
    <n v="53.351999999999997"/>
  </r>
  <r>
    <s v="Murfreesboro"/>
    <s v="Tennessee"/>
    <n v="37130"/>
    <s v="South"/>
    <s v="FUR-BO-10002853"/>
    <x v="0"/>
    <x v="0"/>
    <s v="O'Sullivan 5-Shelf Heavy-Duty Bookcases"/>
    <n v="131.10400000000001"/>
  </r>
  <r>
    <s v="Murfreesboro"/>
    <s v="Tennessee"/>
    <n v="37130"/>
    <s v="South"/>
    <s v="OFF-ST-10002562"/>
    <x v="1"/>
    <x v="4"/>
    <s v="Staple magnet"/>
    <n v="22.512"/>
  </r>
  <r>
    <s v="Murfreesboro"/>
    <s v="Tennessee"/>
    <n v="37130"/>
    <s v="South"/>
    <s v="TEC-AC-10004227"/>
    <x v="2"/>
    <x v="11"/>
    <s v="SanDisk Ultra 16 GB MicroSDHC Class 10 Memory Card"/>
    <n v="72.744"/>
  </r>
  <r>
    <s v="Saint Louis"/>
    <s v="Missouri"/>
    <n v="63116"/>
    <s v="Central"/>
    <s v="OFF-SU-10002573"/>
    <x v="1"/>
    <x v="14"/>
    <s v="Acme 10&quot; Easy Grip Assistive Scissors"/>
    <n v="52.59"/>
  </r>
  <r>
    <s v="Seattle"/>
    <s v="Washington"/>
    <n v="98105"/>
    <s v="West"/>
    <s v="OFF-PA-10003848"/>
    <x v="1"/>
    <x v="10"/>
    <s v="Xerox 1997"/>
    <n v="19.440000000000001"/>
  </r>
  <r>
    <s v="Seattle"/>
    <s v="Washington"/>
    <n v="98105"/>
    <s v="West"/>
    <s v="FUR-FU-10001290"/>
    <x v="0"/>
    <x v="5"/>
    <s v="Executive Impressions Supervisor Wall Clock"/>
    <n v="126.3"/>
  </r>
  <r>
    <s v="Seattle"/>
    <s v="Washington"/>
    <n v="98105"/>
    <s v="West"/>
    <s v="TEC-AC-10003832"/>
    <x v="2"/>
    <x v="11"/>
    <s v="LogitechÂ P710e Mobile Speakerphone"/>
    <n v="1287.45"/>
  </r>
  <r>
    <s v="New York City"/>
    <s v="New York"/>
    <n v="10024"/>
    <s v="East"/>
    <s v="OFF-ST-10001558"/>
    <x v="1"/>
    <x v="4"/>
    <s v="Acco Perma 4000 Stacking Storage Drawers"/>
    <n v="64.959999999999994"/>
  </r>
  <r>
    <s v="Woodbury"/>
    <s v="Minnesota"/>
    <n v="55125"/>
    <s v="Central"/>
    <s v="OFF-ST-10001490"/>
    <x v="1"/>
    <x v="4"/>
    <s v="Hot File 7-Pocket, Floor Stand"/>
    <n v="535.41"/>
  </r>
  <r>
    <s v="Chattanooga"/>
    <s v="Tennessee"/>
    <n v="37421"/>
    <s v="South"/>
    <s v="OFF-BI-10003669"/>
    <x v="1"/>
    <x v="8"/>
    <s v="3M Organizer Strips"/>
    <n v="8.1"/>
  </r>
  <r>
    <s v="Philadelphia"/>
    <s v="Pennsylvania"/>
    <n v="19140"/>
    <s v="East"/>
    <s v="OFF-AR-10004441"/>
    <x v="1"/>
    <x v="6"/>
    <s v="BIC Brite Liner Highlighters"/>
    <n v="13.247999999999999"/>
  </r>
  <r>
    <s v="Philadelphia"/>
    <s v="Pennsylvania"/>
    <n v="19140"/>
    <s v="East"/>
    <s v="TEC-PH-10001924"/>
    <x v="2"/>
    <x v="7"/>
    <s v="iHome FM Clock Radio with Lightning Dock"/>
    <n v="83.988"/>
  </r>
  <r>
    <s v="Lafayette"/>
    <s v="Louisiana"/>
    <n v="70506"/>
    <s v="South"/>
    <s v="OFF-AR-10004456"/>
    <x v="1"/>
    <x v="6"/>
    <s v="Panasonic KP-4ABK Battery-Operated Pencil Sharpener"/>
    <n v="73.2"/>
  </r>
  <r>
    <s v="Lawrence"/>
    <s v="Indiana"/>
    <n v="46226"/>
    <s v="Central"/>
    <s v="OFF-BI-10001890"/>
    <x v="1"/>
    <x v="8"/>
    <s v="Avery Poly Binder Pockets"/>
    <n v="10.74"/>
  </r>
  <r>
    <s v="Hillsboro"/>
    <s v="Oregon"/>
    <n v="97123"/>
    <s v="West"/>
    <s v="FUR-FU-10000629"/>
    <x v="0"/>
    <x v="5"/>
    <s v="9-3/4 Diameter Round Wall Clock"/>
    <n v="11.032"/>
  </r>
  <r>
    <s v="Hillsboro"/>
    <s v="Oregon"/>
    <n v="97123"/>
    <s v="West"/>
    <s v="TEC-AC-10002323"/>
    <x v="2"/>
    <x v="11"/>
    <s v="SanDisk Ultra 32 GB MicroSDHC Class 10 Memory Card"/>
    <n v="53.04"/>
  </r>
  <r>
    <s v="Cambridge"/>
    <s v="Massachusetts"/>
    <n v="2138"/>
    <s v="East"/>
    <s v="OFF-AR-10003056"/>
    <x v="1"/>
    <x v="6"/>
    <s v="Newell 341"/>
    <n v="17.12"/>
  </r>
  <r>
    <s v="Cambridge"/>
    <s v="Massachusetts"/>
    <n v="2138"/>
    <s v="East"/>
    <s v="OFF-PA-10000300"/>
    <x v="1"/>
    <x v="10"/>
    <s v="Xerox 1936"/>
    <n v="59.94"/>
  </r>
  <r>
    <s v="San Diego"/>
    <s v="California"/>
    <n v="92105"/>
    <s v="West"/>
    <s v="FUR-FU-10000293"/>
    <x v="0"/>
    <x v="5"/>
    <s v="Eldon Antistatic Chair Mats for Low to Medium Pile Carpets"/>
    <n v="210.58"/>
  </r>
  <r>
    <s v="San Diego"/>
    <s v="California"/>
    <n v="92105"/>
    <s v="West"/>
    <s v="OFF-BI-10003638"/>
    <x v="1"/>
    <x v="8"/>
    <s v="GBC Durable Plastic Covers"/>
    <n v="30.96"/>
  </r>
  <r>
    <s v="San Diego"/>
    <s v="California"/>
    <n v="92105"/>
    <s v="West"/>
    <s v="TEC-MA-10002109"/>
    <x v="2"/>
    <x v="15"/>
    <s v="HP Officejet Pro 8600 e-All-In-One Printer, Copier, Scanner, Fax"/>
    <n v="239.98400000000001"/>
  </r>
  <r>
    <s v="New York City"/>
    <s v="New York"/>
    <n v="10009"/>
    <s v="East"/>
    <s v="OFF-BI-10003527"/>
    <x v="1"/>
    <x v="8"/>
    <s v="Fellowes PB500 Electric Punch Plastic Comb Binding Machine with Manual Bind"/>
    <n v="3050.3760000000002"/>
  </r>
  <r>
    <s v="New York City"/>
    <s v="New York"/>
    <n v="10009"/>
    <s v="East"/>
    <s v="TEC-PH-10004922"/>
    <x v="2"/>
    <x v="7"/>
    <s v="RCA Visys Integrated PBX 8-Line Router"/>
    <n v="133.97999999999999"/>
  </r>
  <r>
    <s v="Tallahassee"/>
    <s v="Florida"/>
    <n v="32303"/>
    <s v="South"/>
    <s v="OFF-PA-10001001"/>
    <x v="1"/>
    <x v="10"/>
    <s v="Snap-A-Way Black Print Carbonless Speed Message, No Reply Area, Duplicate"/>
    <n v="93.248000000000005"/>
  </r>
  <r>
    <s v="Tallahassee"/>
    <s v="Florida"/>
    <n v="32303"/>
    <s v="South"/>
    <s v="TEC-PH-10001198"/>
    <x v="2"/>
    <x v="7"/>
    <s v="Avaya 4621SW VoIP phone"/>
    <n v="177.48"/>
  </r>
  <r>
    <s v="Toledo"/>
    <s v="Ohio"/>
    <n v="43615"/>
    <s v="East"/>
    <s v="OFF-LA-10000443"/>
    <x v="1"/>
    <x v="2"/>
    <s v="Avery 501"/>
    <n v="17.712"/>
  </r>
  <r>
    <s v="Toledo"/>
    <s v="Ohio"/>
    <n v="43615"/>
    <s v="East"/>
    <s v="OFF-BI-10003669"/>
    <x v="1"/>
    <x v="8"/>
    <s v="3M Organizer Strips"/>
    <n v="4.8600000000000003"/>
  </r>
  <r>
    <s v="Toledo"/>
    <s v="Ohio"/>
    <n v="43615"/>
    <s v="East"/>
    <s v="OFF-BI-10001628"/>
    <x v="1"/>
    <x v="8"/>
    <s v="Acco Data Flex Cable Posts For Top &amp; Bottom Load Binders, 6&quot; Capacity"/>
    <n v="6.258"/>
  </r>
  <r>
    <s v="Columbia"/>
    <s v="Maryland"/>
    <n v="21044"/>
    <s v="East"/>
    <s v="OFF-AP-10002350"/>
    <x v="1"/>
    <x v="9"/>
    <s v="Belkin F9H710-06 7 Outlet SurgeMaster Surge Protector"/>
    <n v="37.68"/>
  </r>
  <r>
    <s v="Columbia"/>
    <s v="Maryland"/>
    <n v="21044"/>
    <s v="East"/>
    <s v="OFF-PA-10004100"/>
    <x v="1"/>
    <x v="10"/>
    <s v="Xerox 216"/>
    <n v="51.84"/>
  </r>
  <r>
    <s v="Columbia"/>
    <s v="Maryland"/>
    <n v="21044"/>
    <s v="East"/>
    <s v="FUR-FU-10000794"/>
    <x v="0"/>
    <x v="5"/>
    <s v="Eldon Stackable Tray, Side-Load, Legal, Smoke"/>
    <n v="27.42"/>
  </r>
  <r>
    <s v="Columbia"/>
    <s v="Maryland"/>
    <n v="21044"/>
    <s v="East"/>
    <s v="OFF-BI-10002012"/>
    <x v="1"/>
    <x v="8"/>
    <s v="Wilson Jones Easy Flow II Sheet Lifters"/>
    <n v="5.4"/>
  </r>
  <r>
    <s v="Atlanta"/>
    <s v="Georgia"/>
    <n v="30318"/>
    <s v="South"/>
    <s v="OFF-BI-10003527"/>
    <x v="1"/>
    <x v="8"/>
    <s v="Fellowes PB500 Electric Punch Plastic Comb Binding Machine with Manual Bind"/>
    <n v="1270.99"/>
  </r>
  <r>
    <s v="Atlanta"/>
    <s v="Georgia"/>
    <n v="30318"/>
    <s v="South"/>
    <s v="OFF-EN-10004483"/>
    <x v="1"/>
    <x v="12"/>
    <s v="#10 White Business Envelopes,4 1/8 x 9 1/2"/>
    <n v="125.36"/>
  </r>
  <r>
    <s v="Sacramento"/>
    <s v="California"/>
    <n v="95823"/>
    <s v="West"/>
    <s v="OFF-ST-10003722"/>
    <x v="1"/>
    <x v="4"/>
    <s v="Project Tote Personal File"/>
    <n v="14.03"/>
  </r>
  <r>
    <s v="Sacramento"/>
    <s v="California"/>
    <n v="95823"/>
    <s v="West"/>
    <s v="OFF-SU-10002557"/>
    <x v="1"/>
    <x v="14"/>
    <s v="Fiskars Spring-Action Scissors"/>
    <n v="27.96"/>
  </r>
  <r>
    <s v="Fort Worth"/>
    <s v="Texas"/>
    <n v="76106"/>
    <s v="Central"/>
    <s v="OFF-AR-10002257"/>
    <x v="1"/>
    <x v="6"/>
    <s v="Eldon Spacemaker Box, Quick-Snap Lid, Clear"/>
    <n v="5.3440000000000003"/>
  </r>
  <r>
    <s v="Fort Worth"/>
    <s v="Texas"/>
    <n v="76106"/>
    <s v="Central"/>
    <s v="OFF-BI-10000756"/>
    <x v="1"/>
    <x v="8"/>
    <s v="Storex DuraTech Recycled Plastic Frosted Binders"/>
    <n v="1.696"/>
  </r>
  <r>
    <s v="Fort Worth"/>
    <s v="Texas"/>
    <n v="76106"/>
    <s v="Central"/>
    <s v="OFF-AP-10004136"/>
    <x v="1"/>
    <x v="9"/>
    <s v="Kensington 6 Outlet SmartSocket Surge Protector"/>
    <n v="24.588000000000001"/>
  </r>
  <r>
    <s v="Fort Worth"/>
    <s v="Texas"/>
    <n v="76106"/>
    <s v="Central"/>
    <s v="OFF-BI-10002194"/>
    <x v="1"/>
    <x v="8"/>
    <s v="Cardinal Hold-It CD Pocket"/>
    <n v="7.98"/>
  </r>
  <r>
    <s v="Columbus"/>
    <s v="Ohio"/>
    <n v="43229"/>
    <s v="East"/>
    <s v="TEC-AC-10000892"/>
    <x v="2"/>
    <x v="11"/>
    <s v="NETGEAR N750 Dual Band Wi-Fi Gigabit Router"/>
    <n v="288"/>
  </r>
  <r>
    <s v="Louisville"/>
    <s v="Colorado"/>
    <n v="80027"/>
    <s v="West"/>
    <s v="TEC-PH-10001870"/>
    <x v="2"/>
    <x v="7"/>
    <s v="Lunatik TT5L-002 Taktik Strike Impact Protection System for iPhone 5"/>
    <n v="146.952"/>
  </r>
  <r>
    <s v="Louisville"/>
    <s v="Colorado"/>
    <n v="80027"/>
    <s v="West"/>
    <s v="FUR-CH-10002304"/>
    <x v="0"/>
    <x v="1"/>
    <s v="Global Stack Chair without Arms, Black"/>
    <n v="83.135999999999996"/>
  </r>
  <r>
    <s v="Raleigh"/>
    <s v="North Carolina"/>
    <n v="27604"/>
    <s v="South"/>
    <s v="OFF-AP-10002534"/>
    <x v="1"/>
    <x v="9"/>
    <s v="3.6 Cubic Foot Counter Height Office Refrigerator"/>
    <n v="942.78399999999999"/>
  </r>
  <r>
    <s v="Raleigh"/>
    <s v="North Carolina"/>
    <n v="27604"/>
    <s v="South"/>
    <s v="OFF-PA-10001125"/>
    <x v="1"/>
    <x v="10"/>
    <s v="Xerox 1988"/>
    <n v="74.352000000000004"/>
  </r>
  <r>
    <s v="New York City"/>
    <s v="New York"/>
    <n v="10024"/>
    <s v="East"/>
    <s v="OFF-AP-10000804"/>
    <x v="1"/>
    <x v="9"/>
    <s v="Hoover Portapower Portable Vacuum"/>
    <n v="26.88"/>
  </r>
  <r>
    <s v="New York City"/>
    <s v="New York"/>
    <n v="10024"/>
    <s v="East"/>
    <s v="OFF-BI-10002982"/>
    <x v="1"/>
    <x v="8"/>
    <s v="Avery Self-Adhesive Photo Pockets for Polaroid Photos"/>
    <n v="10.896000000000001"/>
  </r>
  <r>
    <s v="Chicago"/>
    <s v="Illinois"/>
    <n v="60623"/>
    <s v="Central"/>
    <s v="OFF-AR-10001547"/>
    <x v="1"/>
    <x v="6"/>
    <s v="Newell 311"/>
    <n v="3.536"/>
  </r>
  <r>
    <s v="Huntsville"/>
    <s v="Texas"/>
    <n v="77340"/>
    <s v="Central"/>
    <s v="FUR-CH-10000665"/>
    <x v="0"/>
    <x v="1"/>
    <s v="Global Airflow Leather Mesh Back Chair, Black"/>
    <n v="528.42999999999995"/>
  </r>
  <r>
    <s v="Huntsville"/>
    <s v="Texas"/>
    <n v="77340"/>
    <s v="Central"/>
    <s v="OFF-PA-10000520"/>
    <x v="1"/>
    <x v="10"/>
    <s v="Xerox 201"/>
    <n v="41.472000000000001"/>
  </r>
  <r>
    <s v="New York City"/>
    <s v="New York"/>
    <n v="10024"/>
    <s v="East"/>
    <s v="FUR-BO-10004015"/>
    <x v="0"/>
    <x v="0"/>
    <s v="Bush Andora Bookcase, Maple/Graphite Gray Finish"/>
    <n v="287.976"/>
  </r>
  <r>
    <s v="Salem"/>
    <s v="Oregon"/>
    <n v="97301"/>
    <s v="West"/>
    <s v="OFF-ST-10004258"/>
    <x v="1"/>
    <x v="4"/>
    <s v="Portable Personal File Box"/>
    <n v="29.303999999999998"/>
  </r>
  <r>
    <s v="Houston"/>
    <s v="Texas"/>
    <n v="77070"/>
    <s v="Central"/>
    <s v="OFF-AR-10003696"/>
    <x v="1"/>
    <x v="6"/>
    <s v="Panasonic KP-350BK Electric Pencil Sharpener with Auto Stop"/>
    <n v="55.328000000000003"/>
  </r>
  <r>
    <s v="Houston"/>
    <s v="Texas"/>
    <n v="77070"/>
    <s v="Central"/>
    <s v="FUR-BO-10001811"/>
    <x v="0"/>
    <x v="0"/>
    <s v="Atlantic Metals Mobile 5-Shelf Bookcases, Custom Colors"/>
    <n v="1227.9983999999999"/>
  </r>
  <r>
    <s v="Twin Falls"/>
    <s v="Idaho"/>
    <n v="83301"/>
    <s v="West"/>
    <s v="OFF-BI-10001249"/>
    <x v="1"/>
    <x v="8"/>
    <s v="Avery Heavy-Duty EZD View Binder with Locking Rings"/>
    <n v="20.416"/>
  </r>
  <r>
    <s v="Twin Falls"/>
    <s v="Idaho"/>
    <n v="83301"/>
    <s v="West"/>
    <s v="FUR-TA-10003473"/>
    <x v="0"/>
    <x v="3"/>
    <s v="Bretford Rectangular Conference Table Tops"/>
    <n v="1128.3900000000001"/>
  </r>
  <r>
    <s v="Knoxville"/>
    <s v="Tennessee"/>
    <n v="37918"/>
    <s v="South"/>
    <s v="OFF-LA-10003190"/>
    <x v="1"/>
    <x v="2"/>
    <s v="Avery 474"/>
    <n v="4.6079999999999997"/>
  </r>
  <r>
    <s v="Phoenix"/>
    <s v="Arizona"/>
    <n v="85023"/>
    <s v="West"/>
    <s v="TEC-PH-10001305"/>
    <x v="2"/>
    <x v="7"/>
    <s v="Panasonic KX TS208W Corded phone"/>
    <n v="195.96"/>
  </r>
  <r>
    <s v="Phoenix"/>
    <s v="Arizona"/>
    <n v="85023"/>
    <s v="West"/>
    <s v="OFF-PA-10001534"/>
    <x v="1"/>
    <x v="10"/>
    <s v="Xerox 230"/>
    <n v="15.552"/>
  </r>
  <r>
    <s v="Phoenix"/>
    <s v="Arizona"/>
    <n v="85023"/>
    <s v="West"/>
    <s v="TEC-AC-10000844"/>
    <x v="2"/>
    <x v="11"/>
    <s v="LogitechÂ Gaming G510s - Keyboard"/>
    <n v="271.96800000000002"/>
  </r>
  <r>
    <s v="Monroe"/>
    <s v="North Carolina"/>
    <n v="28110"/>
    <s v="South"/>
    <s v="FUR-CH-10000847"/>
    <x v="0"/>
    <x v="1"/>
    <s v="Global Executive Mid-Back Manager's Chair"/>
    <n v="698.35199999999998"/>
  </r>
  <r>
    <s v="Monroe"/>
    <s v="North Carolina"/>
    <n v="28110"/>
    <s v="South"/>
    <s v="FUR-BO-10000468"/>
    <x v="0"/>
    <x v="0"/>
    <s v="O'Sullivan 2-Shelf Heavy-Duty Bookcases"/>
    <n v="77.727999999999994"/>
  </r>
  <r>
    <s v="Richmond"/>
    <s v="Virginia"/>
    <n v="23223"/>
    <s v="South"/>
    <s v="OFF-BI-10002799"/>
    <x v="1"/>
    <x v="8"/>
    <s v="SlimView Poly Binder, 3/8&quot;"/>
    <n v="46.62"/>
  </r>
  <r>
    <s v="Houston"/>
    <s v="Texas"/>
    <n v="77041"/>
    <s v="Central"/>
    <s v="TEC-PH-10001557"/>
    <x v="2"/>
    <x v="7"/>
    <s v="Pyle PMP37LED"/>
    <n v="537.54399999999998"/>
  </r>
  <r>
    <s v="Los Angeles"/>
    <s v="California"/>
    <n v="90008"/>
    <s v="West"/>
    <s v="OFF-LA-10001934"/>
    <x v="1"/>
    <x v="2"/>
    <s v="Avery 516"/>
    <n v="14.62"/>
  </r>
  <r>
    <s v="Los Angeles"/>
    <s v="California"/>
    <n v="90008"/>
    <s v="West"/>
    <s v="OFF-FA-10004248"/>
    <x v="1"/>
    <x v="13"/>
    <s v="Advantus T-Pin Paper Clips"/>
    <n v="22.55"/>
  </r>
  <r>
    <s v="Los Angeles"/>
    <s v="California"/>
    <n v="90008"/>
    <s v="West"/>
    <s v="TEC-PH-10001944"/>
    <x v="2"/>
    <x v="7"/>
    <s v="Wi-Ex zBoost YX540 Cellular Phone Signal Booster"/>
    <n v="583.79999999999995"/>
  </r>
  <r>
    <s v="Los Angeles"/>
    <s v="California"/>
    <n v="90008"/>
    <s v="West"/>
    <s v="TEC-PH-10002085"/>
    <x v="2"/>
    <x v="7"/>
    <s v="Clarity 53712"/>
    <n v="211.16800000000001"/>
  </r>
  <r>
    <s v="Orem"/>
    <s v="Utah"/>
    <n v="84057"/>
    <s v="West"/>
    <s v="OFF-PA-10003441"/>
    <x v="1"/>
    <x v="10"/>
    <s v="Xerox 226"/>
    <n v="12.96"/>
  </r>
  <r>
    <s v="Orem"/>
    <s v="Utah"/>
    <n v="84057"/>
    <s v="West"/>
    <s v="OFF-AR-10004602"/>
    <x v="1"/>
    <x v="6"/>
    <s v="Boston KS Multi-Size Manual Pencil Sharpener"/>
    <n v="45.98"/>
  </r>
  <r>
    <s v="Burlington"/>
    <s v="Vermont"/>
    <m/>
    <s v="East"/>
    <s v="TEC-PH-10002555"/>
    <x v="2"/>
    <x v="7"/>
    <s v="Nortel Meridian M5316 Digital phone"/>
    <n v="1294.75"/>
  </r>
  <r>
    <s v="Philadelphia"/>
    <s v="Pennsylvania"/>
    <n v="19134"/>
    <s v="East"/>
    <s v="TEC-CO-10001449"/>
    <x v="2"/>
    <x v="16"/>
    <s v="Hewlett Packard LaserJet 3310 Copier"/>
    <n v="1799.97"/>
  </r>
  <r>
    <s v="Chicago"/>
    <s v="Illinois"/>
    <n v="60623"/>
    <s v="Central"/>
    <s v="OFF-PA-10004285"/>
    <x v="1"/>
    <x v="10"/>
    <s v="Xerox 1959"/>
    <n v="10.688000000000001"/>
  </r>
  <r>
    <s v="Oklahoma City"/>
    <s v="Oklahoma"/>
    <n v="73120"/>
    <s v="Central"/>
    <s v="TEC-PH-10000562"/>
    <x v="2"/>
    <x v="7"/>
    <s v="Samsung Convoy 3"/>
    <n v="221.98"/>
  </r>
  <r>
    <s v="Oklahoma City"/>
    <s v="Oklahoma"/>
    <n v="73120"/>
    <s v="Central"/>
    <s v="FUR-BO-10003966"/>
    <x v="0"/>
    <x v="0"/>
    <s v="Sauder Facets Collection Library, Sky Alder Finish"/>
    <n v="341.96"/>
  </r>
  <r>
    <s v="New York City"/>
    <s v="New York"/>
    <n v="10035"/>
    <s v="East"/>
    <s v="TEC-AC-10003614"/>
    <x v="2"/>
    <x v="11"/>
    <s v="Verbatim 25 GB 6x Blu-ray Single Layer Recordable Disc, 10/Pack"/>
    <n v="34.770000000000003"/>
  </r>
  <r>
    <s v="New York City"/>
    <s v="New York"/>
    <n v="10035"/>
    <s v="East"/>
    <s v="OFF-LA-10003148"/>
    <x v="1"/>
    <x v="2"/>
    <s v="Avery 51"/>
    <n v="18.899999999999999"/>
  </r>
  <r>
    <s v="Salt Lake City"/>
    <s v="Utah"/>
    <n v="84106"/>
    <s v="West"/>
    <s v="OFF-BI-10002133"/>
    <x v="1"/>
    <x v="8"/>
    <s v="Wilson Jones Elliptical Ring 3 1/2&quot; Capacity Binders, 800 sheets"/>
    <n v="102.72"/>
  </r>
  <r>
    <s v="Utica"/>
    <s v="New York"/>
    <n v="13501"/>
    <s v="East"/>
    <s v="FUR-FU-10002813"/>
    <x v="0"/>
    <x v="5"/>
    <s v="DAX Contemporary Wood Frame with Silver Metal Mat, Desktop, 11 x 14 Size"/>
    <n v="40.479999999999997"/>
  </r>
  <r>
    <s v="Philadelphia"/>
    <s v="Pennsylvania"/>
    <n v="19134"/>
    <s v="East"/>
    <s v="OFF-BI-10004330"/>
    <x v="1"/>
    <x v="8"/>
    <s v="GBC Velobind Prepunched Cover Sets, Regency Series"/>
    <n v="33.281999999999996"/>
  </r>
  <r>
    <s v="Philadelphia"/>
    <s v="Pennsylvania"/>
    <n v="19134"/>
    <s v="East"/>
    <s v="TEC-PH-10002807"/>
    <x v="2"/>
    <x v="7"/>
    <s v="Motorla HX550 Universal Bluetooth Headset"/>
    <n v="118.65"/>
  </r>
  <r>
    <s v="Philadelphia"/>
    <s v="Pennsylvania"/>
    <n v="19134"/>
    <s v="East"/>
    <s v="OFF-LA-10001404"/>
    <x v="1"/>
    <x v="2"/>
    <s v="Avery 517"/>
    <n v="14.76"/>
  </r>
  <r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</r>
  <r>
    <s v="Jackson"/>
    <s v="Michigan"/>
    <n v="49201"/>
    <s v="Central"/>
    <s v="OFF-AP-10004233"/>
    <x v="1"/>
    <x v="9"/>
    <s v="Honeywell Enviracaire Portable Air Cleaner for up to 8 x 10 Room"/>
    <n v="207.14400000000001"/>
  </r>
  <r>
    <s v="Jackson"/>
    <s v="Michigan"/>
    <n v="49201"/>
    <s v="Central"/>
    <s v="OFF-AR-10002766"/>
    <x v="1"/>
    <x v="6"/>
    <s v="Prang Drawing Pencil Set"/>
    <n v="13.9"/>
  </r>
  <r>
    <s v="Glendale"/>
    <s v="Arizona"/>
    <n v="85301"/>
    <s v="West"/>
    <s v="FUR-CH-10003199"/>
    <x v="0"/>
    <x v="1"/>
    <s v="Office Star - Contemporary Task Swivel Chair"/>
    <n v="266.35199999999998"/>
  </r>
  <r>
    <s v="Wilmington"/>
    <s v="Delaware"/>
    <n v="19805"/>
    <s v="East"/>
    <s v="TEC-PH-10003012"/>
    <x v="2"/>
    <x v="7"/>
    <s v="Nortel Meridian M3904 Professional Digital phone"/>
    <n v="307.98"/>
  </r>
  <r>
    <s v="Wilmington"/>
    <s v="Delaware"/>
    <n v="19805"/>
    <s v="East"/>
    <s v="OFF-PA-10001583"/>
    <x v="1"/>
    <x v="10"/>
    <s v="1/4 Fold Party Design Invitations &amp; White Envelopes, 24 8-1/2&quot; X 11&quot; Cards, 25 Env./Pack"/>
    <n v="44.1"/>
  </r>
  <r>
    <s v="Wilmington"/>
    <s v="Delaware"/>
    <n v="19805"/>
    <s v="East"/>
    <s v="OFF-AR-10001940"/>
    <x v="1"/>
    <x v="6"/>
    <s v="Sanford Colorific Eraseable Coloring Pencils, 12 Count"/>
    <n v="13.12"/>
  </r>
  <r>
    <s v="Wilmington"/>
    <s v="Delaware"/>
    <n v="19805"/>
    <s v="East"/>
    <s v="OFF-EN-10003286"/>
    <x v="1"/>
    <x v="12"/>
    <s v="Staple envelope"/>
    <n v="16.559999999999999"/>
  </r>
  <r>
    <s v="Wilmington"/>
    <s v="Delaware"/>
    <n v="19805"/>
    <s v="East"/>
    <s v="OFF-PA-10003441"/>
    <x v="1"/>
    <x v="10"/>
    <s v="Xerox 226"/>
    <n v="38.880000000000003"/>
  </r>
  <r>
    <s v="Austin"/>
    <s v="Texas"/>
    <n v="78745"/>
    <s v="Central"/>
    <s v="OFF-PA-10003395"/>
    <x v="1"/>
    <x v="10"/>
    <s v="Xerox 1941"/>
    <n v="335.52"/>
  </r>
  <r>
    <s v="Orlando"/>
    <s v="Florida"/>
    <n v="32839"/>
    <s v="South"/>
    <s v="TEC-CO-10003236"/>
    <x v="2"/>
    <x v="16"/>
    <s v="Canon Image Class D660 Copier"/>
    <n v="959.98400000000004"/>
  </r>
  <r>
    <s v="Orlando"/>
    <s v="Florida"/>
    <n v="32839"/>
    <s v="South"/>
    <s v="OFF-BI-10002982"/>
    <x v="1"/>
    <x v="8"/>
    <s v="Avery Self-Adhesive Photo Pockets for Polaroid Photos"/>
    <n v="4.0860000000000003"/>
  </r>
  <r>
    <s v="Orlando"/>
    <s v="Florida"/>
    <n v="32839"/>
    <s v="South"/>
    <s v="OFF-AR-10004010"/>
    <x v="1"/>
    <x v="6"/>
    <s v="Hunt Boston Vacuum Mount KS Pencil Sharpener"/>
    <n v="55.984000000000002"/>
  </r>
  <r>
    <s v="Orlando"/>
    <s v="Florida"/>
    <n v="32839"/>
    <s v="South"/>
    <s v="OFF-PA-10002947"/>
    <x v="1"/>
    <x v="10"/>
    <s v="Xerox 1923"/>
    <n v="10.688000000000001"/>
  </r>
  <r>
    <s v="Reading"/>
    <s v="Pennsylvania"/>
    <n v="19601"/>
    <s v="East"/>
    <s v="OFF-EN-10003845"/>
    <x v="1"/>
    <x v="12"/>
    <s v="Colored Envelopes"/>
    <n v="8.8559999999999999"/>
  </r>
  <r>
    <s v="Philadelphia"/>
    <s v="Pennsylvania"/>
    <n v="19134"/>
    <s v="East"/>
    <s v="OFF-LA-10003190"/>
    <x v="1"/>
    <x v="2"/>
    <s v="Avery 474"/>
    <n v="6.9119999999999999"/>
  </r>
  <r>
    <s v="Houston"/>
    <s v="Texas"/>
    <n v="77095"/>
    <s v="Central"/>
    <s v="OFF-PA-10002986"/>
    <x v="1"/>
    <x v="10"/>
    <s v="Xerox 1898"/>
    <n v="26.72"/>
  </r>
  <r>
    <s v="Houston"/>
    <s v="Texas"/>
    <n v="77095"/>
    <s v="Central"/>
    <s v="OFF-PA-10001593"/>
    <x v="1"/>
    <x v="10"/>
    <s v="Xerox 1947"/>
    <n v="33.488"/>
  </r>
  <r>
    <s v="Saint Charles"/>
    <s v="Missouri"/>
    <n v="63301"/>
    <s v="Central"/>
    <s v="OFF-PA-10000528"/>
    <x v="1"/>
    <x v="10"/>
    <s v="Xerox 1981"/>
    <n v="10.56"/>
  </r>
  <r>
    <s v="Indianapolis"/>
    <s v="Indiana"/>
    <n v="46203"/>
    <s v="Central"/>
    <s v="OFF-ST-10001932"/>
    <x v="1"/>
    <x v="4"/>
    <s v="Fellowes Staxonsteel Drawer Files"/>
    <n v="386.34"/>
  </r>
  <r>
    <s v="Seattle"/>
    <s v="Washington"/>
    <n v="98115"/>
    <s v="West"/>
    <s v="OFF-BI-10003727"/>
    <x v="1"/>
    <x v="8"/>
    <s v="Avery Durable Slant Ring Binders With Label Holder"/>
    <n v="33.44"/>
  </r>
  <r>
    <s v="Harrisonburg"/>
    <s v="Virginia"/>
    <n v="22801"/>
    <s v="South"/>
    <s v="FUR-FU-10002759"/>
    <x v="0"/>
    <x v="5"/>
    <s v="12-1/2 Diameter Round Wall Clock"/>
    <n v="39.96"/>
  </r>
  <r>
    <s v="Rochester"/>
    <s v="New York"/>
    <n v="14609"/>
    <s v="East"/>
    <s v="OFF-BI-10000545"/>
    <x v="1"/>
    <x v="8"/>
    <s v="GBC Ibimaster 500 Manual ProClick Binding System"/>
    <n v="1217.568"/>
  </r>
  <r>
    <s v="Sandy Springs"/>
    <s v="Georgia"/>
    <n v="30328"/>
    <s v="South"/>
    <s v="OFF-ST-10004950"/>
    <x v="1"/>
    <x v="4"/>
    <s v="Tenex Personal Filing Tote With Secure Closure Lid, Black/Frost"/>
    <n v="15.51"/>
  </r>
  <r>
    <s v="Sandy Springs"/>
    <s v="Georgia"/>
    <n v="30328"/>
    <s v="South"/>
    <s v="TEC-PH-10003171"/>
    <x v="2"/>
    <x v="7"/>
    <s v="Plantronics Encore H101 Dual EarpiecesÂ Headset"/>
    <n v="89.9"/>
  </r>
  <r>
    <s v="Sandy Springs"/>
    <s v="Georgia"/>
    <n v="30328"/>
    <s v="South"/>
    <s v="OFF-AR-10000614"/>
    <x v="1"/>
    <x v="6"/>
    <s v="Barrel Sharpener"/>
    <n v="14.28"/>
  </r>
  <r>
    <s v="Sandy Springs"/>
    <s v="Georgia"/>
    <n v="30328"/>
    <s v="South"/>
    <s v="OFF-AR-10000034"/>
    <x v="1"/>
    <x v="6"/>
    <s v="BIC Brite Liner Grip Highlighters, Assorted, 5/Pack"/>
    <n v="12.72"/>
  </r>
  <r>
    <s v="Sandy Springs"/>
    <s v="Georgia"/>
    <n v="30328"/>
    <s v="South"/>
    <s v="OFF-LA-10003766"/>
    <x v="1"/>
    <x v="2"/>
    <s v="Self-Adhesive Removable Labels"/>
    <n v="15.75"/>
  </r>
  <r>
    <s v="Los Angeles"/>
    <s v="California"/>
    <n v="90004"/>
    <s v="West"/>
    <s v="OFF-AR-10001725"/>
    <x v="1"/>
    <x v="6"/>
    <s v="Boston Home &amp; Office Model 2000 Electric Pencil Sharpeners"/>
    <n v="70.95"/>
  </r>
  <r>
    <s v="Los Angeles"/>
    <s v="California"/>
    <n v="90004"/>
    <s v="West"/>
    <s v="OFF-BI-10002794"/>
    <x v="1"/>
    <x v="8"/>
    <s v="Avery Trapezoid Ring Binder, 3&quot; Capacity, Black, 1040 sheets"/>
    <n v="65.567999999999998"/>
  </r>
  <r>
    <s v="Los Angeles"/>
    <s v="California"/>
    <n v="90004"/>
    <s v="West"/>
    <s v="TEC-AC-10004171"/>
    <x v="2"/>
    <x v="11"/>
    <s v="Razer Kraken 7.1 Surround Sound Over Ear USB Gaming Headset"/>
    <n v="299.97000000000003"/>
  </r>
  <r>
    <s v="San Francisco"/>
    <s v="California"/>
    <n v="94110"/>
    <s v="West"/>
    <s v="TEC-AC-10003628"/>
    <x v="2"/>
    <x v="11"/>
    <s v="Logitech 910-002974 M325 Wireless Mouse for Web Scrolling"/>
    <n v="89.97"/>
  </r>
  <r>
    <s v="San Francisco"/>
    <s v="California"/>
    <n v="94110"/>
    <s v="West"/>
    <s v="TEC-AC-10004761"/>
    <x v="2"/>
    <x v="11"/>
    <s v="Maxell 4.7GB DVD+RW 3/Pack"/>
    <n v="31.86"/>
  </r>
  <r>
    <s v="Minneapolis"/>
    <s v="Minnesota"/>
    <n v="55407"/>
    <s v="Central"/>
    <s v="OFF-ST-10000885"/>
    <x v="1"/>
    <x v="4"/>
    <s v="Fellowes Desktop Hanging File Manager"/>
    <n v="67.150000000000006"/>
  </r>
  <r>
    <s v="Columbus"/>
    <s v="Ohio"/>
    <n v="43229"/>
    <s v="East"/>
    <s v="OFF-BI-10004209"/>
    <x v="1"/>
    <x v="8"/>
    <s v="Fellowes Twister Kit, Gray/Clear, 3/pkg"/>
    <n v="7.2359999999999998"/>
  </r>
  <r>
    <s v="Columbus"/>
    <s v="Ohio"/>
    <n v="43229"/>
    <s v="East"/>
    <s v="OFF-FA-10002988"/>
    <x v="1"/>
    <x v="13"/>
    <s v="Ideal Clamps"/>
    <n v="4.8239999999999998"/>
  </r>
  <r>
    <s v="Columbus"/>
    <s v="Ohio"/>
    <n v="43229"/>
    <s v="East"/>
    <s v="OFF-PA-10002222"/>
    <x v="1"/>
    <x v="10"/>
    <s v="Xerox Color Copier Paper, 11&quot; x 17&quot;, Ream"/>
    <n v="91.36"/>
  </r>
  <r>
    <s v="Columbus"/>
    <s v="Ohio"/>
    <n v="43229"/>
    <s v="East"/>
    <s v="OFF-AP-10004487"/>
    <x v="1"/>
    <x v="9"/>
    <s v="Kensington 4 Outlet MasterPiece Compact Power Control Center"/>
    <n v="130.11199999999999"/>
  </r>
  <r>
    <s v="Raleigh"/>
    <s v="North Carolina"/>
    <n v="27604"/>
    <s v="South"/>
    <s v="TEC-PH-10003505"/>
    <x v="2"/>
    <x v="7"/>
    <s v="Geemarc AmpliPOWER60"/>
    <n v="74.239999999999995"/>
  </r>
  <r>
    <s v="Raleigh"/>
    <s v="North Carolina"/>
    <n v="27604"/>
    <s v="South"/>
    <s v="FUR-FU-10000076"/>
    <x v="0"/>
    <x v="5"/>
    <s v="24-Hour Round Wall Clock"/>
    <n v="159.84"/>
  </r>
  <r>
    <s v="Raleigh"/>
    <s v="North Carolina"/>
    <n v="27604"/>
    <s v="South"/>
    <s v="OFF-BI-10004728"/>
    <x v="1"/>
    <x v="8"/>
    <s v="Wilson Jones Turn Tabs Binder Tool for Ring Binders"/>
    <n v="2.8919999999999999"/>
  </r>
  <r>
    <s v="Raleigh"/>
    <s v="North Carolina"/>
    <n v="27604"/>
    <s v="South"/>
    <s v="OFF-PA-10002250"/>
    <x v="1"/>
    <x v="10"/>
    <s v="Things To Do Today Pad"/>
    <n v="9.3919999999999995"/>
  </r>
  <r>
    <s v="New York City"/>
    <s v="New York"/>
    <n v="10011"/>
    <s v="East"/>
    <s v="OFF-PA-10003823"/>
    <x v="1"/>
    <x v="10"/>
    <s v="Xerox 197"/>
    <n v="123.92"/>
  </r>
  <r>
    <s v="Philadelphia"/>
    <s v="Pennsylvania"/>
    <n v="19143"/>
    <s v="East"/>
    <s v="OFF-SU-10000898"/>
    <x v="1"/>
    <x v="14"/>
    <s v="Acme Hot Forged Carbon Steel Scissors with Nickel-Plated Handles, 3 7/8&quot; Cut, 8&quot;L"/>
    <n v="55.6"/>
  </r>
  <r>
    <s v="Philadelphia"/>
    <s v="Pennsylvania"/>
    <n v="19143"/>
    <s v="East"/>
    <s v="TEC-AC-10003832"/>
    <x v="2"/>
    <x v="11"/>
    <s v="LogitechÂ P710e Mobile Speakerphone"/>
    <n v="617.976"/>
  </r>
  <r>
    <s v="Meridian"/>
    <s v="Idaho"/>
    <n v="83642"/>
    <s v="West"/>
    <s v="OFF-BI-10001679"/>
    <x v="1"/>
    <x v="8"/>
    <s v="GBC Instant Index System for Binding Systems"/>
    <n v="21.312000000000001"/>
  </r>
  <r>
    <s v="Sacramento"/>
    <s v="California"/>
    <n v="95823"/>
    <s v="West"/>
    <s v="TEC-AC-10002335"/>
    <x v="2"/>
    <x v="11"/>
    <s v="Logitech Media Keyboard K200"/>
    <n v="209.94"/>
  </r>
  <r>
    <s v="Sacramento"/>
    <s v="California"/>
    <n v="95823"/>
    <s v="West"/>
    <s v="TEC-PH-10003187"/>
    <x v="2"/>
    <x v="7"/>
    <s v="Anker Astro Mini 3000mAh Ultra-Compact Portable Charger"/>
    <n v="31.984000000000002"/>
  </r>
  <r>
    <s v="Sacramento"/>
    <s v="California"/>
    <n v="95823"/>
    <s v="West"/>
    <s v="OFF-BI-10003527"/>
    <x v="1"/>
    <x v="8"/>
    <s v="Fellowes PB500 Electric Punch Plastic Comb Binding Machine with Manual Bind"/>
    <n v="5083.96"/>
  </r>
  <r>
    <s v="Charlotte"/>
    <s v="North Carolina"/>
    <n v="28205"/>
    <s v="South"/>
    <s v="TEC-PH-10003171"/>
    <x v="2"/>
    <x v="7"/>
    <s v="Plantronics Encore H101 Dual EarpiecesÂ Headset"/>
    <n v="35.96"/>
  </r>
  <r>
    <s v="Paterson"/>
    <s v="New Jersey"/>
    <n v="7501"/>
    <s v="East"/>
    <s v="OFF-LA-10000414"/>
    <x v="1"/>
    <x v="2"/>
    <s v="Avery 503"/>
    <n v="31.05"/>
  </r>
  <r>
    <s v="Paterson"/>
    <s v="New Jersey"/>
    <n v="7501"/>
    <s v="East"/>
    <s v="FUR-FU-10002107"/>
    <x v="0"/>
    <x v="5"/>
    <s v="Eldon Pizzaz Desk Accessories"/>
    <n v="8.92"/>
  </r>
  <r>
    <s v="Paterson"/>
    <s v="New Jersey"/>
    <n v="7501"/>
    <s v="East"/>
    <s v="OFF-BI-10004593"/>
    <x v="1"/>
    <x v="8"/>
    <s v="Ibico Laser Imprintable Binding System Covers"/>
    <n v="209.6"/>
  </r>
  <r>
    <s v="Paterson"/>
    <s v="New Jersey"/>
    <n v="7501"/>
    <s v="East"/>
    <s v="OFF-AP-10003860"/>
    <x v="1"/>
    <x v="9"/>
    <s v="Fellowes Advanced 8 Outlet Surge Suppressor with Phone/Fax Protection"/>
    <n v="111.04"/>
  </r>
  <r>
    <s v="Paterson"/>
    <s v="New Jersey"/>
    <n v="7501"/>
    <s v="East"/>
    <s v="OFF-PA-10000556"/>
    <x v="1"/>
    <x v="10"/>
    <s v="Xerox 208"/>
    <n v="38.880000000000003"/>
  </r>
  <r>
    <s v="Arlington"/>
    <s v="Virginia"/>
    <n v="22204"/>
    <s v="South"/>
    <s v="OFF-AP-10003281"/>
    <x v="1"/>
    <x v="9"/>
    <s v="Acco 6 Outlet Guardian Standard Surge Suppressor"/>
    <n v="36.270000000000003"/>
  </r>
  <r>
    <s v="Chicago"/>
    <s v="Illinois"/>
    <n v="60653"/>
    <s v="Central"/>
    <s v="FUR-BO-10004218"/>
    <x v="0"/>
    <x v="0"/>
    <s v="Bush Heritage Pine Collection 5-Shelf Bookcase, Albany Pine Finish, *Special Order"/>
    <n v="493.43"/>
  </r>
  <r>
    <s v="Chicago"/>
    <s v="Illinois"/>
    <n v="60653"/>
    <s v="Central"/>
    <s v="TEC-PH-10002185"/>
    <x v="2"/>
    <x v="7"/>
    <s v="QVS USB Car Charger 2-Port 2.1Amp for iPod/iPhone/iPad/iPad 2/iPad 3"/>
    <n v="11.12"/>
  </r>
  <r>
    <s v="San Diego"/>
    <s v="California"/>
    <n v="92037"/>
    <s v="West"/>
    <s v="TEC-MA-10003176"/>
    <x v="2"/>
    <x v="15"/>
    <s v="Okidata B400 Printer"/>
    <n v="686.4"/>
  </r>
  <r>
    <s v="Seattle"/>
    <s v="Washington"/>
    <n v="98105"/>
    <s v="West"/>
    <s v="OFF-BI-10002003"/>
    <x v="1"/>
    <x v="8"/>
    <s v="Ibico Presentation Index for Binding Systems"/>
    <n v="15.92"/>
  </r>
  <r>
    <s v="Seattle"/>
    <s v="Washington"/>
    <n v="98105"/>
    <s v="West"/>
    <s v="FUR-FU-10000023"/>
    <x v="0"/>
    <x v="5"/>
    <s v="Eldon Wave Desk Accessories"/>
    <n v="70.680000000000007"/>
  </r>
  <r>
    <s v="Seattle"/>
    <s v="Washington"/>
    <n v="98105"/>
    <s v="West"/>
    <s v="OFF-ST-10002756"/>
    <x v="1"/>
    <x v="4"/>
    <s v="Tennsco Stur-D-Stor Boltless Shelving, 5 Shelves, 24&quot; Deep, Sand"/>
    <n v="541.24"/>
  </r>
  <r>
    <s v="Columbus"/>
    <s v="Ohio"/>
    <n v="43229"/>
    <s v="East"/>
    <s v="TEC-MA-10002694"/>
    <x v="2"/>
    <x v="15"/>
    <s v="Hewlett-Packard Deskjet F4180 All-in-One Color Ink-jet - Printer / copier / scanner"/>
    <n v="101.994"/>
  </r>
  <r>
    <s v="Columbus"/>
    <s v="Ohio"/>
    <n v="43229"/>
    <s v="East"/>
    <s v="OFF-BI-10002429"/>
    <x v="1"/>
    <x v="8"/>
    <s v="Premier Elliptical Ring Binder, Black"/>
    <n v="18.263999999999999"/>
  </r>
  <r>
    <s v="Houston"/>
    <s v="Texas"/>
    <n v="77095"/>
    <s v="Central"/>
    <s v="OFF-BI-10003684"/>
    <x v="1"/>
    <x v="8"/>
    <s v="Wilson Jones Legal Size Ring Binders"/>
    <n v="21.99"/>
  </r>
  <r>
    <s v="Irving"/>
    <s v="Texas"/>
    <n v="75061"/>
    <s v="Central"/>
    <s v="OFF-SU-10003505"/>
    <x v="1"/>
    <x v="14"/>
    <s v="Premier Electric Letter Opener"/>
    <n v="185.376"/>
  </r>
  <r>
    <s v="Irving"/>
    <s v="Texas"/>
    <n v="75061"/>
    <s v="Central"/>
    <s v="OFF-AP-10002534"/>
    <x v="1"/>
    <x v="9"/>
    <s v="3.6 Cubic Foot Counter Height Office Refrigerator"/>
    <n v="58.923999999999999"/>
  </r>
  <r>
    <s v="Morristown"/>
    <s v="New Jersey"/>
    <n v="7960"/>
    <s v="East"/>
    <s v="TEC-MA-10004626"/>
    <x v="2"/>
    <x v="15"/>
    <s v="Lexmark 20R1285 X6650 Wireless All-in-One Printer"/>
    <n v="480"/>
  </r>
  <r>
    <s v="Morristown"/>
    <s v="New Jersey"/>
    <n v="7960"/>
    <s v="East"/>
    <s v="OFF-ST-10000615"/>
    <x v="1"/>
    <x v="4"/>
    <s v="SimpliFile Personal File, Black Granite, 15w x 6-15/16d x 11-1/4h"/>
    <n v="34.049999999999997"/>
  </r>
  <r>
    <s v="Los Angeles"/>
    <s v="California"/>
    <n v="90008"/>
    <s v="West"/>
    <s v="OFF-PA-10000659"/>
    <x v="1"/>
    <x v="10"/>
    <s v="TOPS Carbonless Receipt Book, Four 2-3/4 x 7-1/4 Money Receipts per Page"/>
    <n v="192.72"/>
  </r>
  <r>
    <s v="Los Angeles"/>
    <s v="California"/>
    <n v="90008"/>
    <s v="West"/>
    <s v="TEC-AC-10000736"/>
    <x v="2"/>
    <x v="11"/>
    <s v="Logitech G600 MMO Gaming Mouse"/>
    <n v="239.97"/>
  </r>
  <r>
    <s v="Aurora"/>
    <s v="Illinois"/>
    <n v="60505"/>
    <s v="Central"/>
    <s v="TEC-AC-10003038"/>
    <x v="2"/>
    <x v="11"/>
    <s v="Kingston Digital DataTraveler 16GB USB 2.0"/>
    <n v="50.12"/>
  </r>
  <r>
    <s v="Durham"/>
    <s v="North Carolina"/>
    <n v="27707"/>
    <s v="South"/>
    <s v="TEC-PH-10004071"/>
    <x v="2"/>
    <x v="7"/>
    <s v="PayAnywhere Card Reader"/>
    <n v="15.984"/>
  </r>
  <r>
    <s v="Durham"/>
    <s v="North Carolina"/>
    <n v="27707"/>
    <s v="South"/>
    <s v="OFF-PA-10001667"/>
    <x v="1"/>
    <x v="10"/>
    <s v="Great White Multi-Use Recycled Paper (20Lb. and 84 Bright)"/>
    <n v="14.352"/>
  </r>
  <r>
    <s v="Columbus"/>
    <s v="Ohio"/>
    <n v="43229"/>
    <s v="East"/>
    <s v="OFF-BI-10001982"/>
    <x v="1"/>
    <x v="8"/>
    <s v="Wilson Jones Custom Binder Spines &amp; Labels"/>
    <n v="6.5279999999999996"/>
  </r>
  <r>
    <s v="Columbus"/>
    <s v="Ohio"/>
    <n v="43229"/>
    <s v="East"/>
    <s v="OFF-BI-10004141"/>
    <x v="1"/>
    <x v="8"/>
    <s v="Insertable Tab Indexes For Data Binders"/>
    <n v="2.8620000000000001"/>
  </r>
  <r>
    <s v="Columbus"/>
    <s v="Ohio"/>
    <n v="43229"/>
    <s v="East"/>
    <s v="OFF-BI-10002103"/>
    <x v="1"/>
    <x v="8"/>
    <s v="Cardinal Slant-D Ring Binder, Heavy Gauge Vinyl"/>
    <n v="20.856000000000002"/>
  </r>
  <r>
    <s v="Los Angeles"/>
    <s v="California"/>
    <n v="90036"/>
    <s v="West"/>
    <s v="OFF-ST-10002574"/>
    <x v="1"/>
    <x v="4"/>
    <s v="SAFCO Commercial Wire Shelving, Black"/>
    <n v="276.27999999999997"/>
  </r>
  <r>
    <s v="Stockton"/>
    <s v="California"/>
    <n v="95207"/>
    <s v="West"/>
    <s v="FUR-FU-10003394"/>
    <x v="0"/>
    <x v="5"/>
    <s v="Tenex &quot;The Solids&quot; Textured Chair Mats"/>
    <n v="629.64"/>
  </r>
  <r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</r>
  <r>
    <s v="Columbia"/>
    <s v="Missouri"/>
    <n v="65203"/>
    <s v="Central"/>
    <s v="OFF-AP-10003057"/>
    <x v="1"/>
    <x v="9"/>
    <s v="Honeywell Enviracaire Portable HEPA Air Cleaner for 16' x 20' Room"/>
    <n v="1927.59"/>
  </r>
  <r>
    <s v="Columbus"/>
    <s v="Georgia"/>
    <n v="31907"/>
    <s v="South"/>
    <s v="FUR-CH-10001146"/>
    <x v="0"/>
    <x v="1"/>
    <s v="Global Value Mid-Back Manager's Chair, Gray"/>
    <n v="121.78"/>
  </r>
  <r>
    <s v="San Diego"/>
    <s v="California"/>
    <n v="92037"/>
    <s v="West"/>
    <s v="FUR-CH-10003973"/>
    <x v="0"/>
    <x v="1"/>
    <s v="GuestStacker Chair with Chrome Finish Legs"/>
    <n v="2676.672"/>
  </r>
  <r>
    <s v="Texas City"/>
    <s v="Texas"/>
    <n v="77590"/>
    <s v="Central"/>
    <s v="FUR-TA-10001307"/>
    <x v="0"/>
    <x v="3"/>
    <s v="SAFCO PlanMaster Heigh-Adjustable Drafting Table Base, 43w x 30d x 30-37h, Black"/>
    <n v="489.23"/>
  </r>
  <r>
    <s v="Los Angeles"/>
    <s v="California"/>
    <n v="90004"/>
    <s v="West"/>
    <s v="FUR-FU-10004071"/>
    <x v="0"/>
    <x v="5"/>
    <s v="Luxo Professional Magnifying Clamp-On Fluorescent Lamps"/>
    <n v="312.02999999999997"/>
  </r>
  <r>
    <s v="Los Angeles"/>
    <s v="California"/>
    <n v="90004"/>
    <s v="West"/>
    <s v="OFF-ST-10001505"/>
    <x v="1"/>
    <x v="4"/>
    <s v="Perma STOR-ALL Hanging File Box, 13 1/8&quot;W x 12 1/4&quot;D x 10 1/2&quot;H"/>
    <n v="17.940000000000001"/>
  </r>
  <r>
    <s v="Los Angeles"/>
    <s v="California"/>
    <n v="90004"/>
    <s v="West"/>
    <s v="TEC-PH-10004614"/>
    <x v="2"/>
    <x v="7"/>
    <s v="AT&amp;T 841000 Phone"/>
    <n v="165.6"/>
  </r>
  <r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</r>
  <r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</r>
  <r>
    <s v="Springfield"/>
    <s v="Virginia"/>
    <n v="22153"/>
    <s v="South"/>
    <s v="OFF-LA-10004545"/>
    <x v="1"/>
    <x v="2"/>
    <s v="Avery 50"/>
    <n v="25.06"/>
  </r>
  <r>
    <s v="Decatur"/>
    <s v="Illinois"/>
    <n v="62521"/>
    <s v="Central"/>
    <s v="FUR-FU-10001379"/>
    <x v="0"/>
    <x v="5"/>
    <s v="Executive Impressions 16-1/2&quot; Circular Wall Clock"/>
    <n v="32.064"/>
  </r>
  <r>
    <s v="Decatur"/>
    <s v="Illinois"/>
    <n v="62521"/>
    <s v="Central"/>
    <s v="OFF-PA-10001846"/>
    <x v="1"/>
    <x v="10"/>
    <s v="Xerox 1899"/>
    <n v="18.495999999999999"/>
  </r>
  <r>
    <s v="Decatur"/>
    <s v="Illinois"/>
    <n v="62521"/>
    <s v="Central"/>
    <s v="FUR-CH-10000422"/>
    <x v="0"/>
    <x v="1"/>
    <s v="Global Highback Leather Tilter in Burgundy"/>
    <n v="191.07900000000001"/>
  </r>
  <r>
    <s v="Decatur"/>
    <s v="Illinois"/>
    <n v="62521"/>
    <s v="Central"/>
    <s v="OFF-PA-10004621"/>
    <x v="1"/>
    <x v="10"/>
    <s v="Xerox 212"/>
    <n v="10.368"/>
  </r>
  <r>
    <s v="New York City"/>
    <s v="New York"/>
    <n v="10009"/>
    <s v="East"/>
    <s v="OFF-LA-10001474"/>
    <x v="1"/>
    <x v="2"/>
    <s v="Avery 477"/>
    <n v="30.53"/>
  </r>
  <r>
    <s v="New York City"/>
    <s v="New York"/>
    <n v="10009"/>
    <s v="East"/>
    <s v="TEC-AC-10001635"/>
    <x v="2"/>
    <x v="11"/>
    <s v="KeyTronicÂ KT400U2 -Â KeyboardÂ - Black"/>
    <n v="30.84"/>
  </r>
  <r>
    <s v="New York City"/>
    <s v="New York"/>
    <n v="10009"/>
    <s v="East"/>
    <s v="OFF-PA-10001950"/>
    <x v="1"/>
    <x v="10"/>
    <s v="Southworth 25% Cotton Antique Laid Paper &amp; Envelopes"/>
    <n v="75.06"/>
  </r>
  <r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5999999999999"/>
  </r>
  <r>
    <s v="Moreno Valley"/>
    <s v="California"/>
    <n v="92553"/>
    <s v="West"/>
    <s v="OFF-PA-10003790"/>
    <x v="1"/>
    <x v="10"/>
    <s v="Xerox 1991"/>
    <n v="182.72"/>
  </r>
  <r>
    <s v="Everett"/>
    <s v="Massachusetts"/>
    <n v="2149"/>
    <s v="East"/>
    <s v="OFF-LA-10002475"/>
    <x v="1"/>
    <x v="2"/>
    <s v="Avery 519"/>
    <n v="21.93"/>
  </r>
  <r>
    <s v="Chattanooga"/>
    <s v="Tennessee"/>
    <n v="37421"/>
    <s v="South"/>
    <s v="TEC-AC-10000303"/>
    <x v="2"/>
    <x v="11"/>
    <s v="Logitech M510 Wireless Mouse"/>
    <n v="95.975999999999999"/>
  </r>
  <r>
    <s v="Chattanooga"/>
    <s v="Tennessee"/>
    <n v="37421"/>
    <s v="South"/>
    <s v="TEC-PH-10000127"/>
    <x v="2"/>
    <x v="7"/>
    <s v="iOttie XL Car Mount"/>
    <n v="143.928"/>
  </r>
  <r>
    <s v="Chattanooga"/>
    <s v="Tennessee"/>
    <n v="37421"/>
    <s v="South"/>
    <s v="OFF-BI-10004364"/>
    <x v="1"/>
    <x v="8"/>
    <s v="Storex Dura Pro Binders"/>
    <n v="3.5640000000000001"/>
  </r>
  <r>
    <s v="Chattanooga"/>
    <s v="Tennessee"/>
    <n v="37421"/>
    <s v="South"/>
    <s v="OFF-LA-10002195"/>
    <x v="1"/>
    <x v="2"/>
    <s v="Avery 481"/>
    <n v="4.9279999999999999"/>
  </r>
  <r>
    <s v="Austin"/>
    <s v="Texas"/>
    <n v="78745"/>
    <s v="Central"/>
    <s v="OFF-ST-10001490"/>
    <x v="1"/>
    <x v="4"/>
    <s v="Hot File 7-Pocket, Floor Stand"/>
    <n v="856.65599999999995"/>
  </r>
  <r>
    <s v="Austin"/>
    <s v="Texas"/>
    <n v="78745"/>
    <s v="Central"/>
    <s v="OFF-BI-10002852"/>
    <x v="1"/>
    <x v="8"/>
    <s v="Ibico Standard Transparent Covers"/>
    <n v="13.183999999999999"/>
  </r>
  <r>
    <s v="Austin"/>
    <s v="Texas"/>
    <n v="78745"/>
    <s v="Central"/>
    <s v="OFF-AP-10000390"/>
    <x v="1"/>
    <x v="9"/>
    <s v="Euro Pro Shark Stick Mini Vacuum"/>
    <n v="48.783999999999999"/>
  </r>
  <r>
    <s v="Austin"/>
    <s v="Texas"/>
    <n v="78745"/>
    <s v="Central"/>
    <s v="OFF-PA-10004327"/>
    <x v="1"/>
    <x v="10"/>
    <s v="Xerox 1911"/>
    <n v="76.64"/>
  </r>
  <r>
    <s v="Austin"/>
    <s v="Texas"/>
    <n v="78745"/>
    <s v="Central"/>
    <s v="OFF-BI-10002353"/>
    <x v="1"/>
    <x v="8"/>
    <s v="GBC VeloBind Cover Sets"/>
    <n v="18.527999999999999"/>
  </r>
  <r>
    <s v="Virginia Beach"/>
    <s v="Virginia"/>
    <n v="23464"/>
    <s v="South"/>
    <s v="FUR-FU-10003192"/>
    <x v="0"/>
    <x v="5"/>
    <s v="Luxo Adjustable Task Clamp Lamp"/>
    <n v="177.68"/>
  </r>
  <r>
    <s v="Jamestown"/>
    <s v="New York"/>
    <n v="14701"/>
    <s v="East"/>
    <s v="TEC-AC-10000736"/>
    <x v="2"/>
    <x v="11"/>
    <s v="Logitech G600 MMO Gaming Mouse"/>
    <n v="159.97999999999999"/>
  </r>
  <r>
    <s v="Coral Gables"/>
    <s v="Florida"/>
    <n v="33134"/>
    <s v="South"/>
    <s v="TEC-PH-10003095"/>
    <x v="2"/>
    <x v="7"/>
    <s v="Samsung HM1900 Bluetooth Headset"/>
    <n v="52.68"/>
  </r>
  <r>
    <s v="Coral Gables"/>
    <s v="Florida"/>
    <n v="33134"/>
    <s v="South"/>
    <s v="FUR-FU-10002885"/>
    <x v="0"/>
    <x v="5"/>
    <s v="Magna Visual Magnetic Picture Hangers"/>
    <n v="11.568"/>
  </r>
  <r>
    <s v="Hickory"/>
    <s v="North Carolina"/>
    <n v="28601"/>
    <s v="South"/>
    <s v="OFF-BI-10001525"/>
    <x v="1"/>
    <x v="8"/>
    <s v="Acco Pressboard Covers with Storage Hooks, 14 7/8&quot; x 11&quot;, Executive Red"/>
    <n v="4.5720000000000001"/>
  </r>
  <r>
    <s v="Rockford"/>
    <s v="Illinois"/>
    <n v="61107"/>
    <s v="Central"/>
    <s v="TEC-PH-10004241"/>
    <x v="2"/>
    <x v="7"/>
    <s v="Nokia Lumia 1020"/>
    <n v="1439.9680000000001"/>
  </r>
  <r>
    <s v="Rockford"/>
    <s v="Illinois"/>
    <n v="61107"/>
    <s v="Central"/>
    <s v="OFF-BI-10000546"/>
    <x v="1"/>
    <x v="8"/>
    <s v="Avery Durable Binders"/>
    <n v="1.728"/>
  </r>
  <r>
    <s v="Rockford"/>
    <s v="Illinois"/>
    <n v="61107"/>
    <s v="Central"/>
    <s v="FUR-TA-10004256"/>
    <x v="0"/>
    <x v="3"/>
    <s v="Bretford â€œJust In Timeâ€ Height-Adjustable Multi-Task Work Tables"/>
    <n v="626.1"/>
  </r>
  <r>
    <s v="Seattle"/>
    <s v="Washington"/>
    <n v="98103"/>
    <s v="West"/>
    <s v="OFF-AR-10002067"/>
    <x v="1"/>
    <x v="6"/>
    <s v="Newell 334"/>
    <n v="99.2"/>
  </r>
  <r>
    <s v="Huntsville"/>
    <s v="Texas"/>
    <n v="77340"/>
    <s v="Central"/>
    <s v="FUR-TA-10000688"/>
    <x v="0"/>
    <x v="3"/>
    <s v="Chromcraft Bull-Nose Wood Round Conference Table Top, Wood Base"/>
    <n v="609.98"/>
  </r>
  <r>
    <s v="Huntsville"/>
    <s v="Texas"/>
    <n v="77340"/>
    <s v="Central"/>
    <s v="FUR-TA-10002530"/>
    <x v="0"/>
    <x v="3"/>
    <s v="Iceberg OfficeWorks 42&quot; Round Tables"/>
    <n v="211.37200000000001"/>
  </r>
  <r>
    <s v="Huntsville"/>
    <s v="Texas"/>
    <n v="77340"/>
    <s v="Central"/>
    <s v="TEC-PH-10001061"/>
    <x v="2"/>
    <x v="7"/>
    <s v="Apple iPhone 5C"/>
    <n v="239.976"/>
  </r>
  <r>
    <s v="Milwaukee"/>
    <s v="Wisconsin"/>
    <n v="53209"/>
    <s v="Central"/>
    <s v="FUR-FU-10001057"/>
    <x v="0"/>
    <x v="5"/>
    <s v="Tensor Track Tree Floor Lamp"/>
    <n v="99.95"/>
  </r>
  <r>
    <s v="Milwaukee"/>
    <s v="Wisconsin"/>
    <n v="53209"/>
    <s v="Central"/>
    <s v="TEC-AC-10002331"/>
    <x v="2"/>
    <x v="11"/>
    <s v="Maxell 74 Minute CDR, 10/Pack"/>
    <n v="29.34"/>
  </r>
  <r>
    <s v="Green Bay"/>
    <s v="Wisconsin"/>
    <n v="54302"/>
    <s v="Central"/>
    <s v="FUR-FU-10003724"/>
    <x v="0"/>
    <x v="5"/>
    <s v="Westinghouse Clip-On Gooseneck Lamps"/>
    <n v="16.739999999999998"/>
  </r>
  <r>
    <s v="Philadelphia"/>
    <s v="Pennsylvania"/>
    <n v="19120"/>
    <s v="East"/>
    <s v="OFF-PA-10000528"/>
    <x v="1"/>
    <x v="10"/>
    <s v="Xerox 1981"/>
    <n v="12.672000000000001"/>
  </r>
  <r>
    <s v="Philadelphia"/>
    <s v="Pennsylvania"/>
    <n v="19120"/>
    <s v="East"/>
    <s v="TEC-AC-10001908"/>
    <x v="2"/>
    <x v="11"/>
    <s v="Logitech Wireless Headset h800"/>
    <n v="1119.8879999999999"/>
  </r>
  <r>
    <s v="Los Angeles"/>
    <s v="California"/>
    <n v="90008"/>
    <s v="West"/>
    <s v="OFF-AR-10003903"/>
    <x v="1"/>
    <x v="6"/>
    <s v="Sanford 52201 APSCO Electric Pencil Sharpener"/>
    <n v="204.85"/>
  </r>
  <r>
    <s v="Los Angeles"/>
    <s v="California"/>
    <n v="90008"/>
    <s v="West"/>
    <s v="TEC-PH-10004908"/>
    <x v="2"/>
    <x v="7"/>
    <s v="Panasonic KX TS3282W Corded phone"/>
    <n v="135.98400000000001"/>
  </r>
  <r>
    <s v="Los Angeles"/>
    <s v="California"/>
    <n v="90008"/>
    <s v="West"/>
    <s v="OFF-AR-10001940"/>
    <x v="1"/>
    <x v="6"/>
    <s v="Sanford Colorific Eraseable Coloring Pencils, 12 Count"/>
    <n v="16.399999999999999"/>
  </r>
  <r>
    <s v="Los Angeles"/>
    <s v="California"/>
    <n v="90008"/>
    <s v="West"/>
    <s v="OFF-BI-10002026"/>
    <x v="1"/>
    <x v="8"/>
    <s v="Avery Arch Ring Binders"/>
    <n v="92.96"/>
  </r>
  <r>
    <s v="North Miami"/>
    <s v="Florida"/>
    <n v="33161"/>
    <s v="South"/>
    <s v="OFF-SU-10003936"/>
    <x v="1"/>
    <x v="14"/>
    <s v="Acme Serrated Blade Letter Opener"/>
    <n v="7.6319999999999997"/>
  </r>
  <r>
    <s v="Portland"/>
    <s v="Oregon"/>
    <n v="97206"/>
    <s v="West"/>
    <s v="OFF-BI-10002813"/>
    <x v="1"/>
    <x v="8"/>
    <s v="Avery Reinforcements for Hole-Punch Pages"/>
    <n v="4.1580000000000004"/>
  </r>
  <r>
    <s v="Portland"/>
    <s v="Oregon"/>
    <n v="97206"/>
    <s v="West"/>
    <s v="TEC-MA-10003337"/>
    <x v="2"/>
    <x v="15"/>
    <s v="Okidata B401 Printer"/>
    <n v="179.99100000000001"/>
  </r>
  <r>
    <s v="Aurora"/>
    <s v="Illinois"/>
    <n v="60505"/>
    <s v="Central"/>
    <s v="FUR-CH-10001545"/>
    <x v="0"/>
    <x v="1"/>
    <s v="Hon Comfortask Task/Swivel Chairs"/>
    <n v="239.358"/>
  </r>
  <r>
    <s v="San Francisco"/>
    <s v="California"/>
    <n v="94109"/>
    <s v="West"/>
    <s v="OFF-PA-10000062"/>
    <x v="1"/>
    <x v="10"/>
    <s v="Green Bar Computer Printout Paper"/>
    <n v="164.88"/>
  </r>
  <r>
    <s v="San Francisco"/>
    <s v="California"/>
    <n v="94110"/>
    <s v="West"/>
    <s v="OFF-SU-10001574"/>
    <x v="1"/>
    <x v="14"/>
    <s v="Acme Value Line Scissors"/>
    <n v="10.95"/>
  </r>
  <r>
    <s v="New Bedford"/>
    <s v="Massachusetts"/>
    <n v="2740"/>
    <s v="East"/>
    <s v="OFF-PA-10001972"/>
    <x v="1"/>
    <x v="10"/>
    <s v="Xerox 214"/>
    <n v="19.440000000000001"/>
  </r>
  <r>
    <s v="New Bedford"/>
    <s v="Massachusetts"/>
    <n v="2740"/>
    <s v="East"/>
    <s v="OFF-BI-10000201"/>
    <x v="1"/>
    <x v="8"/>
    <s v="Avery Triangle Shaped Sheet Lifters, Black, 2/Pack"/>
    <n v="12.3"/>
  </r>
  <r>
    <s v="San Diego"/>
    <s v="California"/>
    <n v="92037"/>
    <s v="West"/>
    <s v="OFF-AP-10003278"/>
    <x v="1"/>
    <x v="9"/>
    <s v="Belkin 7-Outlet SurgeMaster Home Series"/>
    <n v="13.97"/>
  </r>
  <r>
    <s v="Jackson"/>
    <s v="Tennessee"/>
    <n v="38301"/>
    <s v="South"/>
    <s v="FUR-TA-10002903"/>
    <x v="0"/>
    <x v="3"/>
    <s v="Bevis Round Bullnose 29&quot; High Table Top"/>
    <n v="934.95600000000002"/>
  </r>
  <r>
    <s v="Jackson"/>
    <s v="Tennessee"/>
    <n v="38301"/>
    <s v="South"/>
    <s v="TEC-AC-10001013"/>
    <x v="2"/>
    <x v="11"/>
    <s v="Logitech ClearChat Comfort/USB Headset H390"/>
    <n v="46.863999999999997"/>
  </r>
  <r>
    <s v="Jackson"/>
    <s v="Tennessee"/>
    <n v="38301"/>
    <s v="South"/>
    <s v="OFF-ST-10000918"/>
    <x v="1"/>
    <x v="4"/>
    <s v="Crate-A-Files"/>
    <n v="26.16"/>
  </r>
  <r>
    <s v="Jackson"/>
    <s v="Tennessee"/>
    <n v="38301"/>
    <s v="South"/>
    <s v="OFF-AR-10001419"/>
    <x v="1"/>
    <x v="6"/>
    <s v="Newell 325"/>
    <n v="23.128"/>
  </r>
  <r>
    <s v="Jackson"/>
    <s v="Tennessee"/>
    <n v="38301"/>
    <s v="South"/>
    <s v="OFF-AP-10003266"/>
    <x v="1"/>
    <x v="9"/>
    <s v="Holmes Replacement Filter for HEPA Air Cleaner, Large Room"/>
    <n v="59.24"/>
  </r>
  <r>
    <s v="Jacksonville"/>
    <s v="Florida"/>
    <n v="32216"/>
    <s v="South"/>
    <s v="FUR-BO-10000468"/>
    <x v="0"/>
    <x v="0"/>
    <s v="O'Sullivan 2-Shelf Heavy-Duty Bookcases"/>
    <n v="155.45599999999999"/>
  </r>
  <r>
    <s v="San Diego"/>
    <s v="California"/>
    <n v="92024"/>
    <s v="West"/>
    <s v="OFF-PA-10004610"/>
    <x v="1"/>
    <x v="10"/>
    <s v="Xerox 1900"/>
    <n v="8.56"/>
  </r>
  <r>
    <s v="Hialeah"/>
    <s v="Florida"/>
    <n v="33012"/>
    <s v="South"/>
    <s v="FUR-FU-10004963"/>
    <x v="0"/>
    <x v="5"/>
    <s v="Eldon 400 Class Desk Accessories, Black Carbon"/>
    <n v="21"/>
  </r>
  <r>
    <s v="Hialeah"/>
    <s v="Florida"/>
    <n v="33012"/>
    <s v="South"/>
    <s v="TEC-MA-10004626"/>
    <x v="2"/>
    <x v="15"/>
    <s v="Lexmark 20R1285 X6650 Wireless All-in-One Printer"/>
    <n v="120"/>
  </r>
  <r>
    <s v="Houston"/>
    <s v="Texas"/>
    <n v="77070"/>
    <s v="Central"/>
    <s v="TEC-PH-10003437"/>
    <x v="2"/>
    <x v="7"/>
    <s v="Blue Parrot B250XT Professional Grade Wireless BluetoothÂ HeadsetÂ with"/>
    <n v="299.95999999999998"/>
  </r>
  <r>
    <s v="Houston"/>
    <s v="Texas"/>
    <n v="77070"/>
    <s v="Central"/>
    <s v="OFF-AP-10002867"/>
    <x v="1"/>
    <x v="9"/>
    <s v="Fellowes Command Center 5-outlet power strip"/>
    <n v="67.84"/>
  </r>
  <r>
    <s v="Houston"/>
    <s v="Texas"/>
    <n v="77070"/>
    <s v="Central"/>
    <s v="FUR-CH-10002126"/>
    <x v="0"/>
    <x v="1"/>
    <s v="Hon Deluxe Fabric Upholstered Stacking Chairs"/>
    <n v="853.93"/>
  </r>
  <r>
    <s v="Houston"/>
    <s v="Texas"/>
    <n v="77070"/>
    <s v="Central"/>
    <s v="OFF-AR-10001761"/>
    <x v="1"/>
    <x v="6"/>
    <s v="Avery Hi-Liter Smear-Safe Highlighters"/>
    <n v="18.687999999999999"/>
  </r>
  <r>
    <s v="Virginia Beach"/>
    <s v="Virginia"/>
    <n v="23464"/>
    <s v="South"/>
    <s v="FUR-FU-10004665"/>
    <x v="0"/>
    <x v="5"/>
    <s v="3M Polarizing Task Lamp with Clamp Arm, Light Gray"/>
    <n v="273.95999999999998"/>
  </r>
  <r>
    <s v="Virginia Beach"/>
    <s v="Virginia"/>
    <n v="23464"/>
    <s v="South"/>
    <s v="TEC-AC-10000057"/>
    <x v="2"/>
    <x v="11"/>
    <s v="Microsoft Natural Ergonomic Keyboard 4000"/>
    <n v="89.97"/>
  </r>
  <r>
    <s v="Virginia Beach"/>
    <s v="Virginia"/>
    <n v="23464"/>
    <s v="South"/>
    <s v="FUR-FU-10003806"/>
    <x v="0"/>
    <x v="5"/>
    <s v="Tenex Chairmat w/ Average Lip, 45&quot; x 53&quot;"/>
    <n v="756.8"/>
  </r>
  <r>
    <s v="Houston"/>
    <s v="Texas"/>
    <n v="77070"/>
    <s v="Central"/>
    <s v="OFF-BI-10000145"/>
    <x v="1"/>
    <x v="8"/>
    <s v="Zipper Ring Binder Pockets"/>
    <n v="1.248"/>
  </r>
  <r>
    <s v="Philadelphia"/>
    <s v="Pennsylvania"/>
    <n v="19120"/>
    <s v="East"/>
    <s v="TEC-AC-10000892"/>
    <x v="2"/>
    <x v="11"/>
    <s v="NETGEAR N750 Dual Band Wi-Fi Gigabit Router"/>
    <n v="72"/>
  </r>
  <r>
    <s v="Philadelphia"/>
    <s v="Pennsylvania"/>
    <n v="19120"/>
    <s v="East"/>
    <s v="FUR-CH-10004886"/>
    <x v="0"/>
    <x v="1"/>
    <s v="Bevis Steel Folding Chairs"/>
    <n v="470.15499999999997"/>
  </r>
  <r>
    <s v="Memphis"/>
    <s v="Tennessee"/>
    <n v="38109"/>
    <s v="South"/>
    <s v="OFF-ST-10002554"/>
    <x v="1"/>
    <x v="4"/>
    <s v="Tennsco Industrial Shelving"/>
    <n v="39.128"/>
  </r>
  <r>
    <s v="Lakewood"/>
    <s v="Ohio"/>
    <n v="44107"/>
    <s v="East"/>
    <s v="OFF-AR-10001662"/>
    <x v="1"/>
    <x v="6"/>
    <s v="Rogers Handheld Barrel Pencil Sharpener"/>
    <n v="19.728000000000002"/>
  </r>
  <r>
    <s v="Lakewood"/>
    <s v="Ohio"/>
    <n v="44107"/>
    <s v="East"/>
    <s v="TEC-PH-10004531"/>
    <x v="2"/>
    <x v="7"/>
    <s v="AT&amp;T CL2909"/>
    <n v="151.18799999999999"/>
  </r>
  <r>
    <s v="New York City"/>
    <s v="New York"/>
    <n v="10011"/>
    <s v="East"/>
    <s v="FUR-CH-10000665"/>
    <x v="0"/>
    <x v="1"/>
    <s v="Global Airflow Leather Mesh Back Chair, Black"/>
    <n v="271.76400000000001"/>
  </r>
  <r>
    <s v="Philadelphia"/>
    <s v="Pennsylvania"/>
    <n v="19120"/>
    <s v="East"/>
    <s v="TEC-AC-10003023"/>
    <x v="2"/>
    <x v="11"/>
    <s v="Logitech G105 Gaming Keyboard"/>
    <n v="47.496000000000002"/>
  </r>
  <r>
    <s v="Los Angeles"/>
    <s v="California"/>
    <n v="90008"/>
    <s v="West"/>
    <s v="FUR-BO-10004709"/>
    <x v="0"/>
    <x v="0"/>
    <s v="Bush Westfield Collection Bookcases, Medium Cherry Finish"/>
    <n v="344.98099999999999"/>
  </r>
  <r>
    <s v="Dallas"/>
    <s v="Texas"/>
    <n v="75220"/>
    <s v="Central"/>
    <s v="OFF-PA-10000477"/>
    <x v="1"/>
    <x v="10"/>
    <s v="Xerox 22"/>
    <n v="36.287999999999997"/>
  </r>
  <r>
    <s v="Dallas"/>
    <s v="Texas"/>
    <n v="75220"/>
    <s v="Central"/>
    <s v="OFF-PA-10002923"/>
    <x v="1"/>
    <x v="10"/>
    <s v="Xerox 1942"/>
    <n v="78.304000000000002"/>
  </r>
  <r>
    <s v="Dallas"/>
    <s v="Texas"/>
    <n v="75220"/>
    <s v="Central"/>
    <s v="FUR-TA-10003008"/>
    <x v="0"/>
    <x v="3"/>
    <s v="Lesro Round Back Collection Coffee Table, End Table"/>
    <n v="127.785"/>
  </r>
  <r>
    <s v="Dallas"/>
    <s v="Texas"/>
    <n v="75220"/>
    <s v="Central"/>
    <s v="OFF-BI-10003707"/>
    <x v="1"/>
    <x v="8"/>
    <s v="Aluminum Screw Posts"/>
    <n v="6.1040000000000001"/>
  </r>
  <r>
    <s v="Orange"/>
    <s v="New Jersey"/>
    <n v="7050"/>
    <s v="East"/>
    <s v="OFF-BI-10000546"/>
    <x v="1"/>
    <x v="8"/>
    <s v="Avery Durable Binders"/>
    <n v="5.76"/>
  </r>
  <r>
    <s v="Dallas"/>
    <s v="Texas"/>
    <n v="75220"/>
    <s v="Central"/>
    <s v="OFF-BI-10000404"/>
    <x v="1"/>
    <x v="8"/>
    <s v="Avery Printable Repositionable Plastic Tabs"/>
    <n v="1.72"/>
  </r>
  <r>
    <s v="Romeoville"/>
    <s v="Illinois"/>
    <n v="60441"/>
    <s v="Central"/>
    <s v="OFF-BI-10001196"/>
    <x v="1"/>
    <x v="8"/>
    <s v="Avery Flip-Chart Easel Binder, Black"/>
    <n v="8.952"/>
  </r>
  <r>
    <s v="Chicago"/>
    <s v="Illinois"/>
    <n v="60623"/>
    <s v="Central"/>
    <s v="OFF-AP-10001626"/>
    <x v="1"/>
    <x v="9"/>
    <s v="Commercial WindTunnel Clean Air Upright Vacuum, Replacement Belts, Filtration Bags"/>
    <n v="2.3340000000000001"/>
  </r>
  <r>
    <s v="Chicago"/>
    <s v="Illinois"/>
    <n v="60623"/>
    <s v="Central"/>
    <s v="OFF-BI-10004656"/>
    <x v="1"/>
    <x v="8"/>
    <s v="Peel &amp; Stick Add-On Corner Pockets"/>
    <n v="1.728"/>
  </r>
  <r>
    <s v="Chicago"/>
    <s v="Illinois"/>
    <n v="60623"/>
    <s v="Central"/>
    <s v="FUR-FU-10003773"/>
    <x v="0"/>
    <x v="5"/>
    <s v="Eldon Cleatmat Plus Chair Mats for High Pile Carpets"/>
    <n v="159.04"/>
  </r>
  <r>
    <s v="Chicago"/>
    <s v="Illinois"/>
    <n v="60623"/>
    <s v="Central"/>
    <s v="FUR-TA-10000849"/>
    <x v="0"/>
    <x v="3"/>
    <s v="Bevis Rectangular Conference Tables"/>
    <n v="145.97999999999999"/>
  </r>
  <r>
    <s v="Jacksonville"/>
    <s v="North Carolina"/>
    <n v="28540"/>
    <s v="South"/>
    <s v="FUR-FU-10000222"/>
    <x v="0"/>
    <x v="5"/>
    <s v="Seth Thomas 16&quot; Steel Case Clock"/>
    <n v="77.951999999999998"/>
  </r>
  <r>
    <s v="Jacksonville"/>
    <s v="North Carolina"/>
    <n v="28540"/>
    <s v="South"/>
    <s v="OFF-BI-10001718"/>
    <x v="1"/>
    <x v="8"/>
    <s v="GBC DocuBind P50 Personal Binding Machine"/>
    <n v="95.97"/>
  </r>
  <r>
    <s v="Jacksonville"/>
    <s v="North Carolina"/>
    <n v="28540"/>
    <s v="South"/>
    <s v="TEC-PH-10001700"/>
    <x v="2"/>
    <x v="7"/>
    <s v="Panasonic KX-TG6844B Expandable Digital Cordless Telephone"/>
    <n v="105.584"/>
  </r>
  <r>
    <s v="Jacksonville"/>
    <s v="North Carolina"/>
    <n v="28540"/>
    <s v="South"/>
    <s v="OFF-AR-10004078"/>
    <x v="1"/>
    <x v="6"/>
    <s v="Newell 312"/>
    <n v="9.3439999999999994"/>
  </r>
  <r>
    <s v="Springfield"/>
    <s v="Missouri"/>
    <n v="65807"/>
    <s v="Central"/>
    <s v="FUR-FU-10003026"/>
    <x v="0"/>
    <x v="5"/>
    <s v="Eldon Regeneration Recycled Desk Accessories, Black"/>
    <n v="9.68"/>
  </r>
  <r>
    <s v="Springfield"/>
    <s v="Missouri"/>
    <n v="65807"/>
    <s v="Central"/>
    <s v="TEC-CO-10003763"/>
    <x v="2"/>
    <x v="16"/>
    <s v="Canon PC1060 Personal Laser Copier"/>
    <n v="4899.93"/>
  </r>
  <r>
    <s v="San Francisco"/>
    <s v="California"/>
    <n v="94110"/>
    <s v="West"/>
    <s v="TEC-AC-10004708"/>
    <x v="2"/>
    <x v="11"/>
    <s v="Sony 32GB Class 10 Micro SDHC R40 Memory Card"/>
    <n v="104.75"/>
  </r>
  <r>
    <s v="Columbia"/>
    <s v="Tennessee"/>
    <n v="38401"/>
    <s v="South"/>
    <s v="TEC-AC-10003499"/>
    <x v="2"/>
    <x v="11"/>
    <s v="Memorex Mini Travel Drive 8 GB USB 2.0 Flash Drive"/>
    <n v="18.527999999999999"/>
  </r>
  <r>
    <s v="Columbia"/>
    <s v="Tennessee"/>
    <n v="38401"/>
    <s v="South"/>
    <s v="FUR-TA-10001950"/>
    <x v="0"/>
    <x v="3"/>
    <s v="Balt Solid Wood Round Tables"/>
    <n v="1875.258"/>
  </r>
  <r>
    <s v="Hollywood"/>
    <s v="Florida"/>
    <n v="33021"/>
    <s v="South"/>
    <s v="OFF-PA-10000312"/>
    <x v="1"/>
    <x v="10"/>
    <s v="Xerox 1955"/>
    <n v="91.36"/>
  </r>
  <r>
    <s v="Hollywood"/>
    <s v="Florida"/>
    <n v="33021"/>
    <s v="South"/>
    <s v="OFF-AP-10004708"/>
    <x v="1"/>
    <x v="9"/>
    <s v="Fellowes Superior 10 Outlet Split Surge Protector"/>
    <n v="152.24"/>
  </r>
  <r>
    <s v="Dallas"/>
    <s v="Texas"/>
    <n v="75081"/>
    <s v="Central"/>
    <s v="TEC-PH-10004531"/>
    <x v="2"/>
    <x v="7"/>
    <s v="OtterBox Commuter Series Case - iPhone 5 &amp; 5s"/>
    <n v="35.183999999999997"/>
  </r>
  <r>
    <s v="Houston"/>
    <s v="Texas"/>
    <n v="77041"/>
    <s v="Central"/>
    <s v="OFF-PA-10000474"/>
    <x v="1"/>
    <x v="10"/>
    <s v="Easy-staple paper"/>
    <n v="56.704000000000001"/>
  </r>
  <r>
    <s v="Houston"/>
    <s v="Texas"/>
    <n v="77041"/>
    <s v="Central"/>
    <s v="OFF-PA-10002377"/>
    <x v="1"/>
    <x v="10"/>
    <s v="Xerox 1916"/>
    <n v="274.06400000000002"/>
  </r>
  <r>
    <s v="Philadelphia"/>
    <s v="Pennsylvania"/>
    <n v="19140"/>
    <s v="East"/>
    <s v="FUR-CH-10001482"/>
    <x v="0"/>
    <x v="1"/>
    <s v="Office Star - Mesh Screen back chair with Vinyl seat"/>
    <n v="458.43"/>
  </r>
  <r>
    <s v="Phoenix"/>
    <s v="Arizona"/>
    <n v="85023"/>
    <s v="West"/>
    <s v="OFF-BI-10001553"/>
    <x v="1"/>
    <x v="8"/>
    <s v="SpineVue Locking Slant-D Ring Binders by Cardinal"/>
    <n v="8.2260000000000009"/>
  </r>
  <r>
    <s v="Sandy Springs"/>
    <s v="Georgia"/>
    <n v="30328"/>
    <s v="South"/>
    <s v="TEC-AC-10000199"/>
    <x v="2"/>
    <x v="11"/>
    <s v="Kingston Digital DataTraveler 8GB USB 2.0"/>
    <n v="5.95"/>
  </r>
  <r>
    <s v="Sandy Springs"/>
    <s v="Georgia"/>
    <n v="30328"/>
    <s v="South"/>
    <s v="OFF-PA-10002195"/>
    <x v="1"/>
    <x v="10"/>
    <s v="RSVP Cards &amp; Envelopes, Blank White, 8-1/2&quot; X 11&quot;, 24 Cards/25 Envelopes/Set"/>
    <n v="15.24"/>
  </r>
  <r>
    <s v="Spokane"/>
    <s v="Washington"/>
    <n v="99207"/>
    <s v="West"/>
    <s v="TEC-AC-10001767"/>
    <x v="2"/>
    <x v="11"/>
    <s v="SanDisk Ultra 64 GB MicroSDHC Class 10 Memory Card"/>
    <n v="239.94"/>
  </r>
  <r>
    <s v="Spokane"/>
    <s v="Washington"/>
    <n v="99207"/>
    <s v="West"/>
    <s v="OFF-AR-10002467"/>
    <x v="1"/>
    <x v="6"/>
    <s v="Dixon Ticonderoga Pencils"/>
    <n v="23.84"/>
  </r>
  <r>
    <s v="Milwaukee"/>
    <s v="Wisconsin"/>
    <n v="53209"/>
    <s v="Central"/>
    <s v="OFF-ST-10001321"/>
    <x v="1"/>
    <x v="4"/>
    <s v="Decoflex Hanging Personal Folder File, Blue"/>
    <n v="92.52"/>
  </r>
  <r>
    <s v="Milwaukee"/>
    <s v="Wisconsin"/>
    <n v="53209"/>
    <s v="Central"/>
    <s v="OFF-ST-10000777"/>
    <x v="1"/>
    <x v="4"/>
    <s v="Companion Letter/Legal File, Black"/>
    <n v="37.76"/>
  </r>
  <r>
    <s v="Milwaukee"/>
    <s v="Wisconsin"/>
    <n v="53209"/>
    <s v="Central"/>
    <s v="OFF-LA-10003720"/>
    <x v="1"/>
    <x v="2"/>
    <s v="Avery 487"/>
    <n v="7.38"/>
  </r>
  <r>
    <s v="Milwaukee"/>
    <s v="Wisconsin"/>
    <n v="53209"/>
    <s v="Central"/>
    <s v="FUR-FU-10000206"/>
    <x v="0"/>
    <x v="5"/>
    <s v="GE General Purpose, Extra Long Life, Showcase &amp; Floodlight Incandescent Bulbs"/>
    <n v="5.82"/>
  </r>
  <r>
    <s v="Fairfield"/>
    <s v="Ohio"/>
    <n v="45014"/>
    <s v="East"/>
    <s v="OFF-PA-10000791"/>
    <x v="1"/>
    <x v="10"/>
    <s v="Wirebound Message Books, Four 2 3/4 x 5 Forms per Page, 200 Sets per Book"/>
    <n v="3.8159999999999998"/>
  </r>
  <r>
    <s v="Huntsville"/>
    <s v="Alabama"/>
    <n v="35810"/>
    <s v="South"/>
    <s v="OFF-BI-10001787"/>
    <x v="1"/>
    <x v="8"/>
    <s v="Wilson Jones Four-Pocket Poly Binders"/>
    <n v="26.16"/>
  </r>
  <r>
    <s v="Houston"/>
    <s v="Texas"/>
    <n v="77036"/>
    <s v="Central"/>
    <s v="TEC-AC-10004353"/>
    <x v="2"/>
    <x v="11"/>
    <s v="Hypercom P1300 Pinpad"/>
    <n v="100.8"/>
  </r>
  <r>
    <s v="New York City"/>
    <s v="New York"/>
    <n v="10011"/>
    <s v="East"/>
    <s v="FUR-FU-10001861"/>
    <x v="0"/>
    <x v="5"/>
    <s v="Floodlight Indoor Halogen Bulbs, 1 Bulb per Pack, 60 Watts"/>
    <n v="135.80000000000001"/>
  </r>
  <r>
    <s v="Los Angeles"/>
    <s v="California"/>
    <n v="90008"/>
    <s v="West"/>
    <s v="OFF-AR-10002766"/>
    <x v="1"/>
    <x v="6"/>
    <s v="Prang Drawing Pencil Set"/>
    <n v="13.9"/>
  </r>
  <r>
    <s v="Los Angeles"/>
    <s v="California"/>
    <n v="90008"/>
    <s v="West"/>
    <s v="OFF-EN-10003072"/>
    <x v="1"/>
    <x v="12"/>
    <s v="Peel &amp; Seel Envelopes"/>
    <n v="19.399999999999999"/>
  </r>
  <r>
    <s v="Carlsbad"/>
    <s v="New Mexico"/>
    <n v="88220"/>
    <s v="West"/>
    <s v="OFF-BI-10001636"/>
    <x v="1"/>
    <x v="8"/>
    <s v="Ibico Plastic and Wire Spiral Binding Combs"/>
    <n v="13.488"/>
  </r>
  <r>
    <s v="Carlsbad"/>
    <s v="New Mexico"/>
    <n v="88220"/>
    <s v="West"/>
    <s v="OFF-BI-10000948"/>
    <x v="1"/>
    <x v="8"/>
    <s v="GBC Laser Imprintable Binding System Covers, Desert Sand"/>
    <n v="11.416"/>
  </r>
  <r>
    <s v="Pocatello"/>
    <s v="Idaho"/>
    <n v="83201"/>
    <s v="West"/>
    <s v="OFF-PA-10001838"/>
    <x v="1"/>
    <x v="10"/>
    <s v="Adams Telephone Message Book W/Dividers/Space For Phone Numbers, 5 1/4&quot;X8 1/2&quot;, 300/Messages"/>
    <n v="17.64"/>
  </r>
  <r>
    <s v="Pocatello"/>
    <s v="Idaho"/>
    <n v="83201"/>
    <s v="West"/>
    <s v="OFF-BI-10002215"/>
    <x v="1"/>
    <x v="8"/>
    <s v="Wilson Jones Hanging View Binder, White, 1&quot;"/>
    <n v="17.04"/>
  </r>
  <r>
    <s v="Springfield"/>
    <s v="Virginia"/>
    <n v="22153"/>
    <s v="South"/>
    <s v="TEC-AC-10001314"/>
    <x v="2"/>
    <x v="11"/>
    <s v="Case Logic 2.4GHz Wireless Keyboard"/>
    <n v="99.98"/>
  </r>
  <r>
    <s v="Springfield"/>
    <s v="Virginia"/>
    <n v="22153"/>
    <s v="South"/>
    <s v="FUR-FU-10002268"/>
    <x v="0"/>
    <x v="5"/>
    <s v="Ultra Door Push Plate"/>
    <n v="29.46"/>
  </r>
  <r>
    <s v="Toledo"/>
    <s v="Ohio"/>
    <n v="43615"/>
    <s v="East"/>
    <s v="OFF-BI-10002133"/>
    <x v="1"/>
    <x v="8"/>
    <s v="Wilson Jones Elliptical Ring 3 1/2&quot; Capacity Binders, 800 sheets"/>
    <n v="166.92"/>
  </r>
  <r>
    <s v="Fort Collins"/>
    <s v="Colorado"/>
    <n v="80525"/>
    <s v="West"/>
    <s v="FUR-FU-10001979"/>
    <x v="0"/>
    <x v="5"/>
    <s v="Dana Halogen Swing-Arm Architect Lamp"/>
    <n v="98.328000000000003"/>
  </r>
  <r>
    <s v="New York City"/>
    <s v="New York"/>
    <n v="10024"/>
    <s v="East"/>
    <s v="FUR-CH-10001482"/>
    <x v="0"/>
    <x v="1"/>
    <s v="Office Star - Mesh Screen back chair with Vinyl seat"/>
    <n v="117.88200000000001"/>
  </r>
  <r>
    <s v="New York City"/>
    <s v="New York"/>
    <n v="10035"/>
    <s v="East"/>
    <s v="TEC-AC-10002018"/>
    <x v="2"/>
    <x v="11"/>
    <s v="AmazonBasics 3-Button USB Wired Mouse"/>
    <n v="20.97"/>
  </r>
  <r>
    <s v="New York City"/>
    <s v="New York"/>
    <n v="10035"/>
    <s v="East"/>
    <s v="TEC-AC-10000397"/>
    <x v="2"/>
    <x v="11"/>
    <s v="Perixx PERIBOARD-512B, Ergonomic Split Keyboard"/>
    <n v="139.96"/>
  </r>
  <r>
    <s v="New York City"/>
    <s v="New York"/>
    <n v="10035"/>
    <s v="East"/>
    <s v="FUR-FU-10003976"/>
    <x v="0"/>
    <x v="5"/>
    <s v="DAX Executive Solid Wood Document Frame, Desktop or Hang, Mahogany, 5 x 7"/>
    <n v="37.74"/>
  </r>
  <r>
    <s v="Marlborough"/>
    <s v="Massachusetts"/>
    <n v="1752"/>
    <s v="East"/>
    <s v="FUR-FU-10002597"/>
    <x v="0"/>
    <x v="5"/>
    <s v="C-Line Magnetic Cubicle Keepers, Clear Polypropylene"/>
    <n v="14.82"/>
  </r>
  <r>
    <s v="Marlborough"/>
    <s v="Massachusetts"/>
    <n v="1752"/>
    <s v="East"/>
    <s v="FUR-FU-10004864"/>
    <x v="0"/>
    <x v="5"/>
    <s v="Howard Miller 14-1/2&quot; Diameter Chrome Round Wall Clock"/>
    <n v="191.82"/>
  </r>
  <r>
    <s v="New Rochelle"/>
    <s v="New York"/>
    <n v="10801"/>
    <s v="East"/>
    <s v="OFF-BI-10002103"/>
    <x v="1"/>
    <x v="8"/>
    <s v="Cardinal Slant-D Ring Binder, Heavy Gauge Vinyl"/>
    <n v="13.904"/>
  </r>
  <r>
    <s v="Seattle"/>
    <s v="Washington"/>
    <n v="98103"/>
    <s v="West"/>
    <s v="OFF-AP-10001005"/>
    <x v="1"/>
    <x v="9"/>
    <s v="Honeywell Quietcare HEPA Air Cleaner"/>
    <n v="314.60000000000002"/>
  </r>
  <r>
    <s v="Seattle"/>
    <s v="Washington"/>
    <n v="98103"/>
    <s v="West"/>
    <s v="FUR-TA-10002607"/>
    <x v="0"/>
    <x v="3"/>
    <s v="KI Conference Tables"/>
    <n v="283.56"/>
  </r>
  <r>
    <s v="Detroit"/>
    <s v="Michigan"/>
    <n v="48227"/>
    <s v="Central"/>
    <s v="FUR-CH-10000454"/>
    <x v="0"/>
    <x v="1"/>
    <s v="Hon Deluxe Fabric Upholstered Stacking Chairs, Rounded Back"/>
    <n v="487.96"/>
  </r>
  <r>
    <s v="Fayetteville"/>
    <s v="Arkansas"/>
    <n v="72701"/>
    <s v="South"/>
    <s v="OFF-BI-10001359"/>
    <x v="1"/>
    <x v="8"/>
    <s v="GBC DocuBind TL300 Electric Binding System"/>
    <n v="1793.98"/>
  </r>
  <r>
    <s v="Quincy"/>
    <s v="Illinois"/>
    <n v="62301"/>
    <s v="Central"/>
    <s v="OFF-BI-10003196"/>
    <x v="1"/>
    <x v="8"/>
    <s v="Accohide Poly Flexible Ring Binders"/>
    <n v="2.992"/>
  </r>
  <r>
    <s v="Quincy"/>
    <s v="Illinois"/>
    <n v="62301"/>
    <s v="Central"/>
    <s v="TEC-AC-10003657"/>
    <x v="2"/>
    <x v="11"/>
    <s v="Lenovo 17-Key USB Numeric Keypad"/>
    <n v="108.768"/>
  </r>
  <r>
    <s v="New York City"/>
    <s v="New York"/>
    <n v="10035"/>
    <s v="East"/>
    <s v="OFF-PA-10002262"/>
    <x v="1"/>
    <x v="10"/>
    <s v="Xerox 192"/>
    <n v="25.92"/>
  </r>
  <r>
    <s v="New York City"/>
    <s v="New York"/>
    <n v="10035"/>
    <s v="East"/>
    <s v="OFF-ST-10002214"/>
    <x v="1"/>
    <x v="4"/>
    <s v="X-Rack File for Hanging Folders"/>
    <n v="22.58"/>
  </r>
  <r>
    <s v="Houston"/>
    <s v="Texas"/>
    <n v="77095"/>
    <s v="Central"/>
    <s v="TEC-PH-10003555"/>
    <x v="2"/>
    <x v="7"/>
    <s v="Motorola HK250 Universal Bluetooth Headset"/>
    <n v="55.176000000000002"/>
  </r>
  <r>
    <s v="Detroit"/>
    <s v="Michigan"/>
    <n v="48205"/>
    <s v="Central"/>
    <s v="OFF-BI-10000545"/>
    <x v="1"/>
    <x v="8"/>
    <s v="GBC Ibimaster 500 Manual ProClick Binding System"/>
    <n v="9892.74"/>
  </r>
  <r>
    <s v="Chandler"/>
    <s v="Arizona"/>
    <n v="85224"/>
    <s v="West"/>
    <s v="FUR-TA-10004607"/>
    <x v="0"/>
    <x v="3"/>
    <s v="Hon 2111 Invitation Series Straight Table"/>
    <n v="73.915000000000006"/>
  </r>
  <r>
    <s v="Hollywood"/>
    <s v="Florida"/>
    <n v="33021"/>
    <s v="South"/>
    <s v="FUR-FU-10000277"/>
    <x v="0"/>
    <x v="5"/>
    <s v="Deflect-o DuraMat Antistatic Studded Beveled Mat for Medium Pile Carpeting"/>
    <n v="337.08800000000002"/>
  </r>
  <r>
    <s v="Los Angeles"/>
    <s v="California"/>
    <n v="90049"/>
    <s v="West"/>
    <s v="OFF-AP-10004532"/>
    <x v="1"/>
    <x v="9"/>
    <s v="Kensington 6 Outlet Guardian Standard Surge Protector"/>
    <n v="61.44"/>
  </r>
  <r>
    <s v="San Francisco"/>
    <s v="California"/>
    <n v="94122"/>
    <s v="West"/>
    <s v="TEC-AC-10003911"/>
    <x v="2"/>
    <x v="11"/>
    <s v="NETGEAR AC1750 Dual Band GigabitÂ Smart WiFi Router"/>
    <n v="479.97"/>
  </r>
  <r>
    <s v="Sunnyvale"/>
    <s v="California"/>
    <n v="94086"/>
    <s v="West"/>
    <s v="OFF-BI-10003196"/>
    <x v="1"/>
    <x v="8"/>
    <s v="Accohide Poly Flexible Ring Binders"/>
    <n v="5.984"/>
  </r>
  <r>
    <s v="Sunnyvale"/>
    <s v="California"/>
    <n v="94086"/>
    <s v="West"/>
    <s v="TEC-AC-10000358"/>
    <x v="2"/>
    <x v="11"/>
    <s v="ImationÂ SecureÂ DriveÂ + Hardware Encrypted USBÂ flash driveÂ - 16 GB"/>
    <n v="189.95"/>
  </r>
  <r>
    <s v="Sunnyvale"/>
    <s v="California"/>
    <n v="94086"/>
    <s v="West"/>
    <s v="TEC-AC-10000057"/>
    <x v="2"/>
    <x v="11"/>
    <s v="Microsoft Natural Ergonomic Keyboard 4000"/>
    <n v="149.94999999999999"/>
  </r>
  <r>
    <s v="Sunnyvale"/>
    <s v="California"/>
    <n v="94086"/>
    <s v="West"/>
    <s v="OFF-AR-10001988"/>
    <x v="1"/>
    <x v="6"/>
    <s v="Bulldog Table or Wall-Mount Pencil Sharpener"/>
    <n v="29.95"/>
  </r>
  <r>
    <s v="Sunnyvale"/>
    <s v="California"/>
    <n v="94086"/>
    <s v="West"/>
    <s v="OFF-LA-10003498"/>
    <x v="1"/>
    <x v="2"/>
    <s v="Avery 475"/>
    <n v="44.4"/>
  </r>
  <r>
    <s v="New York City"/>
    <s v="New York"/>
    <n v="10011"/>
    <s v="East"/>
    <s v="OFF-AR-10002956"/>
    <x v="1"/>
    <x v="6"/>
    <s v="Boston 16801 Nautilus Battery Pencil Sharpener"/>
    <n v="66.03"/>
  </r>
  <r>
    <s v="Los Angeles"/>
    <s v="California"/>
    <n v="90004"/>
    <s v="West"/>
    <s v="OFF-PA-10003724"/>
    <x v="1"/>
    <x v="10"/>
    <s v="Wirebound Message Book, 4 per Page"/>
    <n v="10.86"/>
  </r>
  <r>
    <s v="San Francisco"/>
    <s v="California"/>
    <n v="94122"/>
    <s v="West"/>
    <s v="OFF-AR-10004272"/>
    <x v="1"/>
    <x v="6"/>
    <s v="Newell 308"/>
    <n v="3.36"/>
  </r>
  <r>
    <s v="San Francisco"/>
    <s v="California"/>
    <n v="94122"/>
    <s v="West"/>
    <s v="OFF-BI-10003291"/>
    <x v="1"/>
    <x v="8"/>
    <s v="Wilson Jones Leather-Like Binders with DublLock Round Rings"/>
    <n v="27.936"/>
  </r>
  <r>
    <s v="San Francisco"/>
    <s v="California"/>
    <n v="94122"/>
    <s v="West"/>
    <s v="TEC-PH-10004100"/>
    <x v="2"/>
    <x v="7"/>
    <s v="Griffin GC17055 Auxiliary Audio Cable"/>
    <n v="28.783999999999999"/>
  </r>
  <r>
    <s v="Santa Ana"/>
    <s v="California"/>
    <n v="92704"/>
    <s v="West"/>
    <s v="OFF-SU-10001218"/>
    <x v="1"/>
    <x v="14"/>
    <s v="Fiskars Softgrip Scissors"/>
    <n v="21.96"/>
  </r>
  <r>
    <s v="Seattle"/>
    <s v="Washington"/>
    <n v="98103"/>
    <s v="West"/>
    <s v="TEC-AC-10004209"/>
    <x v="2"/>
    <x v="11"/>
    <s v="Memorex Froggy Flash Drive 4 GB"/>
    <n v="21.98"/>
  </r>
  <r>
    <s v="New York City"/>
    <s v="New York"/>
    <n v="10011"/>
    <s v="East"/>
    <s v="FUR-CH-10002073"/>
    <x v="0"/>
    <x v="1"/>
    <s v="Hon Olson Stacker Chairs"/>
    <n v="2621.3220000000001"/>
  </r>
  <r>
    <s v="Los Angeles"/>
    <s v="California"/>
    <n v="90045"/>
    <s v="West"/>
    <s v="FUR-FU-10003424"/>
    <x v="0"/>
    <x v="5"/>
    <s v="Nu-Dell Oak Frame"/>
    <n v="74.760000000000005"/>
  </r>
  <r>
    <s v="Los Angeles"/>
    <s v="California"/>
    <n v="90045"/>
    <s v="West"/>
    <s v="FUR-TA-10001086"/>
    <x v="0"/>
    <x v="3"/>
    <s v="SAFCO PlanMaster Boards, 60w x 37-1/2d, White Melamine"/>
    <n v="364.77600000000001"/>
  </r>
  <r>
    <s v="Seattle"/>
    <s v="Washington"/>
    <n v="98103"/>
    <s v="West"/>
    <s v="FUR-TA-10004619"/>
    <x v="0"/>
    <x v="3"/>
    <s v="Hon Non-Folding Utility Tables"/>
    <n v="1115.17"/>
  </r>
  <r>
    <s v="San Diego"/>
    <s v="California"/>
    <n v="92024"/>
    <s v="West"/>
    <s v="OFF-BI-10002854"/>
    <x v="1"/>
    <x v="8"/>
    <s v="Performers Binder/Pad Holder, Black"/>
    <n v="89.695999999999998"/>
  </r>
  <r>
    <s v="San Diego"/>
    <s v="California"/>
    <n v="92024"/>
    <s v="West"/>
    <s v="OFF-LA-10002762"/>
    <x v="1"/>
    <x v="2"/>
    <s v="Avery 485"/>
    <n v="50.12"/>
  </r>
  <r>
    <s v="New York City"/>
    <s v="New York"/>
    <n v="10035"/>
    <s v="East"/>
    <s v="OFF-FA-10003495"/>
    <x v="1"/>
    <x v="13"/>
    <s v="Staples"/>
    <n v="36.479999999999997"/>
  </r>
  <r>
    <s v="Chicago"/>
    <s v="Illinois"/>
    <n v="60653"/>
    <s v="Central"/>
    <s v="OFF-PA-10002581"/>
    <x v="1"/>
    <x v="10"/>
    <s v="Xerox 1951"/>
    <n v="322.19200000000001"/>
  </r>
  <r>
    <s v="Chicago"/>
    <s v="Illinois"/>
    <n v="60653"/>
    <s v="Central"/>
    <s v="OFF-BI-10000343"/>
    <x v="1"/>
    <x v="8"/>
    <s v="Pressboard Covers with Storage Hooks, 9 1/2&quot; x 11&quot;, Light Blue"/>
    <n v="2.9460000000000002"/>
  </r>
  <r>
    <s v="Chicago"/>
    <s v="Illinois"/>
    <n v="60653"/>
    <s v="Central"/>
    <s v="OFF-PA-10001184"/>
    <x v="1"/>
    <x v="10"/>
    <s v="Xerox 1903"/>
    <n v="19.135999999999999"/>
  </r>
  <r>
    <s v="Harrisonburg"/>
    <s v="Virginia"/>
    <n v="22801"/>
    <s v="South"/>
    <s v="TEC-AC-10000521"/>
    <x v="2"/>
    <x v="11"/>
    <s v="Verbatim Slim CD and DVD Storage Cases, 50/Pack"/>
    <n v="23.08"/>
  </r>
  <r>
    <s v="Rockville"/>
    <s v="Maryland"/>
    <n v="20852"/>
    <s v="East"/>
    <s v="TEC-PH-10002890"/>
    <x v="2"/>
    <x v="7"/>
    <s v="AT&amp;T 17929 Lendline Telephone"/>
    <n v="90.48"/>
  </r>
  <r>
    <s v="Des Moines"/>
    <s v="Washington"/>
    <n v="98198"/>
    <s v="West"/>
    <s v="FUR-CH-10003061"/>
    <x v="0"/>
    <x v="1"/>
    <s v="Global Leather Task Chair, Black"/>
    <n v="215.976"/>
  </r>
  <r>
    <s v="Des Moines"/>
    <s v="Washington"/>
    <n v="98198"/>
    <s v="West"/>
    <s v="OFF-EN-10003567"/>
    <x v="1"/>
    <x v="12"/>
    <s v="Inter-Office Recycled Envelopes, Brown Kraft, Button-String,10&quot; x 13&quot; , 100/Box"/>
    <n v="65.94"/>
  </r>
  <r>
    <s v="Philadelphia"/>
    <s v="Pennsylvania"/>
    <n v="19134"/>
    <s v="East"/>
    <s v="FUR-FU-10001918"/>
    <x v="0"/>
    <x v="5"/>
    <s v="C-Line Cubicle Keepers Polyproplyene Holder With Velcro Backings"/>
    <n v="11.352"/>
  </r>
  <r>
    <s v="Columbus"/>
    <s v="Indiana"/>
    <n v="47201"/>
    <s v="Central"/>
    <s v="OFF-ST-10002444"/>
    <x v="1"/>
    <x v="4"/>
    <s v="Recycled Eldon Regeneration Jumbo File"/>
    <n v="24.56"/>
  </r>
  <r>
    <s v="Springfield"/>
    <s v="Missouri"/>
    <n v="65807"/>
    <s v="Central"/>
    <s v="OFF-EN-10003286"/>
    <x v="1"/>
    <x v="12"/>
    <s v="Staple envelope"/>
    <n v="16.559999999999999"/>
  </r>
  <r>
    <s v="Springfield"/>
    <s v="Missouri"/>
    <n v="65807"/>
    <s v="Central"/>
    <s v="TEC-AC-10000109"/>
    <x v="2"/>
    <x v="11"/>
    <s v="Sony Micro Vault Click 16 GB USB 2.0 Flash Drive"/>
    <n v="279.95"/>
  </r>
  <r>
    <s v="Henderson"/>
    <s v="Kentucky"/>
    <n v="42420"/>
    <s v="South"/>
    <s v="OFF-ST-10002574"/>
    <x v="1"/>
    <x v="4"/>
    <s v="SAFCO Commercial Wire Shelving, Black"/>
    <n v="828.84"/>
  </r>
  <r>
    <s v="Lakewood"/>
    <s v="Ohio"/>
    <n v="44107"/>
    <s v="East"/>
    <s v="OFF-BI-10000773"/>
    <x v="1"/>
    <x v="8"/>
    <s v="Insertable Tab Post Binder Dividers"/>
    <n v="7.218"/>
  </r>
  <r>
    <s v="Lakewood"/>
    <s v="Ohio"/>
    <n v="44107"/>
    <s v="East"/>
    <s v="OFF-SU-10004661"/>
    <x v="1"/>
    <x v="14"/>
    <s v="Acme Titanium Bonded Scissors"/>
    <n v="27.2"/>
  </r>
  <r>
    <s v="Omaha"/>
    <s v="Nebraska"/>
    <n v="68104"/>
    <s v="Central"/>
    <s v="TEC-AC-10003280"/>
    <x v="2"/>
    <x v="11"/>
    <s v="Belkin F8E887 USB Wired Ergonomic Keyboard"/>
    <n v="89.97"/>
  </r>
  <r>
    <s v="Henderson"/>
    <s v="Kentucky"/>
    <n v="42420"/>
    <s v="South"/>
    <s v="FUR-FU-10003773"/>
    <x v="0"/>
    <x v="5"/>
    <s v="Eldon Cleatmat Plus Chair Mats for High Pile Carpets"/>
    <n v="318.08"/>
  </r>
  <r>
    <s v="Henderson"/>
    <s v="Kentucky"/>
    <n v="42420"/>
    <s v="South"/>
    <s v="OFF-BI-10002412"/>
    <x v="1"/>
    <x v="8"/>
    <s v="Wilson Jones â€œSnapâ€ Scratch Pad Binder Tool for Ring Binders"/>
    <n v="5.8"/>
  </r>
  <r>
    <s v="Santa Ana"/>
    <s v="California"/>
    <n v="92704"/>
    <s v="West"/>
    <s v="TEC-PH-10002564"/>
    <x v="2"/>
    <x v="7"/>
    <s v="OtterBox Defender Series Case - Samsung Galaxy S4"/>
    <n v="143.952"/>
  </r>
  <r>
    <s v="Santa Ana"/>
    <s v="California"/>
    <n v="92704"/>
    <s v="West"/>
    <s v="OFF-PA-10002262"/>
    <x v="1"/>
    <x v="10"/>
    <s v="Xerox 192"/>
    <n v="19.440000000000001"/>
  </r>
  <r>
    <s v="Springfield"/>
    <s v="Virginia"/>
    <n v="22153"/>
    <s v="South"/>
    <s v="OFF-AR-10000246"/>
    <x v="1"/>
    <x v="6"/>
    <s v="Newell 318"/>
    <n v="5.56"/>
  </r>
  <r>
    <s v="Suffolk"/>
    <s v="Virginia"/>
    <n v="23434"/>
    <s v="South"/>
    <s v="OFF-ST-10002554"/>
    <x v="1"/>
    <x v="4"/>
    <s v="Tennsco Industrial Shelving"/>
    <n v="146.72999999999999"/>
  </r>
  <r>
    <s v="Suffolk"/>
    <s v="Virginia"/>
    <n v="23434"/>
    <s v="South"/>
    <s v="OFF-PA-10002751"/>
    <x v="1"/>
    <x v="10"/>
    <s v="Xerox 1920"/>
    <n v="29.9"/>
  </r>
  <r>
    <s v="Los Angeles"/>
    <s v="California"/>
    <n v="90049"/>
    <s v="West"/>
    <s v="OFF-BI-10004318"/>
    <x v="1"/>
    <x v="8"/>
    <s v="Ibico EB-19 Dual Function Manual Binding System"/>
    <n v="276.78399999999999"/>
  </r>
  <r>
    <s v="Houston"/>
    <s v="Texas"/>
    <n v="77041"/>
    <s v="Central"/>
    <s v="OFF-AP-10001564"/>
    <x v="1"/>
    <x v="9"/>
    <s v="Hoover Commercial Lightweight Upright Vacuum with E-Z Empty Dirt Cup"/>
    <n v="93.031999999999996"/>
  </r>
  <r>
    <s v="Houston"/>
    <s v="Texas"/>
    <n v="77041"/>
    <s v="Central"/>
    <s v="FUR-CH-10000513"/>
    <x v="0"/>
    <x v="1"/>
    <s v="High-Back Leather Manager's Chair"/>
    <n v="454.96499999999997"/>
  </r>
  <r>
    <s v="Cary"/>
    <s v="North Carolina"/>
    <n v="27511"/>
    <s v="South"/>
    <s v="TEC-PH-10001433"/>
    <x v="2"/>
    <x v="7"/>
    <s v="Cisco Small Business SPA 502G VoIP phone"/>
    <n v="246.16800000000001"/>
  </r>
  <r>
    <s v="Springfield"/>
    <s v="Ohio"/>
    <n v="45503"/>
    <s v="East"/>
    <s v="OFF-ST-10002790"/>
    <x v="1"/>
    <x v="4"/>
    <s v="Safco Industrial Shelving"/>
    <n v="295.39999999999998"/>
  </r>
  <r>
    <s v="Louisville"/>
    <s v="Kentucky"/>
    <n v="40214"/>
    <s v="South"/>
    <s v="OFF-ST-10002974"/>
    <x v="1"/>
    <x v="4"/>
    <s v="Trav-L-File Heavy-Duty Shuttle II, Black"/>
    <n v="348.56"/>
  </r>
  <r>
    <s v="Troy"/>
    <s v="Ohio"/>
    <n v="45373"/>
    <s v="East"/>
    <s v="OFF-PA-10003177"/>
    <x v="1"/>
    <x v="10"/>
    <s v="Xerox 1999"/>
    <n v="15.552"/>
  </r>
  <r>
    <s v="Troy"/>
    <s v="Ohio"/>
    <n v="45373"/>
    <s v="East"/>
    <s v="FUR-BO-10001918"/>
    <x v="0"/>
    <x v="0"/>
    <s v="Sauder Forest Hills Library with Doors, Woodland Oak Finish"/>
    <n v="482.94"/>
  </r>
  <r>
    <s v="Detroit"/>
    <s v="Michigan"/>
    <n v="48227"/>
    <s v="Central"/>
    <s v="TEC-PH-10001299"/>
    <x v="2"/>
    <x v="7"/>
    <s v="Polycom CX300 Desktop Phone USB VoIP phone"/>
    <n v="299.98"/>
  </r>
  <r>
    <s v="Detroit"/>
    <s v="Michigan"/>
    <n v="48227"/>
    <s v="Central"/>
    <s v="OFF-BI-10004224"/>
    <x v="1"/>
    <x v="8"/>
    <s v="Catalog Binders with Expanding Posts"/>
    <n v="403.68"/>
  </r>
  <r>
    <s v="Detroit"/>
    <s v="Michigan"/>
    <n v="48227"/>
    <s v="Central"/>
    <s v="TEC-PH-10001300"/>
    <x v="2"/>
    <x v="7"/>
    <s v="iKross Bluetooth Portable Keyboard + Cell Phone Stand Holder + Brush for Apple iPhone 5S 5C 5, 4S 4"/>
    <n v="41.9"/>
  </r>
  <r>
    <s v="Detroit"/>
    <s v="Michigan"/>
    <n v="48227"/>
    <s v="Central"/>
    <s v="OFF-LA-10004178"/>
    <x v="1"/>
    <x v="2"/>
    <s v="Avery 491"/>
    <n v="28.91"/>
  </r>
  <r>
    <s v="Bloomington"/>
    <s v="Indiana"/>
    <n v="47401"/>
    <s v="Central"/>
    <s v="OFF-PA-10000289"/>
    <x v="1"/>
    <x v="10"/>
    <s v="Xerox 213"/>
    <n v="32.4"/>
  </r>
  <r>
    <s v="Dallas"/>
    <s v="Texas"/>
    <n v="75081"/>
    <s v="Central"/>
    <s v="TEC-PH-10002085"/>
    <x v="2"/>
    <x v="7"/>
    <s v="Clarity 53712"/>
    <n v="369.54399999999998"/>
  </r>
  <r>
    <s v="Dallas"/>
    <s v="Texas"/>
    <n v="75081"/>
    <s v="Central"/>
    <s v="OFF-PA-10001934"/>
    <x v="1"/>
    <x v="10"/>
    <s v="Xerox 1993"/>
    <n v="10.368"/>
  </r>
  <r>
    <s v="Dallas"/>
    <s v="Texas"/>
    <n v="75081"/>
    <s v="Central"/>
    <s v="TEC-AC-10003033"/>
    <x v="2"/>
    <x v="11"/>
    <s v="Plantronics CS510 - Over-the-Head monaural Wireless Headset System"/>
    <n v="791.88"/>
  </r>
  <r>
    <s v="Houston"/>
    <s v="Texas"/>
    <n v="77041"/>
    <s v="Central"/>
    <s v="OFF-AR-10001683"/>
    <x v="1"/>
    <x v="6"/>
    <s v="Lumber Crayons"/>
    <n v="23.64"/>
  </r>
  <r>
    <s v="Houston"/>
    <s v="Texas"/>
    <n v="77041"/>
    <s v="Central"/>
    <s v="OFF-ST-10001713"/>
    <x v="1"/>
    <x v="4"/>
    <s v="Gould Plastics 9-Pocket Panel Bin, 18-3/8w x 5-1/4d x 20-1/2h, Black"/>
    <n v="84.784000000000006"/>
  </r>
  <r>
    <s v="Houston"/>
    <s v="Texas"/>
    <n v="77041"/>
    <s v="Central"/>
    <s v="FUR-FU-10000193"/>
    <x v="0"/>
    <x v="5"/>
    <s v="Tenex Chairmats For Use with Hard Floors"/>
    <n v="64.959999999999994"/>
  </r>
  <r>
    <s v="Houston"/>
    <s v="Texas"/>
    <n v="77041"/>
    <s v="Central"/>
    <s v="OFF-BI-10000474"/>
    <x v="1"/>
    <x v="8"/>
    <s v="Avery Recycled Flexi-View Covers for Binding Systems"/>
    <n v="32.06"/>
  </r>
  <r>
    <s v="Houston"/>
    <s v="Texas"/>
    <n v="77041"/>
    <s v="Central"/>
    <s v="OFF-ST-10000129"/>
    <x v="1"/>
    <x v="4"/>
    <s v="Fellowes Recycled Storage Drawers"/>
    <n v="177.648"/>
  </r>
  <r>
    <s v="Houston"/>
    <s v="Texas"/>
    <n v="77041"/>
    <s v="Central"/>
    <s v="TEC-MA-10001016"/>
    <x v="2"/>
    <x v="15"/>
    <s v="Canon PC170 Desktop Personal Copier"/>
    <n v="287.91000000000003"/>
  </r>
  <r>
    <s v="Haltom City"/>
    <s v="Texas"/>
    <n v="76117"/>
    <s v="Central"/>
    <s v="OFF-SU-10002557"/>
    <x v="1"/>
    <x v="14"/>
    <s v="Fiskars Spring-Action Scissors"/>
    <n v="22.367999999999999"/>
  </r>
  <r>
    <s v="Haltom City"/>
    <s v="Texas"/>
    <n v="76117"/>
    <s v="Central"/>
    <s v="OFF-PA-10002160"/>
    <x v="1"/>
    <x v="10"/>
    <s v="Xerox 1978"/>
    <n v="32.368000000000002"/>
  </r>
  <r>
    <s v="Haltom City"/>
    <s v="Texas"/>
    <n v="76117"/>
    <s v="Central"/>
    <s v="TEC-AC-10003095"/>
    <x v="2"/>
    <x v="11"/>
    <s v="Logitech G35 7.1-Channel Surround Sound Headset"/>
    <n v="207.98400000000001"/>
  </r>
  <r>
    <s v="Richmond"/>
    <s v="Virginia"/>
    <n v="23223"/>
    <s v="South"/>
    <s v="OFF-EN-10003160"/>
    <x v="1"/>
    <x v="12"/>
    <s v="Pastel Pink Envelopes"/>
    <n v="36.4"/>
  </r>
  <r>
    <s v="Richmond"/>
    <s v="Virginia"/>
    <n v="23223"/>
    <s v="South"/>
    <s v="TEC-AC-10001542"/>
    <x v="2"/>
    <x v="11"/>
    <s v="SanDisk Cruzer 16 GB USB Flash Drive"/>
    <n v="22.96"/>
  </r>
  <r>
    <s v="Richmond"/>
    <s v="Virginia"/>
    <n v="23223"/>
    <s v="South"/>
    <s v="OFF-ST-10003641"/>
    <x v="1"/>
    <x v="4"/>
    <s v="Space Solutions Industrial Galvanized Steel Shelving."/>
    <n v="315.2"/>
  </r>
  <r>
    <s v="Richmond"/>
    <s v="Virginia"/>
    <n v="23223"/>
    <s v="South"/>
    <s v="OFF-BI-10002432"/>
    <x v="1"/>
    <x v="8"/>
    <s v="Wilson Jones Standard D-Ring Binders"/>
    <n v="15.18"/>
  </r>
  <r>
    <s v="Los Angeles"/>
    <s v="California"/>
    <n v="90049"/>
    <s v="West"/>
    <s v="TEC-PH-10004094"/>
    <x v="2"/>
    <x v="7"/>
    <s v="Motorola L703CM"/>
    <n v="623.96"/>
  </r>
  <r>
    <s v="Philadelphia"/>
    <s v="Pennsylvania"/>
    <n v="19140"/>
    <s v="East"/>
    <s v="TEC-PH-10001817"/>
    <x v="2"/>
    <x v="7"/>
    <s v="Wilson Electronics DB Pro Signal Booster"/>
    <n v="429.6"/>
  </r>
  <r>
    <s v="Philadelphia"/>
    <s v="Pennsylvania"/>
    <n v="19140"/>
    <s v="East"/>
    <s v="FUR-FU-10002759"/>
    <x v="0"/>
    <x v="5"/>
    <s v="12-1/2 Diameter Round Wall Clock"/>
    <n v="31.968"/>
  </r>
  <r>
    <s v="Philadelphia"/>
    <s v="Pennsylvania"/>
    <n v="19140"/>
    <s v="East"/>
    <s v="FUR-CH-10000309"/>
    <x v="0"/>
    <x v="1"/>
    <s v="Global Comet Stacking Arm Chair"/>
    <n v="887.27099999999996"/>
  </r>
  <r>
    <s v="Philadelphia"/>
    <s v="Pennsylvania"/>
    <n v="19140"/>
    <s v="East"/>
    <s v="OFF-PA-10003673"/>
    <x v="1"/>
    <x v="10"/>
    <s v="Strathmore Photo Mount Cards"/>
    <n v="21.696000000000002"/>
  </r>
  <r>
    <s v="Los Angeles"/>
    <s v="California"/>
    <n v="90036"/>
    <s v="West"/>
    <s v="OFF-LA-10000452"/>
    <x v="1"/>
    <x v="2"/>
    <s v="Avery 488"/>
    <n v="22.05"/>
  </r>
  <r>
    <s v="Los Angeles"/>
    <s v="California"/>
    <n v="90036"/>
    <s v="West"/>
    <s v="OFF-PA-10000210"/>
    <x v="1"/>
    <x v="10"/>
    <s v="Xerox Blank Computer Paper"/>
    <n v="99.9"/>
  </r>
  <r>
    <s v="Los Angeles"/>
    <s v="California"/>
    <n v="90032"/>
    <s v="West"/>
    <s v="OFF-AP-10000358"/>
    <x v="1"/>
    <x v="9"/>
    <s v="Fellowes Basic Home/Office Series Surge Protectors"/>
    <n v="90.86"/>
  </r>
  <r>
    <s v="San Francisco"/>
    <s v="California"/>
    <n v="94109"/>
    <s v="West"/>
    <s v="OFF-PA-10002137"/>
    <x v="1"/>
    <x v="10"/>
    <s v="Southworth 100% RÃ©sumÃ© Paper, 24lb."/>
    <n v="7.78"/>
  </r>
  <r>
    <s v="Philadelphia"/>
    <s v="Pennsylvania"/>
    <n v="19120"/>
    <s v="East"/>
    <s v="OFF-BI-10003364"/>
    <x v="1"/>
    <x v="8"/>
    <s v="Binding Machine Supplies"/>
    <n v="78.759"/>
  </r>
  <r>
    <s v="Houston"/>
    <s v="Texas"/>
    <n v="77070"/>
    <s v="Central"/>
    <s v="FUR-FU-10001940"/>
    <x v="0"/>
    <x v="5"/>
    <s v="Staple-based wall hangings"/>
    <n v="9.5519999999999996"/>
  </r>
  <r>
    <s v="Houston"/>
    <s v="Texas"/>
    <n v="77070"/>
    <s v="Central"/>
    <s v="FUR-FU-10000320"/>
    <x v="0"/>
    <x v="5"/>
    <s v="OIC Stacking Trays"/>
    <n v="5.3440000000000003"/>
  </r>
  <r>
    <s v="Las Cruces"/>
    <s v="New Mexico"/>
    <n v="88001"/>
    <s v="West"/>
    <s v="OFF-AR-10004441"/>
    <x v="1"/>
    <x v="6"/>
    <s v="BIC Brite Liner Highlighters"/>
    <n v="8.2799999999999994"/>
  </r>
  <r>
    <s v="Houston"/>
    <s v="Texas"/>
    <n v="77070"/>
    <s v="Central"/>
    <s v="OFF-ST-10002182"/>
    <x v="1"/>
    <x v="4"/>
    <s v="Iris 3-Drawer Stacking Bin, Black"/>
    <n v="50.136000000000003"/>
  </r>
  <r>
    <s v="Redmond"/>
    <s v="Oregon"/>
    <n v="97756"/>
    <s v="West"/>
    <s v="OFF-BI-10002931"/>
    <x v="1"/>
    <x v="8"/>
    <s v="Avery Trapezoid Extra Heavy Duty 4&quot; Binders"/>
    <n v="88.073999999999998"/>
  </r>
  <r>
    <s v="Cleveland"/>
    <s v="Ohio"/>
    <n v="44105"/>
    <s v="East"/>
    <s v="FUR-BO-10004357"/>
    <x v="0"/>
    <x v="0"/>
    <s v="O'Sullivan Living Dimensions 3-Shelf Bookcases"/>
    <n v="301.47000000000003"/>
  </r>
  <r>
    <s v="Cleveland"/>
    <s v="Ohio"/>
    <n v="44105"/>
    <s v="East"/>
    <s v="OFF-AR-10000475"/>
    <x v="1"/>
    <x v="6"/>
    <s v="Hunt BOSTON Vista Battery-Operated Pencil Sharpener, Black"/>
    <n v="18.655999999999999"/>
  </r>
  <r>
    <s v="Laurel"/>
    <s v="Maryland"/>
    <n v="20707"/>
    <s v="East"/>
    <s v="FUR-FU-10001473"/>
    <x v="0"/>
    <x v="5"/>
    <s v="DAX Wood Document Frame"/>
    <n v="27.46"/>
  </r>
  <r>
    <s v="Laurel"/>
    <s v="Maryland"/>
    <n v="20707"/>
    <s v="East"/>
    <s v="OFF-AP-10001469"/>
    <x v="1"/>
    <x v="9"/>
    <s v="Fellowes 8 Outlet Superior Workstation Surge Protector"/>
    <n v="125.13"/>
  </r>
  <r>
    <s v="San Diego"/>
    <s v="California"/>
    <n v="92037"/>
    <s v="West"/>
    <s v="TEC-PH-10004447"/>
    <x v="2"/>
    <x v="7"/>
    <s v="Toshiba IPT2010-SD IPÂ Telephone"/>
    <n v="555.96"/>
  </r>
  <r>
    <s v="Wilson"/>
    <s v="North Carolina"/>
    <n v="27893"/>
    <s v="South"/>
    <s v="OFF-ST-10001469"/>
    <x v="1"/>
    <x v="4"/>
    <s v="Fellowes Bankers Box Recycled Super Stor/Drawer"/>
    <n v="129.55199999999999"/>
  </r>
  <r>
    <s v="Wilson"/>
    <s v="North Carolina"/>
    <n v="27893"/>
    <s v="South"/>
    <s v="OFF-ST-10000060"/>
    <x v="1"/>
    <x v="4"/>
    <s v="Fellowes Bankers Box Staxonsteel Drawer File/Stacking System"/>
    <n v="51.984000000000002"/>
  </r>
  <r>
    <s v="Wilson"/>
    <s v="North Carolina"/>
    <n v="27893"/>
    <s v="South"/>
    <s v="OFF-PA-10000807"/>
    <x v="1"/>
    <x v="10"/>
    <s v="TOPS &quot;Important Message&quot; Pads, Canary, 4-1/4 x 5-1/2, 50 Sheets per Pad"/>
    <n v="10.272"/>
  </r>
  <r>
    <s v="Saint Petersburg"/>
    <s v="Florida"/>
    <n v="33710"/>
    <s v="South"/>
    <s v="OFF-BI-10000666"/>
    <x v="1"/>
    <x v="8"/>
    <s v="Surelock Post Binders"/>
    <n v="18.335999999999999"/>
  </r>
  <r>
    <s v="Saint Petersburg"/>
    <s v="Florida"/>
    <n v="33710"/>
    <s v="South"/>
    <s v="TEC-PH-10002890"/>
    <x v="2"/>
    <x v="7"/>
    <s v="AT&amp;T 17929 Lendline Telephone"/>
    <n v="180.96"/>
  </r>
  <r>
    <s v="Buffalo Grove"/>
    <s v="Illinois"/>
    <n v="60089"/>
    <s v="Central"/>
    <s v="TEC-AC-10000844"/>
    <x v="2"/>
    <x v="11"/>
    <s v="LogitechÂ Gaming G510s - Keyboard"/>
    <n v="475.94400000000002"/>
  </r>
  <r>
    <s v="Los Angeles"/>
    <s v="California"/>
    <n v="90049"/>
    <s v="West"/>
    <s v="TEC-AC-10002402"/>
    <x v="2"/>
    <x v="11"/>
    <s v="Razer Kraken PRO Over Ear PC and Music Headset"/>
    <n v="159.97999999999999"/>
  </r>
  <r>
    <s v="New York City"/>
    <s v="New York"/>
    <n v="10011"/>
    <s v="East"/>
    <s v="TEC-PH-10003988"/>
    <x v="2"/>
    <x v="7"/>
    <s v="LF Elite 3D Dazzle Designer Hard Case Cover, Lf Stylus Pen and Wiper For Apple Iphone 5c Mini Lite"/>
    <n v="43.6"/>
  </r>
  <r>
    <s v="Las Vegas"/>
    <s v="Nevada"/>
    <n v="89115"/>
    <s v="West"/>
    <s v="OFF-BI-10004040"/>
    <x v="1"/>
    <x v="8"/>
    <s v="Wilson Jones Impact Binders"/>
    <n v="8.2880000000000003"/>
  </r>
  <r>
    <s v="Las Vegas"/>
    <s v="Nevada"/>
    <n v="89115"/>
    <s v="West"/>
    <s v="TEC-PH-10004094"/>
    <x v="2"/>
    <x v="7"/>
    <s v="Motorola L703CM"/>
    <n v="1123.1279999999999"/>
  </r>
  <r>
    <s v="Las Vegas"/>
    <s v="Nevada"/>
    <n v="89115"/>
    <s v="West"/>
    <s v="OFF-AP-10000358"/>
    <x v="1"/>
    <x v="9"/>
    <s v="Fellowes Basic Home/Office Series Surge Protectors"/>
    <n v="64.900000000000006"/>
  </r>
  <r>
    <s v="Naperville"/>
    <s v="Illinois"/>
    <n v="60540"/>
    <s v="Central"/>
    <s v="OFF-BI-10000138"/>
    <x v="1"/>
    <x v="8"/>
    <s v="Acco Translucent Poly Ring Binders"/>
    <n v="2.8079999999999998"/>
  </r>
  <r>
    <s v="Burlington"/>
    <s v="Vermont"/>
    <m/>
    <s v="East"/>
    <s v="TEC-AC-10002926"/>
    <x v="2"/>
    <x v="11"/>
    <s v="Logitech Wireless Marathon Mouse M705"/>
    <n v="99.98"/>
  </r>
  <r>
    <s v="Burlington"/>
    <s v="Vermont"/>
    <m/>
    <s v="East"/>
    <s v="OFF-AR-10003477"/>
    <x v="1"/>
    <x v="6"/>
    <s v="4009 Highlighters"/>
    <n v="8.0399999999999991"/>
  </r>
  <r>
    <s v="Burlington"/>
    <s v="Vermont"/>
    <m/>
    <s v="East"/>
    <s v="OFF-ST-10001526"/>
    <x v="1"/>
    <x v="4"/>
    <s v="Iceberg Mobile Mega Data/Printer Cart"/>
    <n v="1564.29"/>
  </r>
  <r>
    <s v="Detroit"/>
    <s v="Michigan"/>
    <n v="48234"/>
    <s v="Central"/>
    <s v="OFF-BI-10001765"/>
    <x v="1"/>
    <x v="8"/>
    <s v="Wilson Jones Heavy-Duty Casebound Ring Binders with Metal Hinges"/>
    <n v="138.56"/>
  </r>
  <r>
    <s v="Detroit"/>
    <s v="Michigan"/>
    <n v="48234"/>
    <s v="Central"/>
    <s v="OFF-AP-10004859"/>
    <x v="1"/>
    <x v="9"/>
    <s v="Acco 6 Outlet Guardian Premium Surge Suppressor"/>
    <n v="65.52"/>
  </r>
  <r>
    <s v="Avondale"/>
    <s v="Arizona"/>
    <n v="85323"/>
    <s v="West"/>
    <s v="OFF-AR-10003179"/>
    <x v="1"/>
    <x v="6"/>
    <s v="Dixon Ticonderoga Core-Lock Colored Pencils"/>
    <n v="14.576000000000001"/>
  </r>
  <r>
    <s v="Avondale"/>
    <s v="Arizona"/>
    <n v="85323"/>
    <s v="West"/>
    <s v="TEC-AC-10002345"/>
    <x v="2"/>
    <x v="11"/>
    <s v="HP Standard 104 key PS/2 Keyboard"/>
    <n v="23.2"/>
  </r>
  <r>
    <s v="Avondale"/>
    <s v="Arizona"/>
    <n v="85323"/>
    <s v="West"/>
    <s v="OFF-AR-10001246"/>
    <x v="1"/>
    <x v="6"/>
    <s v="Newell 317"/>
    <n v="16.463999999999999"/>
  </r>
  <r>
    <s v="Philadelphia"/>
    <s v="Pennsylvania"/>
    <n v="19140"/>
    <s v="East"/>
    <s v="FUR-FU-10004864"/>
    <x v="0"/>
    <x v="5"/>
    <s v="Eldon 500 Class Desk Accessories"/>
    <n v="19.312000000000001"/>
  </r>
  <r>
    <s v="Las Vegas"/>
    <s v="Nevada"/>
    <n v="89115"/>
    <s v="West"/>
    <s v="OFF-PA-10001804"/>
    <x v="1"/>
    <x v="10"/>
    <s v="Xerox 195"/>
    <n v="40.08"/>
  </r>
  <r>
    <s v="Bangor"/>
    <s v="Maine"/>
    <n v="4401"/>
    <s v="East"/>
    <s v="OFF-AP-10001271"/>
    <x v="1"/>
    <x v="9"/>
    <s v="Eureka The Boss Cordless Rechargeable Stick Vac"/>
    <n v="101.96"/>
  </r>
  <r>
    <s v="Bangor"/>
    <s v="Maine"/>
    <n v="4401"/>
    <s v="East"/>
    <s v="OFF-PA-10004353"/>
    <x v="1"/>
    <x v="10"/>
    <s v="Southworth 25% Cotton Premium Laser Paper and Envelopes"/>
    <n v="259.74"/>
  </r>
  <r>
    <s v="Bangor"/>
    <s v="Maine"/>
    <n v="4401"/>
    <s v="East"/>
    <s v="TEC-AC-10002473"/>
    <x v="2"/>
    <x v="11"/>
    <s v="Maxell 4.7GB DVD-R"/>
    <n v="255.42"/>
  </r>
  <r>
    <s v="Hendersonville"/>
    <s v="Tennessee"/>
    <n v="37075"/>
    <s v="South"/>
    <s v="OFF-BI-10003314"/>
    <x v="1"/>
    <x v="8"/>
    <s v="Tuff Stuff Recycled Round Ring Binders"/>
    <n v="4.3380000000000001"/>
  </r>
  <r>
    <s v="Hendersonville"/>
    <s v="Tennessee"/>
    <n v="37075"/>
    <s v="South"/>
    <s v="OFF-BI-10004465"/>
    <x v="1"/>
    <x v="8"/>
    <s v="Avery Durable Slant Ring Binders"/>
    <n v="11.88"/>
  </r>
  <r>
    <s v="Eau Claire"/>
    <s v="Wisconsin"/>
    <n v="54703"/>
    <s v="Central"/>
    <s v="FUR-BO-10003450"/>
    <x v="0"/>
    <x v="0"/>
    <s v="Bush Westfield Collection Bookcases, Dark Cherry Finish"/>
    <n v="405.86"/>
  </r>
  <r>
    <s v="Eau Claire"/>
    <s v="Wisconsin"/>
    <n v="54703"/>
    <s v="Central"/>
    <s v="FUR-CH-10002335"/>
    <x v="0"/>
    <x v="1"/>
    <s v="Hon GuestStacker Chair"/>
    <n v="680.01"/>
  </r>
  <r>
    <s v="Chicago"/>
    <s v="Illinois"/>
    <n v="60610"/>
    <s v="Central"/>
    <s v="TEC-AC-10003433"/>
    <x v="2"/>
    <x v="11"/>
    <s v="Maxell 4.7GB DVD+R 5/Pack"/>
    <n v="2.3759999999999999"/>
  </r>
  <r>
    <s v="Chicago"/>
    <s v="Illinois"/>
    <n v="60610"/>
    <s v="Central"/>
    <s v="OFF-AP-10003849"/>
    <x v="1"/>
    <x v="9"/>
    <s v="Hoover Shoulder Vac Commercial Portable Vacuum"/>
    <n v="143.12799999999999"/>
  </r>
  <r>
    <s v="San Diego"/>
    <s v="California"/>
    <n v="92037"/>
    <s v="West"/>
    <s v="TEC-MA-10000984"/>
    <x v="2"/>
    <x v="15"/>
    <s v="Okidata MB760 Printer"/>
    <n v="4476.8"/>
  </r>
  <r>
    <s v="San Diego"/>
    <s v="California"/>
    <n v="92037"/>
    <s v="West"/>
    <s v="OFF-PA-10000418"/>
    <x v="1"/>
    <x v="10"/>
    <s v="Xerox 189"/>
    <n v="104.85"/>
  </r>
  <r>
    <s v="San Diego"/>
    <s v="California"/>
    <n v="92037"/>
    <s v="West"/>
    <s v="OFF-AP-10001242"/>
    <x v="1"/>
    <x v="9"/>
    <s v="APC 7 Outlet Network SurgeArrest Surge Protector"/>
    <n v="241.44"/>
  </r>
  <r>
    <s v="Jackson"/>
    <s v="Mississippi"/>
    <n v="39212"/>
    <s v="South"/>
    <s v="OFF-PA-10001954"/>
    <x v="1"/>
    <x v="10"/>
    <s v="Xerox 1964"/>
    <n v="319.76"/>
  </r>
  <r>
    <s v="Jackson"/>
    <s v="Mississippi"/>
    <n v="39212"/>
    <s v="South"/>
    <s v="OFF-PA-10001954"/>
    <x v="1"/>
    <x v="10"/>
    <s v="Xerox 1964"/>
    <n v="45.68"/>
  </r>
  <r>
    <s v="Oxnard"/>
    <s v="California"/>
    <n v="93030"/>
    <s v="West"/>
    <s v="FUR-FU-10000448"/>
    <x v="0"/>
    <x v="5"/>
    <s v="Tenex Chairmats For Use With Carpeted Floors"/>
    <n v="31.96"/>
  </r>
  <r>
    <s v="Oxnard"/>
    <s v="California"/>
    <n v="93030"/>
    <s v="West"/>
    <s v="OFF-PA-10001357"/>
    <x v="1"/>
    <x v="10"/>
    <s v="Xerox 1886"/>
    <n v="47.9"/>
  </r>
  <r>
    <s v="Oxnard"/>
    <s v="California"/>
    <n v="93030"/>
    <s v="West"/>
    <s v="OFF-ST-10002292"/>
    <x v="1"/>
    <x v="4"/>
    <s v="Sauder Facets Collection Locker/File Cabinet, Sky Alder Finish"/>
    <n v="1112.94"/>
  </r>
  <r>
    <s v="Oxnard"/>
    <s v="California"/>
    <n v="93030"/>
    <s v="West"/>
    <s v="OFF-EN-10001219"/>
    <x v="1"/>
    <x v="12"/>
    <s v="#10- 4 1/8&quot; x 9 1/2&quot; Security-Tint Envelopes"/>
    <n v="22.92"/>
  </r>
  <r>
    <s v="Kent"/>
    <s v="Washington"/>
    <n v="98031"/>
    <s v="West"/>
    <s v="TEC-PH-10002564"/>
    <x v="2"/>
    <x v="7"/>
    <s v="OtterBox Defender Series Case - Samsung Galaxy S4"/>
    <n v="71.975999999999999"/>
  </r>
  <r>
    <s v="Kent"/>
    <s v="Washington"/>
    <n v="98031"/>
    <s v="West"/>
    <s v="OFF-PA-10001639"/>
    <x v="1"/>
    <x v="10"/>
    <s v="Xerox 203"/>
    <n v="19.440000000000001"/>
  </r>
  <r>
    <s v="Nashville"/>
    <s v="Tennessee"/>
    <n v="37211"/>
    <s v="South"/>
    <s v="OFF-BI-10001153"/>
    <x v="1"/>
    <x v="8"/>
    <s v="Ibico Recycled Grain-Textured Covers"/>
    <n v="31.085999999999999"/>
  </r>
  <r>
    <s v="New York City"/>
    <s v="New York"/>
    <n v="10035"/>
    <s v="East"/>
    <s v="TEC-PH-10003356"/>
    <x v="2"/>
    <x v="7"/>
    <s v="SmartStand Mobile Device Holder, Assorted Colors"/>
    <n v="13.98"/>
  </r>
  <r>
    <s v="New York City"/>
    <s v="New York"/>
    <n v="10035"/>
    <s v="East"/>
    <s v="OFF-AR-10001725"/>
    <x v="1"/>
    <x v="6"/>
    <s v="Boston Home &amp; Office Model 2000 Electric Pencil Sharpeners"/>
    <n v="23.65"/>
  </r>
  <r>
    <s v="Westminster"/>
    <s v="California"/>
    <n v="92683"/>
    <s v="West"/>
    <s v="TEC-PH-10002415"/>
    <x v="2"/>
    <x v="7"/>
    <s v="Polycom VoiceStation 500 ConferenceÂ phone"/>
    <n v="707.88"/>
  </r>
  <r>
    <s v="Westminster"/>
    <s v="California"/>
    <n v="92683"/>
    <s v="West"/>
    <s v="OFF-BI-10003355"/>
    <x v="1"/>
    <x v="8"/>
    <s v="Cardinal Holdit Business Card Pockets"/>
    <n v="11.952"/>
  </r>
  <r>
    <s v="Westminster"/>
    <s v="California"/>
    <n v="92683"/>
    <s v="West"/>
    <s v="OFF-BI-10000216"/>
    <x v="1"/>
    <x v="8"/>
    <s v="Mead 1st Gear 2&quot; Zipper Binder, Asst. Colors"/>
    <n v="31.128"/>
  </r>
  <r>
    <s v="Westminster"/>
    <s v="California"/>
    <n v="92683"/>
    <s v="West"/>
    <s v="TEC-AC-10004803"/>
    <x v="2"/>
    <x v="11"/>
    <s v="Sony Micro Vault Click 4 GB USB 2.0 Flash Drive"/>
    <n v="55.76"/>
  </r>
  <r>
    <s v="Westminster"/>
    <s v="California"/>
    <n v="92683"/>
    <s v="West"/>
    <s v="OFF-PA-10001970"/>
    <x v="1"/>
    <x v="10"/>
    <s v="Xerox 1881"/>
    <n v="24.56"/>
  </r>
  <r>
    <s v="Westminster"/>
    <s v="California"/>
    <n v="92683"/>
    <s v="West"/>
    <s v="FUR-FU-10004848"/>
    <x v="0"/>
    <x v="5"/>
    <s v="Howard Miller 13-3/4&quot; Diameter Brushed Chrome Round Wall Clock"/>
    <n v="51.75"/>
  </r>
  <r>
    <s v="Westminster"/>
    <s v="California"/>
    <n v="92683"/>
    <s v="West"/>
    <s v="FUR-CH-10002317"/>
    <x v="0"/>
    <x v="1"/>
    <s v="Global Enterprise Series Seating Low-Back Swivel/Tilt Chairs"/>
    <n v="207.184"/>
  </r>
  <r>
    <s v="Westminster"/>
    <s v="California"/>
    <n v="92683"/>
    <s v="West"/>
    <s v="OFF-AP-10002534"/>
    <x v="1"/>
    <x v="9"/>
    <s v="3.6 Cubic Foot Counter Height Office Refrigerator"/>
    <n v="1473.1"/>
  </r>
  <r>
    <s v="Allentown"/>
    <s v="Pennsylvania"/>
    <n v="18103"/>
    <s v="East"/>
    <s v="OFF-SU-10001935"/>
    <x v="1"/>
    <x v="14"/>
    <s v="Staple remover"/>
    <n v="3.488"/>
  </r>
  <r>
    <s v="Allentown"/>
    <s v="Pennsylvania"/>
    <n v="18103"/>
    <s v="East"/>
    <s v="TEC-AC-10000290"/>
    <x v="2"/>
    <x v="11"/>
    <s v="Sabrent 4-Port USB 2.0 Hub"/>
    <n v="21.728000000000002"/>
  </r>
  <r>
    <s v="Allentown"/>
    <s v="Pennsylvania"/>
    <n v="18103"/>
    <s v="East"/>
    <s v="OFF-ST-10002574"/>
    <x v="1"/>
    <x v="4"/>
    <s v="SAFCO Commercial Wire Shelving, Black"/>
    <n v="663.072"/>
  </r>
  <r>
    <s v="Allentown"/>
    <s v="Pennsylvania"/>
    <n v="18103"/>
    <s v="East"/>
    <s v="OFF-BI-10004519"/>
    <x v="1"/>
    <x v="8"/>
    <s v="GBC DocuBind P100 Manual Binding Machine"/>
    <n v="99.587999999999994"/>
  </r>
  <r>
    <s v="Allentown"/>
    <s v="Pennsylvania"/>
    <n v="18103"/>
    <s v="East"/>
    <s v="OFF-PA-10003625"/>
    <x v="1"/>
    <x v="10"/>
    <s v="Xerox 1979"/>
    <n v="49.567999999999998"/>
  </r>
  <r>
    <s v="San Antonio"/>
    <s v="Texas"/>
    <n v="78207"/>
    <s v="Central"/>
    <s v="OFF-BI-10001524"/>
    <x v="1"/>
    <x v="8"/>
    <s v="GBC Premium Transparent Covers with Diagonal Lined Pattern"/>
    <n v="29.372"/>
  </r>
  <r>
    <s v="San Antonio"/>
    <s v="Texas"/>
    <n v="78207"/>
    <s v="Central"/>
    <s v="TEC-PH-10002200"/>
    <x v="2"/>
    <x v="7"/>
    <s v="Aastra 6757i CT Wireless VoIP phone"/>
    <n v="344.70400000000001"/>
  </r>
  <r>
    <s v="Avondale"/>
    <s v="Arizona"/>
    <n v="85323"/>
    <s v="West"/>
    <s v="OFF-SU-10001664"/>
    <x v="1"/>
    <x v="14"/>
    <s v="Acme Office Executive Series Stainless Steel Trimmers"/>
    <n v="47.991999999999997"/>
  </r>
  <r>
    <s v="Avondale"/>
    <s v="Arizona"/>
    <n v="85323"/>
    <s v="West"/>
    <s v="TEC-AC-10002550"/>
    <x v="2"/>
    <x v="11"/>
    <s v="Memorex 25GB 6X Branded Blu-Ray Recordable Disc, 30/Pack"/>
    <n v="102.24"/>
  </r>
  <r>
    <s v="San Jose"/>
    <s v="California"/>
    <n v="95123"/>
    <s v="West"/>
    <s v="OFF-PA-10004353"/>
    <x v="1"/>
    <x v="10"/>
    <s v="Southworth 25% Cotton Premium Laser Paper and Envelopes"/>
    <n v="39.96"/>
  </r>
  <r>
    <s v="San Jose"/>
    <s v="California"/>
    <n v="95123"/>
    <s v="West"/>
    <s v="TEC-PH-10001817"/>
    <x v="2"/>
    <x v="7"/>
    <s v="Wilson Electronics DB Pro Signal Booster"/>
    <n v="1432"/>
  </r>
  <r>
    <s v="San Jose"/>
    <s v="California"/>
    <n v="95123"/>
    <s v="West"/>
    <s v="OFF-SU-10004737"/>
    <x v="1"/>
    <x v="14"/>
    <s v="Acme Design Stainless Steel Bent Scissors"/>
    <n v="41.04"/>
  </r>
  <r>
    <s v="San Jose"/>
    <s v="California"/>
    <n v="95123"/>
    <s v="West"/>
    <s v="FUR-CH-10002320"/>
    <x v="0"/>
    <x v="1"/>
    <s v="Hon Pagoda Stacking Chairs"/>
    <n v="256.78399999999999"/>
  </r>
  <r>
    <s v="Perth Amboy"/>
    <s v="New Jersey"/>
    <n v="8861"/>
    <s v="East"/>
    <s v="FUR-BO-10001337"/>
    <x v="0"/>
    <x v="0"/>
    <s v="O'Sullivan Living Dimensions 2-Shelf Bookcases"/>
    <n v="120.98"/>
  </r>
  <r>
    <s v="Perth Amboy"/>
    <s v="New Jersey"/>
    <n v="8861"/>
    <s v="East"/>
    <s v="OFF-BI-10004584"/>
    <x v="1"/>
    <x v="8"/>
    <s v="GBC ProClick 150 Presentation Binding System"/>
    <n v="315.98"/>
  </r>
  <r>
    <s v="New York City"/>
    <s v="New York"/>
    <n v="10011"/>
    <s v="East"/>
    <s v="OFF-BI-10004817"/>
    <x v="1"/>
    <x v="8"/>
    <s v="GBC Personal VeloBind Strips"/>
    <n v="28.751999999999999"/>
  </r>
  <r>
    <s v="New York City"/>
    <s v="New York"/>
    <n v="10011"/>
    <s v="East"/>
    <s v="OFF-AR-10004602"/>
    <x v="1"/>
    <x v="6"/>
    <s v="Boston KS Multi-Size Manual Pencil Sharpener"/>
    <n v="114.95"/>
  </r>
  <r>
    <s v="Los Angeles"/>
    <s v="California"/>
    <n v="90004"/>
    <s v="West"/>
    <s v="OFF-AR-10001149"/>
    <x v="1"/>
    <x v="6"/>
    <s v="Sanford Colorific Colored Pencils, 12/Box"/>
    <n v="23.04"/>
  </r>
  <r>
    <s v="Milford"/>
    <s v="Connecticut"/>
    <n v="6460"/>
    <s v="East"/>
    <s v="OFF-AR-10004817"/>
    <x v="1"/>
    <x v="6"/>
    <s v="Colorific Watercolor Pencils"/>
    <n v="15.48"/>
  </r>
  <r>
    <s v="Milford"/>
    <s v="Connecticut"/>
    <n v="6460"/>
    <s v="East"/>
    <s v="OFF-PA-10003797"/>
    <x v="1"/>
    <x v="10"/>
    <s v="Xerox 209"/>
    <n v="51.84"/>
  </r>
  <r>
    <s v="Bloomington"/>
    <s v="Illinois"/>
    <n v="61701"/>
    <s v="Central"/>
    <s v="TEC-AC-10000682"/>
    <x v="2"/>
    <x v="11"/>
    <s v="Kensington K72356US Mouse-in-a-Box USB Desktop Mouse"/>
    <n v="39.816000000000003"/>
  </r>
  <r>
    <s v="Seattle"/>
    <s v="Washington"/>
    <n v="98105"/>
    <s v="West"/>
    <s v="OFF-ST-10003996"/>
    <x v="1"/>
    <x v="4"/>
    <s v="Letter/Legal File Tote with Clear Snap-On Lid, Black Granite"/>
    <n v="16.059999999999999"/>
  </r>
  <r>
    <s v="Burlington"/>
    <s v="Iowa"/>
    <n v="52601"/>
    <s v="Central"/>
    <s v="OFF-EN-10003160"/>
    <x v="1"/>
    <x v="12"/>
    <s v="Pastel Pink Envelopes"/>
    <n v="7.28"/>
  </r>
  <r>
    <s v="Burlington"/>
    <s v="Iowa"/>
    <n v="52601"/>
    <s v="Central"/>
    <s v="OFF-BI-10002012"/>
    <x v="1"/>
    <x v="8"/>
    <s v="Wilson Jones Easy Flow II Sheet Lifters"/>
    <n v="5.4"/>
  </r>
  <r>
    <s v="Roseville"/>
    <s v="California"/>
    <n v="95661"/>
    <s v="West"/>
    <s v="OFF-PA-10002105"/>
    <x v="1"/>
    <x v="10"/>
    <s v="Xerox 223"/>
    <n v="19.440000000000001"/>
  </r>
  <r>
    <s v="San Francisco"/>
    <s v="California"/>
    <n v="94110"/>
    <s v="West"/>
    <s v="FUR-FU-10000397"/>
    <x v="0"/>
    <x v="5"/>
    <s v="Luxo Economy Swing Arm Lamp"/>
    <n v="39.880000000000003"/>
  </r>
  <r>
    <s v="San Francisco"/>
    <s v="California"/>
    <n v="94110"/>
    <s v="West"/>
    <s v="FUR-FU-10000758"/>
    <x v="0"/>
    <x v="5"/>
    <s v="DAX Natural Wood-Tone Poster Frame"/>
    <n v="79.44"/>
  </r>
  <r>
    <s v="Philadelphia"/>
    <s v="Pennsylvania"/>
    <n v="19120"/>
    <s v="East"/>
    <s v="OFF-LA-10004677"/>
    <x v="1"/>
    <x v="2"/>
    <s v="Self-Adhesive Address Labels for Typewriters with Dispenser Box"/>
    <n v="20.664000000000001"/>
  </r>
  <r>
    <s v="Los Angeles"/>
    <s v="California"/>
    <n v="90049"/>
    <s v="West"/>
    <s v="OFF-PA-10004451"/>
    <x v="1"/>
    <x v="10"/>
    <s v="Xerox 222"/>
    <n v="32.4"/>
  </r>
  <r>
    <s v="Odessa"/>
    <s v="Texas"/>
    <n v="79762"/>
    <s v="Central"/>
    <s v="OFF-AP-10002311"/>
    <x v="1"/>
    <x v="9"/>
    <s v="Holmes Replacement Filter for HEPA Air Cleaner, Very Large Room, HEPA Filter"/>
    <n v="13.762"/>
  </r>
  <r>
    <s v="Minneapolis"/>
    <s v="Minnesota"/>
    <n v="55407"/>
    <s v="Central"/>
    <s v="OFF-EN-10004459"/>
    <x v="1"/>
    <x v="12"/>
    <s v="Security-Tint Envelopes"/>
    <n v="15.28"/>
  </r>
  <r>
    <s v="Philadelphia"/>
    <s v="Pennsylvania"/>
    <n v="19120"/>
    <s v="East"/>
    <s v="OFF-ST-10002352"/>
    <x v="1"/>
    <x v="4"/>
    <s v="Iris Project Case"/>
    <n v="44.688000000000002"/>
  </r>
  <r>
    <s v="Philadelphia"/>
    <s v="Pennsylvania"/>
    <n v="19120"/>
    <s v="East"/>
    <s v="FUR-BO-10000780"/>
    <x v="0"/>
    <x v="0"/>
    <s v="O'Sullivan Plantations 2-Door Library in Landvery Oak"/>
    <n v="301.47000000000003"/>
  </r>
  <r>
    <s v="Lafayette"/>
    <s v="Louisiana"/>
    <n v="70506"/>
    <s v="South"/>
    <s v="OFF-LA-10000248"/>
    <x v="1"/>
    <x v="2"/>
    <s v="Avery 52"/>
    <n v="11.07"/>
  </r>
  <r>
    <s v="Lafayette"/>
    <s v="Louisiana"/>
    <n v="70506"/>
    <s v="South"/>
    <s v="FUR-TA-10003473"/>
    <x v="0"/>
    <x v="3"/>
    <s v="Bretford Rectangular Conference Table Tops"/>
    <n v="1504.52"/>
  </r>
  <r>
    <s v="Lafayette"/>
    <s v="Louisiana"/>
    <n v="70506"/>
    <s v="South"/>
    <s v="OFF-PA-10004355"/>
    <x v="1"/>
    <x v="10"/>
    <s v="Xerox 231"/>
    <n v="25.92"/>
  </r>
  <r>
    <s v="Bryan"/>
    <s v="Texas"/>
    <n v="77803"/>
    <s v="Central"/>
    <s v="OFF-BI-10001308"/>
    <x v="1"/>
    <x v="8"/>
    <s v="GBC Standard Plastic Binding Systems' Combs"/>
    <n v="7.5359999999999996"/>
  </r>
  <r>
    <s v="Bryan"/>
    <s v="Texas"/>
    <n v="77803"/>
    <s v="Central"/>
    <s v="OFF-BI-10003094"/>
    <x v="1"/>
    <x v="8"/>
    <s v="Self-Adhesive Ring Binder Labels"/>
    <n v="1.4079999999999999"/>
  </r>
  <r>
    <s v="Bryan"/>
    <s v="Texas"/>
    <n v="77803"/>
    <s v="Central"/>
    <s v="OFF-BI-10004040"/>
    <x v="1"/>
    <x v="8"/>
    <s v="Wilson Jones Impact Binders"/>
    <n v="4.1440000000000001"/>
  </r>
  <r>
    <s v="Bryan"/>
    <s v="Texas"/>
    <n v="77803"/>
    <s v="Central"/>
    <s v="OFF-ST-10002485"/>
    <x v="1"/>
    <x v="4"/>
    <s v="Rogers Deluxe File Chest"/>
    <n v="52.752000000000002"/>
  </r>
  <r>
    <s v="Los Angeles"/>
    <s v="California"/>
    <n v="90008"/>
    <s v="West"/>
    <s v="OFF-AP-10001205"/>
    <x v="1"/>
    <x v="9"/>
    <s v="Belkin 5 Outlet SurgeMaster Power Centers"/>
    <n v="381.36"/>
  </r>
  <r>
    <s v="Los Angeles"/>
    <s v="California"/>
    <n v="90049"/>
    <s v="West"/>
    <s v="OFF-AR-10001868"/>
    <x v="1"/>
    <x v="6"/>
    <s v="Prang Dustless Chalk Sticks"/>
    <n v="6.72"/>
  </r>
  <r>
    <s v="Los Angeles"/>
    <s v="California"/>
    <n v="90045"/>
    <s v="West"/>
    <s v="OFF-BI-10003429"/>
    <x v="1"/>
    <x v="8"/>
    <s v="Cardinal HOLDit! Binder Insert Strips,Extra Strips"/>
    <n v="15.192"/>
  </r>
  <r>
    <s v="Los Angeles"/>
    <s v="California"/>
    <n v="90045"/>
    <s v="West"/>
    <s v="OFF-PA-10002689"/>
    <x v="1"/>
    <x v="10"/>
    <s v="Weyerhaeuser First Choice Laser/Copy Paper (20Lb. and 88 Bright)"/>
    <n v="58.32"/>
  </r>
  <r>
    <s v="Phoenix"/>
    <s v="Arizona"/>
    <n v="85023"/>
    <s v="West"/>
    <s v="OFF-BI-10003650"/>
    <x v="1"/>
    <x v="8"/>
    <s v="GBC DocuBind 300 Electric Binding Machine"/>
    <n v="946.76400000000001"/>
  </r>
  <r>
    <s v="Los Angeles"/>
    <s v="California"/>
    <n v="90036"/>
    <s v="West"/>
    <s v="FUR-FU-10001889"/>
    <x v="0"/>
    <x v="5"/>
    <s v="Ultra Door Pull Handle"/>
    <n v="94.68"/>
  </r>
  <r>
    <s v="Los Angeles"/>
    <s v="California"/>
    <n v="90036"/>
    <s v="West"/>
    <s v="OFF-ST-10000321"/>
    <x v="1"/>
    <x v="4"/>
    <s v="Akro Stacking Bins"/>
    <n v="23.67"/>
  </r>
  <r>
    <s v="Los Angeles"/>
    <s v="California"/>
    <n v="90036"/>
    <s v="West"/>
    <s v="TEC-PH-10001530"/>
    <x v="2"/>
    <x v="7"/>
    <s v="Cisco Unified IP Phone 7945G VoIP phone"/>
    <n v="1091.1679999999999"/>
  </r>
  <r>
    <s v="Los Angeles"/>
    <s v="California"/>
    <n v="90036"/>
    <s v="West"/>
    <s v="OFF-AR-10004752"/>
    <x v="1"/>
    <x v="6"/>
    <s v="Blackstonian Pencils"/>
    <n v="18.690000000000001"/>
  </r>
  <r>
    <s v="Los Angeles"/>
    <s v="California"/>
    <n v="90036"/>
    <s v="West"/>
    <s v="FUR-TA-10001539"/>
    <x v="0"/>
    <x v="3"/>
    <s v="Chromcraft Rectangular Conference Tables"/>
    <n v="568.72799999999995"/>
  </r>
  <r>
    <s v="Los Angeles"/>
    <s v="California"/>
    <n v="90036"/>
    <s v="West"/>
    <s v="OFF-BI-10001553"/>
    <x v="1"/>
    <x v="8"/>
    <s v="SpineVue Locking Slant-D Ring Binders by Cardinal"/>
    <n v="7.3120000000000003"/>
  </r>
  <r>
    <s v="Columbus"/>
    <s v="Ohio"/>
    <n v="43229"/>
    <s v="East"/>
    <s v="FUR-FU-10003601"/>
    <x v="0"/>
    <x v="5"/>
    <s v="Deflect-o RollaMat Studded, Beveled Mat for Medium Pile Carpeting"/>
    <n v="147.56800000000001"/>
  </r>
  <r>
    <s v="Tallahassee"/>
    <s v="Florida"/>
    <n v="32303"/>
    <s v="South"/>
    <s v="OFF-PA-10001685"/>
    <x v="1"/>
    <x v="10"/>
    <s v="Easy-staple paper"/>
    <n v="56.783999999999999"/>
  </r>
  <r>
    <s v="Tallahassee"/>
    <s v="Florida"/>
    <n v="32303"/>
    <s v="South"/>
    <s v="OFF-BI-10001097"/>
    <x v="1"/>
    <x v="8"/>
    <s v="Avery Hole Reinforcements"/>
    <n v="5.6070000000000002"/>
  </r>
  <r>
    <s v="Tallahassee"/>
    <s v="Florida"/>
    <n v="32303"/>
    <s v="South"/>
    <s v="OFF-AR-10001662"/>
    <x v="1"/>
    <x v="6"/>
    <s v="Rogers Handheld Barrel Pencil Sharpener"/>
    <n v="6.5759999999999996"/>
  </r>
  <r>
    <s v="San Francisco"/>
    <s v="California"/>
    <n v="94122"/>
    <s v="West"/>
    <s v="OFF-BI-10002609"/>
    <x v="1"/>
    <x v="8"/>
    <s v="Avery Hidden Tab Dividers for Binding Systems"/>
    <n v="14.304"/>
  </r>
  <r>
    <s v="San Francisco"/>
    <s v="California"/>
    <n v="94122"/>
    <s v="West"/>
    <s v="FUR-BO-10004218"/>
    <x v="0"/>
    <x v="0"/>
    <s v="Bush Heritage Pine Collection 5-Shelf Bookcase, Albany Pine Finish, *Special Order"/>
    <n v="119.833"/>
  </r>
  <r>
    <s v="San Francisco"/>
    <s v="California"/>
    <n v="94122"/>
    <s v="West"/>
    <s v="OFF-AR-10003251"/>
    <x v="1"/>
    <x v="6"/>
    <s v="Prang Drawing Pencil Set"/>
    <n v="5.56"/>
  </r>
  <r>
    <s v="San Francisco"/>
    <s v="California"/>
    <n v="94122"/>
    <s v="West"/>
    <s v="OFF-PA-10002365"/>
    <x v="1"/>
    <x v="10"/>
    <s v="Xerox 1967"/>
    <n v="32.4"/>
  </r>
  <r>
    <s v="San Francisco"/>
    <s v="California"/>
    <n v="94109"/>
    <s v="West"/>
    <s v="OFF-AR-10003651"/>
    <x v="1"/>
    <x v="6"/>
    <s v="Newell 350"/>
    <n v="9.84"/>
  </r>
  <r>
    <s v="San Francisco"/>
    <s v="California"/>
    <n v="94109"/>
    <s v="West"/>
    <s v="OFF-AR-10003732"/>
    <x v="1"/>
    <x v="6"/>
    <s v="Newell 333"/>
    <n v="2.78"/>
  </r>
  <r>
    <s v="New York City"/>
    <s v="New York"/>
    <n v="10009"/>
    <s v="East"/>
    <s v="OFF-BI-10002557"/>
    <x v="1"/>
    <x v="8"/>
    <s v="Presstex Flexible Ring Binders"/>
    <n v="3.64"/>
  </r>
  <r>
    <s v="New York City"/>
    <s v="New York"/>
    <n v="10009"/>
    <s v="East"/>
    <s v="TEC-PH-10003691"/>
    <x v="2"/>
    <x v="7"/>
    <s v="BlackBerry Q10"/>
    <n v="881.93"/>
  </r>
  <r>
    <s v="Marion"/>
    <s v="Iowa"/>
    <n v="52302"/>
    <s v="Central"/>
    <s v="OFF-BI-10001107"/>
    <x v="1"/>
    <x v="8"/>
    <s v="GBC White Gloss Covers, Plain Front"/>
    <n v="115.84"/>
  </r>
  <r>
    <s v="Los Angeles"/>
    <s v="California"/>
    <n v="90008"/>
    <s v="West"/>
    <s v="OFF-BI-10004224"/>
    <x v="1"/>
    <x v="8"/>
    <s v="Catalog Binders with Expanding Posts"/>
    <n v="107.648"/>
  </r>
  <r>
    <s v="Pine Bluff"/>
    <s v="Arkansas"/>
    <n v="71603"/>
    <s v="South"/>
    <s v="TEC-AC-10001114"/>
    <x v="2"/>
    <x v="11"/>
    <s v="Microsoft Wireless Mobile Mouse 4000"/>
    <n v="199.95"/>
  </r>
  <r>
    <s v="Pine Bluff"/>
    <s v="Arkansas"/>
    <n v="71603"/>
    <s v="South"/>
    <s v="OFF-PA-10002005"/>
    <x v="1"/>
    <x v="10"/>
    <s v="Xerox 225"/>
    <n v="12.96"/>
  </r>
  <r>
    <s v="Columbia"/>
    <s v="Missouri"/>
    <n v="65203"/>
    <s v="Central"/>
    <s v="FUR-CH-10001146"/>
    <x v="0"/>
    <x v="1"/>
    <s v="Global Value Mid-Back Manager's Chair, Gray"/>
    <n v="60.89"/>
  </r>
  <r>
    <s v="Columbia"/>
    <s v="Missouri"/>
    <n v="65203"/>
    <s v="Central"/>
    <s v="OFF-LA-10004853"/>
    <x v="1"/>
    <x v="2"/>
    <s v="Avery 483"/>
    <n v="14.94"/>
  </r>
  <r>
    <s v="Columbia"/>
    <s v="Missouri"/>
    <n v="65203"/>
    <s v="Central"/>
    <s v="OFF-BI-10004728"/>
    <x v="1"/>
    <x v="8"/>
    <s v="Wilson Jones Turn Tabs Binder Tool for Ring Binders"/>
    <n v="9.64"/>
  </r>
  <r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</r>
  <r>
    <s v="Columbia"/>
    <s v="Missouri"/>
    <n v="65203"/>
    <s v="Central"/>
    <s v="OFF-BI-10004654"/>
    <x v="1"/>
    <x v="8"/>
    <s v="VariCap6 Expandable Binder"/>
    <n v="51.9"/>
  </r>
  <r>
    <s v="Columbia"/>
    <s v="Missouri"/>
    <n v="65203"/>
    <s v="Central"/>
    <s v="OFF-ST-10002583"/>
    <x v="1"/>
    <x v="4"/>
    <s v="Fellowes Neat Ideas Storage Cubes"/>
    <n v="64.959999999999994"/>
  </r>
  <r>
    <s v="Aberdeen"/>
    <s v="South Dakota"/>
    <n v="57401"/>
    <s v="Central"/>
    <s v="OFF-SU-10004661"/>
    <x v="1"/>
    <x v="14"/>
    <s v="Acme Titanium Bonded Scissors"/>
    <n v="25.5"/>
  </r>
  <r>
    <s v="Seattle"/>
    <s v="Washington"/>
    <n v="98103"/>
    <s v="West"/>
    <s v="FUR-CH-10003061"/>
    <x v="0"/>
    <x v="1"/>
    <s v="Global Leather Task Chair, Black"/>
    <n v="215.976"/>
  </r>
  <r>
    <s v="Detroit"/>
    <s v="Michigan"/>
    <n v="48227"/>
    <s v="Central"/>
    <s v="FUR-CH-10000513"/>
    <x v="0"/>
    <x v="1"/>
    <s v="High-Back Leather Manager's Chair"/>
    <n v="389.97"/>
  </r>
  <r>
    <s v="Detroit"/>
    <s v="Michigan"/>
    <n v="48227"/>
    <s v="Central"/>
    <s v="OFF-AP-10002191"/>
    <x v="1"/>
    <x v="9"/>
    <s v="Belkin 8 Outlet SurgeMaster II Gold Surge Protector"/>
    <n v="269.91000000000003"/>
  </r>
  <r>
    <s v="Memphis"/>
    <s v="Tennessee"/>
    <n v="38109"/>
    <s v="South"/>
    <s v="OFF-BI-10000216"/>
    <x v="1"/>
    <x v="8"/>
    <s v="Mead 1st Gear 2&quot; Zipper Binder, Asst. Colors"/>
    <n v="11.673"/>
  </r>
  <r>
    <s v="Memphis"/>
    <s v="Tennessee"/>
    <n v="38109"/>
    <s v="South"/>
    <s v="OFF-EN-10003448"/>
    <x v="1"/>
    <x v="12"/>
    <s v="Peel &amp; Seel Recycled Catalog Envelopes, Brown"/>
    <n v="64.847999999999999"/>
  </r>
  <r>
    <s v="North Las Vegas"/>
    <s v="Nevada"/>
    <n v="89031"/>
    <s v="West"/>
    <s v="FUR-FU-10002111"/>
    <x v="0"/>
    <x v="5"/>
    <s v="Master Caster Door Stop, Large Brown"/>
    <n v="14.56"/>
  </r>
  <r>
    <s v="Freeport"/>
    <s v="New York"/>
    <n v="11520"/>
    <s v="East"/>
    <s v="FUR-CH-10001545"/>
    <x v="0"/>
    <x v="1"/>
    <s v="Hon Comfortask Task/Swivel Chairs"/>
    <n v="102.58199999999999"/>
  </r>
  <r>
    <s v="Freeport"/>
    <s v="New York"/>
    <n v="11520"/>
    <s v="East"/>
    <s v="OFF-PA-10002947"/>
    <x v="1"/>
    <x v="10"/>
    <s v="Xerox 1923"/>
    <n v="20.04"/>
  </r>
  <r>
    <s v="New York City"/>
    <s v="New York"/>
    <n v="10035"/>
    <s v="East"/>
    <s v="OFF-BI-10003476"/>
    <x v="1"/>
    <x v="8"/>
    <s v="Avery Metallic Poly Binders"/>
    <n v="32.088000000000001"/>
  </r>
  <r>
    <s v="New York City"/>
    <s v="New York"/>
    <n v="10035"/>
    <s v="East"/>
    <s v="OFF-BI-10001359"/>
    <x v="1"/>
    <x v="8"/>
    <s v="GBC DocuBind TL300 Electric Binding System"/>
    <n v="4305.5519999999997"/>
  </r>
  <r>
    <s v="New York City"/>
    <s v="New York"/>
    <n v="10024"/>
    <s v="East"/>
    <s v="FUR-FU-10000320"/>
    <x v="0"/>
    <x v="5"/>
    <s v="OIC Stacking Trays"/>
    <n v="10.02"/>
  </r>
  <r>
    <s v="New York City"/>
    <s v="New York"/>
    <n v="10024"/>
    <s v="East"/>
    <s v="TEC-PH-10001835"/>
    <x v="2"/>
    <x v="7"/>
    <s v="Jawbone JAMBOX Wireless Bluetooth Speaker"/>
    <n v="631.96"/>
  </r>
  <r>
    <s v="Henderson"/>
    <s v="Kentucky"/>
    <n v="42420"/>
    <s v="South"/>
    <s v="OFF-BI-10003650"/>
    <x v="1"/>
    <x v="8"/>
    <s v="GBC DocuBind 300 Electric Binding Machine"/>
    <n v="1577.94"/>
  </r>
  <r>
    <s v="Albuquerque"/>
    <s v="New Mexico"/>
    <n v="87105"/>
    <s v="West"/>
    <s v="OFF-AR-10000937"/>
    <x v="1"/>
    <x v="6"/>
    <s v="Dixon Ticonderoga Core-Lock Colored Pencils, 48-Color Set"/>
    <n v="255.85"/>
  </r>
  <r>
    <s v="Delray Beach"/>
    <s v="Florida"/>
    <n v="33445"/>
    <s v="South"/>
    <s v="OFF-ST-10000532"/>
    <x v="1"/>
    <x v="4"/>
    <s v="Advantus Rolling Drawer Organizers"/>
    <n v="184.70400000000001"/>
  </r>
  <r>
    <s v="Delray Beach"/>
    <s v="Florida"/>
    <n v="33445"/>
    <s v="South"/>
    <s v="TEC-AC-10001267"/>
    <x v="2"/>
    <x v="11"/>
    <s v="ImationÂ 32GB Pocket Pro USB 3.0Â Flash DriveÂ - 32 GB - Black - 1 P ..."/>
    <n v="47.92"/>
  </r>
  <r>
    <s v="Philadelphia"/>
    <s v="Pennsylvania"/>
    <n v="19140"/>
    <s v="East"/>
    <s v="OFF-LA-10004853"/>
    <x v="1"/>
    <x v="2"/>
    <s v="Avery 483"/>
    <n v="15.936"/>
  </r>
  <r>
    <s v="Philadelphia"/>
    <s v="Pennsylvania"/>
    <n v="19140"/>
    <s v="East"/>
    <s v="OFF-BI-10001759"/>
    <x v="1"/>
    <x v="8"/>
    <s v="Acco Pressboard Covers with Storage Hooks, 14 7/8&quot; x 11&quot;, Dark Blue"/>
    <n v="8.0009999999999994"/>
  </r>
  <r>
    <s v="Philadelphia"/>
    <s v="Pennsylvania"/>
    <n v="19140"/>
    <s v="East"/>
    <s v="FUR-CH-10003379"/>
    <x v="0"/>
    <x v="1"/>
    <s v="Global Commerce Series High-Back Swivel/Tilt Chairs"/>
    <n v="398.97199999999998"/>
  </r>
  <r>
    <s v="Seattle"/>
    <s v="Washington"/>
    <n v="98105"/>
    <s v="West"/>
    <s v="FUR-BO-10002853"/>
    <x v="0"/>
    <x v="0"/>
    <s v="O'Sullivan 5-Shelf Heavy-Duty Bookcases"/>
    <n v="163.88"/>
  </r>
  <r>
    <s v="Richmond"/>
    <s v="Virginia"/>
    <n v="23223"/>
    <s v="South"/>
    <s v="OFF-AP-10000027"/>
    <x v="1"/>
    <x v="9"/>
    <s v="Hoover Commercial SteamVac"/>
    <n v="67.900000000000006"/>
  </r>
  <r>
    <s v="West Palm Beach"/>
    <s v="Florida"/>
    <n v="33407"/>
    <s v="South"/>
    <s v="OFF-PA-10002421"/>
    <x v="1"/>
    <x v="10"/>
    <s v="Embossed Ink Jet Note Cards"/>
    <n v="72.224000000000004"/>
  </r>
  <r>
    <s v="Fort Collins"/>
    <s v="Colorado"/>
    <n v="80525"/>
    <s v="West"/>
    <s v="OFF-LA-10002475"/>
    <x v="1"/>
    <x v="2"/>
    <s v="Avery 519"/>
    <n v="11.696"/>
  </r>
  <r>
    <s v="Franklin"/>
    <s v="Wisconsin"/>
    <n v="53132"/>
    <s v="Central"/>
    <s v="FUR-CH-10001482"/>
    <x v="0"/>
    <x v="1"/>
    <s v="Office Star - Mesh Screen back chair with Vinyl seat"/>
    <n v="392.94"/>
  </r>
  <r>
    <s v="Monroe"/>
    <s v="North Carolina"/>
    <n v="28110"/>
    <s v="South"/>
    <s v="FUR-FU-10000087"/>
    <x v="0"/>
    <x v="5"/>
    <s v="Executive Impressions 14&quot; Two-Color Numerals Wall Clock"/>
    <n v="18.175999999999998"/>
  </r>
  <r>
    <s v="Dallas"/>
    <s v="Texas"/>
    <n v="75081"/>
    <s v="Central"/>
    <s v="OFF-BI-10003166"/>
    <x v="1"/>
    <x v="8"/>
    <s v="GBC Plasticlear Binding Covers"/>
    <n v="6.8879999999999999"/>
  </r>
  <r>
    <s v="Dallas"/>
    <s v="Texas"/>
    <n v="75081"/>
    <s v="Central"/>
    <s v="FUR-TA-10000688"/>
    <x v="0"/>
    <x v="3"/>
    <s v="Chromcraft Bull-Nose Wood Round Conference Table Top, Wood Base"/>
    <n v="457.48500000000001"/>
  </r>
  <r>
    <s v="Philadelphia"/>
    <s v="Pennsylvania"/>
    <n v="19134"/>
    <s v="East"/>
    <s v="FUR-CH-10003981"/>
    <x v="0"/>
    <x v="1"/>
    <s v="Global Commerce Series Low-Back Swivel/Tilt Chairs"/>
    <n v="1079.316"/>
  </r>
  <r>
    <s v="San Francisco"/>
    <s v="California"/>
    <n v="94109"/>
    <s v="West"/>
    <s v="OFF-PA-10001878"/>
    <x v="1"/>
    <x v="10"/>
    <s v="Xerox 1891"/>
    <n v="48.91"/>
  </r>
  <r>
    <s v="Dover"/>
    <s v="Delaware"/>
    <n v="19901"/>
    <s v="East"/>
    <s v="OFF-AR-10002375"/>
    <x v="1"/>
    <x v="6"/>
    <s v="Newell 351"/>
    <n v="9.84"/>
  </r>
  <r>
    <s v="Dover"/>
    <s v="Delaware"/>
    <n v="19901"/>
    <s v="East"/>
    <s v="OFF-BI-10004965"/>
    <x v="1"/>
    <x v="8"/>
    <s v="Ibico Covers for Plastic or Wire Binding Elements"/>
    <n v="34.5"/>
  </r>
  <r>
    <s v="Waco"/>
    <s v="Texas"/>
    <n v="76706"/>
    <s v="Central"/>
    <s v="OFF-BI-10004022"/>
    <x v="1"/>
    <x v="8"/>
    <s v="Acco Suede Grain Vinyl Round Ring Binder"/>
    <n v="0.55600000000000005"/>
  </r>
  <r>
    <s v="Hagerstown"/>
    <s v="Maryland"/>
    <n v="21740"/>
    <s v="East"/>
    <s v="OFF-BI-10000050"/>
    <x v="1"/>
    <x v="8"/>
    <s v="Angle-D Binders with Locking Rings, Label Holders"/>
    <n v="43.8"/>
  </r>
  <r>
    <s v="Cleveland"/>
    <s v="Ohio"/>
    <n v="44105"/>
    <s v="East"/>
    <s v="OFF-PA-10002464"/>
    <x v="1"/>
    <x v="10"/>
    <s v="HP Office Recycled Paper (20Lb. and 87 Bright)"/>
    <n v="13.872"/>
  </r>
  <r>
    <s v="Cleveland"/>
    <s v="Ohio"/>
    <n v="44105"/>
    <s v="East"/>
    <s v="FUR-BO-10004709"/>
    <x v="0"/>
    <x v="0"/>
    <s v="Bush Westfield Collection Bookcases, Medium Cherry Finish"/>
    <n v="115.96"/>
  </r>
  <r>
    <s v="Mcallen"/>
    <s v="Texas"/>
    <n v="78501"/>
    <s v="Central"/>
    <s v="TEC-AC-10003590"/>
    <x v="2"/>
    <x v="11"/>
    <s v="TRENDnet 56K USB 2.0 Phone, Internet and Fax Modem"/>
    <n v="41.423999999999999"/>
  </r>
  <r>
    <s v="Mcallen"/>
    <s v="Texas"/>
    <n v="78501"/>
    <s v="Central"/>
    <s v="TEC-PH-10003357"/>
    <x v="2"/>
    <x v="7"/>
    <s v="Grandstream GXP2100 Mainstream Business Phone"/>
    <n v="244.768"/>
  </r>
  <r>
    <s v="Mcallen"/>
    <s v="Texas"/>
    <n v="78501"/>
    <s v="Central"/>
    <s v="OFF-AR-10003373"/>
    <x v="1"/>
    <x v="6"/>
    <s v="Boston School Pro Electric Pencil Sharpener, 1670"/>
    <n v="74.352000000000004"/>
  </r>
  <r>
    <s v="Mcallen"/>
    <s v="Texas"/>
    <n v="78501"/>
    <s v="Central"/>
    <s v="OFF-BI-10003676"/>
    <x v="1"/>
    <x v="8"/>
    <s v="GBC Standard Recycled Report Covers, Clear Plastic Sheets"/>
    <n v="4.3120000000000003"/>
  </r>
  <r>
    <s v="Mcallen"/>
    <s v="Texas"/>
    <n v="78501"/>
    <s v="Central"/>
    <s v="FUR-CH-10000225"/>
    <x v="0"/>
    <x v="1"/>
    <s v="Global Geo Office Task Chair, Gray"/>
    <n v="56.686"/>
  </r>
  <r>
    <s v="Mcallen"/>
    <s v="Texas"/>
    <n v="78501"/>
    <s v="Central"/>
    <s v="TEC-PH-10001870"/>
    <x v="2"/>
    <x v="7"/>
    <s v="Lunatik TT5L-002 Taktik Strike Impact Protection System for iPhone 5"/>
    <n v="97.968000000000004"/>
  </r>
  <r>
    <s v="Mcallen"/>
    <s v="Texas"/>
    <n v="78501"/>
    <s v="Central"/>
    <s v="OFF-AR-10003481"/>
    <x v="1"/>
    <x v="6"/>
    <s v="Newell 348"/>
    <n v="7.8719999999999999"/>
  </r>
  <r>
    <s v="Mcallen"/>
    <s v="Texas"/>
    <n v="78501"/>
    <s v="Central"/>
    <s v="OFF-PA-10003936"/>
    <x v="1"/>
    <x v="10"/>
    <s v="Xerox 1994"/>
    <n v="15.552"/>
  </r>
  <r>
    <s v="Mcallen"/>
    <s v="Texas"/>
    <n v="78501"/>
    <s v="Central"/>
    <s v="OFF-BI-10000320"/>
    <x v="1"/>
    <x v="8"/>
    <s v="GBC Plastic Binding Combs"/>
    <n v="1.476"/>
  </r>
  <r>
    <s v="Santa Fe"/>
    <s v="New Mexico"/>
    <n v="87505"/>
    <s v="West"/>
    <s v="OFF-AR-10001972"/>
    <x v="1"/>
    <x v="6"/>
    <s v="Newell 323"/>
    <n v="8.4"/>
  </r>
  <r>
    <s v="San Francisco"/>
    <s v="California"/>
    <n v="94110"/>
    <s v="West"/>
    <s v="OFF-AR-10003829"/>
    <x v="1"/>
    <x v="6"/>
    <s v="Newell 35"/>
    <n v="6.56"/>
  </r>
  <r>
    <s v="San Francisco"/>
    <s v="California"/>
    <n v="94110"/>
    <s v="West"/>
    <s v="OFF-AR-10003338"/>
    <x v="1"/>
    <x v="6"/>
    <s v="Eberhard Faber 3 1/2&quot; Golf Pencils"/>
    <n v="14.88"/>
  </r>
  <r>
    <s v="San Francisco"/>
    <s v="California"/>
    <n v="94110"/>
    <s v="West"/>
    <s v="TEC-AC-10002558"/>
    <x v="2"/>
    <x v="11"/>
    <s v="ImationÂ SwivelÂ Flash DriveÂ USBÂ flash driveÂ - 8 GB"/>
    <n v="45.48"/>
  </r>
  <r>
    <s v="San Francisco"/>
    <s v="California"/>
    <n v="94110"/>
    <s v="West"/>
    <s v="OFF-AR-10000034"/>
    <x v="1"/>
    <x v="6"/>
    <s v="BIC Brite Liner Grip Highlighters, Assorted, 5/Pack"/>
    <n v="25.44"/>
  </r>
  <r>
    <s v="New York City"/>
    <s v="New York"/>
    <n v="10024"/>
    <s v="East"/>
    <s v="OFF-BI-10001510"/>
    <x v="1"/>
    <x v="8"/>
    <s v="Deluxe Heavy-Duty Vinyl Round Ring Binder"/>
    <n v="146.68799999999999"/>
  </r>
  <r>
    <s v="Dallas"/>
    <s v="Texas"/>
    <n v="75220"/>
    <s v="Central"/>
    <s v="OFF-LA-10000134"/>
    <x v="1"/>
    <x v="2"/>
    <s v="Avery 511"/>
    <n v="4.9279999999999999"/>
  </r>
  <r>
    <s v="Dallas"/>
    <s v="Texas"/>
    <n v="75220"/>
    <s v="Central"/>
    <s v="OFF-AR-10000588"/>
    <x v="1"/>
    <x v="6"/>
    <s v="Newell 345"/>
    <n v="63.488"/>
  </r>
  <r>
    <s v="Detroit"/>
    <s v="Michigan"/>
    <n v="48234"/>
    <s v="Central"/>
    <s v="OFF-ST-10003282"/>
    <x v="1"/>
    <x v="4"/>
    <s v="Advantus 10-Drawer Portable Organizer, Chrome Metal Frame, Smoke Drawers"/>
    <n v="418.32"/>
  </r>
  <r>
    <s v="Detroit"/>
    <s v="Michigan"/>
    <n v="48234"/>
    <s v="Central"/>
    <s v="OFF-AP-10002311"/>
    <x v="1"/>
    <x v="9"/>
    <s v="Holmes Replacement Filter for HEPA Air Cleaner, Very Large Room, HEPA Filter"/>
    <n v="123.858"/>
  </r>
  <r>
    <s v="Philadelphia"/>
    <s v="Pennsylvania"/>
    <n v="19140"/>
    <s v="East"/>
    <s v="TEC-PH-10000141"/>
    <x v="2"/>
    <x v="7"/>
    <s v="Clearsounds A400"/>
    <n v="118.782"/>
  </r>
  <r>
    <s v="Philadelphia"/>
    <s v="Pennsylvania"/>
    <n v="19140"/>
    <s v="East"/>
    <s v="OFF-SU-10000646"/>
    <x v="1"/>
    <x v="14"/>
    <s v="Premier Automatic Letter Opener"/>
    <n v="769.18399999999997"/>
  </r>
  <r>
    <s v="Carrollton"/>
    <s v="Texas"/>
    <n v="75007"/>
    <s v="Central"/>
    <s v="TEC-AC-10002076"/>
    <x v="2"/>
    <x v="11"/>
    <s v="Microsoft Natural Keyboard Elite"/>
    <n v="47.904000000000003"/>
  </r>
  <r>
    <s v="New York City"/>
    <s v="New York"/>
    <n v="10009"/>
    <s v="East"/>
    <s v="OFF-PA-10000743"/>
    <x v="1"/>
    <x v="10"/>
    <s v="Xerox 1977"/>
    <n v="13.36"/>
  </r>
  <r>
    <s v="New York City"/>
    <s v="New York"/>
    <n v="10009"/>
    <s v="East"/>
    <s v="FUR-CH-10002780"/>
    <x v="0"/>
    <x v="1"/>
    <s v="Office Star - Task Chair with Contemporary Loop Arms"/>
    <n v="163.76400000000001"/>
  </r>
  <r>
    <s v="New York City"/>
    <s v="New York"/>
    <n v="10009"/>
    <s v="East"/>
    <s v="FUR-FU-10000747"/>
    <x v="0"/>
    <x v="5"/>
    <s v="Tenex B1-RE Series Chair Mats for Low Pile Carpets"/>
    <n v="183.92"/>
  </r>
  <r>
    <s v="Houston"/>
    <s v="Texas"/>
    <n v="77041"/>
    <s v="Central"/>
    <s v="FUR-FU-10002445"/>
    <x v="0"/>
    <x v="5"/>
    <s v="DAX Two-Tone Rosewood/Black Document Frame, Desktop, 5 x 7"/>
    <n v="11.375999999999999"/>
  </r>
  <r>
    <s v="Houston"/>
    <s v="Texas"/>
    <n v="77041"/>
    <s v="Central"/>
    <s v="FUR-FU-10000723"/>
    <x v="0"/>
    <x v="5"/>
    <s v="Deflect-o EconoMat Studded, No Bevel Mat for Low Pile Carpeting"/>
    <n v="66.111999999999995"/>
  </r>
  <r>
    <s v="Los Angeles"/>
    <s v="California"/>
    <n v="90036"/>
    <s v="West"/>
    <s v="OFF-PA-10003641"/>
    <x v="1"/>
    <x v="10"/>
    <s v="Xerox 1909"/>
    <n v="211.04"/>
  </r>
  <r>
    <s v="Los Angeles"/>
    <s v="California"/>
    <n v="90036"/>
    <s v="West"/>
    <s v="FUR-CH-10003973"/>
    <x v="0"/>
    <x v="1"/>
    <s v="GuestStacker Chair with Chrome Finish Legs"/>
    <n v="594.81600000000003"/>
  </r>
  <r>
    <s v="Los Angeles"/>
    <s v="California"/>
    <n v="90036"/>
    <s v="West"/>
    <s v="OFF-BI-10000977"/>
    <x v="1"/>
    <x v="8"/>
    <s v="Ibico Plastic Spiral Binding Combs"/>
    <n v="72.959999999999994"/>
  </r>
  <r>
    <s v="Edmonds"/>
    <s v="Washington"/>
    <n v="98026"/>
    <s v="West"/>
    <s v="FUR-FU-10004053"/>
    <x v="0"/>
    <x v="5"/>
    <s v="DAX Two-Tone Silver Metal Document Frame"/>
    <n v="80.959999999999994"/>
  </r>
  <r>
    <s v="Edmonds"/>
    <s v="Washington"/>
    <n v="98026"/>
    <s v="West"/>
    <s v="TEC-PH-10002033"/>
    <x v="2"/>
    <x v="7"/>
    <s v="Konftel 250 ConferenceÂ phoneÂ - Charcoal black"/>
    <n v="455.71199999999999"/>
  </r>
  <r>
    <s v="Edmonds"/>
    <s v="Washington"/>
    <n v="98026"/>
    <s v="West"/>
    <s v="OFF-AR-10004260"/>
    <x v="1"/>
    <x v="6"/>
    <s v="Boston 1799 Powerhouse Electric Pencil Sharpener"/>
    <n v="25.98"/>
  </r>
  <r>
    <s v="San Francisco"/>
    <s v="California"/>
    <n v="94110"/>
    <s v="West"/>
    <s v="OFF-AP-10004655"/>
    <x v="1"/>
    <x v="9"/>
    <s v="Holmes Visible Mist Ultrasonic Humidifier with 2.3-Gallon Output per Day, Replacement Filter"/>
    <n v="45.28"/>
  </r>
  <r>
    <s v="New York City"/>
    <s v="New York"/>
    <n v="10035"/>
    <s v="East"/>
    <s v="OFF-EN-10001539"/>
    <x v="1"/>
    <x v="12"/>
    <s v="Staple envelope"/>
    <n v="15.56"/>
  </r>
  <r>
    <s v="Springfield"/>
    <s v="Oregon"/>
    <n v="97477"/>
    <s v="West"/>
    <s v="TEC-PH-10001817"/>
    <x v="2"/>
    <x v="7"/>
    <s v="Wilson Electronics DB Pro Signal Booster"/>
    <n v="859.2"/>
  </r>
  <r>
    <s v="Georgetown"/>
    <s v="Kentucky"/>
    <n v="40324"/>
    <s v="South"/>
    <s v="OFF-AP-10002578"/>
    <x v="1"/>
    <x v="9"/>
    <s v="Fellowes Premier Superior Surge Suppressor, 10-Outlet, With Phone and Remote"/>
    <n v="195.68"/>
  </r>
  <r>
    <s v="Georgetown"/>
    <s v="Kentucky"/>
    <n v="40324"/>
    <s v="South"/>
    <s v="OFF-FA-10000992"/>
    <x v="1"/>
    <x v="13"/>
    <s v="Acco Clips to Go Binder Clips, 24 Clips in Two Sizes"/>
    <n v="14.2"/>
  </r>
  <r>
    <s v="Coral Springs"/>
    <s v="Florida"/>
    <n v="33065"/>
    <s v="South"/>
    <s v="FUR-BO-10001798"/>
    <x v="0"/>
    <x v="0"/>
    <s v="Bush Somerset Collection Bookcase"/>
    <n v="314.35199999999998"/>
  </r>
  <r>
    <s v="Coral Springs"/>
    <s v="Florida"/>
    <n v="33065"/>
    <s v="South"/>
    <s v="OFF-LA-10004409"/>
    <x v="1"/>
    <x v="2"/>
    <s v="Avery 492"/>
    <n v="4.6079999999999997"/>
  </r>
  <r>
    <s v="San Francisco"/>
    <s v="California"/>
    <n v="94110"/>
    <s v="West"/>
    <s v="OFF-FA-10000621"/>
    <x v="1"/>
    <x v="13"/>
    <s v="OIC Colored Binder Clips, Assorted Sizes"/>
    <n v="17.899999999999999"/>
  </r>
  <r>
    <s v="San Francisco"/>
    <s v="California"/>
    <n v="94110"/>
    <s v="West"/>
    <s v="OFF-BI-10003196"/>
    <x v="1"/>
    <x v="8"/>
    <s v="Accohide Poly Flexible Ring Binders"/>
    <n v="2.992"/>
  </r>
  <r>
    <s v="San Francisco"/>
    <s v="California"/>
    <n v="94110"/>
    <s v="West"/>
    <s v="OFF-BI-10003727"/>
    <x v="1"/>
    <x v="8"/>
    <s v="Avery Durable Slant Ring Binders With Label Holder"/>
    <n v="20.064"/>
  </r>
  <r>
    <s v="San Francisco"/>
    <s v="California"/>
    <n v="94110"/>
    <s v="West"/>
    <s v="OFF-PA-10003228"/>
    <x v="1"/>
    <x v="10"/>
    <s v="Xerox 1917"/>
    <n v="146.72999999999999"/>
  </r>
  <r>
    <s v="San Francisco"/>
    <s v="California"/>
    <n v="94110"/>
    <s v="West"/>
    <s v="OFF-LA-10002787"/>
    <x v="1"/>
    <x v="2"/>
    <s v="Avery 480"/>
    <n v="18.75"/>
  </r>
  <r>
    <s v="San Francisco"/>
    <s v="California"/>
    <n v="94110"/>
    <s v="West"/>
    <s v="TEC-PH-10001305"/>
    <x v="2"/>
    <x v="7"/>
    <s v="Panasonic KX TS208W Corded phone"/>
    <n v="117.57599999999999"/>
  </r>
  <r>
    <s v="Riverside"/>
    <s v="California"/>
    <n v="92503"/>
    <s v="West"/>
    <s v="OFF-BI-10001036"/>
    <x v="1"/>
    <x v="8"/>
    <s v="Cardinal EasyOpen D-Ring Binders"/>
    <n v="51.183999999999997"/>
  </r>
  <r>
    <s v="Troy"/>
    <s v="Ohio"/>
    <n v="45373"/>
    <s v="East"/>
    <s v="FUR-TA-10001086"/>
    <x v="0"/>
    <x v="3"/>
    <s v="SAFCO PlanMaster Boards, 60w x 37-1/2d, White Melamine"/>
    <n v="455.97"/>
  </r>
  <r>
    <s v="Troy"/>
    <s v="Ohio"/>
    <n v="45373"/>
    <s v="East"/>
    <s v="OFF-BI-10001525"/>
    <x v="1"/>
    <x v="8"/>
    <s v="Acco Pressboard Covers with Storage Hooks, 14 7/8&quot; x 11&quot;, Executive Red"/>
    <n v="5.7149999999999999"/>
  </r>
  <r>
    <s v="Troy"/>
    <s v="Ohio"/>
    <n v="45373"/>
    <s v="East"/>
    <s v="TEC-PH-10000526"/>
    <x v="2"/>
    <x v="7"/>
    <s v="Vtech CS6719"/>
    <n v="57.594000000000001"/>
  </r>
  <r>
    <s v="Troy"/>
    <s v="Ohio"/>
    <n v="45373"/>
    <s v="East"/>
    <s v="FUR-FU-10004973"/>
    <x v="0"/>
    <x v="5"/>
    <s v="Flat Face Poster Frame"/>
    <n v="30.143999999999998"/>
  </r>
  <r>
    <s v="Troy"/>
    <s v="Ohio"/>
    <n v="45373"/>
    <s v="East"/>
    <s v="FUR-CH-10003981"/>
    <x v="0"/>
    <x v="1"/>
    <s v="Global Commerce Series Low-Back Swivel/Tilt Chairs"/>
    <n v="899.43"/>
  </r>
  <r>
    <s v="Moreno Valley"/>
    <s v="California"/>
    <n v="92553"/>
    <s v="West"/>
    <s v="FUR-FU-10000277"/>
    <x v="0"/>
    <x v="5"/>
    <s v="Deflect-o DuraMat Antistatic Studded Beveled Mat for Medium Pile Carpeting"/>
    <n v="842.72"/>
  </r>
  <r>
    <s v="Moreno Valley"/>
    <s v="California"/>
    <n v="92553"/>
    <s v="West"/>
    <s v="FUR-FU-10001934"/>
    <x v="0"/>
    <x v="5"/>
    <s v="Magnifier Swing Arm Lamp"/>
    <n v="41.96"/>
  </r>
  <r>
    <s v="Seattle"/>
    <s v="Washington"/>
    <n v="98115"/>
    <s v="West"/>
    <s v="OFF-BI-10004970"/>
    <x v="1"/>
    <x v="8"/>
    <s v="ACCOHIDE 3-Ring Binder, Blue, 1&quot;"/>
    <n v="13.215999999999999"/>
  </r>
  <r>
    <s v="Seattle"/>
    <s v="Washington"/>
    <n v="98115"/>
    <s v="West"/>
    <s v="FUR-CH-10003396"/>
    <x v="0"/>
    <x v="1"/>
    <s v="Global Deluxe Steno Chair"/>
    <n v="184.75200000000001"/>
  </r>
  <r>
    <s v="Chicago"/>
    <s v="Illinois"/>
    <n v="60623"/>
    <s v="Central"/>
    <s v="FUR-CH-10003973"/>
    <x v="0"/>
    <x v="1"/>
    <s v="GuestStacker Chair with Chrome Finish Legs"/>
    <n v="520.46400000000006"/>
  </r>
  <r>
    <s v="Chicago"/>
    <s v="Illinois"/>
    <n v="60623"/>
    <s v="Central"/>
    <s v="OFF-PA-10002109"/>
    <x v="1"/>
    <x v="10"/>
    <s v="Wirebound Voice Message Log Book"/>
    <n v="11.423999999999999"/>
  </r>
  <r>
    <s v="Jackson"/>
    <s v="Michigan"/>
    <n v="49201"/>
    <s v="Central"/>
    <s v="OFF-PA-10001826"/>
    <x v="1"/>
    <x v="10"/>
    <s v="Xerox 207"/>
    <n v="19.440000000000001"/>
  </r>
  <r>
    <s v="Jackson"/>
    <s v="Michigan"/>
    <n v="49201"/>
    <s v="Central"/>
    <s v="OFF-AR-10000823"/>
    <x v="1"/>
    <x v="6"/>
    <s v="Newell 307"/>
    <n v="3.64"/>
  </r>
  <r>
    <s v="Jackson"/>
    <s v="Michigan"/>
    <n v="49201"/>
    <s v="Central"/>
    <s v="OFF-PA-10001776"/>
    <x v="1"/>
    <x v="10"/>
    <s v="Wirebound Message Books, Four 2 3/4&quot; x 5&quot; Forms per Page, 600 Sets per Book"/>
    <n v="18.54"/>
  </r>
  <r>
    <s v="New York City"/>
    <s v="New York"/>
    <n v="10024"/>
    <s v="East"/>
    <s v="OFF-BI-10003676"/>
    <x v="1"/>
    <x v="8"/>
    <s v="GBC Standard Recycled Report Covers, Clear Plastic Sheets"/>
    <n v="43.12"/>
  </r>
  <r>
    <s v="New York City"/>
    <s v="New York"/>
    <n v="10024"/>
    <s v="East"/>
    <s v="FUR-TA-10001095"/>
    <x v="0"/>
    <x v="3"/>
    <s v="Chromcraft Round Conference Tables"/>
    <n v="313.72199999999998"/>
  </r>
  <r>
    <s v="New York City"/>
    <s v="New York"/>
    <n v="10024"/>
    <s v="East"/>
    <s v="FUR-FU-10000747"/>
    <x v="0"/>
    <x v="5"/>
    <s v="Tenex B1-RE Series Chair Mats for Low Pile Carpets"/>
    <n v="45.98"/>
  </r>
  <r>
    <s v="New York City"/>
    <s v="New York"/>
    <n v="10024"/>
    <s v="East"/>
    <s v="OFF-ST-10004337"/>
    <x v="1"/>
    <x v="4"/>
    <s v="SAFCO Commercial Wire Shelving, 72h"/>
    <n v="428.68"/>
  </r>
  <r>
    <s v="Seattle"/>
    <s v="Washington"/>
    <n v="98105"/>
    <s v="West"/>
    <s v="OFF-BI-10004410"/>
    <x v="1"/>
    <x v="8"/>
    <s v="C-Line Peel &amp; Stick Add-On Filing Pockets, 8-3/4 x 5-1/8, 10/Pack"/>
    <n v="30.576000000000001"/>
  </r>
  <r>
    <s v="Seattle"/>
    <s v="Washington"/>
    <n v="98105"/>
    <s v="West"/>
    <s v="OFF-FA-10004838"/>
    <x v="1"/>
    <x v="13"/>
    <s v="Super Bands, 12/Pack"/>
    <n v="13.02"/>
  </r>
  <r>
    <s v="Seattle"/>
    <s v="Washington"/>
    <n v="98105"/>
    <s v="West"/>
    <s v="FUR-FU-10002364"/>
    <x v="0"/>
    <x v="5"/>
    <s v="Eldon Expressions Wood Desk Accessories, Oak"/>
    <n v="22.14"/>
  </r>
  <r>
    <s v="Seattle"/>
    <s v="Washington"/>
    <n v="98105"/>
    <s v="West"/>
    <s v="OFF-ST-10001809"/>
    <x v="1"/>
    <x v="4"/>
    <s v="Fellowes Officeware Wire Shelving"/>
    <n v="359.32"/>
  </r>
  <r>
    <s v="Saint Charles"/>
    <s v="Missouri"/>
    <n v="63301"/>
    <s v="Central"/>
    <s v="OFF-PA-10001846"/>
    <x v="1"/>
    <x v="10"/>
    <s v="Xerox 1899"/>
    <n v="11.56"/>
  </r>
  <r>
    <s v="Long Beach"/>
    <s v="New York"/>
    <n v="11561"/>
    <s v="East"/>
    <s v="OFF-BI-10003876"/>
    <x v="1"/>
    <x v="8"/>
    <s v="Green Canvas Binder for 8-1/2&quot; x 14&quot; Sheets"/>
    <n v="68.48"/>
  </r>
  <r>
    <s v="Long Beach"/>
    <s v="New York"/>
    <n v="11561"/>
    <s v="East"/>
    <s v="OFF-ST-10003470"/>
    <x v="1"/>
    <x v="4"/>
    <s v="Tennsco Snap-Together Open Shelving Units, Starter Sets and Add-On Units"/>
    <n v="1676.88"/>
  </r>
  <r>
    <s v="Lakewood"/>
    <s v="New Jersey"/>
    <n v="8701"/>
    <s v="East"/>
    <s v="OFF-PA-10004243"/>
    <x v="1"/>
    <x v="10"/>
    <s v="Xerox 1939"/>
    <n v="37.94"/>
  </r>
  <r>
    <s v="Clinton"/>
    <s v="Maryland"/>
    <n v="20735"/>
    <s v="East"/>
    <s v="FUR-CH-10000422"/>
    <x v="0"/>
    <x v="1"/>
    <s v="Global Highback Leather Tilter in Burgundy"/>
    <n v="272.97000000000003"/>
  </r>
  <r>
    <s v="Columbus"/>
    <s v="Ohio"/>
    <n v="43229"/>
    <s v="East"/>
    <s v="FUR-FU-10002506"/>
    <x v="0"/>
    <x v="5"/>
    <s v="Tensor &quot;Hersey Kiss&quot; Styled Floor Lamp"/>
    <n v="41.567999999999998"/>
  </r>
  <r>
    <s v="Columbus"/>
    <s v="Ohio"/>
    <n v="43229"/>
    <s v="East"/>
    <s v="FUR-CH-10000863"/>
    <x v="0"/>
    <x v="1"/>
    <s v="Novimex Swivel Fabric Task Chair"/>
    <n v="317.05799999999999"/>
  </r>
  <r>
    <s v="Columbus"/>
    <s v="Ohio"/>
    <n v="43229"/>
    <s v="East"/>
    <s v="OFF-FA-10002988"/>
    <x v="1"/>
    <x v="13"/>
    <s v="Ideal Clamps"/>
    <n v="8.0399999999999991"/>
  </r>
  <r>
    <s v="Pasadena"/>
    <s v="California"/>
    <n v="91104"/>
    <s v="West"/>
    <s v="TEC-PH-10003437"/>
    <x v="2"/>
    <x v="7"/>
    <s v="Blue Parrot B250XT Professional Grade Wireless BluetoothÂ HeadsetÂ with"/>
    <n v="419.94400000000002"/>
  </r>
  <r>
    <s v="Seattle"/>
    <s v="Washington"/>
    <n v="98105"/>
    <s v="West"/>
    <s v="OFF-SU-10002537"/>
    <x v="1"/>
    <x v="14"/>
    <s v="Acme Box Cutter Scissors"/>
    <n v="61.38"/>
  </r>
  <r>
    <s v="Los Angeles"/>
    <s v="California"/>
    <n v="90045"/>
    <s v="West"/>
    <s v="TEC-AC-10003063"/>
    <x v="2"/>
    <x v="11"/>
    <s v="Micro Innovations USB RF Wireless Keyboard with Mouse"/>
    <n v="50"/>
  </r>
  <r>
    <s v="East Orange"/>
    <s v="New Jersey"/>
    <n v="7017"/>
    <s v="East"/>
    <s v="TEC-AC-10003237"/>
    <x v="2"/>
    <x v="11"/>
    <s v="Memorex Micro Travel Drive 4 GB"/>
    <n v="31.8"/>
  </r>
  <r>
    <s v="Eau Claire"/>
    <s v="Wisconsin"/>
    <n v="54703"/>
    <s v="Central"/>
    <s v="OFF-ST-10001031"/>
    <x v="1"/>
    <x v="4"/>
    <s v="Adjustable Personal File Tote"/>
    <n v="32.56"/>
  </r>
  <r>
    <s v="Chicago"/>
    <s v="Illinois"/>
    <n v="60610"/>
    <s v="Central"/>
    <s v="OFF-EN-10001535"/>
    <x v="1"/>
    <x v="12"/>
    <s v="Grip Seal Envelopes"/>
    <n v="7.0720000000000001"/>
  </r>
  <r>
    <s v="Tampa"/>
    <s v="Florida"/>
    <n v="33614"/>
    <s v="South"/>
    <s v="OFF-PA-10001295"/>
    <x v="1"/>
    <x v="10"/>
    <s v="Computer Printout Paper with Letter-Trim Perforations"/>
    <n v="45.527999999999999"/>
  </r>
  <r>
    <s v="Tampa"/>
    <s v="Florida"/>
    <n v="33614"/>
    <s v="South"/>
    <s v="FUR-CH-10004698"/>
    <x v="0"/>
    <x v="1"/>
    <s v="Padded Folding Chairs, Black, 4/Carton"/>
    <n v="64.784000000000006"/>
  </r>
  <r>
    <s v="Tampa"/>
    <s v="Florida"/>
    <n v="33614"/>
    <s v="South"/>
    <s v="OFF-ST-10000078"/>
    <x v="1"/>
    <x v="4"/>
    <s v="Tennsco 6- and 18-Compartment Lockers"/>
    <n v="424.27199999999999"/>
  </r>
  <r>
    <s v="Tampa"/>
    <s v="Florida"/>
    <n v="33614"/>
    <s v="South"/>
    <s v="OFF-AR-10001868"/>
    <x v="1"/>
    <x v="6"/>
    <s v="Prang Dustless Chalk Sticks"/>
    <n v="1.3440000000000001"/>
  </r>
  <r>
    <s v="Tampa"/>
    <s v="Florida"/>
    <n v="33614"/>
    <s v="South"/>
    <s v="OFF-ST-10004950"/>
    <x v="1"/>
    <x v="4"/>
    <s v="Acco Perma 3000 Stacking Storage Drawers"/>
    <n v="83.92"/>
  </r>
  <r>
    <s v="New York City"/>
    <s v="New York"/>
    <n v="10009"/>
    <s v="East"/>
    <s v="OFF-PA-10003441"/>
    <x v="1"/>
    <x v="10"/>
    <s v="Xerox 226"/>
    <n v="25.92"/>
  </r>
  <r>
    <s v="Mesa"/>
    <s v="Arizona"/>
    <n v="85204"/>
    <s v="West"/>
    <s v="FUR-FU-10004973"/>
    <x v="0"/>
    <x v="5"/>
    <s v="Flat Face Poster Frame"/>
    <n v="120.57599999999999"/>
  </r>
  <r>
    <s v="Burlington"/>
    <s v="Vermont"/>
    <m/>
    <s v="East"/>
    <s v="OFF-PA-10000157"/>
    <x v="1"/>
    <x v="10"/>
    <s v="Xerox 191"/>
    <n v="79.92"/>
  </r>
  <r>
    <s v="Burlington"/>
    <s v="Vermont"/>
    <m/>
    <s v="East"/>
    <s v="OFF-PA-10001970"/>
    <x v="1"/>
    <x v="10"/>
    <s v="Xerox 1881"/>
    <n v="12.28"/>
  </r>
  <r>
    <s v="Burlington"/>
    <s v="Vermont"/>
    <m/>
    <s v="East"/>
    <s v="OFF-AP-10000828"/>
    <x v="1"/>
    <x v="9"/>
    <s v="Avanti 4.4 Cu. Ft. Refrigerator"/>
    <n v="542.94000000000005"/>
  </r>
  <r>
    <s v="Burlington"/>
    <s v="Vermont"/>
    <m/>
    <s v="East"/>
    <s v="OFF-EN-10001509"/>
    <x v="1"/>
    <x v="12"/>
    <s v="Poly String Tie Envelopes"/>
    <n v="2.04"/>
  </r>
  <r>
    <s v="Houston"/>
    <s v="Texas"/>
    <n v="77070"/>
    <s v="Central"/>
    <s v="OFF-ST-10003692"/>
    <x v="1"/>
    <x v="4"/>
    <s v="Recycled Steel Personal File for Hanging File Folders"/>
    <n v="228.92"/>
  </r>
  <r>
    <s v="Aurora"/>
    <s v="Illinois"/>
    <n v="60505"/>
    <s v="Central"/>
    <s v="TEC-PH-10004700"/>
    <x v="2"/>
    <x v="7"/>
    <s v="PowerGen Dual USB Car Charger"/>
    <n v="7.992"/>
  </r>
  <r>
    <s v="Denver"/>
    <s v="Colorado"/>
    <n v="80219"/>
    <s v="West"/>
    <s v="FUR-CH-10000422"/>
    <x v="0"/>
    <x v="1"/>
    <s v="Global Highback Leather Tilter in Burgundy"/>
    <n v="582.33600000000001"/>
  </r>
  <r>
    <s v="New York City"/>
    <s v="New York"/>
    <n v="10011"/>
    <s v="East"/>
    <s v="TEC-PH-10003484"/>
    <x v="2"/>
    <x v="7"/>
    <s v="Ooma Telo VoIP Home Phone System"/>
    <n v="629.95000000000005"/>
  </r>
  <r>
    <s v="New York City"/>
    <s v="New York"/>
    <n v="10011"/>
    <s v="East"/>
    <s v="FUR-CH-10001394"/>
    <x v="0"/>
    <x v="1"/>
    <s v="Global Leather Executive Chair"/>
    <n v="631.78200000000004"/>
  </r>
  <r>
    <s v="New York City"/>
    <s v="New York"/>
    <n v="10011"/>
    <s v="East"/>
    <s v="FUR-BO-10002213"/>
    <x v="0"/>
    <x v="0"/>
    <s v="DMI Eclipse Executive Suite Bookcases"/>
    <n v="801.56799999999998"/>
  </r>
  <r>
    <s v="New York City"/>
    <s v="New York"/>
    <n v="10011"/>
    <s v="East"/>
    <s v="OFF-LA-10002762"/>
    <x v="1"/>
    <x v="2"/>
    <s v="Avery 485"/>
    <n v="75.180000000000007"/>
  </r>
  <r>
    <s v="New York City"/>
    <s v="New York"/>
    <n v="10011"/>
    <s v="East"/>
    <s v="OFF-AP-10003842"/>
    <x v="1"/>
    <x v="9"/>
    <s v="Euro-Pro Shark Turbo Vacuum"/>
    <n v="30.98"/>
  </r>
  <r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</r>
  <r>
    <s v="Arlington Heights"/>
    <s v="Illinois"/>
    <n v="60004"/>
    <s v="Central"/>
    <s v="OFF-AR-10003394"/>
    <x v="1"/>
    <x v="6"/>
    <s v="Newell 332"/>
    <n v="14.112"/>
  </r>
  <r>
    <s v="Newport News"/>
    <s v="Virginia"/>
    <n v="23602"/>
    <s v="South"/>
    <s v="OFF-EN-10001539"/>
    <x v="1"/>
    <x v="12"/>
    <s v="Staple envelope"/>
    <n v="31.12"/>
  </r>
  <r>
    <s v="Tucson"/>
    <s v="Arizona"/>
    <n v="85705"/>
    <s v="West"/>
    <s v="FUR-FU-10001731"/>
    <x v="0"/>
    <x v="5"/>
    <s v="Acrylic Self-Standing Desk Frames"/>
    <n v="4.2720000000000002"/>
  </r>
  <r>
    <s v="New York City"/>
    <s v="New York"/>
    <n v="10024"/>
    <s v="East"/>
    <s v="FUR-TA-10001095"/>
    <x v="0"/>
    <x v="3"/>
    <s v="Chromcraft Round Conference Tables"/>
    <n v="209.148"/>
  </r>
  <r>
    <s v="New York City"/>
    <s v="New York"/>
    <n v="10024"/>
    <s v="East"/>
    <s v="OFF-ST-10000078"/>
    <x v="1"/>
    <x v="4"/>
    <s v="Tennsco 6- and 18-Compartment Lockers"/>
    <n v="1591.02"/>
  </r>
  <r>
    <s v="Philadelphia"/>
    <s v="Pennsylvania"/>
    <n v="19134"/>
    <s v="East"/>
    <s v="OFF-FA-10004076"/>
    <x v="1"/>
    <x v="13"/>
    <s v="Translucent Push Pins by OIC"/>
    <n v="7.92"/>
  </r>
  <r>
    <s v="Chicago"/>
    <s v="Illinois"/>
    <n v="60653"/>
    <s v="Central"/>
    <s v="TEC-MA-10003626"/>
    <x v="2"/>
    <x v="15"/>
    <s v="Hewlett-Packard Deskjet 6540 Color Inkjet Printer"/>
    <n v="574.91"/>
  </r>
  <r>
    <s v="Chicago"/>
    <s v="Illinois"/>
    <n v="60653"/>
    <s v="Central"/>
    <s v="OFF-PA-10001215"/>
    <x v="1"/>
    <x v="10"/>
    <s v="Xerox 1963"/>
    <n v="8.4480000000000004"/>
  </r>
  <r>
    <s v="New York City"/>
    <s v="New York"/>
    <n v="10035"/>
    <s v="East"/>
    <s v="TEC-AC-10002842"/>
    <x v="2"/>
    <x v="11"/>
    <s v="WD My Passport Ultra 2TB Portable External Hard Drive"/>
    <n v="1071"/>
  </r>
  <r>
    <s v="New York City"/>
    <s v="New York"/>
    <n v="10035"/>
    <s v="East"/>
    <s v="FUR-FU-10004864"/>
    <x v="0"/>
    <x v="5"/>
    <s v="Eldon 500 Class Desk Accessories"/>
    <n v="12.07"/>
  </r>
  <r>
    <s v="Philadelphia"/>
    <s v="Pennsylvania"/>
    <n v="19143"/>
    <s v="East"/>
    <s v="OFF-BI-10000014"/>
    <x v="1"/>
    <x v="8"/>
    <s v="Heavy-Duty E-Z-D Binders"/>
    <n v="3.2730000000000001"/>
  </r>
  <r>
    <s v="Philadelphia"/>
    <s v="Pennsylvania"/>
    <n v="19143"/>
    <s v="East"/>
    <s v="FUR-FU-10001475"/>
    <x v="0"/>
    <x v="5"/>
    <s v="Contract Clock, 14&quot;, Brown"/>
    <n v="87.92"/>
  </r>
  <r>
    <s v="Glendale"/>
    <s v="Arizona"/>
    <n v="85301"/>
    <s v="West"/>
    <s v="OFF-ST-10001272"/>
    <x v="1"/>
    <x v="4"/>
    <s v="Mini 13-1/2 Capacity Data Binder Rack, Pearl"/>
    <n v="104.696"/>
  </r>
  <r>
    <s v="Los Angeles"/>
    <s v="California"/>
    <n v="90036"/>
    <s v="West"/>
    <s v="FUR-CH-10002024"/>
    <x v="0"/>
    <x v="1"/>
    <s v="HON 5400 Series Task Chairs for Big and Tall"/>
    <n v="2803.92"/>
  </r>
  <r>
    <s v="Houston"/>
    <s v="Texas"/>
    <n v="77041"/>
    <s v="Central"/>
    <s v="OFF-BI-10004001"/>
    <x v="1"/>
    <x v="8"/>
    <s v="GBC Recycled VeloBinder Covers"/>
    <n v="6.8159999999999998"/>
  </r>
  <r>
    <s v="Seattle"/>
    <s v="Washington"/>
    <n v="98115"/>
    <s v="West"/>
    <s v="TEC-PH-10004094"/>
    <x v="2"/>
    <x v="7"/>
    <s v="Motorola L703CM"/>
    <n v="249.584"/>
  </r>
  <r>
    <s v="Seattle"/>
    <s v="Washington"/>
    <n v="98115"/>
    <s v="West"/>
    <s v="OFF-PA-10001184"/>
    <x v="1"/>
    <x v="10"/>
    <s v="Xerox 1903"/>
    <n v="17.940000000000001"/>
  </r>
  <r>
    <s v="Seattle"/>
    <s v="Washington"/>
    <n v="98115"/>
    <s v="West"/>
    <s v="FUR-FU-10002505"/>
    <x v="0"/>
    <x v="5"/>
    <s v="Eldon 100 Class Desk Accessories"/>
    <n v="10.11"/>
  </r>
  <r>
    <s v="Fayetteville"/>
    <s v="North Carolina"/>
    <n v="28314"/>
    <s v="South"/>
    <s v="OFF-PA-10001166"/>
    <x v="1"/>
    <x v="10"/>
    <s v="Xerox 2"/>
    <n v="10.368"/>
  </r>
  <r>
    <s v="Fayetteville"/>
    <s v="North Carolina"/>
    <n v="28314"/>
    <s v="South"/>
    <s v="OFF-PA-10000349"/>
    <x v="1"/>
    <x v="10"/>
    <s v="Easy-staple paper"/>
    <n v="11.952"/>
  </r>
  <r>
    <s v="Houston"/>
    <s v="Texas"/>
    <n v="77041"/>
    <s v="Central"/>
    <s v="OFF-AP-10004708"/>
    <x v="1"/>
    <x v="9"/>
    <s v="Fellowes Superior 10 Outlet Split Surge Protector"/>
    <n v="15.224"/>
  </r>
  <r>
    <s v="Houston"/>
    <s v="Texas"/>
    <n v="77041"/>
    <s v="Central"/>
    <s v="OFF-AP-10001947"/>
    <x v="1"/>
    <x v="9"/>
    <s v="Acco 6 Outlet Guardian Premium Plus Surge Suppressor"/>
    <n v="21.984000000000002"/>
  </r>
  <r>
    <s v="San Francisco"/>
    <s v="California"/>
    <n v="94122"/>
    <s v="West"/>
    <s v="TEC-PH-10000441"/>
    <x v="2"/>
    <x v="7"/>
    <s v="VTech DS6151"/>
    <n v="604.75199999999995"/>
  </r>
  <r>
    <s v="San Francisco"/>
    <s v="California"/>
    <n v="94122"/>
    <s v="West"/>
    <s v="OFF-SU-10004664"/>
    <x v="1"/>
    <x v="14"/>
    <s v="Acme Softgrip Scissors"/>
    <n v="40.700000000000003"/>
  </r>
  <r>
    <s v="San Francisco"/>
    <s v="California"/>
    <n v="94122"/>
    <s v="West"/>
    <s v="TEC-PH-10004531"/>
    <x v="2"/>
    <x v="7"/>
    <s v="AT&amp;T CL2909"/>
    <n v="302.37599999999998"/>
  </r>
  <r>
    <s v="San Francisco"/>
    <s v="California"/>
    <n v="94122"/>
    <s v="West"/>
    <s v="TEC-AC-10002167"/>
    <x v="2"/>
    <x v="11"/>
    <s v="ImationÂ 8gb Micro Traveldrive Usb 2.0Â Flash Drive"/>
    <n v="45"/>
  </r>
  <r>
    <s v="New York City"/>
    <s v="New York"/>
    <n v="10035"/>
    <s v="East"/>
    <s v="FUR-CH-10002024"/>
    <x v="0"/>
    <x v="1"/>
    <s v="HON 5400 Series Task Chairs for Big and Tall"/>
    <n v="3785.2919999999999"/>
  </r>
  <r>
    <s v="Seattle"/>
    <s v="Washington"/>
    <n v="98105"/>
    <s v="West"/>
    <s v="OFF-AR-10002445"/>
    <x v="1"/>
    <x v="6"/>
    <s v="SANFORD Major Accent Highlighters"/>
    <n v="35.4"/>
  </r>
  <r>
    <s v="Buffalo"/>
    <s v="New York"/>
    <n v="14215"/>
    <s v="East"/>
    <s v="FUR-FU-10003268"/>
    <x v="0"/>
    <x v="5"/>
    <s v="Eldon Radial Chair Mat for Low to Medium Pile Carpets"/>
    <n v="199.9"/>
  </r>
  <r>
    <s v="Huntsville"/>
    <s v="Texas"/>
    <n v="77340"/>
    <s v="Central"/>
    <s v="FUR-CH-10000015"/>
    <x v="0"/>
    <x v="1"/>
    <s v="Hon Multipurpose Stacking Arm Chairs"/>
    <n v="1212.96"/>
  </r>
  <r>
    <s v="Dallas"/>
    <s v="Texas"/>
    <n v="75081"/>
    <s v="Central"/>
    <s v="TEC-PH-10004165"/>
    <x v="2"/>
    <x v="7"/>
    <s v="Mitel MiVoice 5330e IP Phone"/>
    <n v="1099.96"/>
  </r>
  <r>
    <s v="Dallas"/>
    <s v="Texas"/>
    <n v="75081"/>
    <s v="Central"/>
    <s v="FUR-TA-10004607"/>
    <x v="0"/>
    <x v="3"/>
    <s v="Hon 2111 Invitation Series Straight Table"/>
    <n v="103.48099999999999"/>
  </r>
  <r>
    <s v="Philadelphia"/>
    <s v="Pennsylvania"/>
    <n v="19134"/>
    <s v="East"/>
    <s v="OFF-LA-10004677"/>
    <x v="1"/>
    <x v="2"/>
    <s v="Self-Adhesive Address Labels for Typewriters with Dispenser Box"/>
    <n v="5.9039999999999999"/>
  </r>
  <r>
    <s v="Peoria"/>
    <s v="Arizona"/>
    <n v="85345"/>
    <s v="West"/>
    <s v="TEC-AC-10002217"/>
    <x v="2"/>
    <x v="11"/>
    <s v="ImationÂ Clip USBÂ flash driveÂ - 8 GB"/>
    <n v="30.08"/>
  </r>
  <r>
    <s v="Peoria"/>
    <s v="Arizona"/>
    <n v="85345"/>
    <s v="West"/>
    <s v="OFF-PA-10001937"/>
    <x v="1"/>
    <x v="10"/>
    <s v="Xerox 21"/>
    <n v="36.287999999999997"/>
  </r>
  <r>
    <s v="Peoria"/>
    <s v="Arizona"/>
    <n v="85345"/>
    <s v="West"/>
    <s v="OFF-AR-10000203"/>
    <x v="1"/>
    <x v="6"/>
    <s v="Newell 336"/>
    <n v="10.272"/>
  </r>
  <r>
    <s v="Peoria"/>
    <s v="Arizona"/>
    <n v="85345"/>
    <s v="West"/>
    <s v="TEC-AC-10001142"/>
    <x v="2"/>
    <x v="11"/>
    <s v="First Data FD10 PIN Pad"/>
    <n v="252.8"/>
  </r>
  <r>
    <s v="Philadelphia"/>
    <s v="Pennsylvania"/>
    <n v="19143"/>
    <s v="East"/>
    <s v="OFF-BI-10003712"/>
    <x v="1"/>
    <x v="8"/>
    <s v="Acco Pressboard Covers with Storage Hooks, 14 7/8&quot; x 11&quot;, Light Blue"/>
    <n v="2.9460000000000002"/>
  </r>
  <r>
    <s v="Oceanside"/>
    <s v="California"/>
    <n v="92054"/>
    <s v="West"/>
    <s v="OFF-PA-10000520"/>
    <x v="1"/>
    <x v="10"/>
    <s v="Xerox 201"/>
    <n v="12.96"/>
  </r>
  <r>
    <s v="Philadelphia"/>
    <s v="Pennsylvania"/>
    <n v="19134"/>
    <s v="East"/>
    <s v="TEC-PH-10001079"/>
    <x v="2"/>
    <x v="7"/>
    <s v="Polycom SoundPoint Pro SE-225 Corded phone"/>
    <n v="285.57600000000002"/>
  </r>
  <r>
    <s v="Chicago"/>
    <s v="Illinois"/>
    <n v="60623"/>
    <s v="Central"/>
    <s v="OFF-SU-10000898"/>
    <x v="1"/>
    <x v="14"/>
    <s v="Acme Hot Forged Carbon Steel Scissors with Nickel-Plated Handles, 3 7/8&quot; Cut, 8&quot;L"/>
    <n v="22.24"/>
  </r>
  <r>
    <s v="New York City"/>
    <s v="New York"/>
    <n v="10035"/>
    <s v="East"/>
    <s v="OFF-PA-10001471"/>
    <x v="1"/>
    <x v="10"/>
    <s v="Strathmore Photo Frame Cards"/>
    <n v="14.62"/>
  </r>
  <r>
    <s v="Kent"/>
    <s v="Ohio"/>
    <n v="44240"/>
    <s v="East"/>
    <s v="OFF-AP-10003281"/>
    <x v="1"/>
    <x v="9"/>
    <s v="Acco 6 Outlet Guardian Standard Surge Suppressor"/>
    <n v="48.36"/>
  </r>
  <r>
    <s v="Jacksonville"/>
    <s v="Florida"/>
    <n v="32216"/>
    <s v="South"/>
    <s v="OFF-AR-10003156"/>
    <x v="1"/>
    <x v="6"/>
    <s v="50 Colored Long Pencils"/>
    <n v="16.256"/>
  </r>
  <r>
    <s v="Jacksonville"/>
    <s v="Florida"/>
    <n v="32216"/>
    <s v="South"/>
    <s v="TEC-PH-10000576"/>
    <x v="2"/>
    <x v="7"/>
    <s v="AT&amp;T 1080 Corded phone"/>
    <n v="219.184"/>
  </r>
  <r>
    <s v="Coppell"/>
    <s v="Texas"/>
    <n v="75019"/>
    <s v="Central"/>
    <s v="TEC-PH-10003215"/>
    <x v="2"/>
    <x v="7"/>
    <s v="Jackery Bar Premium Fast-charging Portable Charger"/>
    <n v="95.84"/>
  </r>
  <r>
    <s v="Indianapolis"/>
    <s v="Indiana"/>
    <n v="46203"/>
    <s v="Central"/>
    <s v="OFF-LA-10004484"/>
    <x v="1"/>
    <x v="2"/>
    <s v="Avery 476"/>
    <n v="12.39"/>
  </r>
  <r>
    <s v="Lawrence"/>
    <s v="Indiana"/>
    <n v="46226"/>
    <s v="Central"/>
    <s v="OFF-PA-10002245"/>
    <x v="1"/>
    <x v="10"/>
    <s v="Xerox 1895"/>
    <n v="35.880000000000003"/>
  </r>
  <r>
    <s v="Tulsa"/>
    <s v="Oklahoma"/>
    <n v="74133"/>
    <s v="Central"/>
    <s v="FUR-FU-10003664"/>
    <x v="0"/>
    <x v="5"/>
    <s v="Electrix Architect's Clamp-On Swing Arm Lamp, Black"/>
    <n v="477.3"/>
  </r>
  <r>
    <s v="Redmond"/>
    <s v="Washington"/>
    <n v="98052"/>
    <s v="West"/>
    <s v="OFF-LA-10002195"/>
    <x v="1"/>
    <x v="2"/>
    <s v="Avery 481"/>
    <n v="12.32"/>
  </r>
  <r>
    <s v="San Francisco"/>
    <s v="California"/>
    <n v="94109"/>
    <s v="West"/>
    <s v="OFF-BI-10000822"/>
    <x v="1"/>
    <x v="8"/>
    <s v="Acco PRESSTEX Data Binder with Storage Hooks, Light Blue, 9 1/2&quot; X 11&quot;"/>
    <n v="8.6080000000000005"/>
  </r>
  <r>
    <s v="Spokane"/>
    <s v="Washington"/>
    <n v="99207"/>
    <s v="West"/>
    <s v="OFF-ST-10004963"/>
    <x v="1"/>
    <x v="4"/>
    <s v="Eldon Gobal File Keepers"/>
    <n v="136.26"/>
  </r>
  <r>
    <s v="Los Angeles"/>
    <s v="California"/>
    <n v="90032"/>
    <s v="West"/>
    <s v="OFF-AP-10002495"/>
    <x v="1"/>
    <x v="9"/>
    <s v="Acco Smartsocket Table Surge Protector, 6 Color-Coded Adapter Outlets"/>
    <n v="186.15"/>
  </r>
  <r>
    <s v="Los Angeles"/>
    <s v="California"/>
    <n v="90032"/>
    <s v="West"/>
    <s v="OFF-BI-10004001"/>
    <x v="1"/>
    <x v="8"/>
    <s v="GBC Recycled VeloBinder Covers"/>
    <n v="81.792000000000002"/>
  </r>
  <r>
    <s v="Los Angeles"/>
    <s v="California"/>
    <n v="90032"/>
    <s v="West"/>
    <s v="OFF-SU-10004884"/>
    <x v="1"/>
    <x v="14"/>
    <s v="Acme Galleria Hot Forged Steel Scissors with Colored Handles"/>
    <n v="47.19"/>
  </r>
  <r>
    <s v="Los Angeles"/>
    <s v="California"/>
    <n v="90032"/>
    <s v="West"/>
    <s v="TEC-PH-10003555"/>
    <x v="2"/>
    <x v="7"/>
    <s v="Motorola HK250 Universal Bluetooth Headset"/>
    <n v="36.783999999999999"/>
  </r>
  <r>
    <s v="Chattanooga"/>
    <s v="Tennessee"/>
    <n v="37421"/>
    <s v="South"/>
    <s v="TEC-MA-10003493"/>
    <x v="2"/>
    <x v="15"/>
    <s v="Penpower WorldCard Pro Card Scanner"/>
    <n v="91.474999999999994"/>
  </r>
  <r>
    <s v="Greensboro"/>
    <s v="North Carolina"/>
    <n v="27405"/>
    <s v="South"/>
    <s v="TEC-AC-10002380"/>
    <x v="2"/>
    <x v="11"/>
    <s v="Sony 8GB Class 10 Micro SDHC R40 Memory Card"/>
    <n v="27.192"/>
  </r>
  <r>
    <s v="Greensboro"/>
    <s v="North Carolina"/>
    <n v="27405"/>
    <s v="South"/>
    <s v="OFF-BI-10004209"/>
    <x v="1"/>
    <x v="8"/>
    <s v="Fellowes Twister Kit, Gray/Clear, 3/pkg"/>
    <n v="12.06"/>
  </r>
  <r>
    <s v="San Francisco"/>
    <s v="California"/>
    <n v="94122"/>
    <s v="West"/>
    <s v="OFF-AR-10002135"/>
    <x v="1"/>
    <x v="6"/>
    <s v="Boston Heavy-Duty Trimline Electric Pencil Sharpeners"/>
    <n v="144.6"/>
  </r>
  <r>
    <s v="San Francisco"/>
    <s v="California"/>
    <n v="94122"/>
    <s v="West"/>
    <s v="TEC-PH-10002583"/>
    <x v="2"/>
    <x v="7"/>
    <s v="iOttie HLCRIO102 Car Mount"/>
    <n v="15.992000000000001"/>
  </r>
  <r>
    <s v="New York City"/>
    <s v="New York"/>
    <n v="10024"/>
    <s v="East"/>
    <s v="OFF-PA-10003591"/>
    <x v="1"/>
    <x v="10"/>
    <s v="Southworth 100% Cotton The Best Paper"/>
    <n v="34.44"/>
  </r>
  <r>
    <s v="Lakewood"/>
    <s v="California"/>
    <n v="90712"/>
    <s v="West"/>
    <s v="TEC-PH-10004922"/>
    <x v="2"/>
    <x v="7"/>
    <s v="RCA Visys Integrated PBX 8-Line Router"/>
    <n v="321.55200000000002"/>
  </r>
  <r>
    <s v="Louisville"/>
    <s v="Kentucky"/>
    <n v="40214"/>
    <s v="South"/>
    <s v="FUR-CH-10001854"/>
    <x v="0"/>
    <x v="1"/>
    <s v="Office Star - Professional Matrix Back Chair with 2-to-1 Synchro Tilt and Mesh Fabric Seat"/>
    <n v="701.96"/>
  </r>
  <r>
    <s v="Columbus"/>
    <s v="Ohio"/>
    <n v="43229"/>
    <s v="East"/>
    <s v="OFF-AR-10003560"/>
    <x v="1"/>
    <x v="6"/>
    <s v="Zebra Zazzle Fluorescent Highlighters"/>
    <n v="19.456"/>
  </r>
  <r>
    <s v="Newark"/>
    <s v="Delaware"/>
    <n v="19711"/>
    <s v="East"/>
    <s v="OFF-LA-10004409"/>
    <x v="1"/>
    <x v="2"/>
    <s v="Avery 492"/>
    <n v="17.28"/>
  </r>
  <r>
    <s v="Seattle"/>
    <s v="Washington"/>
    <n v="98115"/>
    <s v="West"/>
    <s v="FUR-FU-10000448"/>
    <x v="0"/>
    <x v="5"/>
    <s v="Tenex Chairmats For Use With Carpeted Floors"/>
    <n v="31.96"/>
  </r>
  <r>
    <s v="New York City"/>
    <s v="New York"/>
    <n v="10024"/>
    <s v="East"/>
    <s v="OFF-BI-10002735"/>
    <x v="1"/>
    <x v="8"/>
    <s v="GBC Prestige Therm-A-Bind Covers"/>
    <n v="164.68799999999999"/>
  </r>
  <r>
    <s v="New York City"/>
    <s v="New York"/>
    <n v="10024"/>
    <s v="East"/>
    <s v="FUR-TA-10003469"/>
    <x v="0"/>
    <x v="3"/>
    <s v="Balt Split Level Computer Training Table"/>
    <n v="166.5"/>
  </r>
  <r>
    <s v="New York City"/>
    <s v="New York"/>
    <n v="10024"/>
    <s v="East"/>
    <s v="OFF-PA-10001870"/>
    <x v="1"/>
    <x v="10"/>
    <s v="Xerox 202"/>
    <n v="12.96"/>
  </r>
  <r>
    <s v="New York City"/>
    <s v="New York"/>
    <n v="10024"/>
    <s v="East"/>
    <s v="OFF-PA-10004071"/>
    <x v="1"/>
    <x v="10"/>
    <s v="Eaton Premium Continuous-Feed Paper, 25% Cotton, Letter Size, White, 1000 Shts/Box"/>
    <n v="110.96"/>
  </r>
  <r>
    <s v="New York City"/>
    <s v="New York"/>
    <n v="10024"/>
    <s v="East"/>
    <s v="TEC-PH-10001448"/>
    <x v="2"/>
    <x v="7"/>
    <s v="Anker Astro 15000mAh USB Portable Charger"/>
    <n v="99.98"/>
  </r>
  <r>
    <s v="New York City"/>
    <s v="New York"/>
    <n v="10024"/>
    <s v="East"/>
    <s v="OFF-BI-10002706"/>
    <x v="1"/>
    <x v="8"/>
    <s v="Avery Premier Heavy-Duty Binder with Round Locking Rings"/>
    <n v="11.423999999999999"/>
  </r>
  <r>
    <s v="New York City"/>
    <s v="New York"/>
    <n v="10024"/>
    <s v="East"/>
    <s v="FUR-CH-10004875"/>
    <x v="0"/>
    <x v="1"/>
    <s v="Harbour Creations 67200 Series Stacking Chairs"/>
    <n v="128.124"/>
  </r>
  <r>
    <s v="New York City"/>
    <s v="New York"/>
    <n v="10024"/>
    <s v="East"/>
    <s v="FUR-FU-10004245"/>
    <x v="0"/>
    <x v="5"/>
    <s v="Career Cubicle Clock, 8 1/4&quot;, Black"/>
    <n v="101.4"/>
  </r>
  <r>
    <s v="Chicago"/>
    <s v="Illinois"/>
    <n v="60653"/>
    <s v="Central"/>
    <s v="OFF-LA-10000443"/>
    <x v="1"/>
    <x v="2"/>
    <s v="Avery 501"/>
    <n v="5.9039999999999999"/>
  </r>
  <r>
    <s v="Chicago"/>
    <s v="Illinois"/>
    <n v="60653"/>
    <s v="Central"/>
    <s v="OFF-PA-10001125"/>
    <x v="1"/>
    <x v="10"/>
    <s v="Xerox 1988"/>
    <n v="173.488"/>
  </r>
  <r>
    <s v="Chicago"/>
    <s v="Illinois"/>
    <n v="60653"/>
    <s v="Central"/>
    <s v="FUR-FU-10002703"/>
    <x v="0"/>
    <x v="5"/>
    <s v="Tenex Traditional Chairmats for Hard Floors, Average Lip, 36&quot; x 48&quot;"/>
    <n v="51.56"/>
  </r>
  <r>
    <s v="Chicago"/>
    <s v="Illinois"/>
    <n v="60653"/>
    <s v="Central"/>
    <s v="OFF-BI-10004364"/>
    <x v="1"/>
    <x v="8"/>
    <s v="Storex Dura Pro Binders"/>
    <n v="3.5640000000000001"/>
  </r>
  <r>
    <s v="Oswego"/>
    <s v="Illinois"/>
    <n v="60543"/>
    <s v="Central"/>
    <s v="OFF-FA-10000936"/>
    <x v="1"/>
    <x v="13"/>
    <s v="Acco Hot Clips Clips to Go"/>
    <n v="13.16"/>
  </r>
  <r>
    <s v="Oswego"/>
    <s v="Illinois"/>
    <n v="60543"/>
    <s v="Central"/>
    <s v="OFF-BI-10001249"/>
    <x v="1"/>
    <x v="8"/>
    <s v="Avery Heavy-Duty EZD View Binder with Locking Rings"/>
    <n v="3.8279999999999998"/>
  </r>
  <r>
    <s v="Oswego"/>
    <s v="Illinois"/>
    <n v="60543"/>
    <s v="Central"/>
    <s v="OFF-BI-10004632"/>
    <x v="1"/>
    <x v="8"/>
    <s v="Ibico Hi-Tech Manual Binding System"/>
    <n v="304.99"/>
  </r>
  <r>
    <s v="Dallas"/>
    <s v="Texas"/>
    <n v="75220"/>
    <s v="Central"/>
    <s v="OFF-ST-10000615"/>
    <x v="1"/>
    <x v="4"/>
    <s v="SimpliFile Personal File, Black Granite, 15w x 6-15/16d x 11-1/4h"/>
    <n v="18.16"/>
  </r>
  <r>
    <s v="Philadelphia"/>
    <s v="Pennsylvania"/>
    <n v="19134"/>
    <s v="East"/>
    <s v="TEC-AC-10001838"/>
    <x v="2"/>
    <x v="11"/>
    <s v="Razer Tiamat Over Ear 7.1 Surround Sound PC Gaming Headset"/>
    <n v="319.98399999999998"/>
  </r>
  <r>
    <s v="Los Angeles"/>
    <s v="California"/>
    <n v="90008"/>
    <s v="West"/>
    <s v="OFF-AR-10004757"/>
    <x v="1"/>
    <x v="6"/>
    <s v="Crayola Colored Pencils"/>
    <n v="19.68"/>
  </r>
  <r>
    <s v="Houston"/>
    <s v="Texas"/>
    <n v="77036"/>
    <s v="Central"/>
    <s v="FUR-BO-10003893"/>
    <x v="0"/>
    <x v="0"/>
    <s v="Sauder Camden County Collection Library"/>
    <n v="781.86400000000003"/>
  </r>
  <r>
    <s v="Houston"/>
    <s v="Texas"/>
    <n v="77036"/>
    <s v="Central"/>
    <s v="OFF-PA-10003893"/>
    <x v="1"/>
    <x v="10"/>
    <s v="Xerox 1962"/>
    <n v="30.815999999999999"/>
  </r>
  <r>
    <s v="Wheeling"/>
    <s v="West Virginia"/>
    <n v="26003"/>
    <s v="East"/>
    <s v="FUR-TA-10001932"/>
    <x v="0"/>
    <x v="3"/>
    <s v="Chromcraft 48&quot; x 96&quot; Racetrack Double Pedestal Table"/>
    <n v="673.34400000000005"/>
  </r>
  <r>
    <s v="Paterson"/>
    <s v="New Jersey"/>
    <n v="7501"/>
    <s v="East"/>
    <s v="OFF-FA-10001561"/>
    <x v="1"/>
    <x v="13"/>
    <s v="Stockwell Push Pins"/>
    <n v="6.54"/>
  </r>
  <r>
    <s v="Portland"/>
    <s v="Oregon"/>
    <n v="97206"/>
    <s v="West"/>
    <s v="TEC-PH-10001817"/>
    <x v="2"/>
    <x v="7"/>
    <s v="Wilson Electronics DB Pro Signal Booster"/>
    <n v="572.79999999999995"/>
  </r>
  <r>
    <s v="Huntsville"/>
    <s v="Alabama"/>
    <n v="35810"/>
    <s v="South"/>
    <s v="OFF-AR-10000538"/>
    <x v="1"/>
    <x v="6"/>
    <s v="Boston Model 1800 Electric Pencil Sharpener, Gray"/>
    <n v="197.05"/>
  </r>
  <r>
    <s v="San Francisco"/>
    <s v="California"/>
    <n v="94110"/>
    <s v="West"/>
    <s v="OFF-BI-10004584"/>
    <x v="1"/>
    <x v="8"/>
    <s v="GBC ProClick 150 Presentation Binding System"/>
    <n v="2022.2719999999999"/>
  </r>
  <r>
    <s v="San Francisco"/>
    <s v="California"/>
    <n v="94110"/>
    <s v="West"/>
    <s v="OFF-AR-10000817"/>
    <x v="1"/>
    <x v="6"/>
    <s v="Manco Dry-Lighter Erasable Highlighter"/>
    <n v="9.1199999999999992"/>
  </r>
  <r>
    <s v="Oklahoma City"/>
    <s v="Oklahoma"/>
    <n v="73120"/>
    <s v="Central"/>
    <s v="OFF-BI-10000756"/>
    <x v="1"/>
    <x v="8"/>
    <s v="Storex DuraTech Recycled Plastic Frosted Binders"/>
    <n v="38.159999999999997"/>
  </r>
  <r>
    <s v="Broken Arrow"/>
    <s v="Oklahoma"/>
    <n v="74012"/>
    <s v="Central"/>
    <s v="FUR-TA-10000617"/>
    <x v="0"/>
    <x v="3"/>
    <s v="Hon Practical Foundations 30 x 60 Training Table, Light Gray/Charcoal"/>
    <n v="1592.85"/>
  </r>
  <r>
    <s v="Broken Arrow"/>
    <s v="Oklahoma"/>
    <n v="74012"/>
    <s v="Central"/>
    <s v="OFF-BI-10004364"/>
    <x v="1"/>
    <x v="8"/>
    <s v="Storex Dura Pro Binders"/>
    <n v="11.88"/>
  </r>
  <r>
    <s v="Mission Viejo"/>
    <s v="California"/>
    <n v="92691"/>
    <s v="West"/>
    <s v="TEC-AC-10004518"/>
    <x v="2"/>
    <x v="11"/>
    <s v="Memorex Mini Travel Drive 32 GB USB 2.0 Flash Drive"/>
    <n v="120"/>
  </r>
  <r>
    <s v="Mission Viejo"/>
    <s v="California"/>
    <n v="92691"/>
    <s v="West"/>
    <s v="OFF-AP-10002222"/>
    <x v="1"/>
    <x v="9"/>
    <s v="Staple holder"/>
    <n v="8.67"/>
  </r>
  <r>
    <s v="Greenwood"/>
    <s v="Indiana"/>
    <n v="46142"/>
    <s v="Central"/>
    <s v="OFF-PA-10002615"/>
    <x v="1"/>
    <x v="10"/>
    <s v="Ampad Gold Fibre Wirebound Steno Books, 6&quot; x 9&quot;, Gregg Ruled"/>
    <n v="4.41"/>
  </r>
  <r>
    <s v="Greenwood"/>
    <s v="Indiana"/>
    <n v="46142"/>
    <s v="Central"/>
    <s v="OFF-PA-10000565"/>
    <x v="1"/>
    <x v="10"/>
    <s v="Easy-staple paper"/>
    <n v="167.94"/>
  </r>
  <r>
    <s v="Greenwood"/>
    <s v="Indiana"/>
    <n v="46142"/>
    <s v="Central"/>
    <s v="OFF-PA-10003673"/>
    <x v="1"/>
    <x v="10"/>
    <s v="Strathmore Photo Mount Cards"/>
    <n v="67.8"/>
  </r>
  <r>
    <s v="Milwaukee"/>
    <s v="Wisconsin"/>
    <n v="53209"/>
    <s v="Central"/>
    <s v="FUR-FU-10002088"/>
    <x v="0"/>
    <x v="5"/>
    <s v="Nu-Dell Float Frame 11 x 14 1/2"/>
    <n v="26.94"/>
  </r>
  <r>
    <s v="San Francisco"/>
    <s v="California"/>
    <n v="94109"/>
    <s v="West"/>
    <s v="FUR-FU-10001546"/>
    <x v="0"/>
    <x v="5"/>
    <s v="Dana Swing-Arm Lamps"/>
    <n v="32.04"/>
  </r>
  <r>
    <s v="Rome"/>
    <s v="New York"/>
    <n v="13440"/>
    <s v="East"/>
    <s v="OFF-AR-10000614"/>
    <x v="1"/>
    <x v="6"/>
    <s v="Barrel Sharpener"/>
    <n v="32.130000000000003"/>
  </r>
  <r>
    <s v="Rome"/>
    <s v="New York"/>
    <n v="13440"/>
    <s v="East"/>
    <s v="OFF-AR-10003190"/>
    <x v="1"/>
    <x v="6"/>
    <s v="Newell 32"/>
    <n v="2.88"/>
  </r>
  <r>
    <s v="New York City"/>
    <s v="New York"/>
    <n v="10009"/>
    <s v="East"/>
    <s v="TEC-PH-10004094"/>
    <x v="2"/>
    <x v="7"/>
    <s v="Motorola L703CM"/>
    <n v="1091.93"/>
  </r>
  <r>
    <s v="New York City"/>
    <s v="New York"/>
    <n v="10009"/>
    <s v="East"/>
    <s v="OFF-PA-10001970"/>
    <x v="1"/>
    <x v="10"/>
    <s v="Xerox 1908"/>
    <n v="111.96"/>
  </r>
  <r>
    <s v="Dearborn Heights"/>
    <s v="Michigan"/>
    <n v="48127"/>
    <s v="Central"/>
    <s v="OFF-AR-10002952"/>
    <x v="1"/>
    <x v="6"/>
    <s v="Stanley Contemporary Battery Pencil Sharpeners"/>
    <n v="26.7"/>
  </r>
  <r>
    <s v="Dearborn Heights"/>
    <s v="Michigan"/>
    <n v="48127"/>
    <s v="Central"/>
    <s v="OFF-BI-10004209"/>
    <x v="1"/>
    <x v="8"/>
    <s v="Fellowes Twister Kit, Gray/Clear, 3/pkg"/>
    <n v="40.200000000000003"/>
  </r>
  <r>
    <s v="Dearborn Heights"/>
    <s v="Michigan"/>
    <n v="48127"/>
    <s v="Central"/>
    <s v="OFF-AR-10004685"/>
    <x v="1"/>
    <x v="6"/>
    <s v="Binney &amp; Smith Crayola Metallic Colored Pencils, 8-Color Set"/>
    <n v="13.89"/>
  </r>
  <r>
    <s v="Dearborn Heights"/>
    <s v="Michigan"/>
    <n v="48127"/>
    <s v="Central"/>
    <s v="OFF-ST-10000991"/>
    <x v="1"/>
    <x v="4"/>
    <s v="Space Solutions HD Industrial Steel Shelving."/>
    <n v="689.82"/>
  </r>
  <r>
    <s v="New York City"/>
    <s v="New York"/>
    <n v="10024"/>
    <s v="East"/>
    <s v="OFF-AR-10002399"/>
    <x v="1"/>
    <x v="6"/>
    <s v="Dixon Prang Watercolor Pencils, 10-Color Set with Brush"/>
    <n v="38.340000000000003"/>
  </r>
  <r>
    <s v="Chicago"/>
    <s v="Illinois"/>
    <n v="60623"/>
    <s v="Central"/>
    <s v="OFF-BI-10002353"/>
    <x v="1"/>
    <x v="8"/>
    <s v="GBC VeloBind Cover Sets"/>
    <n v="9.2639999999999993"/>
  </r>
  <r>
    <s v="Dallas"/>
    <s v="Texas"/>
    <n v="75217"/>
    <s v="Central"/>
    <s v="FUR-BO-10001811"/>
    <x v="0"/>
    <x v="0"/>
    <s v="Atlantic Metals Mobile 5-Shelf Bookcases, Custom Colors"/>
    <n v="204.66640000000001"/>
  </r>
  <r>
    <s v="Appleton"/>
    <s v="Wisconsin"/>
    <n v="54915"/>
    <s v="Central"/>
    <s v="TEC-AC-10003033"/>
    <x v="2"/>
    <x v="11"/>
    <s v="Plantronics CS510 - Over-the-Head monaural Wireless Headset System"/>
    <n v="1649.75"/>
  </r>
  <r>
    <s v="Jacksonville"/>
    <s v="Florida"/>
    <n v="32216"/>
    <s v="South"/>
    <s v="OFF-PA-10000176"/>
    <x v="1"/>
    <x v="10"/>
    <s v="Xerox 1887"/>
    <n v="91.055999999999997"/>
  </r>
  <r>
    <s v="Chicago"/>
    <s v="Illinois"/>
    <n v="60653"/>
    <s v="Central"/>
    <s v="OFF-AR-10003631"/>
    <x v="1"/>
    <x v="6"/>
    <s v="Staples in misc. colors"/>
    <n v="54.207999999999998"/>
  </r>
  <r>
    <s v="Bowling Green"/>
    <s v="Ohio"/>
    <n v="43402"/>
    <s v="East"/>
    <s v="TEC-PH-10000923"/>
    <x v="2"/>
    <x v="7"/>
    <s v="Belkin SportFit Armband For iPhone 5s/5c, Fuchsia"/>
    <n v="26.981999999999999"/>
  </r>
  <r>
    <s v="Bowling Green"/>
    <s v="Ohio"/>
    <n v="43402"/>
    <s v="East"/>
    <s v="OFF-LA-10003190"/>
    <x v="1"/>
    <x v="2"/>
    <s v="Avery 474"/>
    <n v="6.9119999999999999"/>
  </r>
  <r>
    <s v="Bowling Green"/>
    <s v="Ohio"/>
    <n v="43402"/>
    <s v="East"/>
    <s v="OFF-ST-10003208"/>
    <x v="1"/>
    <x v="4"/>
    <s v="Adjustable Depth Letter/Legal Cart"/>
    <n v="435.50400000000002"/>
  </r>
  <r>
    <s v="San Francisco"/>
    <s v="California"/>
    <n v="94110"/>
    <s v="West"/>
    <s v="OFF-AP-10000692"/>
    <x v="1"/>
    <x v="9"/>
    <s v="Fellowes Mighty 8 Compact Surge Protector"/>
    <n v="81.08"/>
  </r>
  <r>
    <s v="Los Angeles"/>
    <s v="California"/>
    <n v="90049"/>
    <s v="West"/>
    <s v="OFF-ST-10004180"/>
    <x v="1"/>
    <x v="4"/>
    <s v="Safco Commercial Shelving"/>
    <n v="93.02"/>
  </r>
  <r>
    <s v="Chicago"/>
    <s v="Illinois"/>
    <n v="60623"/>
    <s v="Central"/>
    <s v="TEC-PH-10002817"/>
    <x v="2"/>
    <x v="7"/>
    <s v="RCA ViSYS 25425RE1 Corded phone"/>
    <n v="323.976"/>
  </r>
  <r>
    <s v="Chicago"/>
    <s v="Illinois"/>
    <n v="60623"/>
    <s v="Central"/>
    <s v="OFF-PA-10000295"/>
    <x v="1"/>
    <x v="10"/>
    <s v="Xerox 229"/>
    <n v="15.552"/>
  </r>
  <r>
    <s v="Chicago"/>
    <s v="Illinois"/>
    <n v="60623"/>
    <s v="Central"/>
    <s v="OFF-ST-10000419"/>
    <x v="1"/>
    <x v="4"/>
    <s v="Rogers Jumbo File, Granite"/>
    <n v="32.591999999999999"/>
  </r>
  <r>
    <s v="Seattle"/>
    <s v="Washington"/>
    <n v="98115"/>
    <s v="West"/>
    <s v="OFF-BI-10001524"/>
    <x v="1"/>
    <x v="8"/>
    <s v="GBC Premium Transparent Covers with Diagonal Lined Pattern"/>
    <n v="83.92"/>
  </r>
  <r>
    <s v="Seattle"/>
    <s v="Washington"/>
    <n v="98115"/>
    <s v="West"/>
    <s v="FUR-FU-10003268"/>
    <x v="0"/>
    <x v="5"/>
    <s v="Eldon Radial Chair Mat for Low to Medium Pile Carpets"/>
    <n v="199.9"/>
  </r>
  <r>
    <s v="Seattle"/>
    <s v="Washington"/>
    <n v="98115"/>
    <s v="West"/>
    <s v="TEC-PH-10000148"/>
    <x v="2"/>
    <x v="7"/>
    <s v="Cyber Acoustics AC-202b Speech Recognition Stereo Headset"/>
    <n v="31.175999999999998"/>
  </r>
  <r>
    <s v="Seattle"/>
    <s v="Washington"/>
    <n v="98115"/>
    <s v="West"/>
    <s v="OFF-BI-10001543"/>
    <x v="1"/>
    <x v="8"/>
    <s v="GBC VeloBinder Manual Binding System"/>
    <n v="172.75200000000001"/>
  </r>
  <r>
    <s v="Seattle"/>
    <s v="Washington"/>
    <n v="98115"/>
    <s v="West"/>
    <s v="OFF-BI-10002071"/>
    <x v="1"/>
    <x v="8"/>
    <s v="Fellowes Black Plastic Comb Bindings"/>
    <n v="9.2959999999999994"/>
  </r>
  <r>
    <s v="Beaumont"/>
    <s v="Texas"/>
    <n v="77705"/>
    <s v="Central"/>
    <s v="OFF-ST-10002352"/>
    <x v="1"/>
    <x v="4"/>
    <s v="Iris Project Case"/>
    <n v="12.768000000000001"/>
  </r>
  <r>
    <s v="Seattle"/>
    <s v="Washington"/>
    <n v="98103"/>
    <s v="West"/>
    <s v="OFF-PA-10003127"/>
    <x v="1"/>
    <x v="10"/>
    <s v="Easy-staple paper"/>
    <n v="52.76"/>
  </r>
  <r>
    <s v="Dallas"/>
    <s v="Texas"/>
    <n v="75217"/>
    <s v="Central"/>
    <s v="OFF-ST-10000464"/>
    <x v="1"/>
    <x v="4"/>
    <s v="Multi-Use Personal File Cart and Caster Set, Three Stacking Bins"/>
    <n v="55.616"/>
  </r>
  <r>
    <s v="New York City"/>
    <s v="New York"/>
    <n v="10011"/>
    <s v="East"/>
    <s v="FUR-CH-10000553"/>
    <x v="0"/>
    <x v="1"/>
    <s v="Metal Folding Chairs, Beige, 4/Carton"/>
    <n v="427.64400000000001"/>
  </r>
  <r>
    <s v="New York City"/>
    <s v="New York"/>
    <n v="10011"/>
    <s v="East"/>
    <s v="OFF-FA-10000134"/>
    <x v="1"/>
    <x v="13"/>
    <s v="Advantus Push Pins, Aluminum Head"/>
    <n v="40.67"/>
  </r>
  <r>
    <s v="New York City"/>
    <s v="New York"/>
    <n v="10011"/>
    <s v="East"/>
    <s v="OFF-ST-10000636"/>
    <x v="1"/>
    <x v="4"/>
    <s v="Rogers Profile Extra Capacity Storage Tub"/>
    <n v="33.479999999999997"/>
  </r>
  <r>
    <s v="New York City"/>
    <s v="New York"/>
    <n v="10011"/>
    <s v="East"/>
    <s v="OFF-BI-10002949"/>
    <x v="1"/>
    <x v="8"/>
    <s v="Prestige Round Ring Binders"/>
    <n v="9.7279999999999998"/>
  </r>
  <r>
    <s v="Chicago"/>
    <s v="Illinois"/>
    <n v="60610"/>
    <s v="Central"/>
    <s v="FUR-FU-10002364"/>
    <x v="0"/>
    <x v="5"/>
    <s v="Eldon Expressions Wood Desk Accessories, Oak"/>
    <n v="8.8559999999999999"/>
  </r>
  <r>
    <s v="San Francisco"/>
    <s v="California"/>
    <n v="94110"/>
    <s v="West"/>
    <s v="FUR-BO-10002613"/>
    <x v="0"/>
    <x v="0"/>
    <s v="Atlantic Metals Mobile 4-Shelf Bookcases, Custom Colors"/>
    <n v="477.666"/>
  </r>
  <r>
    <s v="Providence"/>
    <s v="Rhode Island"/>
    <n v="2908"/>
    <s v="East"/>
    <s v="OFF-PA-10002659"/>
    <x v="1"/>
    <x v="10"/>
    <s v="Avoid Verbal Orders Carbonless Minifold Book"/>
    <n v="16.899999999999999"/>
  </r>
  <r>
    <s v="Providence"/>
    <s v="Rhode Island"/>
    <n v="2908"/>
    <s v="East"/>
    <s v="OFF-PA-10000157"/>
    <x v="1"/>
    <x v="10"/>
    <s v="Xerox 191"/>
    <n v="39.96"/>
  </r>
  <r>
    <s v="Phoenix"/>
    <s v="Arizona"/>
    <n v="85023"/>
    <s v="West"/>
    <s v="FUR-CH-10004540"/>
    <x v="0"/>
    <x v="1"/>
    <s v="Global Chrome Stack Chair"/>
    <n v="191.96799999999999"/>
  </r>
  <r>
    <s v="Houston"/>
    <s v="Texas"/>
    <n v="77095"/>
    <s v="Central"/>
    <s v="OFF-LA-10004544"/>
    <x v="1"/>
    <x v="2"/>
    <s v="Avery 505"/>
    <n v="35.520000000000003"/>
  </r>
  <r>
    <s v="Houston"/>
    <s v="Texas"/>
    <n v="77095"/>
    <s v="Central"/>
    <s v="OFF-BI-10001097"/>
    <x v="1"/>
    <x v="8"/>
    <s v="Avery Hole Reinforcements"/>
    <n v="6.23"/>
  </r>
  <r>
    <s v="Houston"/>
    <s v="Texas"/>
    <n v="77095"/>
    <s v="Central"/>
    <s v="OFF-PA-10003302"/>
    <x v="1"/>
    <x v="10"/>
    <s v="Xerox 1906"/>
    <n v="56.704000000000001"/>
  </r>
  <r>
    <s v="Houston"/>
    <s v="Texas"/>
    <n v="77095"/>
    <s v="Central"/>
    <s v="FUR-BO-10003965"/>
    <x v="0"/>
    <x v="0"/>
    <s v="O'Sullivan Manor Hill 2-Door Library in Brianna Oak"/>
    <n v="369.19920000000002"/>
  </r>
  <r>
    <s v="Columbus"/>
    <s v="Indiana"/>
    <n v="47201"/>
    <s v="Central"/>
    <s v="TEC-AC-10003433"/>
    <x v="2"/>
    <x v="11"/>
    <s v="Maxell 4.7GB DVD+R 5/Pack"/>
    <n v="1.98"/>
  </r>
  <r>
    <s v="Columbus"/>
    <s v="Indiana"/>
    <n v="47201"/>
    <s v="Central"/>
    <s v="OFF-PA-10000482"/>
    <x v="1"/>
    <x v="10"/>
    <s v="Snap-A-Way Black Print Carbonless Ruled Speed Letter, Triplicate"/>
    <n v="75.88"/>
  </r>
  <r>
    <s v="Philadelphia"/>
    <s v="Pennsylvania"/>
    <n v="19134"/>
    <s v="East"/>
    <s v="OFF-PA-10004610"/>
    <x v="1"/>
    <x v="10"/>
    <s v="Xerox 1900"/>
    <n v="6.8479999999999999"/>
  </r>
  <r>
    <s v="Philadelphia"/>
    <s v="Pennsylvania"/>
    <n v="19134"/>
    <s v="East"/>
    <s v="OFF-BI-10003910"/>
    <x v="1"/>
    <x v="8"/>
    <s v="DXL Angle-View Binders with Locking Rings by Samsill"/>
    <n v="4.6260000000000003"/>
  </r>
  <r>
    <s v="Philadelphia"/>
    <s v="Pennsylvania"/>
    <n v="19134"/>
    <s v="East"/>
    <s v="OFF-AP-10001394"/>
    <x v="1"/>
    <x v="9"/>
    <s v="Harmony Air Purifier"/>
    <n v="453.6"/>
  </r>
  <r>
    <s v="San Jose"/>
    <s v="California"/>
    <n v="95123"/>
    <s v="West"/>
    <s v="OFF-BI-10004654"/>
    <x v="1"/>
    <x v="8"/>
    <s v="Avery Binding System Hidden Tab Executive Style Index Sets"/>
    <n v="13.848000000000001"/>
  </r>
  <r>
    <s v="Philadelphia"/>
    <s v="Pennsylvania"/>
    <n v="19140"/>
    <s v="East"/>
    <s v="OFF-ST-10001526"/>
    <x v="1"/>
    <x v="4"/>
    <s v="Iceberg Mobile Mega Data/Printer Cart"/>
    <n v="577.58399999999995"/>
  </r>
  <r>
    <s v="Springfield"/>
    <s v="Virginia"/>
    <n v="22153"/>
    <s v="South"/>
    <s v="TEC-AC-10000358"/>
    <x v="2"/>
    <x v="11"/>
    <s v="ImationÂ SecureÂ DriveÂ + Hardware Encrypted USBÂ flash driveÂ - 16 GB"/>
    <n v="151.96"/>
  </r>
  <r>
    <s v="Broomfield"/>
    <s v="Colorado"/>
    <n v="80020"/>
    <s v="West"/>
    <s v="FUR-FU-10000246"/>
    <x v="0"/>
    <x v="5"/>
    <s v="Aluminum Document Frame"/>
    <n v="68.432000000000002"/>
  </r>
  <r>
    <s v="Columbus"/>
    <s v="Ohio"/>
    <n v="43229"/>
    <s v="East"/>
    <s v="FUR-FU-10003799"/>
    <x v="0"/>
    <x v="5"/>
    <s v="Seth Thomas 13 1/2&quot; Wall Clock"/>
    <n v="71.12"/>
  </r>
  <r>
    <s v="Columbus"/>
    <s v="Ohio"/>
    <n v="43229"/>
    <s v="East"/>
    <s v="OFF-FA-10003021"/>
    <x v="1"/>
    <x v="13"/>
    <s v="Staples"/>
    <n v="3.008"/>
  </r>
  <r>
    <s v="Concord"/>
    <s v="New Hampshire"/>
    <n v="3301"/>
    <s v="East"/>
    <s v="OFF-PA-10003656"/>
    <x v="1"/>
    <x v="10"/>
    <s v="Xerox 1935"/>
    <n v="184.66"/>
  </r>
  <r>
    <s v="Houston"/>
    <s v="Texas"/>
    <n v="77095"/>
    <s v="Central"/>
    <s v="FUR-FU-10004586"/>
    <x v="0"/>
    <x v="5"/>
    <s v="G.E. Longer-Life Indoor Recessed Floodlight Bulbs"/>
    <n v="5.3120000000000003"/>
  </r>
  <r>
    <s v="Newark"/>
    <s v="Ohio"/>
    <n v="43055"/>
    <s v="East"/>
    <s v="TEC-AC-10003832"/>
    <x v="2"/>
    <x v="11"/>
    <s v="ImationÂ 16GB Mini TravelDrive USB 2.0Â Flash Drive"/>
    <n v="132.52000000000001"/>
  </r>
  <r>
    <s v="Newark"/>
    <s v="Ohio"/>
    <n v="43055"/>
    <s v="East"/>
    <s v="OFF-ST-10002554"/>
    <x v="1"/>
    <x v="4"/>
    <s v="Tennsco Industrial Shelving"/>
    <n v="195.64"/>
  </r>
  <r>
    <s v="Newark"/>
    <s v="Ohio"/>
    <n v="43055"/>
    <s v="East"/>
    <s v="FUR-FU-10001876"/>
    <x v="0"/>
    <x v="5"/>
    <s v="Computer Room Manger, 14&quot;"/>
    <n v="51.968000000000004"/>
  </r>
  <r>
    <s v="Newark"/>
    <s v="Ohio"/>
    <n v="43055"/>
    <s v="East"/>
    <s v="TEC-AC-10002637"/>
    <x v="2"/>
    <x v="11"/>
    <s v="LogitechÂ VX Revolution Cordless Laser Mouse for Notebooks (Black)"/>
    <n v="431.976"/>
  </r>
  <r>
    <s v="Newark"/>
    <s v="Ohio"/>
    <n v="43055"/>
    <s v="East"/>
    <s v="TEC-MA-10003589"/>
    <x v="2"/>
    <x v="15"/>
    <s v="Cisco 8961 IP Phone Charcoal"/>
    <n v="224.93700000000001"/>
  </r>
  <r>
    <s v="Newark"/>
    <s v="Ohio"/>
    <n v="43055"/>
    <s v="East"/>
    <s v="OFF-LA-10000081"/>
    <x v="1"/>
    <x v="2"/>
    <s v="Avery 496"/>
    <n v="6"/>
  </r>
  <r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</r>
  <r>
    <s v="Tampa"/>
    <s v="Florida"/>
    <n v="33614"/>
    <s v="South"/>
    <s v="FUR-CH-10002965"/>
    <x v="0"/>
    <x v="1"/>
    <s v="Global Leather Highback Executive Chair with Pneumatic Height Adjustment, Black"/>
    <n v="1125.4880000000001"/>
  </r>
  <r>
    <s v="Tampa"/>
    <s v="Florida"/>
    <n v="33614"/>
    <s v="South"/>
    <s v="OFF-BI-10001636"/>
    <x v="1"/>
    <x v="8"/>
    <s v="Ibico Plastic and Wire Spiral Binding Combs"/>
    <n v="12.645"/>
  </r>
  <r>
    <s v="Tampa"/>
    <s v="Florida"/>
    <n v="33614"/>
    <s v="South"/>
    <s v="OFF-AR-10004027"/>
    <x v="1"/>
    <x v="6"/>
    <s v="Binney &amp; Smith inkTank Erasable Desk Highlighter, Chisel Tip, Yellow, 12/Box"/>
    <n v="4.032"/>
  </r>
  <r>
    <s v="Fremont"/>
    <s v="Nebraska"/>
    <n v="68025"/>
    <s v="Central"/>
    <s v="TEC-PH-10002293"/>
    <x v="2"/>
    <x v="7"/>
    <s v="Anker 36W 4-Port USB Wall Charger Travel Power Adapter for iPhone 5s 5c 5"/>
    <n v="79.959999999999994"/>
  </r>
  <r>
    <s v="Columbus"/>
    <s v="Ohio"/>
    <n v="43229"/>
    <s v="East"/>
    <s v="OFF-BI-10003196"/>
    <x v="1"/>
    <x v="8"/>
    <s v="Accohide Poly Flexible Ring Binders"/>
    <n v="6.7320000000000002"/>
  </r>
  <r>
    <s v="Columbus"/>
    <s v="Ohio"/>
    <n v="43229"/>
    <s v="East"/>
    <s v="OFF-ST-10001172"/>
    <x v="1"/>
    <x v="4"/>
    <s v="Tennsco Lockers, Sand"/>
    <n v="33.567999999999998"/>
  </r>
  <r>
    <s v="Columbus"/>
    <s v="Ohio"/>
    <n v="43229"/>
    <s v="East"/>
    <s v="OFF-EN-10003068"/>
    <x v="1"/>
    <x v="12"/>
    <s v="#6 3/4 Gummed Flap White Envelopes"/>
    <n v="15.84"/>
  </r>
  <r>
    <s v="Columbus"/>
    <s v="Ohio"/>
    <n v="43229"/>
    <s v="East"/>
    <s v="OFF-LA-10003510"/>
    <x v="1"/>
    <x v="2"/>
    <s v="Avery 4027 File Folder Labels for Dot Matrix Printers, 5000 Labels per Box, White"/>
    <n v="24.423999999999999"/>
  </r>
  <r>
    <s v="Columbus"/>
    <s v="Ohio"/>
    <n v="43229"/>
    <s v="East"/>
    <s v="OFF-AR-10003504"/>
    <x v="1"/>
    <x v="6"/>
    <s v="Newell 347"/>
    <n v="17.12"/>
  </r>
  <r>
    <s v="Pomona"/>
    <s v="California"/>
    <n v="91767"/>
    <s v="West"/>
    <s v="FUR-FU-10001889"/>
    <x v="0"/>
    <x v="5"/>
    <s v="Ultra Door Pull Handle"/>
    <n v="31.56"/>
  </r>
  <r>
    <s v="San Antonio"/>
    <s v="Texas"/>
    <n v="78207"/>
    <s v="Central"/>
    <s v="FUR-CH-10000863"/>
    <x v="0"/>
    <x v="1"/>
    <s v="Novimex Swivel Fabric Task Chair"/>
    <n v="105.68600000000001"/>
  </r>
  <r>
    <s v="San Antonio"/>
    <s v="Texas"/>
    <n v="78207"/>
    <s v="Central"/>
    <s v="TEC-MA-10004679"/>
    <x v="2"/>
    <x v="15"/>
    <s v="StarTech.com 10/100 VDSL2 Ethernet Extender Kit"/>
    <n v="399.54"/>
  </r>
  <r>
    <s v="San Antonio"/>
    <s v="Texas"/>
    <n v="78207"/>
    <s v="Central"/>
    <s v="FUR-CH-10004754"/>
    <x v="0"/>
    <x v="1"/>
    <s v="Global Stack Chair with Arms, Black"/>
    <n v="104.93"/>
  </r>
  <r>
    <s v="New York City"/>
    <s v="New York"/>
    <n v="10035"/>
    <s v="East"/>
    <s v="TEC-PH-10004586"/>
    <x v="2"/>
    <x v="7"/>
    <s v="Wilson SignalBoost 841262 DB PRO Amplifier Kit"/>
    <n v="1079.8499999999999"/>
  </r>
  <r>
    <s v="New York City"/>
    <s v="New York"/>
    <n v="10035"/>
    <s v="East"/>
    <s v="OFF-ST-10001370"/>
    <x v="1"/>
    <x v="4"/>
    <s v="Sensible Storage WireTech Storage Systems"/>
    <n v="70.98"/>
  </r>
  <r>
    <s v="New York City"/>
    <s v="New York"/>
    <n v="10035"/>
    <s v="East"/>
    <s v="OFF-AR-10001988"/>
    <x v="1"/>
    <x v="6"/>
    <s v="Bulldog Table or Wall-Mount Pencil Sharpener"/>
    <n v="29.95"/>
  </r>
  <r>
    <s v="New York City"/>
    <s v="New York"/>
    <n v="10035"/>
    <s v="East"/>
    <s v="FUR-CH-10003298"/>
    <x v="0"/>
    <x v="1"/>
    <s v="Office Star - Contemporary Task Swivel chair with Loop Arms, Charcoal"/>
    <n v="589.41"/>
  </r>
  <r>
    <s v="Philadelphia"/>
    <s v="Pennsylvania"/>
    <n v="19120"/>
    <s v="East"/>
    <s v="OFF-FA-10002988"/>
    <x v="1"/>
    <x v="13"/>
    <s v="Ideal Clamps"/>
    <n v="9.6479999999999997"/>
  </r>
  <r>
    <s v="New York City"/>
    <s v="New York"/>
    <n v="10024"/>
    <s v="East"/>
    <s v="FUR-BO-10002213"/>
    <x v="0"/>
    <x v="0"/>
    <s v="DMI Eclipse Executive Suite Bookcases"/>
    <n v="400.78399999999999"/>
  </r>
  <r>
    <s v="Detroit"/>
    <s v="Michigan"/>
    <n v="48234"/>
    <s v="Central"/>
    <s v="OFF-ST-10000344"/>
    <x v="1"/>
    <x v="4"/>
    <s v="Neat Ideas Personal Hanging Folder Files, Black"/>
    <n v="53.72"/>
  </r>
  <r>
    <s v="Miami"/>
    <s v="Florida"/>
    <n v="33142"/>
    <s v="South"/>
    <s v="OFF-PA-10002319"/>
    <x v="1"/>
    <x v="10"/>
    <s v="Xerox 1944"/>
    <n v="31.007999999999999"/>
  </r>
  <r>
    <s v="Concord"/>
    <s v="California"/>
    <n v="94521"/>
    <s v="West"/>
    <s v="OFF-BI-10002437"/>
    <x v="1"/>
    <x v="8"/>
    <s v="Recycled Premium Regency Composition Covers"/>
    <n v="61.12"/>
  </r>
  <r>
    <s v="Chicago"/>
    <s v="Illinois"/>
    <n v="60653"/>
    <s v="Central"/>
    <s v="OFF-ST-10001418"/>
    <x v="1"/>
    <x v="4"/>
    <s v="Carina Media Storage Towers in Natural &amp; Black"/>
    <n v="195.136"/>
  </r>
  <r>
    <s v="Wheeling"/>
    <s v="Illinois"/>
    <n v="60090"/>
    <s v="Central"/>
    <s v="OFF-AR-10000380"/>
    <x v="1"/>
    <x v="6"/>
    <s v="Hunt PowerHouse Electric Pencil Sharpener, Blue"/>
    <n v="121.536"/>
  </r>
  <r>
    <s v="Chicago"/>
    <s v="Illinois"/>
    <n v="60610"/>
    <s v="Central"/>
    <s v="OFF-PA-10003036"/>
    <x v="1"/>
    <x v="10"/>
    <s v="Black Print Carbonless 8 1/2&quot; x 8 1/4&quot; Rapid Memo Book"/>
    <n v="17.472000000000001"/>
  </r>
  <r>
    <s v="Chicago"/>
    <s v="Illinois"/>
    <n v="60610"/>
    <s v="Central"/>
    <s v="OFF-BI-10002026"/>
    <x v="1"/>
    <x v="8"/>
    <s v="Avery Arch Ring Binders"/>
    <n v="104.58"/>
  </r>
  <r>
    <s v="Pasadena"/>
    <s v="Texas"/>
    <n v="77506"/>
    <s v="Central"/>
    <s v="FUR-FU-10003691"/>
    <x v="0"/>
    <x v="5"/>
    <s v="Eldon Image Series Desk Accessories, Ebony"/>
    <n v="24.7"/>
  </r>
  <r>
    <s v="Pasadena"/>
    <s v="Texas"/>
    <n v="77506"/>
    <s v="Central"/>
    <s v="FUR-FU-10003806"/>
    <x v="0"/>
    <x v="5"/>
    <s v="Tenex Chairmat w/ Average Lip, 45&quot; x 53&quot;"/>
    <n v="302.72000000000003"/>
  </r>
  <r>
    <s v="New York City"/>
    <s v="New York"/>
    <n v="10024"/>
    <s v="East"/>
    <s v="OFF-PA-10002741"/>
    <x v="1"/>
    <x v="10"/>
    <s v="Xerox 1980"/>
    <n v="8.56"/>
  </r>
  <r>
    <s v="New York City"/>
    <s v="New York"/>
    <n v="10024"/>
    <s v="East"/>
    <s v="OFF-PA-10003845"/>
    <x v="1"/>
    <x v="10"/>
    <s v="Xerox 1987"/>
    <n v="11.56"/>
  </r>
  <r>
    <s v="San Jose"/>
    <s v="California"/>
    <n v="95123"/>
    <s v="West"/>
    <s v="OFF-AP-10001492"/>
    <x v="1"/>
    <x v="9"/>
    <s v="Acco Six-Outlet Power Strip, 4' Cord Length"/>
    <n v="25.86"/>
  </r>
  <r>
    <s v="San Jose"/>
    <s v="California"/>
    <n v="95123"/>
    <s v="West"/>
    <s v="OFF-BI-10004318"/>
    <x v="1"/>
    <x v="8"/>
    <s v="Ibico EB-19 Dual Function Manual Binding System"/>
    <n v="276.78399999999999"/>
  </r>
  <r>
    <s v="San Jose"/>
    <s v="California"/>
    <n v="95123"/>
    <s v="West"/>
    <s v="TEC-PH-10000193"/>
    <x v="2"/>
    <x v="7"/>
    <s v="Jensen SMPS-640 -Â speaker phone"/>
    <n v="110.352"/>
  </r>
  <r>
    <s v="Sacramento"/>
    <s v="California"/>
    <n v="95823"/>
    <s v="West"/>
    <s v="FUR-FU-10003464"/>
    <x v="0"/>
    <x v="5"/>
    <s v="Seth Thomas 8 1/2&quot; Cubicle Clock"/>
    <n v="60.84"/>
  </r>
  <r>
    <s v="Springfield"/>
    <s v="Oregon"/>
    <n v="97477"/>
    <s v="West"/>
    <s v="OFF-AP-10002403"/>
    <x v="1"/>
    <x v="9"/>
    <s v="Acco Smartsocket Color-Coded Six-Outlet AC Adapter Model Surge Protectors"/>
    <n v="35.207999999999998"/>
  </r>
  <r>
    <s v="Mansfield"/>
    <s v="Texas"/>
    <n v="76063"/>
    <s v="Central"/>
    <s v="OFF-PA-10003848"/>
    <x v="1"/>
    <x v="10"/>
    <s v="Xerox 1997"/>
    <n v="41.472000000000001"/>
  </r>
  <r>
    <s v="Jonesboro"/>
    <s v="Arkansas"/>
    <n v="72401"/>
    <s v="South"/>
    <s v="OFF-PA-10001357"/>
    <x v="1"/>
    <x v="10"/>
    <s v="Xerox 1886"/>
    <n v="239.5"/>
  </r>
  <r>
    <s v="Virginia Beach"/>
    <s v="Virginia"/>
    <n v="23464"/>
    <s v="South"/>
    <s v="OFF-SU-10004737"/>
    <x v="1"/>
    <x v="14"/>
    <s v="Acme Design Stainless Steel Bent Scissors"/>
    <n v="34.200000000000003"/>
  </r>
  <r>
    <s v="Rochester"/>
    <s v="New York"/>
    <n v="14609"/>
    <s v="East"/>
    <s v="FUR-TA-10003715"/>
    <x v="0"/>
    <x v="3"/>
    <s v="Hon 2111 Invitation Series Corner Table"/>
    <n v="376.86599999999999"/>
  </r>
  <r>
    <s v="Chesapeake"/>
    <s v="Virginia"/>
    <n v="23320"/>
    <s v="South"/>
    <s v="OFF-AP-10003099"/>
    <x v="1"/>
    <x v="9"/>
    <s v="Eureka Hand Vacuum, Bagless"/>
    <n v="197.72"/>
  </r>
  <r>
    <s v="Lancaster"/>
    <s v="Ohio"/>
    <n v="43130"/>
    <s v="East"/>
    <s v="TEC-AC-10002323"/>
    <x v="2"/>
    <x v="11"/>
    <s v="SanDisk Ultra 32 GB MicroSDHC Class 10 Memory Card"/>
    <n v="70.72"/>
  </r>
  <r>
    <s v="Lancaster"/>
    <s v="Ohio"/>
    <n v="43130"/>
    <s v="East"/>
    <s v="OFF-ST-10002344"/>
    <x v="1"/>
    <x v="4"/>
    <s v="Carina 42&quot;Hx23 3/4&quot;W Media Storage Unit"/>
    <n v="194.352"/>
  </r>
  <r>
    <s v="New York City"/>
    <s v="New York"/>
    <n v="10024"/>
    <s v="East"/>
    <s v="OFF-PA-10000007"/>
    <x v="1"/>
    <x v="10"/>
    <s v="Telephone Message Books with Fax/Mobile Section, 4 1/4&quot; x 6&quot;"/>
    <n v="21.6"/>
  </r>
  <r>
    <s v="New York City"/>
    <s v="New York"/>
    <n v="10024"/>
    <s v="East"/>
    <s v="OFF-LA-10000248"/>
    <x v="1"/>
    <x v="2"/>
    <s v="Avery 52"/>
    <n v="11.07"/>
  </r>
  <r>
    <s v="Los Angeles"/>
    <s v="California"/>
    <n v="90045"/>
    <s v="West"/>
    <s v="FUR-FU-10002116"/>
    <x v="0"/>
    <x v="5"/>
    <s v="Tenex Carpeted, Granite-Look or Clear Contemporary Contour Shape Chair Mats"/>
    <n v="282.83999999999997"/>
  </r>
  <r>
    <s v="Los Angeles"/>
    <s v="California"/>
    <n v="90045"/>
    <s v="West"/>
    <s v="OFF-LA-10002195"/>
    <x v="1"/>
    <x v="2"/>
    <s v="Avery 481"/>
    <n v="27.72"/>
  </r>
  <r>
    <s v="Jackson"/>
    <s v="Mississippi"/>
    <n v="39212"/>
    <s v="South"/>
    <s v="OFF-FA-10000735"/>
    <x v="1"/>
    <x v="13"/>
    <s v="Staples"/>
    <n v="11.68"/>
  </r>
  <r>
    <s v="Woodland"/>
    <s v="California"/>
    <n v="95695"/>
    <s v="West"/>
    <s v="TEC-PH-10001299"/>
    <x v="2"/>
    <x v="7"/>
    <s v="Polycom CX300 Desktop Phone USB VoIP phone"/>
    <n v="239.98400000000001"/>
  </r>
  <r>
    <s v="Seattle"/>
    <s v="Washington"/>
    <n v="98115"/>
    <s v="West"/>
    <s v="OFF-AP-10002892"/>
    <x v="1"/>
    <x v="9"/>
    <s v="Belkin F5C206VTEL 6 Outlet Surge"/>
    <n v="22.98"/>
  </r>
  <r>
    <s v="Seattle"/>
    <s v="Washington"/>
    <n v="98115"/>
    <s v="West"/>
    <s v="TEC-AC-10002718"/>
    <x v="2"/>
    <x v="11"/>
    <s v="Belkin Standard 104 key USB Keyboard"/>
    <n v="102.13"/>
  </r>
  <r>
    <s v="Seattle"/>
    <s v="Washington"/>
    <n v="98115"/>
    <s v="West"/>
    <s v="OFF-BI-10003527"/>
    <x v="1"/>
    <x v="8"/>
    <s v="Fellowes PB500 Electric Punch Plastic Comb Binding Machine with Manual Bind"/>
    <n v="2033.5840000000001"/>
  </r>
  <r>
    <s v="Los Angeles"/>
    <s v="California"/>
    <n v="90049"/>
    <s v="West"/>
    <s v="OFF-AR-10002255"/>
    <x v="1"/>
    <x v="6"/>
    <s v="Newell 346"/>
    <n v="5.76"/>
  </r>
  <r>
    <s v="Bowling Green"/>
    <s v="Ohio"/>
    <n v="43402"/>
    <s v="East"/>
    <s v="TEC-CO-10002095"/>
    <x v="2"/>
    <x v="16"/>
    <s v="Hewlett Packard 610 Color Digital Copier / Printer"/>
    <n v="899.98199999999997"/>
  </r>
  <r>
    <s v="Bowling Green"/>
    <s v="Ohio"/>
    <n v="43402"/>
    <s v="East"/>
    <s v="OFF-AR-10004022"/>
    <x v="1"/>
    <x v="6"/>
    <s v="Panasonic KP-380BK Classic Electric Pencil Sharpener"/>
    <n v="86.352000000000004"/>
  </r>
  <r>
    <s v="Bowling Green"/>
    <s v="Ohio"/>
    <n v="43402"/>
    <s v="East"/>
    <s v="TEC-AC-10002335"/>
    <x v="2"/>
    <x v="11"/>
    <s v="Logitech Media Keyboard K200"/>
    <n v="139.96"/>
  </r>
  <r>
    <s v="Lancaster"/>
    <s v="Ohio"/>
    <n v="43130"/>
    <s v="East"/>
    <s v="OFF-AP-10001634"/>
    <x v="1"/>
    <x v="9"/>
    <s v="Hoover Commercial Lightweight Upright Vacuum"/>
    <n v="16.704000000000001"/>
  </r>
  <r>
    <s v="Lancaster"/>
    <s v="Ohio"/>
    <n v="43130"/>
    <s v="East"/>
    <s v="TEC-AC-10002370"/>
    <x v="2"/>
    <x v="11"/>
    <s v="Maxell CD-R Discs"/>
    <n v="3.1520000000000001"/>
  </r>
  <r>
    <s v="Lancaster"/>
    <s v="Ohio"/>
    <n v="43130"/>
    <s v="East"/>
    <s v="OFF-PA-10000174"/>
    <x v="1"/>
    <x v="10"/>
    <s v="Message Book, Wirebound, Four 5 1/2&quot; X 4&quot; Forms/Pg., 200 Dupl. Sets/Book"/>
    <n v="32.896000000000001"/>
  </r>
  <r>
    <s v="Dallas"/>
    <s v="Texas"/>
    <n v="75220"/>
    <s v="Central"/>
    <s v="OFF-AP-10000240"/>
    <x v="1"/>
    <x v="9"/>
    <s v="Belkin F9G930V10-GRY 9 Outlet Surge"/>
    <n v="21.391999999999999"/>
  </r>
  <r>
    <s v="Dallas"/>
    <s v="Texas"/>
    <n v="75220"/>
    <s v="Central"/>
    <s v="FUR-TA-10002855"/>
    <x v="0"/>
    <x v="3"/>
    <s v="Bevis Round Conference Table Top &amp; Single Column Base"/>
    <n v="307.31400000000002"/>
  </r>
  <r>
    <s v="Dallas"/>
    <s v="Texas"/>
    <n v="75220"/>
    <s v="Central"/>
    <s v="FUR-BO-10000780"/>
    <x v="0"/>
    <x v="0"/>
    <s v="O'Sullivan Plantations 2-Door Library in Landvery Oak"/>
    <n v="409.99919999999997"/>
  </r>
  <r>
    <s v="Lubbock"/>
    <s v="Texas"/>
    <n v="79424"/>
    <s v="Central"/>
    <s v="OFF-PA-10001846"/>
    <x v="1"/>
    <x v="10"/>
    <s v="Xerox 1899"/>
    <n v="9.2479999999999993"/>
  </r>
  <r>
    <s v="Detroit"/>
    <s v="Michigan"/>
    <n v="48227"/>
    <s v="Central"/>
    <s v="OFF-BI-10002049"/>
    <x v="1"/>
    <x v="8"/>
    <s v="UniKeep View Case Binders"/>
    <n v="14.67"/>
  </r>
  <r>
    <s v="Newark"/>
    <s v="Ohio"/>
    <n v="43055"/>
    <s v="East"/>
    <s v="OFF-PA-10002947"/>
    <x v="1"/>
    <x v="10"/>
    <s v="Xerox 1923"/>
    <n v="37.408000000000001"/>
  </r>
  <r>
    <s v="Newark"/>
    <s v="Ohio"/>
    <n v="43055"/>
    <s v="East"/>
    <s v="OFF-BI-10003476"/>
    <x v="1"/>
    <x v="8"/>
    <s v="Avery Metallic Poly Binders"/>
    <n v="3.4380000000000002"/>
  </r>
  <r>
    <s v="New York City"/>
    <s v="New York"/>
    <n v="10011"/>
    <s v="East"/>
    <s v="OFF-BI-10002609"/>
    <x v="1"/>
    <x v="8"/>
    <s v="Avery Hidden Tab Dividers for Binding Systems"/>
    <n v="7.1520000000000001"/>
  </r>
  <r>
    <s v="New York City"/>
    <s v="New York"/>
    <n v="10011"/>
    <s v="East"/>
    <s v="TEC-PH-10003215"/>
    <x v="2"/>
    <x v="7"/>
    <s v="Jackery Bar Premium Fast-charging Portable Charger"/>
    <n v="179.7"/>
  </r>
  <r>
    <s v="Minneapolis"/>
    <s v="Minnesota"/>
    <n v="55407"/>
    <s v="Central"/>
    <s v="OFF-AP-10004785"/>
    <x v="1"/>
    <x v="9"/>
    <s v="Holmes Replacement Filter for HEPA Air Cleaner, Medium Room"/>
    <n v="90.64"/>
  </r>
  <r>
    <s v="Everett"/>
    <s v="Massachusetts"/>
    <n v="2149"/>
    <s v="East"/>
    <s v="TEC-AC-10000865"/>
    <x v="2"/>
    <x v="11"/>
    <s v="WD My Passport Ultra 500GB Portable External Hard Drive"/>
    <n v="177"/>
  </r>
  <r>
    <s v="Everett"/>
    <s v="Massachusetts"/>
    <n v="2149"/>
    <s v="East"/>
    <s v="OFF-ST-10000615"/>
    <x v="1"/>
    <x v="4"/>
    <s v="SimpliFile Personal File, Black Granite, 15w x 6-15/16d x 11-1/4h"/>
    <n v="79.45"/>
  </r>
  <r>
    <s v="Everett"/>
    <s v="Massachusetts"/>
    <n v="2149"/>
    <s v="East"/>
    <s v="FUR-CH-10000749"/>
    <x v="0"/>
    <x v="1"/>
    <s v="Office Star - Ergonomic Mid Back Chair with 2-Way Adjustable Arms"/>
    <n v="1628.82"/>
  </r>
  <r>
    <s v="Seattle"/>
    <s v="Washington"/>
    <n v="98105"/>
    <s v="West"/>
    <s v="FUR-FU-10003553"/>
    <x v="0"/>
    <x v="5"/>
    <s v="Howard Miller 13-1/2&quot; Diameter Rosebrook Wall Clock"/>
    <n v="137.54"/>
  </r>
  <r>
    <s v="Seattle"/>
    <s v="Washington"/>
    <n v="98105"/>
    <s v="West"/>
    <s v="FUR-TA-10003008"/>
    <x v="0"/>
    <x v="3"/>
    <s v="Lesro Round Back Collection Coffee Table, End Table"/>
    <n v="730.2"/>
  </r>
  <r>
    <s v="Los Angeles"/>
    <s v="California"/>
    <n v="90032"/>
    <s v="West"/>
    <s v="OFF-PA-10001846"/>
    <x v="1"/>
    <x v="10"/>
    <s v="Xerox 1899"/>
    <n v="11.56"/>
  </r>
  <r>
    <s v="Concord"/>
    <s v="North Carolina"/>
    <n v="28027"/>
    <s v="South"/>
    <s v="FUR-TA-10000198"/>
    <x v="0"/>
    <x v="3"/>
    <s v="Chromcraft Bull-Nose Wood Oval Conference Tables &amp; Bases"/>
    <n v="4297.6440000000002"/>
  </r>
  <r>
    <s v="Seattle"/>
    <s v="Washington"/>
    <n v="98103"/>
    <s v="West"/>
    <s v="OFF-AR-10000390"/>
    <x v="1"/>
    <x v="6"/>
    <s v="Newell Chalk Holder"/>
    <n v="20.65"/>
  </r>
  <r>
    <s v="Seattle"/>
    <s v="Washington"/>
    <n v="98103"/>
    <s v="West"/>
    <s v="OFF-ST-10000934"/>
    <x v="1"/>
    <x v="4"/>
    <s v="Contico 72&quot;H Heavy-Duty Storage System"/>
    <n v="204.9"/>
  </r>
  <r>
    <s v="Seattle"/>
    <s v="Washington"/>
    <n v="98103"/>
    <s v="West"/>
    <s v="FUR-CH-10002780"/>
    <x v="0"/>
    <x v="1"/>
    <s v="Office Star - Task Chair with Contemporary Loop Arms"/>
    <n v="436.70400000000001"/>
  </r>
  <r>
    <s v="Seattle"/>
    <s v="Washington"/>
    <n v="98103"/>
    <s v="West"/>
    <s v="FUR-CH-10004495"/>
    <x v="0"/>
    <x v="1"/>
    <s v="Global Leather and Oak Executive Chair, Black"/>
    <n v="481.56799999999998"/>
  </r>
  <r>
    <s v="Glendale"/>
    <s v="Arizona"/>
    <n v="85301"/>
    <s v="West"/>
    <s v="TEC-AC-10002006"/>
    <x v="2"/>
    <x v="11"/>
    <s v="Memorex Micro Travel Drive 16 GB"/>
    <n v="89.543999999999997"/>
  </r>
  <r>
    <s v="Glendale"/>
    <s v="Arizona"/>
    <n v="85301"/>
    <s v="West"/>
    <s v="OFF-ST-10002485"/>
    <x v="1"/>
    <x v="4"/>
    <s v="Rogers Deluxe File Chest"/>
    <n v="35.167999999999999"/>
  </r>
  <r>
    <s v="Glendale"/>
    <s v="Arizona"/>
    <n v="85301"/>
    <s v="West"/>
    <s v="OFF-BI-10000778"/>
    <x v="1"/>
    <x v="8"/>
    <s v="GBC VeloBinder Electric Binding Machine"/>
    <n v="72.587999999999994"/>
  </r>
  <r>
    <s v="Coon Rapids"/>
    <s v="Minnesota"/>
    <n v="55433"/>
    <s v="Central"/>
    <s v="OFF-ST-10000877"/>
    <x v="1"/>
    <x v="4"/>
    <s v="Recycled Steel Personal File for Standard File Folders"/>
    <n v="221.16"/>
  </r>
  <r>
    <s v="Coon Rapids"/>
    <s v="Minnesota"/>
    <n v="55433"/>
    <s v="Central"/>
    <s v="TEC-PH-10002103"/>
    <x v="2"/>
    <x v="7"/>
    <s v="Jabra SPEAK 410"/>
    <n v="281.97000000000003"/>
  </r>
  <r>
    <s v="Los Angeles"/>
    <s v="California"/>
    <n v="90045"/>
    <s v="West"/>
    <s v="FUR-BO-10002213"/>
    <x v="0"/>
    <x v="0"/>
    <s v="DMI Eclipse Executive Suite Bookcases"/>
    <n v="3406.6640000000002"/>
  </r>
  <r>
    <s v="Los Angeles"/>
    <s v="California"/>
    <n v="90045"/>
    <s v="West"/>
    <s v="OFF-AR-10004269"/>
    <x v="1"/>
    <x v="6"/>
    <s v="Newell 31"/>
    <n v="37.17"/>
  </r>
  <r>
    <s v="Los Angeles"/>
    <s v="California"/>
    <n v="90045"/>
    <s v="West"/>
    <s v="OFF-AP-10000055"/>
    <x v="1"/>
    <x v="9"/>
    <s v="Belkin F9S820V06 8 Outlet Surge"/>
    <n v="64.959999999999994"/>
  </r>
  <r>
    <s v="Los Angeles"/>
    <s v="California"/>
    <n v="90045"/>
    <s v="West"/>
    <s v="FUR-FU-10002937"/>
    <x v="0"/>
    <x v="5"/>
    <s v="GE 48&quot; Fluorescent Tube, Cool White Energy Saver, 34 Watts, 30/Box"/>
    <n v="595.38"/>
  </r>
  <r>
    <s v="Tucson"/>
    <s v="Arizona"/>
    <n v="85705"/>
    <s v="West"/>
    <s v="TEC-AC-10001874"/>
    <x v="2"/>
    <x v="11"/>
    <s v="Logitech Wireless Anywhere Mouse MX for PC and Mac"/>
    <n v="95.983999999999995"/>
  </r>
  <r>
    <s v="Tucson"/>
    <s v="Arizona"/>
    <n v="85705"/>
    <s v="West"/>
    <s v="OFF-BI-10004506"/>
    <x v="1"/>
    <x v="8"/>
    <s v="Wilson Jones data.warehouse D-Ring Binders with DublLock"/>
    <n v="4.9379999999999997"/>
  </r>
  <r>
    <s v="New York City"/>
    <s v="New York"/>
    <n v="10035"/>
    <s v="East"/>
    <s v="FUR-FU-10001876"/>
    <x v="0"/>
    <x v="5"/>
    <s v="Computer Room Manger, 14&quot;"/>
    <n v="97.44"/>
  </r>
  <r>
    <s v="New York City"/>
    <s v="New York"/>
    <n v="10035"/>
    <s v="East"/>
    <s v="OFF-BI-10003355"/>
    <x v="1"/>
    <x v="8"/>
    <s v="Cardinal Holdit Business Card Pockets"/>
    <n v="3.984"/>
  </r>
  <r>
    <s v="New York City"/>
    <s v="New York"/>
    <n v="10035"/>
    <s v="East"/>
    <s v="OFF-AR-10003876"/>
    <x v="1"/>
    <x v="6"/>
    <s v="Avery Hi-Liter GlideStik Fluorescent Highlighter, Yellow Ink"/>
    <n v="13.04"/>
  </r>
  <r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</r>
  <r>
    <s v="Pomona"/>
    <s v="California"/>
    <n v="91767"/>
    <s v="West"/>
    <s v="OFF-LA-10001982"/>
    <x v="1"/>
    <x v="2"/>
    <s v="Smead Alpha-Z Color-Coded Name Labels First Letter Starter Set"/>
    <n v="18.75"/>
  </r>
  <r>
    <s v="Santa Barbara"/>
    <s v="California"/>
    <n v="93101"/>
    <s v="West"/>
    <s v="TEC-PH-10001459"/>
    <x v="2"/>
    <x v="7"/>
    <s v="Samsung Galaxy Mega 6.3"/>
    <n v="3023.9279999999999"/>
  </r>
  <r>
    <s v="Santa Barbara"/>
    <s v="California"/>
    <n v="93101"/>
    <s v="West"/>
    <s v="TEC-AC-10002134"/>
    <x v="2"/>
    <x v="11"/>
    <s v="Rosewill 107 Normal Keys USB Wired Standard Keyboard"/>
    <n v="26.96"/>
  </r>
  <r>
    <s v="Santa Barbara"/>
    <s v="California"/>
    <n v="93101"/>
    <s v="West"/>
    <s v="TEC-PH-10001760"/>
    <x v="2"/>
    <x v="7"/>
    <s v="Bose SoundLink Bluetooth Speaker"/>
    <n v="477.6"/>
  </r>
  <r>
    <s v="San Francisco"/>
    <s v="California"/>
    <n v="94109"/>
    <s v="West"/>
    <s v="OFF-ST-10001511"/>
    <x v="1"/>
    <x v="4"/>
    <s v="Space Solutions Commercial Steel Shelving"/>
    <n v="193.95"/>
  </r>
  <r>
    <s v="Riverside"/>
    <s v="California"/>
    <n v="92503"/>
    <s v="West"/>
    <s v="OFF-PA-10003953"/>
    <x v="1"/>
    <x v="10"/>
    <s v="Xerox 218"/>
    <n v="12.96"/>
  </r>
  <r>
    <s v="Los Angeles"/>
    <s v="California"/>
    <n v="90049"/>
    <s v="West"/>
    <s v="FUR-FU-10003268"/>
    <x v="0"/>
    <x v="5"/>
    <s v="Eldon Radial Chair Mat for Low to Medium Pile Carpets"/>
    <n v="119.94"/>
  </r>
  <r>
    <s v="Los Angeles"/>
    <s v="California"/>
    <n v="90049"/>
    <s v="West"/>
    <s v="FUR-FU-10001847"/>
    <x v="0"/>
    <x v="5"/>
    <s v="Eldon Image Series Black Desk Accessories"/>
    <n v="12.42"/>
  </r>
  <r>
    <s v="San Clemente"/>
    <s v="California"/>
    <n v="92672"/>
    <s v="West"/>
    <s v="OFF-BI-10002764"/>
    <x v="1"/>
    <x v="8"/>
    <s v="Recycled Pressboard Report Cover with Reinforced Top Hinge"/>
    <n v="18.088000000000001"/>
  </r>
  <r>
    <s v="San Clemente"/>
    <s v="California"/>
    <n v="92672"/>
    <s v="West"/>
    <s v="OFF-EN-10004386"/>
    <x v="1"/>
    <x v="12"/>
    <s v="Recycled Interoffice Envelopes with String and Button Closure, 10 x 13"/>
    <n v="71.97"/>
  </r>
  <r>
    <s v="Decatur"/>
    <s v="Alabama"/>
    <n v="35601"/>
    <s v="South"/>
    <s v="OFF-LA-10001569"/>
    <x v="1"/>
    <x v="2"/>
    <s v="Avery 499"/>
    <n v="14.94"/>
  </r>
  <r>
    <s v="Greensboro"/>
    <s v="North Carolina"/>
    <n v="27405"/>
    <s v="South"/>
    <s v="OFF-AR-10001446"/>
    <x v="1"/>
    <x v="6"/>
    <s v="Newell 309"/>
    <n v="64.680000000000007"/>
  </r>
  <r>
    <s v="Dublin"/>
    <s v="California"/>
    <n v="94568"/>
    <s v="West"/>
    <s v="TEC-PH-10003442"/>
    <x v="2"/>
    <x v="7"/>
    <s v="Samsung Replacement EH64AVFWE Premium Headset"/>
    <n v="22"/>
  </r>
  <r>
    <s v="Philadelphia"/>
    <s v="Pennsylvania"/>
    <n v="19143"/>
    <s v="East"/>
    <s v="OFF-PA-10000477"/>
    <x v="1"/>
    <x v="10"/>
    <s v="Xerox 1952"/>
    <n v="7.968"/>
  </r>
  <r>
    <s v="Philadelphia"/>
    <s v="Pennsylvania"/>
    <n v="19143"/>
    <s v="East"/>
    <s v="TEC-PH-10002645"/>
    <x v="2"/>
    <x v="7"/>
    <s v="LG G2"/>
    <n v="1499.97"/>
  </r>
  <r>
    <s v="Houston"/>
    <s v="Texas"/>
    <n v="77095"/>
    <s v="Central"/>
    <s v="OFF-ST-10003123"/>
    <x v="1"/>
    <x v="4"/>
    <s v="Fellowes Bases and Tops For Staxonsteel/High-Stak Systems"/>
    <n v="26.632000000000001"/>
  </r>
  <r>
    <s v="Bakersfield"/>
    <s v="California"/>
    <n v="93309"/>
    <s v="West"/>
    <s v="FUR-FU-10001617"/>
    <x v="0"/>
    <x v="5"/>
    <s v="Executive Impressions 8-1/2&quot; Career Panel/Partition Cubicle Clock"/>
    <n v="41.6"/>
  </r>
  <r>
    <s v="Richmond"/>
    <s v="Indiana"/>
    <n v="47374"/>
    <s v="Central"/>
    <s v="OFF-EN-10003862"/>
    <x v="1"/>
    <x v="12"/>
    <s v="Laser &amp; Ink Jet Business Envelopes"/>
    <n v="64.02"/>
  </r>
  <r>
    <s v="New York City"/>
    <s v="New York"/>
    <n v="10009"/>
    <s v="East"/>
    <s v="OFF-AR-10001573"/>
    <x v="1"/>
    <x v="6"/>
    <s v="American Pencil"/>
    <n v="6.99"/>
  </r>
  <r>
    <s v="New York City"/>
    <s v="New York"/>
    <n v="10009"/>
    <s v="East"/>
    <s v="OFF-SU-10004290"/>
    <x v="1"/>
    <x v="14"/>
    <s v="Acme Design Line 8&quot; Stainless Steel Bent Scissors w/Champagne Handles, 3-1/8&quot; Cut"/>
    <n v="6.84"/>
  </r>
  <r>
    <s v="San Francisco"/>
    <s v="California"/>
    <n v="94122"/>
    <s v="West"/>
    <s v="OFF-ST-10000046"/>
    <x v="1"/>
    <x v="4"/>
    <s v="Fellowes Super Stor/Drawer Files"/>
    <n v="323.10000000000002"/>
  </r>
  <r>
    <s v="San Francisco"/>
    <s v="California"/>
    <n v="94122"/>
    <s v="West"/>
    <s v="TEC-PH-10003505"/>
    <x v="2"/>
    <x v="7"/>
    <s v="Geemarc AmpliPOWER60"/>
    <n v="668.16"/>
  </r>
  <r>
    <s v="San Francisco"/>
    <s v="California"/>
    <n v="94122"/>
    <s v="West"/>
    <s v="OFF-LA-10004559"/>
    <x v="1"/>
    <x v="2"/>
    <s v="Avery 49"/>
    <n v="8.64"/>
  </r>
  <r>
    <s v="San Francisco"/>
    <s v="California"/>
    <n v="94122"/>
    <s v="West"/>
    <s v="OFF-PA-10003172"/>
    <x v="1"/>
    <x v="10"/>
    <s v="Xerox 1996"/>
    <n v="38.880000000000003"/>
  </r>
  <r>
    <s v="San Francisco"/>
    <s v="California"/>
    <n v="94122"/>
    <s v="West"/>
    <s v="FUR-FU-10001473"/>
    <x v="0"/>
    <x v="5"/>
    <s v="Eldon Executive Woodline II Desk Accessories, Mahogany"/>
    <n v="201.04"/>
  </r>
  <r>
    <s v="San Francisco"/>
    <s v="California"/>
    <n v="94122"/>
    <s v="West"/>
    <s v="OFF-PA-10000232"/>
    <x v="1"/>
    <x v="10"/>
    <s v="Xerox 1975"/>
    <n v="12.96"/>
  </r>
  <r>
    <s v="Los Angeles"/>
    <s v="California"/>
    <n v="90032"/>
    <s v="West"/>
    <s v="TEC-AC-10000682"/>
    <x v="2"/>
    <x v="11"/>
    <s v="Kensington K72356US Mouse-in-a-Box USB Desktop Mouse"/>
    <n v="16.59"/>
  </r>
  <r>
    <s v="San Diego"/>
    <s v="California"/>
    <n v="92037"/>
    <s v="West"/>
    <s v="OFF-AR-10003405"/>
    <x v="1"/>
    <x v="6"/>
    <s v="Dixon My First Ticonderoga Pencil, #2"/>
    <n v="35.1"/>
  </r>
  <r>
    <s v="Arlington"/>
    <s v="Texas"/>
    <n v="76017"/>
    <s v="Central"/>
    <s v="OFF-BI-10000301"/>
    <x v="1"/>
    <x v="8"/>
    <s v="GBC Instant Report Kit"/>
    <n v="11.646000000000001"/>
  </r>
  <r>
    <s v="Richmond"/>
    <s v="Virginia"/>
    <n v="23223"/>
    <s v="South"/>
    <s v="OFF-PA-10001534"/>
    <x v="1"/>
    <x v="10"/>
    <s v="Xerox 230"/>
    <n v="32.4"/>
  </r>
  <r>
    <s v="Richmond"/>
    <s v="Virginia"/>
    <n v="23223"/>
    <s v="South"/>
    <s v="TEC-PH-10003691"/>
    <x v="2"/>
    <x v="7"/>
    <s v="BlackBerry Q10"/>
    <n v="503.96"/>
  </r>
  <r>
    <s v="New York City"/>
    <s v="New York"/>
    <n v="10035"/>
    <s v="East"/>
    <s v="OFF-AR-10001545"/>
    <x v="1"/>
    <x v="6"/>
    <s v="Newell 326"/>
    <n v="7.04"/>
  </r>
  <r>
    <s v="Houston"/>
    <s v="Texas"/>
    <n v="77041"/>
    <s v="Central"/>
    <s v="FUR-BO-10001811"/>
    <x v="0"/>
    <x v="0"/>
    <s v="Atlantic Metals Mobile 5-Shelf Bookcases, Custom Colors"/>
    <n v="613.99919999999997"/>
  </r>
  <r>
    <s v="Fairfield"/>
    <s v="Connecticut"/>
    <n v="6824"/>
    <s v="East"/>
    <s v="OFF-ST-10001837"/>
    <x v="1"/>
    <x v="4"/>
    <s v="SAFCO Mobile Desk Side File, Wire Frame"/>
    <n v="470.36"/>
  </r>
  <r>
    <s v="San Francisco"/>
    <s v="California"/>
    <n v="94110"/>
    <s v="West"/>
    <s v="OFF-PA-10000551"/>
    <x v="1"/>
    <x v="10"/>
    <s v="Array Memo Cubes"/>
    <n v="31.08"/>
  </r>
  <r>
    <s v="San Francisco"/>
    <s v="California"/>
    <n v="94110"/>
    <s v="West"/>
    <s v="OFF-SU-10001574"/>
    <x v="1"/>
    <x v="14"/>
    <s v="Acme Value Line Scissors"/>
    <n v="7.3"/>
  </r>
  <r>
    <s v="Springfield"/>
    <s v="Ohio"/>
    <n v="45503"/>
    <s v="East"/>
    <s v="OFF-AP-10002892"/>
    <x v="1"/>
    <x v="9"/>
    <s v="Belkin F5C206VTEL 6 Outlet Surge"/>
    <n v="73.536000000000001"/>
  </r>
  <r>
    <s v="Detroit"/>
    <s v="Michigan"/>
    <n v="48234"/>
    <s v="Central"/>
    <s v="OFF-LA-10003930"/>
    <x v="1"/>
    <x v="2"/>
    <s v="Dot Matrix Printer Tape Reel Labels, White, 5000/Box"/>
    <n v="491.55"/>
  </r>
  <r>
    <s v="Philadelphia"/>
    <s v="Pennsylvania"/>
    <n v="19140"/>
    <s v="East"/>
    <s v="FUR-FU-10001037"/>
    <x v="0"/>
    <x v="5"/>
    <s v="DAX Charcoal/Nickel-Tone Document Frame, 5 x 7"/>
    <n v="30.335999999999999"/>
  </r>
  <r>
    <s v="Inglewood"/>
    <s v="California"/>
    <n v="90301"/>
    <s v="West"/>
    <s v="OFF-PA-10004569"/>
    <x v="1"/>
    <x v="10"/>
    <s v="Wirebound Message Books, Two 4 1/4&quot; x 5&quot; Forms per Page"/>
    <n v="22.83"/>
  </r>
  <r>
    <s v="Inglewood"/>
    <s v="California"/>
    <n v="90301"/>
    <s v="West"/>
    <s v="OFF-AP-10000027"/>
    <x v="1"/>
    <x v="9"/>
    <s v="Hoover Commercial SteamVac"/>
    <n v="54.32"/>
  </r>
  <r>
    <s v="Inglewood"/>
    <s v="California"/>
    <n v="90301"/>
    <s v="West"/>
    <s v="TEC-PH-10000675"/>
    <x v="2"/>
    <x v="7"/>
    <s v="Panasonic KX TS3282B Corded phone"/>
    <n v="196.77600000000001"/>
  </r>
  <r>
    <s v="San Luis Obispo"/>
    <s v="California"/>
    <n v="93405"/>
    <s v="West"/>
    <s v="OFF-FA-10003059"/>
    <x v="1"/>
    <x v="13"/>
    <s v="Assorted Color Push Pins"/>
    <n v="3.62"/>
  </r>
  <r>
    <s v="Wilmington"/>
    <s v="Delaware"/>
    <n v="19805"/>
    <s v="East"/>
    <s v="OFF-PA-10003256"/>
    <x v="1"/>
    <x v="10"/>
    <s v="Avery Personal Creations Heavyweight Cards"/>
    <n v="11.54"/>
  </r>
  <r>
    <s v="Wilmington"/>
    <s v="Delaware"/>
    <n v="19805"/>
    <s v="East"/>
    <s v="OFF-BI-10003656"/>
    <x v="1"/>
    <x v="8"/>
    <s v="Fellowes PB200 Plastic Comb Binding Machine"/>
    <n v="849.95"/>
  </r>
  <r>
    <s v="Wilmington"/>
    <s v="Delaware"/>
    <n v="19805"/>
    <s v="East"/>
    <s v="OFF-BI-10002897"/>
    <x v="1"/>
    <x v="8"/>
    <s v="Black Avery Memo-Size 3-Ring Binder, 5 1/2&quot; x 8 1/2&quot;"/>
    <n v="11.01"/>
  </r>
  <r>
    <s v="San Francisco"/>
    <s v="California"/>
    <n v="94122"/>
    <s v="West"/>
    <s v="OFF-BI-10004826"/>
    <x v="1"/>
    <x v="8"/>
    <s v="JM Magazine Binder"/>
    <n v="39.624000000000002"/>
  </r>
  <r>
    <s v="Los Angeles"/>
    <s v="California"/>
    <n v="90045"/>
    <s v="West"/>
    <s v="FUR-CH-10004626"/>
    <x v="0"/>
    <x v="1"/>
    <s v="Office Star Flex Back Scooter Chair with Aluminum Finish Frame"/>
    <n v="242.136"/>
  </r>
  <r>
    <s v="Los Angeles"/>
    <s v="California"/>
    <n v="90045"/>
    <s v="West"/>
    <s v="OFF-AR-10000390"/>
    <x v="1"/>
    <x v="6"/>
    <s v="Newell Chalk Holder"/>
    <n v="12.39"/>
  </r>
  <r>
    <s v="Los Angeles"/>
    <s v="California"/>
    <n v="90045"/>
    <s v="West"/>
    <s v="FUR-FU-10003731"/>
    <x v="0"/>
    <x v="5"/>
    <s v="Eldon Expressions Wood and Plastic Desk Accessories, Oak"/>
    <n v="19.96"/>
  </r>
  <r>
    <s v="Los Angeles"/>
    <s v="California"/>
    <n v="90045"/>
    <s v="West"/>
    <s v="OFF-ST-10002743"/>
    <x v="1"/>
    <x v="4"/>
    <s v="SAFCO Boltless Steel Shelving"/>
    <n v="340.92"/>
  </r>
  <r>
    <s v="Philadelphia"/>
    <s v="Pennsylvania"/>
    <n v="19143"/>
    <s v="East"/>
    <s v="FUR-FU-10001468"/>
    <x v="0"/>
    <x v="5"/>
    <s v="Tenex Antistatic Computer Chair Mats"/>
    <n v="273.56799999999998"/>
  </r>
  <r>
    <s v="Philadelphia"/>
    <s v="Pennsylvania"/>
    <n v="19143"/>
    <s v="East"/>
    <s v="OFF-BI-10003684"/>
    <x v="1"/>
    <x v="8"/>
    <s v="Wilson Jones Legal Size Ring Binders"/>
    <n v="13.194000000000001"/>
  </r>
  <r>
    <s v="Philadelphia"/>
    <s v="Pennsylvania"/>
    <n v="19143"/>
    <s v="East"/>
    <s v="OFF-ST-10003716"/>
    <x v="1"/>
    <x v="4"/>
    <s v="Tennsco Double-Tier Lockers"/>
    <n v="1080.096"/>
  </r>
  <r>
    <s v="Philadelphia"/>
    <s v="Pennsylvania"/>
    <n v="19143"/>
    <s v="East"/>
    <s v="TEC-AC-10001101"/>
    <x v="2"/>
    <x v="11"/>
    <s v="Sony 16GB Class 10 Micro SDHC R40 Memory Card"/>
    <n v="51.56"/>
  </r>
  <r>
    <s v="Philadelphia"/>
    <s v="Pennsylvania"/>
    <n v="19143"/>
    <s v="East"/>
    <s v="TEC-AC-10004864"/>
    <x v="2"/>
    <x v="11"/>
    <s v="Memorex Micro Travel Drive 32 GB"/>
    <n v="58.415999999999997"/>
  </r>
  <r>
    <s v="San Francisco"/>
    <s v="California"/>
    <n v="94122"/>
    <s v="West"/>
    <s v="OFF-BI-10001543"/>
    <x v="1"/>
    <x v="8"/>
    <s v="GBC VeloBinder Manual Binding System"/>
    <n v="57.584000000000003"/>
  </r>
  <r>
    <s v="Philadelphia"/>
    <s v="Pennsylvania"/>
    <n v="19134"/>
    <s v="East"/>
    <s v="OFF-AR-10000914"/>
    <x v="1"/>
    <x v="6"/>
    <s v="Boston 16765 Mini Stand Up Battery Pencil Sharpener"/>
    <n v="37.311999999999998"/>
  </r>
  <r>
    <s v="Houston"/>
    <s v="Texas"/>
    <n v="77041"/>
    <s v="Central"/>
    <s v="TEC-PH-10002293"/>
    <x v="2"/>
    <x v="7"/>
    <s v="Anker 36W 4-Port USB Wall Charger Travel Power Adapter for iPhone 5s 5c 5"/>
    <n v="79.959999999999994"/>
  </r>
  <r>
    <s v="Houston"/>
    <s v="Texas"/>
    <n v="77041"/>
    <s v="Central"/>
    <s v="TEC-AC-10000109"/>
    <x v="2"/>
    <x v="11"/>
    <s v="Sony Micro Vault Click 16 GB USB 2.0 Flash Drive"/>
    <n v="223.96"/>
  </r>
  <r>
    <s v="Lancaster"/>
    <s v="Pennsylvania"/>
    <n v="17602"/>
    <s v="East"/>
    <s v="OFF-ST-10002574"/>
    <x v="1"/>
    <x v="4"/>
    <s v="SAFCO Commercial Wire Shelving, Black"/>
    <n v="221.024"/>
  </r>
  <r>
    <s v="Green Bay"/>
    <s v="Wisconsin"/>
    <n v="54302"/>
    <s v="Central"/>
    <s v="FUR-FU-10002445"/>
    <x v="0"/>
    <x v="5"/>
    <s v="DAX Two-Tone Rosewood/Black Document Frame, Desktop, 5 x 7"/>
    <n v="18.96"/>
  </r>
  <r>
    <s v="New York City"/>
    <s v="New York"/>
    <n v="10024"/>
    <s v="East"/>
    <s v="FUR-CH-10001802"/>
    <x v="0"/>
    <x v="1"/>
    <s v="Hon Every-Day Chair Series Swivel Task Chairs"/>
    <n v="326.64600000000002"/>
  </r>
  <r>
    <s v="New York City"/>
    <s v="New York"/>
    <n v="10024"/>
    <s v="East"/>
    <s v="TEC-AC-10003628"/>
    <x v="2"/>
    <x v="11"/>
    <s v="Logitech 910-002974 M325 Wireless Mouse for Web Scrolling"/>
    <n v="89.97"/>
  </r>
  <r>
    <s v="New York City"/>
    <s v="New York"/>
    <n v="10011"/>
    <s v="East"/>
    <s v="OFF-BI-10003984"/>
    <x v="1"/>
    <x v="8"/>
    <s v="Lock-Up Easel 'Spel-Binder'"/>
    <n v="296.71199999999999"/>
  </r>
  <r>
    <s v="Bloomington"/>
    <s v="Illinois"/>
    <n v="61701"/>
    <s v="Central"/>
    <s v="OFF-EN-10004459"/>
    <x v="1"/>
    <x v="12"/>
    <s v="Security-Tint Envelopes"/>
    <n v="12.224"/>
  </r>
  <r>
    <s v="Boise"/>
    <s v="Idaho"/>
    <n v="83704"/>
    <s v="West"/>
    <s v="TEC-AC-10001109"/>
    <x v="2"/>
    <x v="11"/>
    <s v="Logitech Trackman Marble Mouse"/>
    <n v="89.97"/>
  </r>
  <r>
    <s v="Lowell"/>
    <s v="Massachusetts"/>
    <n v="1852"/>
    <s v="East"/>
    <s v="OFF-AP-10001293"/>
    <x v="1"/>
    <x v="9"/>
    <s v="Belkin 8 Outlet Surge Protector"/>
    <n v="286.86"/>
  </r>
  <r>
    <s v="Lowell"/>
    <s v="Massachusetts"/>
    <n v="1852"/>
    <s v="East"/>
    <s v="TEC-PH-10004977"/>
    <x v="2"/>
    <x v="7"/>
    <s v="GE 30524EE4"/>
    <n v="979.95"/>
  </r>
  <r>
    <s v="Lowell"/>
    <s v="Massachusetts"/>
    <n v="1852"/>
    <s v="East"/>
    <s v="OFF-SU-10001935"/>
    <x v="1"/>
    <x v="14"/>
    <s v="Staple remover"/>
    <n v="4.3600000000000003"/>
  </r>
  <r>
    <s v="Seattle"/>
    <s v="Washington"/>
    <n v="98115"/>
    <s v="West"/>
    <s v="OFF-BI-10001308"/>
    <x v="1"/>
    <x v="8"/>
    <s v="GBC Standard Plastic Binding Systems' Combs"/>
    <n v="10.048"/>
  </r>
  <r>
    <s v="Seattle"/>
    <s v="Washington"/>
    <n v="98115"/>
    <s v="West"/>
    <s v="OFF-ST-10000046"/>
    <x v="1"/>
    <x v="4"/>
    <s v="Fellowes Super Stor/Drawer Files"/>
    <n v="807.75"/>
  </r>
  <r>
    <s v="Los Angeles"/>
    <s v="California"/>
    <n v="90049"/>
    <s v="West"/>
    <s v="OFF-AR-10003504"/>
    <x v="1"/>
    <x v="6"/>
    <s v="Newell 347"/>
    <n v="34.24"/>
  </r>
  <r>
    <s v="Hampton"/>
    <s v="Virginia"/>
    <n v="23666"/>
    <s v="South"/>
    <s v="FUR-CH-10001797"/>
    <x v="0"/>
    <x v="1"/>
    <s v="Safco Chair Connectors, 6/Carton"/>
    <n v="500.24"/>
  </r>
  <r>
    <s v="Hampton"/>
    <s v="Virginia"/>
    <n v="23666"/>
    <s v="South"/>
    <s v="OFF-PA-10000246"/>
    <x v="1"/>
    <x v="10"/>
    <s v="Riverleaf Stik-Withit Designer Note Cubes"/>
    <n v="20.12"/>
  </r>
  <r>
    <s v="Hampton"/>
    <s v="Virginia"/>
    <n v="23666"/>
    <s v="South"/>
    <s v="OFF-BI-10001359"/>
    <x v="1"/>
    <x v="8"/>
    <s v="GBC DocuBind TL300 Electric Binding System"/>
    <n v="896.99"/>
  </r>
  <r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</r>
  <r>
    <s v="Omaha"/>
    <s v="Nebraska"/>
    <n v="68104"/>
    <s v="Central"/>
    <s v="TEC-PH-10004667"/>
    <x v="2"/>
    <x v="7"/>
    <s v="Cisco 8x8 Inc. 6753i IP Business Phone System"/>
    <n v="269.98"/>
  </r>
  <r>
    <s v="Los Angeles"/>
    <s v="California"/>
    <n v="90032"/>
    <s v="West"/>
    <s v="OFF-ST-10002615"/>
    <x v="1"/>
    <x v="4"/>
    <s v="Dual Level, Single-Width Filing Carts"/>
    <n v="310.12"/>
  </r>
  <r>
    <s v="Los Angeles"/>
    <s v="California"/>
    <n v="90032"/>
    <s v="West"/>
    <s v="OFF-BI-10004236"/>
    <x v="1"/>
    <x v="8"/>
    <s v="XtraLife ClearVue Slant-D Ring Binder, White, 3&quot;"/>
    <n v="70.463999999999999"/>
  </r>
  <r>
    <s v="Los Angeles"/>
    <s v="California"/>
    <n v="90032"/>
    <s v="West"/>
    <s v="OFF-BI-10001757"/>
    <x v="1"/>
    <x v="8"/>
    <s v="Pressboard Hanging Data Binders for Unburst Sheets"/>
    <n v="19.68"/>
  </r>
  <r>
    <s v="Los Angeles"/>
    <s v="California"/>
    <n v="90032"/>
    <s v="West"/>
    <s v="OFF-AP-10001154"/>
    <x v="1"/>
    <x v="9"/>
    <s v="Bionaire Personal Warm Mist Humidifier/Vaporizer"/>
    <n v="140.66999999999999"/>
  </r>
  <r>
    <s v="Burlington"/>
    <s v="Vermont"/>
    <m/>
    <s v="East"/>
    <s v="FUR-BO-10004834"/>
    <x v="0"/>
    <x v="0"/>
    <s v="Riverside Palais Royal Lawyers Bookcase, Royale Cherry Finish"/>
    <n v="4404.8999999999996"/>
  </r>
  <r>
    <s v="San Diego"/>
    <s v="California"/>
    <n v="92037"/>
    <s v="West"/>
    <s v="OFF-LA-10001074"/>
    <x v="1"/>
    <x v="2"/>
    <s v="Round Specialty Laser Printer Labels"/>
    <n v="62.65"/>
  </r>
  <r>
    <s v="Newark"/>
    <s v="Delaware"/>
    <n v="19711"/>
    <s v="East"/>
    <s v="OFF-LA-10001641"/>
    <x v="1"/>
    <x v="2"/>
    <s v="Avery 518"/>
    <n v="9.4499999999999993"/>
  </r>
  <r>
    <s v="Aurora"/>
    <s v="Illinois"/>
    <n v="60505"/>
    <s v="Central"/>
    <s v="OFF-EN-10002230"/>
    <x v="1"/>
    <x v="12"/>
    <s v="Airmail Envelopes"/>
    <n v="268.57600000000002"/>
  </r>
  <r>
    <s v="Los Angeles"/>
    <s v="California"/>
    <n v="90008"/>
    <s v="West"/>
    <s v="FUR-TA-10000617"/>
    <x v="0"/>
    <x v="3"/>
    <s v="Hon Practical Foundations 30 x 60 Training Table, Light Gray/Charcoal"/>
    <n v="364.08"/>
  </r>
  <r>
    <s v="Los Angeles"/>
    <s v="California"/>
    <n v="90008"/>
    <s v="West"/>
    <s v="FUR-TA-10001676"/>
    <x v="0"/>
    <x v="3"/>
    <s v="Hon 61000 Series Interactive Training Tables"/>
    <n v="71.087999999999994"/>
  </r>
  <r>
    <s v="Chicago"/>
    <s v="Illinois"/>
    <n v="60653"/>
    <s v="Central"/>
    <s v="FUR-FU-10000175"/>
    <x v="0"/>
    <x v="5"/>
    <s v="DAX Wood Document Frame."/>
    <n v="10.984"/>
  </r>
  <r>
    <s v="Chicago"/>
    <s v="Illinois"/>
    <n v="60653"/>
    <s v="Central"/>
    <s v="FUR-CH-10003379"/>
    <x v="0"/>
    <x v="1"/>
    <s v="Global Commerce Series High-Back Swivel/Tilt Chairs"/>
    <n v="797.94399999999996"/>
  </r>
  <r>
    <s v="Dover"/>
    <s v="New Hampshire"/>
    <n v="3820"/>
    <s v="East"/>
    <s v="TEC-AC-10002567"/>
    <x v="2"/>
    <x v="11"/>
    <s v="Logitech G602 Wireless Gaming Mouse"/>
    <n v="159.97999999999999"/>
  </r>
  <r>
    <s v="Chicago"/>
    <s v="Illinois"/>
    <n v="60610"/>
    <s v="Central"/>
    <s v="OFF-AR-10003183"/>
    <x v="1"/>
    <x v="6"/>
    <s v="Avery Fluorescent Highlighter Four-Color Set"/>
    <n v="5.3440000000000003"/>
  </r>
  <r>
    <s v="Chicago"/>
    <s v="Illinois"/>
    <n v="60610"/>
    <s v="Central"/>
    <s v="OFF-AR-10001446"/>
    <x v="1"/>
    <x v="6"/>
    <s v="Newell 309"/>
    <n v="27.72"/>
  </r>
  <r>
    <s v="Seattle"/>
    <s v="Washington"/>
    <n v="98115"/>
    <s v="West"/>
    <s v="OFF-BI-10000145"/>
    <x v="1"/>
    <x v="8"/>
    <s v="Zipper Ring Binder Pockets"/>
    <n v="2.496"/>
  </r>
  <r>
    <s v="Richmond"/>
    <s v="Virginia"/>
    <n v="23223"/>
    <s v="South"/>
    <s v="OFF-LA-10000476"/>
    <x v="1"/>
    <x v="2"/>
    <s v="Avery 05222 Permanent Self-Adhesive File Folder Labels for Typewriters, on Rolls, White, 250/Roll"/>
    <n v="8.26"/>
  </r>
  <r>
    <s v="Richmond"/>
    <s v="Virginia"/>
    <n v="23223"/>
    <s v="South"/>
    <s v="OFF-BI-10001679"/>
    <x v="1"/>
    <x v="8"/>
    <s v="GBC Instant Index System for Binding Systems"/>
    <n v="17.760000000000002"/>
  </r>
  <r>
    <s v="Richmond"/>
    <s v="Virginia"/>
    <n v="23223"/>
    <s v="South"/>
    <s v="OFF-ST-10001128"/>
    <x v="1"/>
    <x v="4"/>
    <s v="Carina Mini System Audio Rack, Model AR050B"/>
    <n v="332.94"/>
  </r>
  <r>
    <s v="Richmond"/>
    <s v="Virginia"/>
    <n v="23223"/>
    <s v="South"/>
    <s v="FUR-TA-10002533"/>
    <x v="0"/>
    <x v="3"/>
    <s v="BPI Conference Tables"/>
    <n v="292.10000000000002"/>
  </r>
  <r>
    <s v="Richmond"/>
    <s v="Virginia"/>
    <n v="23223"/>
    <s v="South"/>
    <s v="TEC-PH-10004006"/>
    <x v="2"/>
    <x v="7"/>
    <s v="Panasonic KX - TS880B Telephone"/>
    <n v="206.1"/>
  </r>
  <r>
    <s v="Richmond"/>
    <s v="Virginia"/>
    <n v="23223"/>
    <s v="South"/>
    <s v="OFF-PA-10002615"/>
    <x v="1"/>
    <x v="10"/>
    <s v="Ampad Gold Fibre Wirebound Steno Books, 6&quot; x 9&quot;, Gregg Ruled"/>
    <n v="17.64"/>
  </r>
  <r>
    <s v="San Francisco"/>
    <s v="California"/>
    <n v="94109"/>
    <s v="West"/>
    <s v="FUR-CH-10001854"/>
    <x v="0"/>
    <x v="1"/>
    <s v="Office Star - Professional Matrix Back Chair with 2-to-1 Synchro Tilt and Mesh Fabric Seat"/>
    <n v="1403.92"/>
  </r>
  <r>
    <s v="Springdale"/>
    <s v="Arkansas"/>
    <n v="72762"/>
    <s v="South"/>
    <s v="OFF-AR-10000657"/>
    <x v="1"/>
    <x v="6"/>
    <s v="Binney &amp; Smith inkTank Desk Highlighter, Chisel Tip, Yellow, 12/Box"/>
    <n v="4.3"/>
  </r>
  <r>
    <s v="Seattle"/>
    <s v="Washington"/>
    <n v="98103"/>
    <s v="West"/>
    <s v="TEC-AC-10000736"/>
    <x v="2"/>
    <x v="11"/>
    <s v="Logitech G600 MMO Gaming Mouse"/>
    <n v="239.97"/>
  </r>
  <r>
    <s v="Seattle"/>
    <s v="Washington"/>
    <n v="98103"/>
    <s v="West"/>
    <s v="OFF-AP-10001293"/>
    <x v="1"/>
    <x v="9"/>
    <s v="Belkin 8 Outlet Surge Protector"/>
    <n v="81.96"/>
  </r>
  <r>
    <s v="Seattle"/>
    <s v="Washington"/>
    <n v="98103"/>
    <s v="West"/>
    <s v="OFF-SU-10000157"/>
    <x v="1"/>
    <x v="14"/>
    <s v="Compact Automatic Electric Letter Opener"/>
    <n v="238.62"/>
  </r>
  <r>
    <s v="Los Angeles"/>
    <s v="California"/>
    <n v="90036"/>
    <s v="West"/>
    <s v="TEC-PH-10000215"/>
    <x v="2"/>
    <x v="7"/>
    <s v="Plantronics CordlessÂ Phone HeadsetÂ with In-line Volume - M214C"/>
    <n v="139.80000000000001"/>
  </r>
  <r>
    <s v="Middletown"/>
    <s v="Connecticut"/>
    <n v="6457"/>
    <s v="East"/>
    <s v="OFF-BI-10001757"/>
    <x v="1"/>
    <x v="8"/>
    <s v="Pressboard Hanging Data Binders for Unburst Sheets"/>
    <n v="9.84"/>
  </r>
  <r>
    <s v="Middletown"/>
    <s v="Connecticut"/>
    <n v="6457"/>
    <s v="East"/>
    <s v="OFF-PA-10002137"/>
    <x v="1"/>
    <x v="10"/>
    <s v="Southworth 100% RÃ©sumÃ© Paper, 24lb."/>
    <n v="7.78"/>
  </r>
  <r>
    <s v="Grand Rapids"/>
    <s v="Michigan"/>
    <n v="49505"/>
    <s v="Central"/>
    <s v="OFF-BI-10000088"/>
    <x v="1"/>
    <x v="8"/>
    <s v="GBC Imprintable Covers"/>
    <n v="54.9"/>
  </r>
  <r>
    <s v="San Francisco"/>
    <s v="California"/>
    <n v="94122"/>
    <s v="West"/>
    <s v="OFF-PA-10000380"/>
    <x v="1"/>
    <x v="10"/>
    <s v="REDIFORM Incoming/Outgoing Call Register, 11&quot; X 8 1/2&quot;, 100 Messages"/>
    <n v="50.04"/>
  </r>
  <r>
    <s v="Hialeah"/>
    <s v="Florida"/>
    <n v="33012"/>
    <s v="South"/>
    <s v="FUR-BO-10001619"/>
    <x v="0"/>
    <x v="0"/>
    <s v="O'Sullivan Cherrywood Estates Traditional Bookcase"/>
    <n v="339.92"/>
  </r>
  <r>
    <s v="Hialeah"/>
    <s v="Florida"/>
    <n v="33012"/>
    <s v="South"/>
    <s v="OFF-PA-10001609"/>
    <x v="1"/>
    <x v="10"/>
    <s v="Tops Wirebound Message Log Books"/>
    <n v="10.528"/>
  </r>
  <r>
    <s v="Hialeah"/>
    <s v="Florida"/>
    <n v="33012"/>
    <s v="South"/>
    <s v="OFF-AP-10002765"/>
    <x v="1"/>
    <x v="9"/>
    <s v="Fellowes Advanced Computer Series Surge Protectors"/>
    <n v="42.384"/>
  </r>
  <r>
    <s v="Philadelphia"/>
    <s v="Pennsylvania"/>
    <n v="19143"/>
    <s v="East"/>
    <s v="OFF-PA-10000167"/>
    <x v="1"/>
    <x v="10"/>
    <s v="Xerox 1925"/>
    <n v="123.92"/>
  </r>
  <r>
    <s v="Atlanta"/>
    <s v="Georgia"/>
    <n v="30318"/>
    <s v="South"/>
    <s v="TEC-PH-10004434"/>
    <x v="2"/>
    <x v="7"/>
    <s v="Cisco IPÂ PhoneÂ 7961G VoIPÂ phoneÂ - Dark gray"/>
    <n v="135.94999999999999"/>
  </r>
  <r>
    <s v="San Antonio"/>
    <s v="Texas"/>
    <n v="78207"/>
    <s v="Central"/>
    <s v="OFF-BI-10004995"/>
    <x v="1"/>
    <x v="8"/>
    <s v="GBC DocuBind P400 Electric Binding System"/>
    <n v="2177.5839999999998"/>
  </r>
  <r>
    <s v="San Antonio"/>
    <s v="Texas"/>
    <n v="78207"/>
    <s v="Central"/>
    <s v="FUR-FU-10004666"/>
    <x v="0"/>
    <x v="5"/>
    <s v="DAX Clear Channel Poster Frame"/>
    <n v="17.495999999999999"/>
  </r>
  <r>
    <s v="San Antonio"/>
    <s v="Texas"/>
    <n v="78207"/>
    <s v="Central"/>
    <s v="OFF-BI-10001524"/>
    <x v="1"/>
    <x v="8"/>
    <s v="GBC Premium Transparent Covers with Diagonal Lined Pattern"/>
    <n v="16.783999999999999"/>
  </r>
  <r>
    <s v="San Antonio"/>
    <s v="Texas"/>
    <n v="78207"/>
    <s v="Central"/>
    <s v="TEC-AC-10002076"/>
    <x v="2"/>
    <x v="11"/>
    <s v="Microsoft Natural Keyboard Elite"/>
    <n v="431.13600000000002"/>
  </r>
  <r>
    <s v="San Antonio"/>
    <s v="Texas"/>
    <n v="78207"/>
    <s v="Central"/>
    <s v="OFF-BI-10001679"/>
    <x v="1"/>
    <x v="8"/>
    <s v="GBC Instant Index System for Binding Systems"/>
    <n v="8.8800000000000008"/>
  </r>
  <r>
    <s v="San Antonio"/>
    <s v="Texas"/>
    <n v="78207"/>
    <s v="Central"/>
    <s v="OFF-AP-10003281"/>
    <x v="1"/>
    <x v="9"/>
    <s v="Acco 6 Outlet Guardian Standard Surge Suppressor"/>
    <n v="4.8360000000000003"/>
  </r>
  <r>
    <s v="Long Beach"/>
    <s v="New York"/>
    <n v="11561"/>
    <s v="East"/>
    <s v="TEC-PH-10001944"/>
    <x v="2"/>
    <x v="7"/>
    <s v="Wi-Ex zBoost YX540 Cellular Phone Signal Booster"/>
    <n v="437.85"/>
  </r>
  <r>
    <s v="Long Beach"/>
    <s v="New York"/>
    <n v="11561"/>
    <s v="East"/>
    <s v="OFF-BI-10004390"/>
    <x v="1"/>
    <x v="8"/>
    <s v="GBC DocuBind 200 Manual Binding Machine"/>
    <n v="673.56799999999998"/>
  </r>
  <r>
    <s v="Paterson"/>
    <s v="New Jersey"/>
    <n v="7501"/>
    <s v="East"/>
    <s v="OFF-PA-10002120"/>
    <x v="1"/>
    <x v="10"/>
    <s v="Xerox 1889"/>
    <n v="274.8"/>
  </r>
  <r>
    <s v="Paterson"/>
    <s v="New Jersey"/>
    <n v="7501"/>
    <s v="East"/>
    <s v="OFF-ST-10004340"/>
    <x v="1"/>
    <x v="4"/>
    <s v="Fellowes Mobile File Cart, Black"/>
    <n v="62.18"/>
  </r>
  <r>
    <s v="Paterson"/>
    <s v="New Jersey"/>
    <n v="7501"/>
    <s v="East"/>
    <s v="FUR-FU-10001847"/>
    <x v="0"/>
    <x v="5"/>
    <s v="Eldon Image Series Black Desk Accessories"/>
    <n v="8.2799999999999994"/>
  </r>
  <r>
    <s v="Louisville"/>
    <s v="Kentucky"/>
    <n v="40214"/>
    <s v="South"/>
    <s v="OFF-BI-10000962"/>
    <x v="1"/>
    <x v="8"/>
    <s v="Acco Flexible ACCOHIDE Square Ring Data Binder, Dark Blue, 11 1/2&quot; X 14&quot; 7/8&quot;"/>
    <n v="48.81"/>
  </r>
  <r>
    <s v="Hampton"/>
    <s v="Virginia"/>
    <n v="23666"/>
    <s v="South"/>
    <s v="FUR-CH-10004754"/>
    <x v="0"/>
    <x v="1"/>
    <s v="Global Stack Chair with Arms, Black"/>
    <n v="149.9"/>
  </r>
  <r>
    <s v="Houston"/>
    <s v="Texas"/>
    <n v="77070"/>
    <s v="Central"/>
    <s v="FUR-BO-10001811"/>
    <x v="0"/>
    <x v="0"/>
    <s v="Atlantic Metals Mobile 5-Shelf Bookcases, Custom Colors"/>
    <n v="1023.332"/>
  </r>
  <r>
    <s v="Houston"/>
    <s v="Texas"/>
    <n v="77070"/>
    <s v="Central"/>
    <s v="FUR-CH-10004063"/>
    <x v="0"/>
    <x v="1"/>
    <s v="Global Deluxe High-Back Manager's Chair"/>
    <n v="600.55799999999999"/>
  </r>
  <r>
    <s v="Houston"/>
    <s v="Texas"/>
    <n v="77070"/>
    <s v="Central"/>
    <s v="TEC-AC-10004901"/>
    <x v="2"/>
    <x v="11"/>
    <s v="Kensington SlimBlade Notebook Wireless Mouse with Nano Receiver"/>
    <n v="39.991999999999997"/>
  </r>
  <r>
    <s v="Houston"/>
    <s v="Texas"/>
    <n v="77070"/>
    <s v="Central"/>
    <s v="FUR-CH-10001714"/>
    <x v="0"/>
    <x v="1"/>
    <s v="Global Leather &amp; Oak Executive Chair, Burgundy"/>
    <n v="211.24600000000001"/>
  </r>
  <r>
    <s v="Houston"/>
    <s v="Texas"/>
    <n v="77070"/>
    <s v="Central"/>
    <s v="OFF-EN-10003134"/>
    <x v="1"/>
    <x v="12"/>
    <s v="Staple envelope"/>
    <n v="56.064"/>
  </r>
  <r>
    <s v="Houston"/>
    <s v="Texas"/>
    <n v="77070"/>
    <s v="Central"/>
    <s v="FUR-CH-10003396"/>
    <x v="0"/>
    <x v="1"/>
    <s v="Global Deluxe Steno Chair"/>
    <n v="107.77200000000001"/>
  </r>
  <r>
    <s v="Houston"/>
    <s v="Texas"/>
    <n v="77070"/>
    <s v="Central"/>
    <s v="OFF-PA-10001560"/>
    <x v="1"/>
    <x v="10"/>
    <s v="Adams Telephone Message Books, 5 1/4â€ x 11â€"/>
    <n v="4.8319999999999999"/>
  </r>
  <r>
    <s v="Houston"/>
    <s v="Texas"/>
    <n v="77070"/>
    <s v="Central"/>
    <s v="OFF-BI-10000977"/>
    <x v="1"/>
    <x v="8"/>
    <s v="Ibico Plastic Spiral Binding Combs"/>
    <n v="18.239999999999998"/>
  </r>
  <r>
    <s v="Chicago"/>
    <s v="Illinois"/>
    <n v="60610"/>
    <s v="Central"/>
    <s v="OFF-BI-10003429"/>
    <x v="1"/>
    <x v="8"/>
    <s v="Cardinal HOLDit! Binder Insert Strips,Extra Strips"/>
    <n v="3.798"/>
  </r>
  <r>
    <s v="Toledo"/>
    <s v="Ohio"/>
    <n v="43615"/>
    <s v="East"/>
    <s v="OFF-AR-10001374"/>
    <x v="1"/>
    <x v="6"/>
    <s v="BIC Brite Liner Highlighters, Chisel Tip"/>
    <n v="10.368"/>
  </r>
  <r>
    <s v="Toledo"/>
    <s v="Ohio"/>
    <n v="43615"/>
    <s v="East"/>
    <s v="TEC-PH-10004977"/>
    <x v="2"/>
    <x v="7"/>
    <s v="GE 30524EE4"/>
    <n v="235.18799999999999"/>
  </r>
  <r>
    <s v="Toledo"/>
    <s v="Ohio"/>
    <n v="43615"/>
    <s v="East"/>
    <s v="TEC-PH-10000912"/>
    <x v="2"/>
    <x v="7"/>
    <s v="Anker 24W Portable Micro USB Car Charger"/>
    <n v="26.376000000000001"/>
  </r>
  <r>
    <s v="Toledo"/>
    <s v="Ohio"/>
    <n v="43615"/>
    <s v="East"/>
    <s v="TEC-AC-10000487"/>
    <x v="2"/>
    <x v="11"/>
    <s v="SanDisk Cruzer 4 GB USB Flash Drive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F313D-EE3C-418D-99F1-C228B1074057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Months" colHeaderCaption="Years">
  <location ref="A24:E37" firstHeaderRow="1" firstDataRow="2" firstDataCol="1"/>
  <pivotFields count="21">
    <pivotField showAll="0"/>
    <pivotField showAll="0"/>
    <pivotField axis="axisRow"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758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 sd="0"/>
      </items>
    </pivotField>
    <pivotField axis="axisCol" showAll="0">
      <items count="7">
        <item sd="0" x="0"/>
        <item sd="0" x="1"/>
        <item x="2"/>
        <item sd="0" x="3"/>
        <item sd="0" x="4"/>
        <item sd="0" x="5"/>
        <item t="default" sd="0"/>
      </items>
    </pivotField>
  </pivotFields>
  <rowFields count="3">
    <field x="18"/>
    <field x="19"/>
    <field x="2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0"/>
  </colFields>
  <colItems count="4">
    <i>
      <x v="1"/>
    </i>
    <i>
      <x v="2"/>
    </i>
    <i>
      <x v="3"/>
    </i>
    <i>
      <x v="4"/>
    </i>
  </colItems>
  <dataFields count="1">
    <dataField name="Monthly Sales" fld="17" baseField="0" baseItem="0" numFmtId="164"/>
  </dataFields>
  <formats count="17">
    <format dxfId="16">
      <pivotArea type="all" dataOnly="0" outline="0" fieldPosition="0"/>
    </format>
    <format dxfId="15">
      <pivotArea collapsedLevelsAreSubtotals="1" fieldPosition="0">
        <references count="2">
          <reference field="18" count="1">
            <x v="1"/>
          </reference>
          <reference field="20" count="1" selected="0">
            <x v="1"/>
          </reference>
        </references>
      </pivotArea>
    </format>
    <format dxfId="14">
      <pivotArea outline="0" collapsedLevelsAreSubtotals="1" fieldPosition="0"/>
    </format>
    <format dxfId="13">
      <pivotArea dataOnly="0" outline="0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12">
      <pivotArea outline="0" collapsedLevelsAreSubtotals="1" fieldPosition="0"/>
    </format>
    <format dxfId="11">
      <pivotArea field="18" type="button" dataOnly="0" labelOnly="1" outline="0" axis="axisRow" fieldPosition="0"/>
    </format>
    <format dxfId="1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8">
      <pivotArea outline="0" collapsedLevelsAreSubtotals="1" fieldPosition="0"/>
    </format>
    <format dxfId="7">
      <pivotArea field="18" type="button" dataOnly="0" labelOnly="1" outline="0" axis="axisRow" fieldPosition="0"/>
    </format>
    <format dxfId="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2">
      <pivotArea type="origin" dataOnly="0" labelOnly="1" outline="0" fieldPosition="0"/>
    </format>
    <format dxfId="1">
      <pivotArea field="20" type="button" dataOnly="0" labelOnly="1" outline="0" axis="axisCol" fieldPosition="0"/>
    </format>
    <format dxfId="0">
      <pivotArea type="topRight" dataOnly="0" labelOnly="1" outline="0" fieldPosition="0"/>
    </format>
  </formats>
  <conditionalFormats count="1">
    <conditionalFormat priority="1">
      <pivotAreas count="1">
        <pivotArea type="all" outline="0" fieldPosition="0"/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E35C3-3186-4722-AF02-67F6B9A59F6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B9" firstHeaderRow="1" firstDataRow="1" firstDataCol="1"/>
  <pivotFields count="21">
    <pivotField showAll="0"/>
    <pivotField showAll="0"/>
    <pivotField axis="axisRow"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 sortType="ascending">
      <items count="7">
        <item sd="0" x="0"/>
        <item sd="0" x="5"/>
        <item sd="0" x="1"/>
        <item sd="0" x="2"/>
        <item sd="0" x="3"/>
        <item sd="0" x="4"/>
        <item t="default" sd="0"/>
      </items>
    </pivotField>
  </pivotFields>
  <rowFields count="4">
    <field x="20"/>
    <field x="19"/>
    <field x="18"/>
    <field x="2"/>
  </rowFields>
  <rowItems count="5"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17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6EC16-ACAD-43D2-8D9E-883093387C5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0:B28" firstHeaderRow="1" firstDataRow="1" firstDataCol="1"/>
  <pivotFields count="9">
    <pivotField showAll="0"/>
    <pivotField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6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um of Sales" fld="8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061CE-3809-444C-97E3-FEDA9160380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2:B36" firstHeaderRow="1" firstDataRow="1" firstDataCol="1"/>
  <pivotFields count="9"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</pivotFields>
  <rowFields count="1">
    <field x="5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8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C56FE-0050-469D-B528-A2346AA20339}">
  <dimension ref="A1:S9801"/>
  <sheetViews>
    <sheetView topLeftCell="O9784" zoomScaleNormal="100" workbookViewId="0">
      <selection activeCell="S9807" sqref="S9807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20" max="20" width="17.269531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9" x14ac:dyDescent="0.3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f>SUM(R2:R9801)</f>
        <v>2261536.7826999528</v>
      </c>
    </row>
    <row r="3" spans="1:19" x14ac:dyDescent="0.3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9" x14ac:dyDescent="0.3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9" x14ac:dyDescent="0.3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9" x14ac:dyDescent="0.3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9" x14ac:dyDescent="0.3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9" x14ac:dyDescent="0.3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9" x14ac:dyDescent="0.3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9" x14ac:dyDescent="0.3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9" x14ac:dyDescent="0.3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9" x14ac:dyDescent="0.3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9" x14ac:dyDescent="0.3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9" x14ac:dyDescent="0.3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9" x14ac:dyDescent="0.3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9" x14ac:dyDescent="0.3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L2236" t="s">
        <v>10868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L5276" t="s">
        <v>10868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L8800" t="s">
        <v>10868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L9148" t="s">
        <v>10868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L9149" t="s">
        <v>10868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L9150" t="s">
        <v>10868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L9388" t="s">
        <v>10868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L9389" t="s">
        <v>10868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L9390" t="s">
        <v>10868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L9391" t="s">
        <v>10868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L9743" t="s">
        <v>10868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autoFilter ref="Q1:Q9801" xr:uid="{810C56FE-0050-469D-B528-A2346AA2033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FC92B-3699-43E1-8852-2DF387597B6C}">
  <dimension ref="A4:E37"/>
  <sheetViews>
    <sheetView topLeftCell="A4" zoomScale="85" zoomScaleNormal="85" workbookViewId="0">
      <selection activeCell="B13" sqref="B13"/>
    </sheetView>
  </sheetViews>
  <sheetFormatPr defaultRowHeight="14.5" x14ac:dyDescent="0.35"/>
  <cols>
    <col min="1" max="1" width="13.1796875" bestFit="1" customWidth="1"/>
    <col min="2" max="2" width="11.54296875" bestFit="1" customWidth="1"/>
    <col min="3" max="3" width="10.08984375" customWidth="1"/>
    <col min="4" max="4" width="9" customWidth="1"/>
    <col min="5" max="5" width="11.08984375" customWidth="1"/>
    <col min="6" max="6" width="10.7265625" bestFit="1" customWidth="1"/>
    <col min="7" max="7" width="11.81640625" bestFit="1" customWidth="1"/>
    <col min="8" max="9" width="10.81640625" bestFit="1" customWidth="1"/>
    <col min="10" max="11" width="11.81640625" bestFit="1" customWidth="1"/>
    <col min="12" max="12" width="10.81640625" bestFit="1" customWidth="1"/>
    <col min="13" max="14" width="11.81640625" bestFit="1" customWidth="1"/>
    <col min="15" max="16" width="5.81640625" bestFit="1" customWidth="1"/>
    <col min="17" max="17" width="4.81640625" bestFit="1" customWidth="1"/>
    <col min="18" max="24" width="5.81640625" bestFit="1" customWidth="1"/>
    <col min="25" max="25" width="4.81640625" bestFit="1" customWidth="1"/>
    <col min="26" max="34" width="5.81640625" bestFit="1" customWidth="1"/>
    <col min="35" max="35" width="4.81640625" bestFit="1" customWidth="1"/>
    <col min="36" max="36" width="5.81640625" bestFit="1" customWidth="1"/>
    <col min="37" max="37" width="4.81640625" bestFit="1" customWidth="1"/>
    <col min="38" max="38" width="5.81640625" bestFit="1" customWidth="1"/>
    <col min="39" max="39" width="4.81640625" bestFit="1" customWidth="1"/>
    <col min="40" max="42" width="5.81640625" bestFit="1" customWidth="1"/>
    <col min="43" max="43" width="4.81640625" bestFit="1" customWidth="1"/>
    <col min="44" max="44" width="5.81640625" bestFit="1" customWidth="1"/>
    <col min="45" max="45" width="3.81640625" bestFit="1" customWidth="1"/>
    <col min="46" max="46" width="4.81640625" bestFit="1" customWidth="1"/>
    <col min="47" max="56" width="5.81640625" bestFit="1" customWidth="1"/>
    <col min="57" max="57" width="4.81640625" bestFit="1" customWidth="1"/>
    <col min="58" max="62" width="5.81640625" bestFit="1" customWidth="1"/>
    <col min="63" max="63" width="4.81640625" bestFit="1" customWidth="1"/>
    <col min="64" max="67" width="5.81640625" bestFit="1" customWidth="1"/>
    <col min="68" max="68" width="4.81640625" bestFit="1" customWidth="1"/>
    <col min="69" max="70" width="5.81640625" bestFit="1" customWidth="1"/>
    <col min="71" max="71" width="3.81640625" bestFit="1" customWidth="1"/>
    <col min="72" max="72" width="5.81640625" bestFit="1" customWidth="1"/>
    <col min="73" max="73" width="4.81640625" bestFit="1" customWidth="1"/>
    <col min="74" max="74" width="5.81640625" bestFit="1" customWidth="1"/>
    <col min="75" max="75" width="4.81640625" bestFit="1" customWidth="1"/>
    <col min="76" max="91" width="5.81640625" bestFit="1" customWidth="1"/>
    <col min="92" max="92" width="4.81640625" bestFit="1" customWidth="1"/>
    <col min="93" max="96" width="5.81640625" bestFit="1" customWidth="1"/>
    <col min="97" max="97" width="4.81640625" bestFit="1" customWidth="1"/>
    <col min="98" max="99" width="5.81640625" bestFit="1" customWidth="1"/>
    <col min="100" max="100" width="3.81640625" bestFit="1" customWidth="1"/>
    <col min="101" max="101" width="4.81640625" bestFit="1" customWidth="1"/>
    <col min="102" max="110" width="5.81640625" bestFit="1" customWidth="1"/>
    <col min="111" max="111" width="4.81640625" bestFit="1" customWidth="1"/>
    <col min="112" max="113" width="5.81640625" bestFit="1" customWidth="1"/>
    <col min="114" max="114" width="4.81640625" bestFit="1" customWidth="1"/>
    <col min="115" max="117" width="5.81640625" bestFit="1" customWidth="1"/>
    <col min="118" max="118" width="4.81640625" bestFit="1" customWidth="1"/>
    <col min="119" max="120" width="5.81640625" bestFit="1" customWidth="1"/>
    <col min="121" max="122" width="4.81640625" bestFit="1" customWidth="1"/>
    <col min="123" max="125" width="5.81640625" bestFit="1" customWidth="1"/>
    <col min="126" max="126" width="4.81640625" bestFit="1" customWidth="1"/>
    <col min="127" max="127" width="5.81640625" bestFit="1" customWidth="1"/>
    <col min="128" max="128" width="4.81640625" bestFit="1" customWidth="1"/>
    <col min="129" max="129" width="5.81640625" bestFit="1" customWidth="1"/>
    <col min="130" max="130" width="4.81640625" bestFit="1" customWidth="1"/>
    <col min="131" max="133" width="5.81640625" bestFit="1" customWidth="1"/>
    <col min="134" max="135" width="4.81640625" bestFit="1" customWidth="1"/>
    <col min="136" max="136" width="5.81640625" bestFit="1" customWidth="1"/>
    <col min="137" max="137" width="1.81640625" bestFit="1" customWidth="1"/>
    <col min="138" max="140" width="5.81640625" bestFit="1" customWidth="1"/>
    <col min="141" max="141" width="4.81640625" bestFit="1" customWidth="1"/>
    <col min="142" max="142" width="5.81640625" bestFit="1" customWidth="1"/>
    <col min="143" max="143" width="4.81640625" bestFit="1" customWidth="1"/>
    <col min="144" max="147" width="5.81640625" bestFit="1" customWidth="1"/>
    <col min="148" max="148" width="4.81640625" bestFit="1" customWidth="1"/>
    <col min="149" max="149" width="5.81640625" bestFit="1" customWidth="1"/>
    <col min="150" max="150" width="4.81640625" bestFit="1" customWidth="1"/>
    <col min="151" max="151" width="5.81640625" bestFit="1" customWidth="1"/>
    <col min="152" max="152" width="3.81640625" bestFit="1" customWidth="1"/>
    <col min="153" max="154" width="5.81640625" bestFit="1" customWidth="1"/>
    <col min="155" max="155" width="4.81640625" bestFit="1" customWidth="1"/>
    <col min="156" max="157" width="5.81640625" bestFit="1" customWidth="1"/>
    <col min="158" max="158" width="4.81640625" bestFit="1" customWidth="1"/>
    <col min="159" max="159" width="5.81640625" bestFit="1" customWidth="1"/>
    <col min="160" max="160" width="4.81640625" bestFit="1" customWidth="1"/>
    <col min="161" max="164" width="5.81640625" bestFit="1" customWidth="1"/>
    <col min="165" max="165" width="4.81640625" bestFit="1" customWidth="1"/>
    <col min="166" max="166" width="5.81640625" bestFit="1" customWidth="1"/>
    <col min="167" max="167" width="4.81640625" bestFit="1" customWidth="1"/>
    <col min="168" max="171" width="5.81640625" bestFit="1" customWidth="1"/>
    <col min="172" max="172" width="4.81640625" bestFit="1" customWidth="1"/>
    <col min="173" max="173" width="5.81640625" bestFit="1" customWidth="1"/>
    <col min="174" max="174" width="4.81640625" bestFit="1" customWidth="1"/>
    <col min="175" max="176" width="5.81640625" bestFit="1" customWidth="1"/>
    <col min="177" max="177" width="4.81640625" bestFit="1" customWidth="1"/>
    <col min="178" max="179" width="5.81640625" bestFit="1" customWidth="1"/>
    <col min="180" max="180" width="4.81640625" bestFit="1" customWidth="1"/>
    <col min="181" max="184" width="5.81640625" bestFit="1" customWidth="1"/>
    <col min="185" max="185" width="3.81640625" bestFit="1" customWidth="1"/>
    <col min="186" max="187" width="4.81640625" bestFit="1" customWidth="1"/>
    <col min="188" max="189" width="5.81640625" bestFit="1" customWidth="1"/>
    <col min="190" max="191" width="4.81640625" bestFit="1" customWidth="1"/>
    <col min="192" max="192" width="5.81640625" bestFit="1" customWidth="1"/>
    <col min="193" max="194" width="4.81640625" bestFit="1" customWidth="1"/>
    <col min="195" max="198" width="5.81640625" bestFit="1" customWidth="1"/>
    <col min="199" max="199" width="4.81640625" bestFit="1" customWidth="1"/>
    <col min="200" max="203" width="5.81640625" bestFit="1" customWidth="1"/>
    <col min="204" max="204" width="4.81640625" bestFit="1" customWidth="1"/>
    <col min="205" max="205" width="3.81640625" bestFit="1" customWidth="1"/>
    <col min="206" max="207" width="5.81640625" bestFit="1" customWidth="1"/>
    <col min="208" max="209" width="4.81640625" bestFit="1" customWidth="1"/>
    <col min="210" max="210" width="5.81640625" bestFit="1" customWidth="1"/>
    <col min="211" max="211" width="4.81640625" bestFit="1" customWidth="1"/>
    <col min="212" max="214" width="5.81640625" bestFit="1" customWidth="1"/>
    <col min="215" max="215" width="4.81640625" bestFit="1" customWidth="1"/>
    <col min="216" max="217" width="5.81640625" bestFit="1" customWidth="1"/>
    <col min="218" max="218" width="4.81640625" bestFit="1" customWidth="1"/>
    <col min="219" max="220" width="5.81640625" bestFit="1" customWidth="1"/>
    <col min="221" max="222" width="4.81640625" bestFit="1" customWidth="1"/>
    <col min="223" max="223" width="5.81640625" bestFit="1" customWidth="1"/>
    <col min="224" max="224" width="4.81640625" bestFit="1" customWidth="1"/>
    <col min="225" max="225" width="3.81640625" bestFit="1" customWidth="1"/>
    <col min="226" max="226" width="5.81640625" bestFit="1" customWidth="1"/>
    <col min="227" max="228" width="4.81640625" bestFit="1" customWidth="1"/>
    <col min="229" max="230" width="5.81640625" bestFit="1" customWidth="1"/>
    <col min="231" max="231" width="4.81640625" bestFit="1" customWidth="1"/>
    <col min="232" max="232" width="3.81640625" bestFit="1" customWidth="1"/>
    <col min="233" max="234" width="5.81640625" bestFit="1" customWidth="1"/>
    <col min="235" max="235" width="4.81640625" bestFit="1" customWidth="1"/>
    <col min="236" max="238" width="5.81640625" bestFit="1" customWidth="1"/>
    <col min="239" max="239" width="4.81640625" bestFit="1" customWidth="1"/>
    <col min="240" max="241" width="5.81640625" bestFit="1" customWidth="1"/>
    <col min="242" max="242" width="4.81640625" bestFit="1" customWidth="1"/>
    <col min="243" max="247" width="5.81640625" bestFit="1" customWidth="1"/>
    <col min="248" max="248" width="4.81640625" bestFit="1" customWidth="1"/>
    <col min="249" max="252" width="5.81640625" bestFit="1" customWidth="1"/>
    <col min="253" max="253" width="4.81640625" bestFit="1" customWidth="1"/>
    <col min="254" max="255" width="5.81640625" bestFit="1" customWidth="1"/>
    <col min="256" max="256" width="4.81640625" bestFit="1" customWidth="1"/>
    <col min="257" max="257" width="5.81640625" bestFit="1" customWidth="1"/>
    <col min="258" max="258" width="3.81640625" bestFit="1" customWidth="1"/>
    <col min="259" max="263" width="5.81640625" bestFit="1" customWidth="1"/>
    <col min="264" max="264" width="4.81640625" bestFit="1" customWidth="1"/>
    <col min="265" max="267" width="5.81640625" bestFit="1" customWidth="1"/>
    <col min="268" max="268" width="4.81640625" bestFit="1" customWidth="1"/>
    <col min="269" max="269" width="5.81640625" bestFit="1" customWidth="1"/>
    <col min="270" max="270" width="4.81640625" bestFit="1" customWidth="1"/>
    <col min="271" max="271" width="5.81640625" bestFit="1" customWidth="1"/>
    <col min="272" max="272" width="4.81640625" bestFit="1" customWidth="1"/>
    <col min="273" max="274" width="5.81640625" bestFit="1" customWidth="1"/>
    <col min="275" max="275" width="4.81640625" bestFit="1" customWidth="1"/>
    <col min="276" max="282" width="5.81640625" bestFit="1" customWidth="1"/>
    <col min="283" max="284" width="4.81640625" bestFit="1" customWidth="1"/>
    <col min="285" max="285" width="5.81640625" bestFit="1" customWidth="1"/>
    <col min="286" max="286" width="4.81640625" bestFit="1" customWidth="1"/>
    <col min="287" max="287" width="5.81640625" bestFit="1" customWidth="1"/>
    <col min="288" max="288" width="4.81640625" bestFit="1" customWidth="1"/>
    <col min="289" max="291" width="5.81640625" bestFit="1" customWidth="1"/>
    <col min="292" max="292" width="4.81640625" bestFit="1" customWidth="1"/>
    <col min="293" max="293" width="5.81640625" bestFit="1" customWidth="1"/>
    <col min="294" max="295" width="4.81640625" bestFit="1" customWidth="1"/>
    <col min="296" max="297" width="5.81640625" bestFit="1" customWidth="1"/>
    <col min="298" max="298" width="1.81640625" bestFit="1" customWidth="1"/>
    <col min="299" max="299" width="5.81640625" bestFit="1" customWidth="1"/>
    <col min="300" max="301" width="4.81640625" bestFit="1" customWidth="1"/>
    <col min="302" max="302" width="5.81640625" bestFit="1" customWidth="1"/>
    <col min="303" max="303" width="4.81640625" bestFit="1" customWidth="1"/>
    <col min="304" max="304" width="5.81640625" bestFit="1" customWidth="1"/>
    <col min="305" max="305" width="4.81640625" bestFit="1" customWidth="1"/>
    <col min="306" max="307" width="5.81640625" bestFit="1" customWidth="1"/>
    <col min="308" max="308" width="3.81640625" bestFit="1" customWidth="1"/>
    <col min="309" max="309" width="5.81640625" bestFit="1" customWidth="1"/>
    <col min="310" max="310" width="4.81640625" bestFit="1" customWidth="1"/>
    <col min="311" max="314" width="5.81640625" bestFit="1" customWidth="1"/>
    <col min="315" max="315" width="4.81640625" bestFit="1" customWidth="1"/>
    <col min="316" max="317" width="5.81640625" bestFit="1" customWidth="1"/>
    <col min="318" max="318" width="4.81640625" bestFit="1" customWidth="1"/>
    <col min="319" max="319" width="5.81640625" bestFit="1" customWidth="1"/>
    <col min="320" max="320" width="4.81640625" bestFit="1" customWidth="1"/>
    <col min="321" max="324" width="5.81640625" bestFit="1" customWidth="1"/>
    <col min="325" max="325" width="3.81640625" bestFit="1" customWidth="1"/>
    <col min="326" max="326" width="4.81640625" bestFit="1" customWidth="1"/>
    <col min="327" max="327" width="5.81640625" bestFit="1" customWidth="1"/>
    <col min="328" max="329" width="4.81640625" bestFit="1" customWidth="1"/>
    <col min="330" max="330" width="5.81640625" bestFit="1" customWidth="1"/>
    <col min="331" max="331" width="4.81640625" bestFit="1" customWidth="1"/>
    <col min="332" max="332" width="5.81640625" bestFit="1" customWidth="1"/>
    <col min="333" max="333" width="3.81640625" bestFit="1" customWidth="1"/>
    <col min="334" max="336" width="5.81640625" bestFit="1" customWidth="1"/>
    <col min="337" max="338" width="4.81640625" bestFit="1" customWidth="1"/>
    <col min="339" max="341" width="5.81640625" bestFit="1" customWidth="1"/>
    <col min="342" max="344" width="4.81640625" bestFit="1" customWidth="1"/>
    <col min="345" max="345" width="5.81640625" bestFit="1" customWidth="1"/>
    <col min="346" max="346" width="3.81640625" bestFit="1" customWidth="1"/>
    <col min="347" max="348" width="5.81640625" bestFit="1" customWidth="1"/>
    <col min="349" max="349" width="4.81640625" bestFit="1" customWidth="1"/>
    <col min="350" max="350" width="5.81640625" bestFit="1" customWidth="1"/>
    <col min="351" max="351" width="4.81640625" bestFit="1" customWidth="1"/>
    <col min="352" max="352" width="5.81640625" bestFit="1" customWidth="1"/>
    <col min="353" max="353" width="3.81640625" bestFit="1" customWidth="1"/>
    <col min="354" max="356" width="4.81640625" bestFit="1" customWidth="1"/>
    <col min="357" max="357" width="5.81640625" bestFit="1" customWidth="1"/>
    <col min="358" max="358" width="4.81640625" bestFit="1" customWidth="1"/>
    <col min="359" max="361" width="5.81640625" bestFit="1" customWidth="1"/>
    <col min="362" max="362" width="4.81640625" bestFit="1" customWidth="1"/>
    <col min="363" max="363" width="5.81640625" bestFit="1" customWidth="1"/>
    <col min="364" max="365" width="4.81640625" bestFit="1" customWidth="1"/>
    <col min="366" max="366" width="5.81640625" bestFit="1" customWidth="1"/>
    <col min="367" max="369" width="4.81640625" bestFit="1" customWidth="1"/>
    <col min="370" max="370" width="5.81640625" bestFit="1" customWidth="1"/>
    <col min="371" max="371" width="1.81640625" bestFit="1" customWidth="1"/>
    <col min="372" max="372" width="4.81640625" bestFit="1" customWidth="1"/>
    <col min="373" max="373" width="5.81640625" bestFit="1" customWidth="1"/>
    <col min="374" max="374" width="4.81640625" bestFit="1" customWidth="1"/>
    <col min="375" max="376" width="5.81640625" bestFit="1" customWidth="1"/>
    <col min="377" max="377" width="4.81640625" bestFit="1" customWidth="1"/>
    <col min="378" max="378" width="5.81640625" bestFit="1" customWidth="1"/>
    <col min="379" max="379" width="4.81640625" bestFit="1" customWidth="1"/>
    <col min="380" max="382" width="5.81640625" bestFit="1" customWidth="1"/>
    <col min="383" max="384" width="4.81640625" bestFit="1" customWidth="1"/>
    <col min="385" max="386" width="5.81640625" bestFit="1" customWidth="1"/>
    <col min="387" max="388" width="4.81640625" bestFit="1" customWidth="1"/>
    <col min="389" max="390" width="5.81640625" bestFit="1" customWidth="1"/>
    <col min="391" max="391" width="3.81640625" bestFit="1" customWidth="1"/>
    <col min="392" max="392" width="5.81640625" bestFit="1" customWidth="1"/>
    <col min="393" max="393" width="4.81640625" bestFit="1" customWidth="1"/>
    <col min="394" max="395" width="5.81640625" bestFit="1" customWidth="1"/>
    <col min="396" max="397" width="4.81640625" bestFit="1" customWidth="1"/>
    <col min="398" max="400" width="5.81640625" bestFit="1" customWidth="1"/>
    <col min="401" max="401" width="4.81640625" bestFit="1" customWidth="1"/>
    <col min="402" max="402" width="5.81640625" bestFit="1" customWidth="1"/>
    <col min="403" max="404" width="4.81640625" bestFit="1" customWidth="1"/>
    <col min="405" max="405" width="5.81640625" bestFit="1" customWidth="1"/>
    <col min="406" max="408" width="4.81640625" bestFit="1" customWidth="1"/>
    <col min="409" max="409" width="5.81640625" bestFit="1" customWidth="1"/>
    <col min="410" max="410" width="4.81640625" bestFit="1" customWidth="1"/>
    <col min="411" max="411" width="5.81640625" bestFit="1" customWidth="1"/>
    <col min="412" max="412" width="3.81640625" bestFit="1" customWidth="1"/>
    <col min="413" max="413" width="5.81640625" bestFit="1" customWidth="1"/>
    <col min="414" max="414" width="4.81640625" bestFit="1" customWidth="1"/>
    <col min="415" max="416" width="5.81640625" bestFit="1" customWidth="1"/>
    <col min="417" max="417" width="4.81640625" bestFit="1" customWidth="1"/>
    <col min="418" max="418" width="5.81640625" bestFit="1" customWidth="1"/>
    <col min="419" max="419" width="4.81640625" bestFit="1" customWidth="1"/>
    <col min="420" max="420" width="5.81640625" bestFit="1" customWidth="1"/>
    <col min="421" max="421" width="3.81640625" bestFit="1" customWidth="1"/>
    <col min="422" max="422" width="4.81640625" bestFit="1" customWidth="1"/>
    <col min="423" max="425" width="5.81640625" bestFit="1" customWidth="1"/>
    <col min="426" max="426" width="4.81640625" bestFit="1" customWidth="1"/>
    <col min="427" max="427" width="3.81640625" bestFit="1" customWidth="1"/>
    <col min="428" max="428" width="5.81640625" bestFit="1" customWidth="1"/>
    <col min="429" max="429" width="4.81640625" bestFit="1" customWidth="1"/>
    <col min="430" max="432" width="5.81640625" bestFit="1" customWidth="1"/>
    <col min="433" max="433" width="4.81640625" bestFit="1" customWidth="1"/>
    <col min="434" max="434" width="5.81640625" bestFit="1" customWidth="1"/>
    <col min="435" max="435" width="3.81640625" bestFit="1" customWidth="1"/>
    <col min="436" max="439" width="5.81640625" bestFit="1" customWidth="1"/>
    <col min="440" max="440" width="4.81640625" bestFit="1" customWidth="1"/>
    <col min="441" max="441" width="5.81640625" bestFit="1" customWidth="1"/>
    <col min="442" max="442" width="4.81640625" bestFit="1" customWidth="1"/>
    <col min="443" max="443" width="5.81640625" bestFit="1" customWidth="1"/>
    <col min="444" max="444" width="4.81640625" bestFit="1" customWidth="1"/>
    <col min="445" max="445" width="5.81640625" bestFit="1" customWidth="1"/>
    <col min="446" max="446" width="4.81640625" bestFit="1" customWidth="1"/>
    <col min="447" max="449" width="5.81640625" bestFit="1" customWidth="1"/>
    <col min="450" max="450" width="4.81640625" bestFit="1" customWidth="1"/>
    <col min="451" max="451" width="5.81640625" bestFit="1" customWidth="1"/>
    <col min="452" max="452" width="4.81640625" bestFit="1" customWidth="1"/>
    <col min="453" max="453" width="5.81640625" bestFit="1" customWidth="1"/>
    <col min="454" max="454" width="4.81640625" bestFit="1" customWidth="1"/>
    <col min="455" max="458" width="5.81640625" bestFit="1" customWidth="1"/>
    <col min="459" max="459" width="4.81640625" bestFit="1" customWidth="1"/>
    <col min="460" max="460" width="5.81640625" bestFit="1" customWidth="1"/>
    <col min="461" max="463" width="4.81640625" bestFit="1" customWidth="1"/>
    <col min="464" max="464" width="3.81640625" bestFit="1" customWidth="1"/>
    <col min="465" max="465" width="4.81640625" bestFit="1" customWidth="1"/>
    <col min="466" max="466" width="5.81640625" bestFit="1" customWidth="1"/>
    <col min="467" max="468" width="4.81640625" bestFit="1" customWidth="1"/>
    <col min="469" max="469" width="3.81640625" bestFit="1" customWidth="1"/>
    <col min="470" max="470" width="5.81640625" bestFit="1" customWidth="1"/>
    <col min="471" max="472" width="4.81640625" bestFit="1" customWidth="1"/>
    <col min="473" max="473" width="5.81640625" bestFit="1" customWidth="1"/>
    <col min="474" max="474" width="4.81640625" bestFit="1" customWidth="1"/>
    <col min="475" max="476" width="5.81640625" bestFit="1" customWidth="1"/>
    <col min="477" max="477" width="3.81640625" bestFit="1" customWidth="1"/>
    <col min="478" max="479" width="5.81640625" bestFit="1" customWidth="1"/>
    <col min="480" max="480" width="4.81640625" bestFit="1" customWidth="1"/>
    <col min="481" max="481" width="5.81640625" bestFit="1" customWidth="1"/>
    <col min="482" max="483" width="4.81640625" bestFit="1" customWidth="1"/>
    <col min="484" max="484" width="5.81640625" bestFit="1" customWidth="1"/>
    <col min="485" max="485" width="4.81640625" bestFit="1" customWidth="1"/>
    <col min="486" max="486" width="5.81640625" bestFit="1" customWidth="1"/>
    <col min="487" max="487" width="4.81640625" bestFit="1" customWidth="1"/>
    <col min="488" max="489" width="5.81640625" bestFit="1" customWidth="1"/>
    <col min="490" max="490" width="4.81640625" bestFit="1" customWidth="1"/>
    <col min="491" max="491" width="5.81640625" bestFit="1" customWidth="1"/>
    <col min="492" max="492" width="3.81640625" bestFit="1" customWidth="1"/>
    <col min="493" max="493" width="4.81640625" bestFit="1" customWidth="1"/>
    <col min="494" max="495" width="5.81640625" bestFit="1" customWidth="1"/>
    <col min="496" max="496" width="4.81640625" bestFit="1" customWidth="1"/>
    <col min="497" max="497" width="5.81640625" bestFit="1" customWidth="1"/>
    <col min="498" max="499" width="4.81640625" bestFit="1" customWidth="1"/>
    <col min="500" max="500" width="3.81640625" bestFit="1" customWidth="1"/>
    <col min="501" max="501" width="5.81640625" bestFit="1" customWidth="1"/>
    <col min="502" max="502" width="4.81640625" bestFit="1" customWidth="1"/>
    <col min="503" max="504" width="5.81640625" bestFit="1" customWidth="1"/>
    <col min="505" max="505" width="4.81640625" bestFit="1" customWidth="1"/>
    <col min="506" max="506" width="5.81640625" bestFit="1" customWidth="1"/>
    <col min="507" max="508" width="4.81640625" bestFit="1" customWidth="1"/>
    <col min="509" max="509" width="5.81640625" bestFit="1" customWidth="1"/>
    <col min="510" max="510" width="3.81640625" bestFit="1" customWidth="1"/>
    <col min="511" max="511" width="5.81640625" bestFit="1" customWidth="1"/>
    <col min="512" max="513" width="4.81640625" bestFit="1" customWidth="1"/>
    <col min="514" max="514" width="5.81640625" bestFit="1" customWidth="1"/>
    <col min="515" max="515" width="4.81640625" bestFit="1" customWidth="1"/>
    <col min="516" max="517" width="5.81640625" bestFit="1" customWidth="1"/>
    <col min="518" max="518" width="1.81640625" bestFit="1" customWidth="1"/>
    <col min="519" max="519" width="5.81640625" bestFit="1" customWidth="1"/>
    <col min="520" max="520" width="4.81640625" bestFit="1" customWidth="1"/>
    <col min="521" max="521" width="5.81640625" bestFit="1" customWidth="1"/>
    <col min="522" max="523" width="4.81640625" bestFit="1" customWidth="1"/>
    <col min="524" max="524" width="5.81640625" bestFit="1" customWidth="1"/>
    <col min="525" max="525" width="3.81640625" bestFit="1" customWidth="1"/>
    <col min="526" max="527" width="5.81640625" bestFit="1" customWidth="1"/>
    <col min="528" max="529" width="4.81640625" bestFit="1" customWidth="1"/>
    <col min="530" max="531" width="5.81640625" bestFit="1" customWidth="1"/>
    <col min="532" max="532" width="4.81640625" bestFit="1" customWidth="1"/>
    <col min="533" max="533" width="5.81640625" bestFit="1" customWidth="1"/>
    <col min="534" max="534" width="4.81640625" bestFit="1" customWidth="1"/>
    <col min="535" max="535" width="5.81640625" bestFit="1" customWidth="1"/>
    <col min="536" max="537" width="4.81640625" bestFit="1" customWidth="1"/>
    <col min="538" max="538" width="5.81640625" bestFit="1" customWidth="1"/>
    <col min="539" max="539" width="4.81640625" bestFit="1" customWidth="1"/>
    <col min="540" max="541" width="5.81640625" bestFit="1" customWidth="1"/>
    <col min="542" max="542" width="4.81640625" bestFit="1" customWidth="1"/>
    <col min="543" max="543" width="3.81640625" bestFit="1" customWidth="1"/>
    <col min="544" max="544" width="5.81640625" bestFit="1" customWidth="1"/>
    <col min="545" max="545" width="4.81640625" bestFit="1" customWidth="1"/>
    <col min="546" max="548" width="5.81640625" bestFit="1" customWidth="1"/>
    <col min="549" max="549" width="4.81640625" bestFit="1" customWidth="1"/>
    <col min="550" max="550" width="5.81640625" bestFit="1" customWidth="1"/>
    <col min="551" max="551" width="4.81640625" bestFit="1" customWidth="1"/>
    <col min="552" max="552" width="5.81640625" bestFit="1" customWidth="1"/>
    <col min="553" max="553" width="3.81640625" bestFit="1" customWidth="1"/>
    <col min="554" max="554" width="5.81640625" bestFit="1" customWidth="1"/>
    <col min="555" max="556" width="4.81640625" bestFit="1" customWidth="1"/>
    <col min="557" max="557" width="5.81640625" bestFit="1" customWidth="1"/>
    <col min="558" max="558" width="4.81640625" bestFit="1" customWidth="1"/>
    <col min="559" max="560" width="5.81640625" bestFit="1" customWidth="1"/>
    <col min="561" max="561" width="4.81640625" bestFit="1" customWidth="1"/>
    <col min="562" max="563" width="5.81640625" bestFit="1" customWidth="1"/>
    <col min="564" max="565" width="4.81640625" bestFit="1" customWidth="1"/>
    <col min="566" max="566" width="5.81640625" bestFit="1" customWidth="1"/>
    <col min="567" max="568" width="4.81640625" bestFit="1" customWidth="1"/>
    <col min="569" max="569" width="5.81640625" bestFit="1" customWidth="1"/>
    <col min="570" max="571" width="4.81640625" bestFit="1" customWidth="1"/>
    <col min="572" max="573" width="5.81640625" bestFit="1" customWidth="1"/>
    <col min="574" max="574" width="3.81640625" bestFit="1" customWidth="1"/>
    <col min="575" max="575" width="5.81640625" bestFit="1" customWidth="1"/>
    <col min="576" max="576" width="4.81640625" bestFit="1" customWidth="1"/>
    <col min="577" max="577" width="5.81640625" bestFit="1" customWidth="1"/>
    <col min="578" max="579" width="4.81640625" bestFit="1" customWidth="1"/>
    <col min="580" max="581" width="5.81640625" bestFit="1" customWidth="1"/>
    <col min="582" max="582" width="4.81640625" bestFit="1" customWidth="1"/>
    <col min="583" max="584" width="5.81640625" bestFit="1" customWidth="1"/>
    <col min="585" max="585" width="4.81640625" bestFit="1" customWidth="1"/>
    <col min="586" max="586" width="5.81640625" bestFit="1" customWidth="1"/>
    <col min="587" max="587" width="4.81640625" bestFit="1" customWidth="1"/>
    <col min="588" max="588" width="5.81640625" bestFit="1" customWidth="1"/>
    <col min="589" max="589" width="4.81640625" bestFit="1" customWidth="1"/>
    <col min="590" max="591" width="5.81640625" bestFit="1" customWidth="1"/>
    <col min="592" max="592" width="4.81640625" bestFit="1" customWidth="1"/>
    <col min="593" max="593" width="5.81640625" bestFit="1" customWidth="1"/>
    <col min="594" max="594" width="4.81640625" bestFit="1" customWidth="1"/>
    <col min="595" max="595" width="5.81640625" bestFit="1" customWidth="1"/>
    <col min="596" max="596" width="4.81640625" bestFit="1" customWidth="1"/>
    <col min="597" max="597" width="5.81640625" bestFit="1" customWidth="1"/>
    <col min="598" max="600" width="4.81640625" bestFit="1" customWidth="1"/>
    <col min="601" max="603" width="5.81640625" bestFit="1" customWidth="1"/>
    <col min="604" max="604" width="4.81640625" bestFit="1" customWidth="1"/>
    <col min="605" max="605" width="5.81640625" bestFit="1" customWidth="1"/>
    <col min="606" max="606" width="4.81640625" bestFit="1" customWidth="1"/>
    <col min="607" max="607" width="5.81640625" bestFit="1" customWidth="1"/>
    <col min="608" max="608" width="4.81640625" bestFit="1" customWidth="1"/>
    <col min="609" max="609" width="5.81640625" bestFit="1" customWidth="1"/>
    <col min="610" max="610" width="4.81640625" bestFit="1" customWidth="1"/>
    <col min="611" max="611" width="5.81640625" bestFit="1" customWidth="1"/>
    <col min="612" max="612" width="4.81640625" bestFit="1" customWidth="1"/>
    <col min="613" max="617" width="5.81640625" bestFit="1" customWidth="1"/>
    <col min="618" max="618" width="4.81640625" bestFit="1" customWidth="1"/>
    <col min="619" max="620" width="5.81640625" bestFit="1" customWidth="1"/>
    <col min="621" max="621" width="3.81640625" bestFit="1" customWidth="1"/>
    <col min="622" max="622" width="5.81640625" bestFit="1" customWidth="1"/>
    <col min="623" max="623" width="4.81640625" bestFit="1" customWidth="1"/>
    <col min="624" max="624" width="5.81640625" bestFit="1" customWidth="1"/>
    <col min="625" max="627" width="4.81640625" bestFit="1" customWidth="1"/>
    <col min="628" max="628" width="5.81640625" bestFit="1" customWidth="1"/>
    <col min="629" max="629" width="4.81640625" bestFit="1" customWidth="1"/>
    <col min="630" max="636" width="5.81640625" bestFit="1" customWidth="1"/>
    <col min="637" max="637" width="4.81640625" bestFit="1" customWidth="1"/>
    <col min="638" max="640" width="5.81640625" bestFit="1" customWidth="1"/>
    <col min="641" max="641" width="4.81640625" bestFit="1" customWidth="1"/>
    <col min="642" max="645" width="5.81640625" bestFit="1" customWidth="1"/>
    <col min="646" max="649" width="4.81640625" bestFit="1" customWidth="1"/>
    <col min="650" max="650" width="5.81640625" bestFit="1" customWidth="1"/>
    <col min="651" max="651" width="4.81640625" bestFit="1" customWidth="1"/>
    <col min="652" max="654" width="5.81640625" bestFit="1" customWidth="1"/>
    <col min="655" max="655" width="4.81640625" bestFit="1" customWidth="1"/>
    <col min="656" max="656" width="5.81640625" bestFit="1" customWidth="1"/>
    <col min="657" max="658" width="4.81640625" bestFit="1" customWidth="1"/>
    <col min="659" max="659" width="5.81640625" bestFit="1" customWidth="1"/>
    <col min="660" max="660" width="4.81640625" bestFit="1" customWidth="1"/>
    <col min="661" max="661" width="5.81640625" bestFit="1" customWidth="1"/>
    <col min="662" max="663" width="6.81640625" bestFit="1" customWidth="1"/>
    <col min="664" max="665" width="5.81640625" bestFit="1" customWidth="1"/>
    <col min="666" max="666" width="6.81640625" bestFit="1" customWidth="1"/>
    <col min="667" max="667" width="5.81640625" bestFit="1" customWidth="1"/>
    <col min="668" max="668" width="6.81640625" bestFit="1" customWidth="1"/>
    <col min="669" max="669" width="4.81640625" bestFit="1" customWidth="1"/>
    <col min="670" max="670" width="5.81640625" bestFit="1" customWidth="1"/>
    <col min="671" max="673" width="6.81640625" bestFit="1" customWidth="1"/>
    <col min="674" max="674" width="5.81640625" bestFit="1" customWidth="1"/>
    <col min="675" max="675" width="6.81640625" bestFit="1" customWidth="1"/>
    <col min="676" max="676" width="5.81640625" bestFit="1" customWidth="1"/>
    <col min="677" max="677" width="6.81640625" bestFit="1" customWidth="1"/>
    <col min="678" max="678" width="5.81640625" bestFit="1" customWidth="1"/>
    <col min="679" max="679" width="6.81640625" bestFit="1" customWidth="1"/>
    <col min="680" max="680" width="4.81640625" bestFit="1" customWidth="1"/>
    <col min="681" max="682" width="6.81640625" bestFit="1" customWidth="1"/>
    <col min="683" max="684" width="5.81640625" bestFit="1" customWidth="1"/>
    <col min="685" max="685" width="6.81640625" bestFit="1" customWidth="1"/>
    <col min="686" max="686" width="5.81640625" bestFit="1" customWidth="1"/>
    <col min="687" max="687" width="6.81640625" bestFit="1" customWidth="1"/>
    <col min="688" max="688" width="5.81640625" bestFit="1" customWidth="1"/>
    <col min="689" max="689" width="6.81640625" bestFit="1" customWidth="1"/>
    <col min="690" max="690" width="4.81640625" bestFit="1" customWidth="1"/>
    <col min="691" max="692" width="6.81640625" bestFit="1" customWidth="1"/>
    <col min="693" max="693" width="5.81640625" bestFit="1" customWidth="1"/>
    <col min="694" max="695" width="6.81640625" bestFit="1" customWidth="1"/>
    <col min="696" max="699" width="5.81640625" bestFit="1" customWidth="1"/>
    <col min="700" max="700" width="6.81640625" bestFit="1" customWidth="1"/>
    <col min="701" max="703" width="5.81640625" bestFit="1" customWidth="1"/>
    <col min="704" max="704" width="6.81640625" bestFit="1" customWidth="1"/>
    <col min="705" max="705" width="5.81640625" bestFit="1" customWidth="1"/>
    <col min="706" max="706" width="6.81640625" bestFit="1" customWidth="1"/>
    <col min="707" max="707" width="5.81640625" bestFit="1" customWidth="1"/>
    <col min="708" max="708" width="6.81640625" bestFit="1" customWidth="1"/>
    <col min="709" max="709" width="5.81640625" bestFit="1" customWidth="1"/>
    <col min="710" max="711" width="6.81640625" bestFit="1" customWidth="1"/>
    <col min="712" max="712" width="4.81640625" bestFit="1" customWidth="1"/>
    <col min="713" max="715" width="6.81640625" bestFit="1" customWidth="1"/>
    <col min="716" max="717" width="5.81640625" bestFit="1" customWidth="1"/>
    <col min="718" max="718" width="6.81640625" bestFit="1" customWidth="1"/>
    <col min="719" max="719" width="4.81640625" bestFit="1" customWidth="1"/>
    <col min="720" max="720" width="5.81640625" bestFit="1" customWidth="1"/>
    <col min="721" max="721" width="6.81640625" bestFit="1" customWidth="1"/>
    <col min="722" max="724" width="5.81640625" bestFit="1" customWidth="1"/>
    <col min="725" max="725" width="6.81640625" bestFit="1" customWidth="1"/>
    <col min="726" max="727" width="5.81640625" bestFit="1" customWidth="1"/>
    <col min="728" max="728" width="6.81640625" bestFit="1" customWidth="1"/>
    <col min="729" max="731" width="5.81640625" bestFit="1" customWidth="1"/>
    <col min="732" max="732" width="6.81640625" bestFit="1" customWidth="1"/>
    <col min="733" max="735" width="5.81640625" bestFit="1" customWidth="1"/>
    <col min="736" max="738" width="6.81640625" bestFit="1" customWidth="1"/>
    <col min="739" max="739" width="5.81640625" bestFit="1" customWidth="1"/>
    <col min="740" max="741" width="6.81640625" bestFit="1" customWidth="1"/>
    <col min="742" max="742" width="5.81640625" bestFit="1" customWidth="1"/>
    <col min="743" max="748" width="6.81640625" bestFit="1" customWidth="1"/>
    <col min="749" max="749" width="5.81640625" bestFit="1" customWidth="1"/>
    <col min="750" max="750" width="6.81640625" bestFit="1" customWidth="1"/>
    <col min="751" max="751" width="5.81640625" bestFit="1" customWidth="1"/>
    <col min="752" max="756" width="6.81640625" bestFit="1" customWidth="1"/>
    <col min="757" max="760" width="5.81640625" bestFit="1" customWidth="1"/>
    <col min="761" max="761" width="6.81640625" bestFit="1" customWidth="1"/>
    <col min="762" max="763" width="5.81640625" bestFit="1" customWidth="1"/>
    <col min="764" max="764" width="6.81640625" bestFit="1" customWidth="1"/>
    <col min="765" max="765" width="5.81640625" bestFit="1" customWidth="1"/>
    <col min="766" max="767" width="6.81640625" bestFit="1" customWidth="1"/>
    <col min="768" max="768" width="5.81640625" bestFit="1" customWidth="1"/>
    <col min="769" max="769" width="6.81640625" bestFit="1" customWidth="1"/>
    <col min="770" max="770" width="5.81640625" bestFit="1" customWidth="1"/>
    <col min="771" max="772" width="6.81640625" bestFit="1" customWidth="1"/>
    <col min="773" max="773" width="5.81640625" bestFit="1" customWidth="1"/>
    <col min="774" max="777" width="6.81640625" bestFit="1" customWidth="1"/>
    <col min="778" max="778" width="5.81640625" bestFit="1" customWidth="1"/>
    <col min="779" max="779" width="6.81640625" bestFit="1" customWidth="1"/>
    <col min="780" max="780" width="4.81640625" bestFit="1" customWidth="1"/>
    <col min="781" max="781" width="6.81640625" bestFit="1" customWidth="1"/>
    <col min="782" max="782" width="5.81640625" bestFit="1" customWidth="1"/>
    <col min="783" max="783" width="6.81640625" bestFit="1" customWidth="1"/>
    <col min="784" max="788" width="5.81640625" bestFit="1" customWidth="1"/>
    <col min="789" max="789" width="6.81640625" bestFit="1" customWidth="1"/>
    <col min="790" max="790" width="5.81640625" bestFit="1" customWidth="1"/>
    <col min="791" max="791" width="6.81640625" bestFit="1" customWidth="1"/>
    <col min="792" max="792" width="5.81640625" bestFit="1" customWidth="1"/>
    <col min="793" max="793" width="6.81640625" bestFit="1" customWidth="1"/>
    <col min="794" max="794" width="2.81640625" bestFit="1" customWidth="1"/>
    <col min="795" max="795" width="5.81640625" bestFit="1" customWidth="1"/>
    <col min="796" max="796" width="6.81640625" bestFit="1" customWidth="1"/>
    <col min="797" max="798" width="5.81640625" bestFit="1" customWidth="1"/>
    <col min="799" max="802" width="6.81640625" bestFit="1" customWidth="1"/>
    <col min="803" max="803" width="5.81640625" bestFit="1" customWidth="1"/>
    <col min="804" max="804" width="6.81640625" bestFit="1" customWidth="1"/>
    <col min="805" max="805" width="5.81640625" bestFit="1" customWidth="1"/>
    <col min="806" max="807" width="6.81640625" bestFit="1" customWidth="1"/>
    <col min="808" max="808" width="5.81640625" bestFit="1" customWidth="1"/>
    <col min="809" max="810" width="6.81640625" bestFit="1" customWidth="1"/>
    <col min="811" max="811" width="5.81640625" bestFit="1" customWidth="1"/>
    <col min="812" max="812" width="6.81640625" bestFit="1" customWidth="1"/>
    <col min="813" max="813" width="5.81640625" bestFit="1" customWidth="1"/>
    <col min="814" max="814" width="6.81640625" bestFit="1" customWidth="1"/>
    <col min="815" max="815" width="4.81640625" bestFit="1" customWidth="1"/>
    <col min="816" max="817" width="5.81640625" bestFit="1" customWidth="1"/>
    <col min="818" max="818" width="6.81640625" bestFit="1" customWidth="1"/>
    <col min="819" max="820" width="5.81640625" bestFit="1" customWidth="1"/>
    <col min="821" max="822" width="6.81640625" bestFit="1" customWidth="1"/>
    <col min="823" max="824" width="5.81640625" bestFit="1" customWidth="1"/>
    <col min="825" max="825" width="6.81640625" bestFit="1" customWidth="1"/>
    <col min="826" max="826" width="5.81640625" bestFit="1" customWidth="1"/>
    <col min="827" max="827" width="6.81640625" bestFit="1" customWidth="1"/>
    <col min="828" max="828" width="5.81640625" bestFit="1" customWidth="1"/>
    <col min="829" max="831" width="6.81640625" bestFit="1" customWidth="1"/>
    <col min="832" max="832" width="4.81640625" bestFit="1" customWidth="1"/>
    <col min="833" max="834" width="6.81640625" bestFit="1" customWidth="1"/>
    <col min="835" max="835" width="5.81640625" bestFit="1" customWidth="1"/>
    <col min="836" max="836" width="6.81640625" bestFit="1" customWidth="1"/>
    <col min="837" max="837" width="4.81640625" bestFit="1" customWidth="1"/>
    <col min="838" max="838" width="5.81640625" bestFit="1" customWidth="1"/>
    <col min="839" max="839" width="6.81640625" bestFit="1" customWidth="1"/>
    <col min="840" max="841" width="5.81640625" bestFit="1" customWidth="1"/>
    <col min="842" max="842" width="6.81640625" bestFit="1" customWidth="1"/>
    <col min="843" max="843" width="5.81640625" bestFit="1" customWidth="1"/>
    <col min="844" max="846" width="6.81640625" bestFit="1" customWidth="1"/>
    <col min="847" max="847" width="5.81640625" bestFit="1" customWidth="1"/>
    <col min="848" max="849" width="6.81640625" bestFit="1" customWidth="1"/>
    <col min="850" max="850" width="5.81640625" bestFit="1" customWidth="1"/>
    <col min="851" max="851" width="4.81640625" bestFit="1" customWidth="1"/>
    <col min="852" max="852" width="6.81640625" bestFit="1" customWidth="1"/>
    <col min="853" max="853" width="5.81640625" bestFit="1" customWidth="1"/>
    <col min="854" max="854" width="6.81640625" bestFit="1" customWidth="1"/>
    <col min="855" max="856" width="5.81640625" bestFit="1" customWidth="1"/>
    <col min="857" max="857" width="6.81640625" bestFit="1" customWidth="1"/>
    <col min="858" max="858" width="5.81640625" bestFit="1" customWidth="1"/>
    <col min="859" max="859" width="6.81640625" bestFit="1" customWidth="1"/>
    <col min="860" max="860" width="2.81640625" bestFit="1" customWidth="1"/>
    <col min="861" max="861" width="6.81640625" bestFit="1" customWidth="1"/>
    <col min="862" max="862" width="5.81640625" bestFit="1" customWidth="1"/>
    <col min="863" max="863" width="6.81640625" bestFit="1" customWidth="1"/>
    <col min="864" max="866" width="5.81640625" bestFit="1" customWidth="1"/>
    <col min="867" max="867" width="6.81640625" bestFit="1" customWidth="1"/>
    <col min="868" max="869" width="5.81640625" bestFit="1" customWidth="1"/>
    <col min="870" max="870" width="6.81640625" bestFit="1" customWidth="1"/>
    <col min="871" max="872" width="5.81640625" bestFit="1" customWidth="1"/>
    <col min="873" max="877" width="6.81640625" bestFit="1" customWidth="1"/>
    <col min="878" max="878" width="5.81640625" bestFit="1" customWidth="1"/>
    <col min="879" max="880" width="6.81640625" bestFit="1" customWidth="1"/>
    <col min="881" max="881" width="5.81640625" bestFit="1" customWidth="1"/>
    <col min="882" max="882" width="6.81640625" bestFit="1" customWidth="1"/>
    <col min="883" max="884" width="5.81640625" bestFit="1" customWidth="1"/>
    <col min="885" max="886" width="6.81640625" bestFit="1" customWidth="1"/>
    <col min="887" max="887" width="5.81640625" bestFit="1" customWidth="1"/>
    <col min="888" max="889" width="6.81640625" bestFit="1" customWidth="1"/>
    <col min="890" max="890" width="5.81640625" bestFit="1" customWidth="1"/>
    <col min="891" max="892" width="6.81640625" bestFit="1" customWidth="1"/>
    <col min="893" max="894" width="5.81640625" bestFit="1" customWidth="1"/>
    <col min="895" max="898" width="6.81640625" bestFit="1" customWidth="1"/>
    <col min="899" max="899" width="5.81640625" bestFit="1" customWidth="1"/>
    <col min="900" max="900" width="6.81640625" bestFit="1" customWidth="1"/>
    <col min="901" max="901" width="5.81640625" bestFit="1" customWidth="1"/>
    <col min="902" max="902" width="6.81640625" bestFit="1" customWidth="1"/>
    <col min="903" max="903" width="5.81640625" bestFit="1" customWidth="1"/>
    <col min="904" max="904" width="6.81640625" bestFit="1" customWidth="1"/>
    <col min="905" max="905" width="5.81640625" bestFit="1" customWidth="1"/>
    <col min="906" max="906" width="6.81640625" bestFit="1" customWidth="1"/>
    <col min="907" max="907" width="5.81640625" bestFit="1" customWidth="1"/>
    <col min="908" max="909" width="6.81640625" bestFit="1" customWidth="1"/>
    <col min="910" max="910" width="5.81640625" bestFit="1" customWidth="1"/>
    <col min="911" max="912" width="6.81640625" bestFit="1" customWidth="1"/>
    <col min="913" max="914" width="5.81640625" bestFit="1" customWidth="1"/>
    <col min="915" max="915" width="6.81640625" bestFit="1" customWidth="1"/>
    <col min="916" max="916" width="4.81640625" bestFit="1" customWidth="1"/>
    <col min="917" max="917" width="6.81640625" bestFit="1" customWidth="1"/>
    <col min="918" max="918" width="5.81640625" bestFit="1" customWidth="1"/>
    <col min="919" max="919" width="6.81640625" bestFit="1" customWidth="1"/>
    <col min="920" max="922" width="5.81640625" bestFit="1" customWidth="1"/>
    <col min="923" max="924" width="6.81640625" bestFit="1" customWidth="1"/>
    <col min="925" max="927" width="5.81640625" bestFit="1" customWidth="1"/>
    <col min="928" max="929" width="6.81640625" bestFit="1" customWidth="1"/>
    <col min="930" max="930" width="5.81640625" bestFit="1" customWidth="1"/>
    <col min="931" max="931" width="6.81640625" bestFit="1" customWidth="1"/>
    <col min="932" max="933" width="5.81640625" bestFit="1" customWidth="1"/>
    <col min="934" max="934" width="4.81640625" bestFit="1" customWidth="1"/>
    <col min="935" max="937" width="6.81640625" bestFit="1" customWidth="1"/>
    <col min="938" max="938" width="5.81640625" bestFit="1" customWidth="1"/>
    <col min="939" max="940" width="6.81640625" bestFit="1" customWidth="1"/>
    <col min="941" max="941" width="5.81640625" bestFit="1" customWidth="1"/>
    <col min="942" max="945" width="6.81640625" bestFit="1" customWidth="1"/>
    <col min="946" max="946" width="4.81640625" bestFit="1" customWidth="1"/>
    <col min="947" max="948" width="6.81640625" bestFit="1" customWidth="1"/>
    <col min="949" max="951" width="5.81640625" bestFit="1" customWidth="1"/>
    <col min="952" max="952" width="6.81640625" bestFit="1" customWidth="1"/>
    <col min="953" max="954" width="5.81640625" bestFit="1" customWidth="1"/>
    <col min="955" max="956" width="6.81640625" bestFit="1" customWidth="1"/>
    <col min="957" max="957" width="4.81640625" bestFit="1" customWidth="1"/>
    <col min="958" max="958" width="5.81640625" bestFit="1" customWidth="1"/>
    <col min="959" max="959" width="6.81640625" bestFit="1" customWidth="1"/>
    <col min="960" max="960" width="5.81640625" bestFit="1" customWidth="1"/>
    <col min="961" max="961" width="4.81640625" bestFit="1" customWidth="1"/>
    <col min="962" max="966" width="5.81640625" bestFit="1" customWidth="1"/>
    <col min="967" max="967" width="4.81640625" bestFit="1" customWidth="1"/>
    <col min="968" max="968" width="5.81640625" bestFit="1" customWidth="1"/>
    <col min="969" max="969" width="6.81640625" bestFit="1" customWidth="1"/>
    <col min="970" max="972" width="5.81640625" bestFit="1" customWidth="1"/>
    <col min="973" max="973" width="4.81640625" bestFit="1" customWidth="1"/>
    <col min="974" max="975" width="5.81640625" bestFit="1" customWidth="1"/>
    <col min="976" max="976" width="6.81640625" bestFit="1" customWidth="1"/>
    <col min="977" max="978" width="5.81640625" bestFit="1" customWidth="1"/>
    <col min="979" max="979" width="6.81640625" bestFit="1" customWidth="1"/>
    <col min="980" max="981" width="5.81640625" bestFit="1" customWidth="1"/>
    <col min="982" max="982" width="2.81640625" bestFit="1" customWidth="1"/>
    <col min="983" max="983" width="6.81640625" bestFit="1" customWidth="1"/>
    <col min="984" max="984" width="5.81640625" bestFit="1" customWidth="1"/>
    <col min="985" max="985" width="6.81640625" bestFit="1" customWidth="1"/>
    <col min="986" max="987" width="5.81640625" bestFit="1" customWidth="1"/>
    <col min="988" max="988" width="6.81640625" bestFit="1" customWidth="1"/>
    <col min="989" max="989" width="5.81640625" bestFit="1" customWidth="1"/>
    <col min="990" max="991" width="6.81640625" bestFit="1" customWidth="1"/>
    <col min="992" max="992" width="5.81640625" bestFit="1" customWidth="1"/>
    <col min="993" max="996" width="6.81640625" bestFit="1" customWidth="1"/>
    <col min="997" max="1001" width="5.81640625" bestFit="1" customWidth="1"/>
    <col min="1002" max="1002" width="6.81640625" bestFit="1" customWidth="1"/>
    <col min="1003" max="1003" width="4.81640625" bestFit="1" customWidth="1"/>
    <col min="1004" max="1004" width="5.81640625" bestFit="1" customWidth="1"/>
    <col min="1005" max="1005" width="6.81640625" bestFit="1" customWidth="1"/>
    <col min="1006" max="1007" width="5.81640625" bestFit="1" customWidth="1"/>
    <col min="1008" max="1008" width="6.81640625" bestFit="1" customWidth="1"/>
    <col min="1009" max="1010" width="5.81640625" bestFit="1" customWidth="1"/>
    <col min="1011" max="1011" width="6.81640625" bestFit="1" customWidth="1"/>
    <col min="1012" max="1012" width="5.81640625" bestFit="1" customWidth="1"/>
    <col min="1013" max="1013" width="6.81640625" bestFit="1" customWidth="1"/>
    <col min="1014" max="1015" width="5.81640625" bestFit="1" customWidth="1"/>
    <col min="1016" max="1016" width="6.81640625" bestFit="1" customWidth="1"/>
    <col min="1017" max="1017" width="5.81640625" bestFit="1" customWidth="1"/>
    <col min="1018" max="1018" width="6.81640625" bestFit="1" customWidth="1"/>
    <col min="1019" max="1019" width="4.81640625" bestFit="1" customWidth="1"/>
    <col min="1020" max="1021" width="6.81640625" bestFit="1" customWidth="1"/>
    <col min="1022" max="1022" width="5.81640625" bestFit="1" customWidth="1"/>
    <col min="1023" max="1023" width="6.81640625" bestFit="1" customWidth="1"/>
    <col min="1024" max="1024" width="4.81640625" bestFit="1" customWidth="1"/>
    <col min="1025" max="1025" width="6.81640625" bestFit="1" customWidth="1"/>
    <col min="1026" max="1028" width="5.81640625" bestFit="1" customWidth="1"/>
    <col min="1029" max="1029" width="4.81640625" bestFit="1" customWidth="1"/>
    <col min="1030" max="1030" width="6.81640625" bestFit="1" customWidth="1"/>
    <col min="1031" max="1031" width="5.81640625" bestFit="1" customWidth="1"/>
    <col min="1032" max="1032" width="6.81640625" bestFit="1" customWidth="1"/>
    <col min="1033" max="1034" width="5.81640625" bestFit="1" customWidth="1"/>
    <col min="1035" max="1035" width="6.81640625" bestFit="1" customWidth="1"/>
    <col min="1036" max="1036" width="5.81640625" bestFit="1" customWidth="1"/>
    <col min="1037" max="1039" width="6.81640625" bestFit="1" customWidth="1"/>
    <col min="1040" max="1040" width="2.81640625" bestFit="1" customWidth="1"/>
    <col min="1041" max="1042" width="5.81640625" bestFit="1" customWidth="1"/>
    <col min="1043" max="1044" width="6.81640625" bestFit="1" customWidth="1"/>
    <col min="1045" max="1045" width="5.81640625" bestFit="1" customWidth="1"/>
    <col min="1046" max="1046" width="6.81640625" bestFit="1" customWidth="1"/>
    <col min="1047" max="1047" width="5.81640625" bestFit="1" customWidth="1"/>
    <col min="1048" max="1051" width="6.81640625" bestFit="1" customWidth="1"/>
    <col min="1052" max="1052" width="4.81640625" bestFit="1" customWidth="1"/>
    <col min="1053" max="1053" width="6.81640625" bestFit="1" customWidth="1"/>
    <col min="1054" max="1055" width="5.81640625" bestFit="1" customWidth="1"/>
    <col min="1056" max="1056" width="6.81640625" bestFit="1" customWidth="1"/>
    <col min="1057" max="1057" width="5.81640625" bestFit="1" customWidth="1"/>
    <col min="1058" max="1058" width="6.81640625" bestFit="1" customWidth="1"/>
    <col min="1059" max="1062" width="5.81640625" bestFit="1" customWidth="1"/>
    <col min="1063" max="1063" width="4.81640625" bestFit="1" customWidth="1"/>
    <col min="1064" max="1064" width="6.81640625" bestFit="1" customWidth="1"/>
    <col min="1065" max="1065" width="5.81640625" bestFit="1" customWidth="1"/>
    <col min="1066" max="1067" width="6.81640625" bestFit="1" customWidth="1"/>
    <col min="1068" max="1070" width="5.81640625" bestFit="1" customWidth="1"/>
    <col min="1071" max="1071" width="6.81640625" bestFit="1" customWidth="1"/>
    <col min="1072" max="1072" width="5.81640625" bestFit="1" customWidth="1"/>
    <col min="1073" max="1074" width="6.81640625" bestFit="1" customWidth="1"/>
    <col min="1075" max="1076" width="5.81640625" bestFit="1" customWidth="1"/>
    <col min="1077" max="1079" width="6.81640625" bestFit="1" customWidth="1"/>
    <col min="1080" max="1080" width="5.81640625" bestFit="1" customWidth="1"/>
    <col min="1081" max="1083" width="6.81640625" bestFit="1" customWidth="1"/>
    <col min="1084" max="1084" width="4.81640625" bestFit="1" customWidth="1"/>
    <col min="1085" max="1088" width="5.81640625" bestFit="1" customWidth="1"/>
    <col min="1089" max="1089" width="2.81640625" bestFit="1" customWidth="1"/>
    <col min="1090" max="1090" width="6.81640625" bestFit="1" customWidth="1"/>
    <col min="1091" max="1092" width="5.81640625" bestFit="1" customWidth="1"/>
    <col min="1093" max="1093" width="6.81640625" bestFit="1" customWidth="1"/>
    <col min="1094" max="1096" width="5.81640625" bestFit="1" customWidth="1"/>
    <col min="1097" max="1098" width="6.81640625" bestFit="1" customWidth="1"/>
    <col min="1099" max="1100" width="5.81640625" bestFit="1" customWidth="1"/>
    <col min="1101" max="1101" width="6.81640625" bestFit="1" customWidth="1"/>
    <col min="1102" max="1102" width="5.81640625" bestFit="1" customWidth="1"/>
    <col min="1103" max="1103" width="4.81640625" bestFit="1" customWidth="1"/>
    <col min="1104" max="1109" width="5.81640625" bestFit="1" customWidth="1"/>
    <col min="1110" max="1110" width="6.81640625" bestFit="1" customWidth="1"/>
    <col min="1111" max="1111" width="5.81640625" bestFit="1" customWidth="1"/>
    <col min="1112" max="1112" width="6.81640625" bestFit="1" customWidth="1"/>
    <col min="1113" max="1113" width="5.81640625" bestFit="1" customWidth="1"/>
    <col min="1114" max="1114" width="6.81640625" bestFit="1" customWidth="1"/>
    <col min="1115" max="1115" width="5.81640625" bestFit="1" customWidth="1"/>
    <col min="1116" max="1118" width="6.81640625" bestFit="1" customWidth="1"/>
    <col min="1119" max="1119" width="5.81640625" bestFit="1" customWidth="1"/>
    <col min="1120" max="1120" width="6.81640625" bestFit="1" customWidth="1"/>
    <col min="1121" max="1122" width="5.81640625" bestFit="1" customWidth="1"/>
    <col min="1123" max="1123" width="6.81640625" bestFit="1" customWidth="1"/>
    <col min="1124" max="1124" width="5.81640625" bestFit="1" customWidth="1"/>
    <col min="1125" max="1125" width="6.81640625" bestFit="1" customWidth="1"/>
    <col min="1126" max="1126" width="5.81640625" bestFit="1" customWidth="1"/>
    <col min="1127" max="1127" width="4.81640625" bestFit="1" customWidth="1"/>
    <col min="1128" max="1128" width="6.81640625" bestFit="1" customWidth="1"/>
    <col min="1129" max="1132" width="5.81640625" bestFit="1" customWidth="1"/>
    <col min="1133" max="1133" width="2.81640625" bestFit="1" customWidth="1"/>
    <col min="1134" max="1134" width="5.81640625" bestFit="1" customWidth="1"/>
    <col min="1135" max="1135" width="6.81640625" bestFit="1" customWidth="1"/>
    <col min="1136" max="1136" width="5.81640625" bestFit="1" customWidth="1"/>
    <col min="1137" max="1137" width="6.81640625" bestFit="1" customWidth="1"/>
    <col min="1138" max="1138" width="5.81640625" bestFit="1" customWidth="1"/>
    <col min="1139" max="1139" width="6.81640625" bestFit="1" customWidth="1"/>
    <col min="1140" max="1140" width="4.81640625" bestFit="1" customWidth="1"/>
    <col min="1141" max="1141" width="5.81640625" bestFit="1" customWidth="1"/>
    <col min="1142" max="1143" width="6.81640625" bestFit="1" customWidth="1"/>
    <col min="1144" max="1144" width="5.81640625" bestFit="1" customWidth="1"/>
    <col min="1145" max="1146" width="6.81640625" bestFit="1" customWidth="1"/>
    <col min="1147" max="1147" width="5.81640625" bestFit="1" customWidth="1"/>
    <col min="1148" max="1151" width="6.81640625" bestFit="1" customWidth="1"/>
    <col min="1152" max="1152" width="5.81640625" bestFit="1" customWidth="1"/>
    <col min="1153" max="1153" width="6.81640625" bestFit="1" customWidth="1"/>
    <col min="1154" max="1154" width="5.81640625" bestFit="1" customWidth="1"/>
    <col min="1155" max="1157" width="6.81640625" bestFit="1" customWidth="1"/>
    <col min="1158" max="1158" width="5.81640625" bestFit="1" customWidth="1"/>
    <col min="1159" max="1159" width="6.81640625" bestFit="1" customWidth="1"/>
    <col min="1160" max="1160" width="5.81640625" bestFit="1" customWidth="1"/>
    <col min="1161" max="1161" width="6.81640625" bestFit="1" customWidth="1"/>
    <col min="1162" max="1162" width="5.81640625" bestFit="1" customWidth="1"/>
    <col min="1163" max="1166" width="6.81640625" bestFit="1" customWidth="1"/>
    <col min="1167" max="1167" width="5.81640625" bestFit="1" customWidth="1"/>
    <col min="1168" max="1168" width="6.81640625" bestFit="1" customWidth="1"/>
    <col min="1169" max="1169" width="4.81640625" bestFit="1" customWidth="1"/>
    <col min="1170" max="1170" width="6.81640625" bestFit="1" customWidth="1"/>
    <col min="1171" max="1174" width="5.81640625" bestFit="1" customWidth="1"/>
    <col min="1175" max="1176" width="6.81640625" bestFit="1" customWidth="1"/>
    <col min="1177" max="1177" width="4.81640625" bestFit="1" customWidth="1"/>
    <col min="1178" max="1178" width="5.81640625" bestFit="1" customWidth="1"/>
    <col min="1179" max="1179" width="6.81640625" bestFit="1" customWidth="1"/>
    <col min="1180" max="1183" width="5.81640625" bestFit="1" customWidth="1"/>
    <col min="1184" max="1184" width="2.81640625" bestFit="1" customWidth="1"/>
    <col min="1185" max="1185" width="6.81640625" bestFit="1" customWidth="1"/>
    <col min="1186" max="1187" width="5.81640625" bestFit="1" customWidth="1"/>
    <col min="1188" max="1190" width="6.81640625" bestFit="1" customWidth="1"/>
    <col min="1191" max="1191" width="5.81640625" bestFit="1" customWidth="1"/>
    <col min="1192" max="1196" width="6.81640625" bestFit="1" customWidth="1"/>
    <col min="1197" max="1197" width="4.81640625" bestFit="1" customWidth="1"/>
    <col min="1198" max="1198" width="6.81640625" bestFit="1" customWidth="1"/>
    <col min="1199" max="1200" width="5.81640625" bestFit="1" customWidth="1"/>
    <col min="1201" max="1201" width="4.81640625" bestFit="1" customWidth="1"/>
    <col min="1202" max="1202" width="6.81640625" bestFit="1" customWidth="1"/>
    <col min="1203" max="1203" width="5.81640625" bestFit="1" customWidth="1"/>
    <col min="1204" max="1204" width="6.81640625" bestFit="1" customWidth="1"/>
    <col min="1205" max="1206" width="5.81640625" bestFit="1" customWidth="1"/>
    <col min="1207" max="1207" width="6.81640625" bestFit="1" customWidth="1"/>
    <col min="1208" max="1209" width="5.81640625" bestFit="1" customWidth="1"/>
    <col min="1210" max="1210" width="6.81640625" bestFit="1" customWidth="1"/>
    <col min="1211" max="1211" width="4.81640625" bestFit="1" customWidth="1"/>
    <col min="1212" max="1213" width="6.81640625" bestFit="1" customWidth="1"/>
    <col min="1214" max="1215" width="5.81640625" bestFit="1" customWidth="1"/>
    <col min="1216" max="1216" width="6.81640625" bestFit="1" customWidth="1"/>
    <col min="1217" max="1217" width="5.81640625" bestFit="1" customWidth="1"/>
    <col min="1218" max="1218" width="6.81640625" bestFit="1" customWidth="1"/>
    <col min="1219" max="1219" width="5.81640625" bestFit="1" customWidth="1"/>
    <col min="1220" max="1220" width="6.81640625" bestFit="1" customWidth="1"/>
    <col min="1221" max="1221" width="4.81640625" bestFit="1" customWidth="1"/>
    <col min="1222" max="1222" width="6.81640625" bestFit="1" customWidth="1"/>
    <col min="1223" max="1224" width="5.81640625" bestFit="1" customWidth="1"/>
    <col min="1225" max="1225" width="6.81640625" bestFit="1" customWidth="1"/>
    <col min="1226" max="1226" width="5.81640625" bestFit="1" customWidth="1"/>
    <col min="1227" max="1227" width="4.81640625" bestFit="1" customWidth="1"/>
    <col min="1228" max="1228" width="5.81640625" bestFit="1" customWidth="1"/>
    <col min="1229" max="1229" width="6.81640625" bestFit="1" customWidth="1"/>
    <col min="1230" max="1230" width="5.81640625" bestFit="1" customWidth="1"/>
    <col min="1231" max="1231" width="6.81640625" bestFit="1" customWidth="1"/>
    <col min="1232" max="1233" width="5.81640625" bestFit="1" customWidth="1"/>
    <col min="1234" max="1234" width="2.81640625" bestFit="1" customWidth="1"/>
    <col min="1235" max="1235" width="6.81640625" bestFit="1" customWidth="1"/>
    <col min="1236" max="1236" width="5.81640625" bestFit="1" customWidth="1"/>
    <col min="1237" max="1237" width="6.81640625" bestFit="1" customWidth="1"/>
    <col min="1238" max="1238" width="5.81640625" bestFit="1" customWidth="1"/>
    <col min="1239" max="1239" width="6.81640625" bestFit="1" customWidth="1"/>
    <col min="1240" max="1240" width="4.81640625" bestFit="1" customWidth="1"/>
    <col min="1241" max="1241" width="6.81640625" bestFit="1" customWidth="1"/>
    <col min="1242" max="1242" width="5.81640625" bestFit="1" customWidth="1"/>
    <col min="1243" max="1243" width="6.81640625" bestFit="1" customWidth="1"/>
    <col min="1244" max="1245" width="5.81640625" bestFit="1" customWidth="1"/>
    <col min="1246" max="1246" width="6.81640625" bestFit="1" customWidth="1"/>
    <col min="1247" max="1249" width="5.81640625" bestFit="1" customWidth="1"/>
    <col min="1250" max="1250" width="6.81640625" bestFit="1" customWidth="1"/>
    <col min="1251" max="1251" width="5.81640625" bestFit="1" customWidth="1"/>
    <col min="1252" max="1253" width="6.81640625" bestFit="1" customWidth="1"/>
    <col min="1254" max="1255" width="5.81640625" bestFit="1" customWidth="1"/>
    <col min="1256" max="1256" width="6.81640625" bestFit="1" customWidth="1"/>
    <col min="1257" max="1257" width="5.81640625" bestFit="1" customWidth="1"/>
    <col min="1258" max="1258" width="6.81640625" bestFit="1" customWidth="1"/>
    <col min="1259" max="1259" width="5.81640625" bestFit="1" customWidth="1"/>
    <col min="1260" max="1260" width="6.81640625" bestFit="1" customWidth="1"/>
    <col min="1261" max="1262" width="5.81640625" bestFit="1" customWidth="1"/>
    <col min="1263" max="1263" width="6.81640625" bestFit="1" customWidth="1"/>
    <col min="1264" max="1264" width="4.81640625" bestFit="1" customWidth="1"/>
    <col min="1265" max="1265" width="6.81640625" bestFit="1" customWidth="1"/>
    <col min="1266" max="1266" width="5.81640625" bestFit="1" customWidth="1"/>
    <col min="1267" max="1270" width="6.81640625" bestFit="1" customWidth="1"/>
    <col min="1271" max="1271" width="4.81640625" bestFit="1" customWidth="1"/>
    <col min="1272" max="1272" width="6.81640625" bestFit="1" customWidth="1"/>
    <col min="1273" max="1273" width="5.81640625" bestFit="1" customWidth="1"/>
    <col min="1274" max="1274" width="6.81640625" bestFit="1" customWidth="1"/>
    <col min="1275" max="1276" width="5.81640625" bestFit="1" customWidth="1"/>
    <col min="1277" max="1277" width="4.81640625" bestFit="1" customWidth="1"/>
    <col min="1278" max="1279" width="6.81640625" bestFit="1" customWidth="1"/>
    <col min="1280" max="1280" width="5.81640625" bestFit="1" customWidth="1"/>
    <col min="1281" max="1281" width="6.81640625" bestFit="1" customWidth="1"/>
    <col min="1282" max="1283" width="5.81640625" bestFit="1" customWidth="1"/>
    <col min="1284" max="1284" width="6.81640625" bestFit="1" customWidth="1"/>
    <col min="1285" max="1285" width="2.81640625" bestFit="1" customWidth="1"/>
    <col min="1286" max="1286" width="6.81640625" bestFit="1" customWidth="1"/>
    <col min="1287" max="1287" width="5.81640625" bestFit="1" customWidth="1"/>
    <col min="1288" max="1289" width="6.81640625" bestFit="1" customWidth="1"/>
    <col min="1290" max="1290" width="4.81640625" bestFit="1" customWidth="1"/>
    <col min="1291" max="1291" width="6.81640625" bestFit="1" customWidth="1"/>
    <col min="1292" max="1293" width="5.81640625" bestFit="1" customWidth="1"/>
    <col min="1294" max="1294" width="6.81640625" bestFit="1" customWidth="1"/>
    <col min="1295" max="1295" width="4.81640625" bestFit="1" customWidth="1"/>
    <col min="1296" max="1297" width="6.81640625" bestFit="1" customWidth="1"/>
    <col min="1298" max="1299" width="5.81640625" bestFit="1" customWidth="1"/>
    <col min="1300" max="1300" width="6.81640625" bestFit="1" customWidth="1"/>
    <col min="1301" max="1302" width="5.81640625" bestFit="1" customWidth="1"/>
    <col min="1303" max="1303" width="6.81640625" bestFit="1" customWidth="1"/>
    <col min="1304" max="1304" width="4.81640625" bestFit="1" customWidth="1"/>
    <col min="1305" max="1305" width="5.81640625" bestFit="1" customWidth="1"/>
    <col min="1306" max="1306" width="6.81640625" bestFit="1" customWidth="1"/>
    <col min="1307" max="1307" width="5.81640625" bestFit="1" customWidth="1"/>
    <col min="1308" max="1308" width="6.81640625" bestFit="1" customWidth="1"/>
    <col min="1309" max="1309" width="4.81640625" bestFit="1" customWidth="1"/>
    <col min="1310" max="1310" width="6.81640625" bestFit="1" customWidth="1"/>
    <col min="1311" max="1311" width="5.81640625" bestFit="1" customWidth="1"/>
    <col min="1312" max="1313" width="6.81640625" bestFit="1" customWidth="1"/>
    <col min="1314" max="1314" width="4.81640625" bestFit="1" customWidth="1"/>
    <col min="1315" max="1315" width="6.81640625" bestFit="1" customWidth="1"/>
    <col min="1316" max="1316" width="5.81640625" bestFit="1" customWidth="1"/>
    <col min="1317" max="1318" width="6.81640625" bestFit="1" customWidth="1"/>
    <col min="1319" max="1319" width="5.81640625" bestFit="1" customWidth="1"/>
    <col min="1320" max="1320" width="6.81640625" bestFit="1" customWidth="1"/>
    <col min="1321" max="1321" width="4.81640625" bestFit="1" customWidth="1"/>
    <col min="1322" max="1323" width="5.81640625" bestFit="1" customWidth="1"/>
    <col min="1324" max="1324" width="6.81640625" bestFit="1" customWidth="1"/>
    <col min="1325" max="1325" width="5.81640625" bestFit="1" customWidth="1"/>
    <col min="1326" max="1326" width="4.81640625" bestFit="1" customWidth="1"/>
    <col min="1327" max="1328" width="5.81640625" bestFit="1" customWidth="1"/>
    <col min="1329" max="1329" width="6.81640625" bestFit="1" customWidth="1"/>
    <col min="1330" max="1330" width="5.81640625" bestFit="1" customWidth="1"/>
    <col min="1331" max="1331" width="6.81640625" bestFit="1" customWidth="1"/>
    <col min="1332" max="1332" width="5.81640625" bestFit="1" customWidth="1"/>
    <col min="1333" max="1333" width="6.81640625" bestFit="1" customWidth="1"/>
    <col min="1334" max="1334" width="5.81640625" bestFit="1" customWidth="1"/>
    <col min="1335" max="1335" width="2.81640625" bestFit="1" customWidth="1"/>
    <col min="1336" max="1338" width="5.81640625" bestFit="1" customWidth="1"/>
    <col min="1339" max="1339" width="4.81640625" bestFit="1" customWidth="1"/>
    <col min="1340" max="1341" width="5.81640625" bestFit="1" customWidth="1"/>
    <col min="1342" max="1343" width="6.81640625" bestFit="1" customWidth="1"/>
    <col min="1344" max="1344" width="5.81640625" bestFit="1" customWidth="1"/>
    <col min="1345" max="1347" width="6.81640625" bestFit="1" customWidth="1"/>
    <col min="1348" max="1348" width="5.81640625" bestFit="1" customWidth="1"/>
    <col min="1349" max="1350" width="6.81640625" bestFit="1" customWidth="1"/>
    <col min="1351" max="1352" width="5.81640625" bestFit="1" customWidth="1"/>
    <col min="1353" max="1353" width="4.81640625" bestFit="1" customWidth="1"/>
    <col min="1354" max="1354" width="6.81640625" bestFit="1" customWidth="1"/>
    <col min="1355" max="1356" width="5.81640625" bestFit="1" customWidth="1"/>
    <col min="1357" max="1357" width="6.81640625" bestFit="1" customWidth="1"/>
    <col min="1358" max="1358" width="5.81640625" bestFit="1" customWidth="1"/>
    <col min="1359" max="1359" width="6.81640625" bestFit="1" customWidth="1"/>
    <col min="1360" max="1361" width="5.81640625" bestFit="1" customWidth="1"/>
    <col min="1362" max="1362" width="6.81640625" bestFit="1" customWidth="1"/>
    <col min="1363" max="1365" width="5.81640625" bestFit="1" customWidth="1"/>
    <col min="1366" max="1366" width="6.81640625" bestFit="1" customWidth="1"/>
    <col min="1367" max="1367" width="5.81640625" bestFit="1" customWidth="1"/>
    <col min="1368" max="1369" width="6.81640625" bestFit="1" customWidth="1"/>
    <col min="1370" max="1370" width="5.81640625" bestFit="1" customWidth="1"/>
    <col min="1371" max="1372" width="6.81640625" bestFit="1" customWidth="1"/>
    <col min="1373" max="1375" width="5.81640625" bestFit="1" customWidth="1"/>
    <col min="1376" max="1376" width="2.81640625" bestFit="1" customWidth="1"/>
    <col min="1377" max="1377" width="5.81640625" bestFit="1" customWidth="1"/>
    <col min="1378" max="1378" width="6.81640625" bestFit="1" customWidth="1"/>
    <col min="1379" max="1379" width="5.81640625" bestFit="1" customWidth="1"/>
    <col min="1380" max="1380" width="4.81640625" bestFit="1" customWidth="1"/>
    <col min="1381" max="1381" width="5.81640625" bestFit="1" customWidth="1"/>
    <col min="1382" max="1383" width="6.81640625" bestFit="1" customWidth="1"/>
    <col min="1384" max="1384" width="5.81640625" bestFit="1" customWidth="1"/>
    <col min="1385" max="1385" width="6.81640625" bestFit="1" customWidth="1"/>
    <col min="1386" max="1386" width="5.81640625" bestFit="1" customWidth="1"/>
    <col min="1387" max="1387" width="4.81640625" bestFit="1" customWidth="1"/>
    <col min="1388" max="1390" width="5.81640625" bestFit="1" customWidth="1"/>
    <col min="1391" max="1391" width="6.81640625" bestFit="1" customWidth="1"/>
    <col min="1392" max="1392" width="5.81640625" bestFit="1" customWidth="1"/>
    <col min="1393" max="1394" width="6.81640625" bestFit="1" customWidth="1"/>
    <col min="1395" max="1398" width="5.81640625" bestFit="1" customWidth="1"/>
    <col min="1399" max="1399" width="6.81640625" bestFit="1" customWidth="1"/>
    <col min="1400" max="1404" width="5.81640625" bestFit="1" customWidth="1"/>
    <col min="1405" max="1407" width="6.81640625" bestFit="1" customWidth="1"/>
    <col min="1408" max="1408" width="5.81640625" bestFit="1" customWidth="1"/>
    <col min="1409" max="1409" width="6.81640625" bestFit="1" customWidth="1"/>
    <col min="1410" max="1412" width="5.81640625" bestFit="1" customWidth="1"/>
    <col min="1413" max="1414" width="6.81640625" bestFit="1" customWidth="1"/>
    <col min="1415" max="1415" width="5.81640625" bestFit="1" customWidth="1"/>
    <col min="1416" max="1419" width="6.81640625" bestFit="1" customWidth="1"/>
    <col min="1420" max="1420" width="5.81640625" bestFit="1" customWidth="1"/>
    <col min="1421" max="1421" width="6.81640625" bestFit="1" customWidth="1"/>
    <col min="1422" max="1422" width="2.81640625" bestFit="1" customWidth="1"/>
    <col min="1423" max="1424" width="6.81640625" bestFit="1" customWidth="1"/>
    <col min="1425" max="1425" width="4.81640625" bestFit="1" customWidth="1"/>
    <col min="1426" max="1427" width="5.81640625" bestFit="1" customWidth="1"/>
    <col min="1428" max="1428" width="6.81640625" bestFit="1" customWidth="1"/>
    <col min="1429" max="1429" width="4.81640625" bestFit="1" customWidth="1"/>
    <col min="1430" max="1431" width="6.81640625" bestFit="1" customWidth="1"/>
    <col min="1432" max="1432" width="4.81640625" bestFit="1" customWidth="1"/>
    <col min="1433" max="1433" width="5.81640625" bestFit="1" customWidth="1"/>
    <col min="1434" max="1434" width="6.81640625" bestFit="1" customWidth="1"/>
    <col min="1435" max="1435" width="4.81640625" bestFit="1" customWidth="1"/>
    <col min="1436" max="1438" width="6.81640625" bestFit="1" customWidth="1"/>
    <col min="1439" max="1440" width="5.81640625" bestFit="1" customWidth="1"/>
    <col min="1441" max="1441" width="6.81640625" bestFit="1" customWidth="1"/>
    <col min="1442" max="1442" width="5.81640625" bestFit="1" customWidth="1"/>
    <col min="1443" max="1443" width="6.81640625" bestFit="1" customWidth="1"/>
    <col min="1444" max="1444" width="4.81640625" bestFit="1" customWidth="1"/>
    <col min="1445" max="1445" width="6.81640625" bestFit="1" customWidth="1"/>
    <col min="1446" max="1447" width="5.81640625" bestFit="1" customWidth="1"/>
    <col min="1448" max="1449" width="6.81640625" bestFit="1" customWidth="1"/>
    <col min="1450" max="1452" width="5.81640625" bestFit="1" customWidth="1"/>
    <col min="1453" max="1453" width="6.81640625" bestFit="1" customWidth="1"/>
    <col min="1454" max="1454" width="4.81640625" bestFit="1" customWidth="1"/>
    <col min="1455" max="1456" width="5.81640625" bestFit="1" customWidth="1"/>
    <col min="1457" max="1457" width="6.81640625" bestFit="1" customWidth="1"/>
    <col min="1458" max="1462" width="5.81640625" bestFit="1" customWidth="1"/>
    <col min="1463" max="1464" width="6.81640625" bestFit="1" customWidth="1"/>
    <col min="1465" max="1465" width="4.81640625" bestFit="1" customWidth="1"/>
    <col min="1466" max="1466" width="6.81640625" bestFit="1" customWidth="1"/>
    <col min="1467" max="1467" width="4.81640625" bestFit="1" customWidth="1"/>
    <col min="1468" max="1468" width="5.81640625" bestFit="1" customWidth="1"/>
    <col min="1469" max="1469" width="6.81640625" bestFit="1" customWidth="1"/>
    <col min="1470" max="1470" width="5.81640625" bestFit="1" customWidth="1"/>
    <col min="1471" max="1471" width="4.81640625" bestFit="1" customWidth="1"/>
    <col min="1472" max="1472" width="6.81640625" bestFit="1" customWidth="1"/>
    <col min="1473" max="1473" width="5.81640625" bestFit="1" customWidth="1"/>
    <col min="1474" max="1475" width="6.81640625" bestFit="1" customWidth="1"/>
    <col min="1476" max="1476" width="4.81640625" bestFit="1" customWidth="1"/>
    <col min="1477" max="1477" width="5.81640625" bestFit="1" customWidth="1"/>
    <col min="1478" max="1479" width="6.81640625" bestFit="1" customWidth="1"/>
    <col min="1480" max="1480" width="5.81640625" bestFit="1" customWidth="1"/>
    <col min="1481" max="1481" width="6.81640625" bestFit="1" customWidth="1"/>
    <col min="1482" max="1484" width="5.81640625" bestFit="1" customWidth="1"/>
    <col min="1485" max="1485" width="6.81640625" bestFit="1" customWidth="1"/>
    <col min="1486" max="1487" width="5.81640625" bestFit="1" customWidth="1"/>
    <col min="1488" max="1488" width="4.81640625" bestFit="1" customWidth="1"/>
    <col min="1489" max="1491" width="5.81640625" bestFit="1" customWidth="1"/>
    <col min="1492" max="1492" width="6.81640625" bestFit="1" customWidth="1"/>
    <col min="1493" max="1493" width="5.81640625" bestFit="1" customWidth="1"/>
    <col min="1494" max="1494" width="2.81640625" bestFit="1" customWidth="1"/>
    <col min="1495" max="1495" width="5.81640625" bestFit="1" customWidth="1"/>
    <col min="1496" max="1499" width="6.81640625" bestFit="1" customWidth="1"/>
    <col min="1500" max="1500" width="5.81640625" bestFit="1" customWidth="1"/>
    <col min="1501" max="1501" width="6.81640625" bestFit="1" customWidth="1"/>
    <col min="1502" max="1502" width="5.81640625" bestFit="1" customWidth="1"/>
    <col min="1503" max="1503" width="4.81640625" bestFit="1" customWidth="1"/>
    <col min="1504" max="1505" width="5.81640625" bestFit="1" customWidth="1"/>
    <col min="1506" max="1508" width="6.81640625" bestFit="1" customWidth="1"/>
    <col min="1509" max="1509" width="5.81640625" bestFit="1" customWidth="1"/>
    <col min="1510" max="1510" width="6.81640625" bestFit="1" customWidth="1"/>
    <col min="1511" max="1511" width="4.81640625" bestFit="1" customWidth="1"/>
    <col min="1512" max="1514" width="6.81640625" bestFit="1" customWidth="1"/>
    <col min="1515" max="1518" width="5.81640625" bestFit="1" customWidth="1"/>
    <col min="1519" max="1519" width="6.81640625" bestFit="1" customWidth="1"/>
    <col min="1520" max="1520" width="5.81640625" bestFit="1" customWidth="1"/>
    <col min="1521" max="1521" width="4.81640625" bestFit="1" customWidth="1"/>
    <col min="1522" max="1523" width="5.81640625" bestFit="1" customWidth="1"/>
    <col min="1524" max="1524" width="4.81640625" bestFit="1" customWidth="1"/>
    <col min="1525" max="1527" width="5.81640625" bestFit="1" customWidth="1"/>
    <col min="1528" max="1528" width="4.81640625" bestFit="1" customWidth="1"/>
    <col min="1529" max="1530" width="5.81640625" bestFit="1" customWidth="1"/>
    <col min="1531" max="1535" width="6.81640625" bestFit="1" customWidth="1"/>
    <col min="1536" max="1537" width="5.81640625" bestFit="1" customWidth="1"/>
    <col min="1538" max="1538" width="6.81640625" bestFit="1" customWidth="1"/>
    <col min="1539" max="1539" width="5.81640625" bestFit="1" customWidth="1"/>
    <col min="1540" max="1541" width="6.81640625" bestFit="1" customWidth="1"/>
    <col min="1542" max="1542" width="4.81640625" bestFit="1" customWidth="1"/>
    <col min="1543" max="1543" width="6.81640625" bestFit="1" customWidth="1"/>
    <col min="1544" max="1544" width="5.81640625" bestFit="1" customWidth="1"/>
    <col min="1545" max="1546" width="6.81640625" bestFit="1" customWidth="1"/>
    <col min="1547" max="1547" width="5.81640625" bestFit="1" customWidth="1"/>
    <col min="1548" max="1550" width="6.81640625" bestFit="1" customWidth="1"/>
    <col min="1551" max="1553" width="5.81640625" bestFit="1" customWidth="1"/>
    <col min="1554" max="1554" width="6.81640625" bestFit="1" customWidth="1"/>
    <col min="1555" max="1555" width="5.81640625" bestFit="1" customWidth="1"/>
    <col min="1556" max="1556" width="6.81640625" bestFit="1" customWidth="1"/>
    <col min="1557" max="1557" width="5.81640625" bestFit="1" customWidth="1"/>
    <col min="1558" max="1558" width="4.81640625" bestFit="1" customWidth="1"/>
    <col min="1559" max="1559" width="5.81640625" bestFit="1" customWidth="1"/>
    <col min="1560" max="1560" width="6.81640625" bestFit="1" customWidth="1"/>
    <col min="1561" max="1561" width="5.81640625" bestFit="1" customWidth="1"/>
    <col min="1562" max="1562" width="6.81640625" bestFit="1" customWidth="1"/>
    <col min="1563" max="1564" width="5.81640625" bestFit="1" customWidth="1"/>
    <col min="1565" max="1565" width="6.81640625" bestFit="1" customWidth="1"/>
    <col min="1566" max="1566" width="5.81640625" bestFit="1" customWidth="1"/>
    <col min="1567" max="1567" width="6.81640625" bestFit="1" customWidth="1"/>
    <col min="1568" max="1569" width="5.81640625" bestFit="1" customWidth="1"/>
    <col min="1570" max="1571" width="6.81640625" bestFit="1" customWidth="1"/>
    <col min="1572" max="1572" width="4.81640625" bestFit="1" customWidth="1"/>
    <col min="1573" max="1574" width="5.81640625" bestFit="1" customWidth="1"/>
    <col min="1575" max="1575" width="6.81640625" bestFit="1" customWidth="1"/>
    <col min="1576" max="1576" width="5.81640625" bestFit="1" customWidth="1"/>
    <col min="1577" max="1578" width="6.81640625" bestFit="1" customWidth="1"/>
    <col min="1579" max="1579" width="2.81640625" bestFit="1" customWidth="1"/>
    <col min="1580" max="1581" width="6.81640625" bestFit="1" customWidth="1"/>
    <col min="1582" max="1584" width="5.81640625" bestFit="1" customWidth="1"/>
    <col min="1585" max="1585" width="6.81640625" bestFit="1" customWidth="1"/>
    <col min="1586" max="1587" width="5.81640625" bestFit="1" customWidth="1"/>
    <col min="1588" max="1588" width="6.81640625" bestFit="1" customWidth="1"/>
    <col min="1589" max="1589" width="4.81640625" bestFit="1" customWidth="1"/>
    <col min="1590" max="1590" width="5.81640625" bestFit="1" customWidth="1"/>
    <col min="1591" max="1592" width="6.81640625" bestFit="1" customWidth="1"/>
    <col min="1593" max="1593" width="5.81640625" bestFit="1" customWidth="1"/>
    <col min="1594" max="1598" width="6.81640625" bestFit="1" customWidth="1"/>
    <col min="1599" max="1599" width="4.81640625" bestFit="1" customWidth="1"/>
    <col min="1600" max="1601" width="5.81640625" bestFit="1" customWidth="1"/>
    <col min="1602" max="1602" width="6.81640625" bestFit="1" customWidth="1"/>
    <col min="1603" max="1603" width="4.81640625" bestFit="1" customWidth="1"/>
    <col min="1604" max="1605" width="5.81640625" bestFit="1" customWidth="1"/>
    <col min="1606" max="1606" width="2.81640625" bestFit="1" customWidth="1"/>
    <col min="1607" max="1610" width="5.81640625" bestFit="1" customWidth="1"/>
    <col min="1611" max="1611" width="4.81640625" bestFit="1" customWidth="1"/>
    <col min="1612" max="1614" width="5.81640625" bestFit="1" customWidth="1"/>
    <col min="1615" max="1616" width="6.81640625" bestFit="1" customWidth="1"/>
    <col min="1617" max="1617" width="5.81640625" bestFit="1" customWidth="1"/>
    <col min="1618" max="1618" width="6.81640625" bestFit="1" customWidth="1"/>
    <col min="1619" max="1620" width="5.81640625" bestFit="1" customWidth="1"/>
    <col min="1621" max="1622" width="6.81640625" bestFit="1" customWidth="1"/>
    <col min="1623" max="1623" width="5.81640625" bestFit="1" customWidth="1"/>
    <col min="1624" max="1624" width="6.81640625" bestFit="1" customWidth="1"/>
    <col min="1625" max="1626" width="5.81640625" bestFit="1" customWidth="1"/>
    <col min="1627" max="1627" width="6.81640625" bestFit="1" customWidth="1"/>
    <col min="1628" max="1628" width="4.81640625" bestFit="1" customWidth="1"/>
    <col min="1629" max="1629" width="5.81640625" bestFit="1" customWidth="1"/>
    <col min="1630" max="1630" width="6.81640625" bestFit="1" customWidth="1"/>
    <col min="1631" max="1631" width="5.81640625" bestFit="1" customWidth="1"/>
    <col min="1632" max="1632" width="4.81640625" bestFit="1" customWidth="1"/>
    <col min="1633" max="1633" width="6.81640625" bestFit="1" customWidth="1"/>
    <col min="1634" max="1637" width="5.81640625" bestFit="1" customWidth="1"/>
    <col min="1638" max="1638" width="4.81640625" bestFit="1" customWidth="1"/>
    <col min="1639" max="1639" width="6.81640625" bestFit="1" customWidth="1"/>
    <col min="1640" max="1640" width="5.81640625" bestFit="1" customWidth="1"/>
    <col min="1641" max="1641" width="4.81640625" bestFit="1" customWidth="1"/>
    <col min="1642" max="1643" width="6.81640625" bestFit="1" customWidth="1"/>
    <col min="1644" max="1648" width="5.81640625" bestFit="1" customWidth="1"/>
    <col min="1649" max="1649" width="2.81640625" bestFit="1" customWidth="1"/>
    <col min="1650" max="1651" width="6.81640625" bestFit="1" customWidth="1"/>
    <col min="1652" max="1652" width="5.81640625" bestFit="1" customWidth="1"/>
    <col min="1653" max="1653" width="6.81640625" bestFit="1" customWidth="1"/>
    <col min="1654" max="1654" width="5.81640625" bestFit="1" customWidth="1"/>
    <col min="1655" max="1655" width="6.81640625" bestFit="1" customWidth="1"/>
    <col min="1656" max="1657" width="5.81640625" bestFit="1" customWidth="1"/>
    <col min="1658" max="1661" width="6.81640625" bestFit="1" customWidth="1"/>
    <col min="1662" max="1662" width="5.81640625" bestFit="1" customWidth="1"/>
    <col min="1663" max="1663" width="6.81640625" bestFit="1" customWidth="1"/>
    <col min="1664" max="1664" width="4.81640625" bestFit="1" customWidth="1"/>
    <col min="1665" max="1666" width="5.81640625" bestFit="1" customWidth="1"/>
    <col min="1667" max="1667" width="6.81640625" bestFit="1" customWidth="1"/>
    <col min="1668" max="1669" width="5.81640625" bestFit="1" customWidth="1"/>
    <col min="1670" max="1671" width="6.81640625" bestFit="1" customWidth="1"/>
    <col min="1672" max="1672" width="5.81640625" bestFit="1" customWidth="1"/>
    <col min="1673" max="1673" width="6.81640625" bestFit="1" customWidth="1"/>
    <col min="1674" max="1674" width="4.81640625" bestFit="1" customWidth="1"/>
    <col min="1675" max="1676" width="6.81640625" bestFit="1" customWidth="1"/>
    <col min="1677" max="1681" width="5.81640625" bestFit="1" customWidth="1"/>
    <col min="1682" max="1682" width="6.81640625" bestFit="1" customWidth="1"/>
    <col min="1683" max="1683" width="5.81640625" bestFit="1" customWidth="1"/>
    <col min="1684" max="1685" width="6.81640625" bestFit="1" customWidth="1"/>
    <col min="1686" max="1688" width="5.81640625" bestFit="1" customWidth="1"/>
    <col min="1689" max="1690" width="6.81640625" bestFit="1" customWidth="1"/>
    <col min="1691" max="1691" width="5.81640625" bestFit="1" customWidth="1"/>
    <col min="1692" max="1694" width="6.81640625" bestFit="1" customWidth="1"/>
    <col min="1695" max="1695" width="5.81640625" bestFit="1" customWidth="1"/>
    <col min="1696" max="1697" width="6.81640625" bestFit="1" customWidth="1"/>
    <col min="1698" max="1698" width="4.81640625" bestFit="1" customWidth="1"/>
    <col min="1699" max="1699" width="6.81640625" bestFit="1" customWidth="1"/>
    <col min="1700" max="1701" width="5.81640625" bestFit="1" customWidth="1"/>
    <col min="1702" max="1702" width="4.81640625" bestFit="1" customWidth="1"/>
    <col min="1703" max="1703" width="5.81640625" bestFit="1" customWidth="1"/>
    <col min="1704" max="1704" width="4.81640625" bestFit="1" customWidth="1"/>
    <col min="1705" max="1705" width="6.81640625" bestFit="1" customWidth="1"/>
    <col min="1706" max="1707" width="5.81640625" bestFit="1" customWidth="1"/>
    <col min="1708" max="1709" width="6.81640625" bestFit="1" customWidth="1"/>
    <col min="1710" max="1710" width="4.81640625" bestFit="1" customWidth="1"/>
    <col min="1711" max="1712" width="5.81640625" bestFit="1" customWidth="1"/>
    <col min="1713" max="1713" width="6.81640625" bestFit="1" customWidth="1"/>
    <col min="1714" max="1716" width="5.81640625" bestFit="1" customWidth="1"/>
    <col min="1717" max="1719" width="6.81640625" bestFit="1" customWidth="1"/>
    <col min="1720" max="1721" width="5.81640625" bestFit="1" customWidth="1"/>
    <col min="1722" max="1722" width="6.81640625" bestFit="1" customWidth="1"/>
    <col min="1723" max="1723" width="5.81640625" bestFit="1" customWidth="1"/>
    <col min="1724" max="1724" width="6.81640625" bestFit="1" customWidth="1"/>
    <col min="1725" max="1725" width="5.81640625" bestFit="1" customWidth="1"/>
    <col min="1726" max="1727" width="6.81640625" bestFit="1" customWidth="1"/>
    <col min="1728" max="1730" width="5.81640625" bestFit="1" customWidth="1"/>
    <col min="1731" max="1732" width="6.81640625" bestFit="1" customWidth="1"/>
    <col min="1733" max="1733" width="4.81640625" bestFit="1" customWidth="1"/>
    <col min="1734" max="1735" width="6.81640625" bestFit="1" customWidth="1"/>
    <col min="1736" max="1737" width="5.81640625" bestFit="1" customWidth="1"/>
    <col min="1738" max="1738" width="6.81640625" bestFit="1" customWidth="1"/>
    <col min="1739" max="1739" width="5.81640625" bestFit="1" customWidth="1"/>
    <col min="1740" max="1740" width="6.81640625" bestFit="1" customWidth="1"/>
    <col min="1741" max="1741" width="5.81640625" bestFit="1" customWidth="1"/>
    <col min="1742" max="1742" width="4.81640625" bestFit="1" customWidth="1"/>
    <col min="1743" max="1743" width="6.81640625" bestFit="1" customWidth="1"/>
    <col min="1744" max="1745" width="5.81640625" bestFit="1" customWidth="1"/>
    <col min="1746" max="1749" width="6.81640625" bestFit="1" customWidth="1"/>
    <col min="1750" max="1750" width="5.81640625" bestFit="1" customWidth="1"/>
    <col min="1751" max="1751" width="6.81640625" bestFit="1" customWidth="1"/>
    <col min="1752" max="1753" width="5.81640625" bestFit="1" customWidth="1"/>
    <col min="1754" max="1754" width="6.81640625" bestFit="1" customWidth="1"/>
    <col min="1755" max="1755" width="2.81640625" bestFit="1" customWidth="1"/>
    <col min="1756" max="1756" width="5.81640625" bestFit="1" customWidth="1"/>
    <col min="1757" max="1757" width="6.81640625" bestFit="1" customWidth="1"/>
    <col min="1758" max="1758" width="5.81640625" bestFit="1" customWidth="1"/>
    <col min="1759" max="1759" width="6.81640625" bestFit="1" customWidth="1"/>
    <col min="1760" max="1762" width="5.81640625" bestFit="1" customWidth="1"/>
    <col min="1763" max="1763" width="6.81640625" bestFit="1" customWidth="1"/>
    <col min="1764" max="1764" width="5.81640625" bestFit="1" customWidth="1"/>
    <col min="1765" max="1765" width="6.81640625" bestFit="1" customWidth="1"/>
    <col min="1766" max="1767" width="5.81640625" bestFit="1" customWidth="1"/>
    <col min="1768" max="1768" width="6.81640625" bestFit="1" customWidth="1"/>
    <col min="1769" max="1769" width="4.81640625" bestFit="1" customWidth="1"/>
    <col min="1770" max="1772" width="5.81640625" bestFit="1" customWidth="1"/>
    <col min="1773" max="1773" width="6.81640625" bestFit="1" customWidth="1"/>
    <col min="1774" max="1774" width="5.81640625" bestFit="1" customWidth="1"/>
    <col min="1775" max="1776" width="6.81640625" bestFit="1" customWidth="1"/>
    <col min="1777" max="1782" width="5.81640625" bestFit="1" customWidth="1"/>
    <col min="1783" max="1783" width="6.81640625" bestFit="1" customWidth="1"/>
    <col min="1784" max="1784" width="4.81640625" bestFit="1" customWidth="1"/>
    <col min="1785" max="1786" width="5.81640625" bestFit="1" customWidth="1"/>
    <col min="1787" max="1787" width="4.81640625" bestFit="1" customWidth="1"/>
    <col min="1788" max="1795" width="5.81640625" bestFit="1" customWidth="1"/>
    <col min="1796" max="1796" width="6.81640625" bestFit="1" customWidth="1"/>
    <col min="1797" max="1797" width="4.81640625" bestFit="1" customWidth="1"/>
    <col min="1798" max="1798" width="6.81640625" bestFit="1" customWidth="1"/>
    <col min="1799" max="1799" width="5.81640625" bestFit="1" customWidth="1"/>
    <col min="1800" max="1801" width="6.81640625" bestFit="1" customWidth="1"/>
    <col min="1802" max="1803" width="5.81640625" bestFit="1" customWidth="1"/>
    <col min="1804" max="1804" width="6.81640625" bestFit="1" customWidth="1"/>
    <col min="1805" max="1805" width="4.81640625" bestFit="1" customWidth="1"/>
    <col min="1806" max="1807" width="5.81640625" bestFit="1" customWidth="1"/>
    <col min="1808" max="1808" width="4.81640625" bestFit="1" customWidth="1"/>
    <col min="1809" max="1809" width="6.81640625" bestFit="1" customWidth="1"/>
    <col min="1810" max="1811" width="5.81640625" bestFit="1" customWidth="1"/>
    <col min="1812" max="1812" width="4.81640625" bestFit="1" customWidth="1"/>
    <col min="1813" max="1813" width="5.81640625" bestFit="1" customWidth="1"/>
    <col min="1814" max="1814" width="6.81640625" bestFit="1" customWidth="1"/>
    <col min="1815" max="1815" width="5.81640625" bestFit="1" customWidth="1"/>
    <col min="1816" max="1816" width="4.81640625" bestFit="1" customWidth="1"/>
    <col min="1817" max="1821" width="5.81640625" bestFit="1" customWidth="1"/>
    <col min="1822" max="1822" width="4.81640625" bestFit="1" customWidth="1"/>
    <col min="1823" max="1823" width="6.81640625" bestFit="1" customWidth="1"/>
    <col min="1824" max="1825" width="5.81640625" bestFit="1" customWidth="1"/>
    <col min="1826" max="1826" width="6.81640625" bestFit="1" customWidth="1"/>
    <col min="1827" max="1827" width="5.81640625" bestFit="1" customWidth="1"/>
    <col min="1828" max="1828" width="2.81640625" bestFit="1" customWidth="1"/>
    <col min="1829" max="1830" width="6.81640625" bestFit="1" customWidth="1"/>
    <col min="1831" max="1832" width="5.81640625" bestFit="1" customWidth="1"/>
    <col min="1833" max="1833" width="4.81640625" bestFit="1" customWidth="1"/>
    <col min="1834" max="1834" width="5.81640625" bestFit="1" customWidth="1"/>
    <col min="1835" max="1836" width="6.81640625" bestFit="1" customWidth="1"/>
    <col min="1837" max="1837" width="4.81640625" bestFit="1" customWidth="1"/>
    <col min="1838" max="1840" width="6.81640625" bestFit="1" customWidth="1"/>
    <col min="1841" max="1842" width="5.81640625" bestFit="1" customWidth="1"/>
    <col min="1843" max="1843" width="6.81640625" bestFit="1" customWidth="1"/>
    <col min="1844" max="1844" width="5.81640625" bestFit="1" customWidth="1"/>
    <col min="1845" max="1845" width="4.81640625" bestFit="1" customWidth="1"/>
    <col min="1846" max="1846" width="5.81640625" bestFit="1" customWidth="1"/>
    <col min="1847" max="1848" width="6.81640625" bestFit="1" customWidth="1"/>
    <col min="1849" max="1851" width="5.81640625" bestFit="1" customWidth="1"/>
    <col min="1852" max="1852" width="6.81640625" bestFit="1" customWidth="1"/>
    <col min="1853" max="1853" width="5.81640625" bestFit="1" customWidth="1"/>
    <col min="1854" max="1855" width="6.81640625" bestFit="1" customWidth="1"/>
    <col min="1856" max="1856" width="5.81640625" bestFit="1" customWidth="1"/>
    <col min="1857" max="1858" width="6.81640625" bestFit="1" customWidth="1"/>
    <col min="1859" max="1859" width="5.81640625" bestFit="1" customWidth="1"/>
    <col min="1860" max="1860" width="6.81640625" bestFit="1" customWidth="1"/>
    <col min="1861" max="1864" width="5.81640625" bestFit="1" customWidth="1"/>
    <col min="1865" max="1865" width="6.81640625" bestFit="1" customWidth="1"/>
    <col min="1866" max="1868" width="5.81640625" bestFit="1" customWidth="1"/>
    <col min="1869" max="1869" width="6.81640625" bestFit="1" customWidth="1"/>
    <col min="1870" max="1870" width="2.81640625" bestFit="1" customWidth="1"/>
    <col min="1871" max="1874" width="6.81640625" bestFit="1" customWidth="1"/>
    <col min="1875" max="1877" width="5.81640625" bestFit="1" customWidth="1"/>
    <col min="1878" max="1878" width="6.81640625" bestFit="1" customWidth="1"/>
    <col min="1879" max="1879" width="5.81640625" bestFit="1" customWidth="1"/>
    <col min="1880" max="1881" width="6.81640625" bestFit="1" customWidth="1"/>
    <col min="1882" max="1882" width="5.81640625" bestFit="1" customWidth="1"/>
    <col min="1883" max="1883" width="4.81640625" bestFit="1" customWidth="1"/>
    <col min="1884" max="1886" width="5.81640625" bestFit="1" customWidth="1"/>
    <col min="1887" max="1887" width="6.81640625" bestFit="1" customWidth="1"/>
    <col min="1888" max="1888" width="5.81640625" bestFit="1" customWidth="1"/>
    <col min="1889" max="1889" width="4.81640625" bestFit="1" customWidth="1"/>
    <col min="1890" max="1890" width="6.81640625" bestFit="1" customWidth="1"/>
    <col min="1891" max="1891" width="5.81640625" bestFit="1" customWidth="1"/>
    <col min="1892" max="1895" width="6.81640625" bestFit="1" customWidth="1"/>
    <col min="1896" max="1896" width="5.81640625" bestFit="1" customWidth="1"/>
    <col min="1897" max="1897" width="6.81640625" bestFit="1" customWidth="1"/>
    <col min="1898" max="1899" width="5.81640625" bestFit="1" customWidth="1"/>
    <col min="1900" max="1900" width="2.81640625" bestFit="1" customWidth="1"/>
    <col min="1901" max="1901" width="6.81640625" bestFit="1" customWidth="1"/>
    <col min="1902" max="1902" width="5.81640625" bestFit="1" customWidth="1"/>
    <col min="1903" max="1903" width="6.81640625" bestFit="1" customWidth="1"/>
    <col min="1904" max="1904" width="5.81640625" bestFit="1" customWidth="1"/>
    <col min="1905" max="1905" width="4.81640625" bestFit="1" customWidth="1"/>
    <col min="1906" max="1907" width="6.81640625" bestFit="1" customWidth="1"/>
    <col min="1908" max="1908" width="5.81640625" bestFit="1" customWidth="1"/>
    <col min="1909" max="1909" width="6.81640625" bestFit="1" customWidth="1"/>
    <col min="1910" max="1910" width="4.81640625" bestFit="1" customWidth="1"/>
    <col min="1911" max="1911" width="6.81640625" bestFit="1" customWidth="1"/>
    <col min="1912" max="1912" width="5.81640625" bestFit="1" customWidth="1"/>
    <col min="1913" max="1914" width="6.81640625" bestFit="1" customWidth="1"/>
    <col min="1915" max="1915" width="4.81640625" bestFit="1" customWidth="1"/>
    <col min="1916" max="1917" width="6.81640625" bestFit="1" customWidth="1"/>
    <col min="1918" max="1918" width="5.81640625" bestFit="1" customWidth="1"/>
    <col min="1919" max="1919" width="6.81640625" bestFit="1" customWidth="1"/>
    <col min="1920" max="1921" width="5.81640625" bestFit="1" customWidth="1"/>
    <col min="1922" max="1922" width="4.81640625" bestFit="1" customWidth="1"/>
    <col min="1923" max="1923" width="6.81640625" bestFit="1" customWidth="1"/>
    <col min="1924" max="1926" width="5.81640625" bestFit="1" customWidth="1"/>
    <col min="1927" max="1927" width="6.81640625" bestFit="1" customWidth="1"/>
    <col min="1928" max="1928" width="5.81640625" bestFit="1" customWidth="1"/>
    <col min="1929" max="1929" width="6.81640625" bestFit="1" customWidth="1"/>
    <col min="1930" max="1931" width="5.81640625" bestFit="1" customWidth="1"/>
    <col min="1932" max="1932" width="6.81640625" bestFit="1" customWidth="1"/>
    <col min="1933" max="1935" width="5.81640625" bestFit="1" customWidth="1"/>
    <col min="1936" max="1936" width="6.81640625" bestFit="1" customWidth="1"/>
    <col min="1937" max="1938" width="5.81640625" bestFit="1" customWidth="1"/>
    <col min="1939" max="1940" width="6.81640625" bestFit="1" customWidth="1"/>
    <col min="1941" max="1944" width="5.81640625" bestFit="1" customWidth="1"/>
    <col min="1945" max="1946" width="6.81640625" bestFit="1" customWidth="1"/>
    <col min="1947" max="1949" width="5.81640625" bestFit="1" customWidth="1"/>
    <col min="1950" max="1952" width="6.81640625" bestFit="1" customWidth="1"/>
    <col min="1953" max="1953" width="5.81640625" bestFit="1" customWidth="1"/>
    <col min="1954" max="1954" width="4.81640625" bestFit="1" customWidth="1"/>
    <col min="1955" max="1956" width="5.81640625" bestFit="1" customWidth="1"/>
    <col min="1957" max="1957" width="6.81640625" bestFit="1" customWidth="1"/>
    <col min="1958" max="1958" width="5.81640625" bestFit="1" customWidth="1"/>
    <col min="1959" max="1959" width="6.81640625" bestFit="1" customWidth="1"/>
    <col min="1960" max="1960" width="5.81640625" bestFit="1" customWidth="1"/>
    <col min="1961" max="1961" width="4.81640625" bestFit="1" customWidth="1"/>
    <col min="1962" max="1962" width="5.81640625" bestFit="1" customWidth="1"/>
    <col min="1963" max="1963" width="6.81640625" bestFit="1" customWidth="1"/>
    <col min="1964" max="1964" width="2.81640625" bestFit="1" customWidth="1"/>
    <col min="1965" max="1965" width="6.81640625" bestFit="1" customWidth="1"/>
    <col min="1966" max="1966" width="5.81640625" bestFit="1" customWidth="1"/>
    <col min="1967" max="1969" width="6.81640625" bestFit="1" customWidth="1"/>
    <col min="1970" max="1970" width="5.81640625" bestFit="1" customWidth="1"/>
    <col min="1971" max="1972" width="6.81640625" bestFit="1" customWidth="1"/>
    <col min="1973" max="1973" width="5.81640625" bestFit="1" customWidth="1"/>
    <col min="1974" max="1977" width="6.81640625" bestFit="1" customWidth="1"/>
    <col min="1978" max="1981" width="5.81640625" bestFit="1" customWidth="1"/>
    <col min="1982" max="1983" width="6.81640625" bestFit="1" customWidth="1"/>
    <col min="1984" max="1984" width="5.81640625" bestFit="1" customWidth="1"/>
    <col min="1985" max="1986" width="6.81640625" bestFit="1" customWidth="1"/>
    <col min="1987" max="1987" width="5.81640625" bestFit="1" customWidth="1"/>
    <col min="1988" max="1988" width="4.81640625" bestFit="1" customWidth="1"/>
    <col min="1989" max="1989" width="5.81640625" bestFit="1" customWidth="1"/>
    <col min="1990" max="1990" width="6.81640625" bestFit="1" customWidth="1"/>
    <col min="1991" max="1992" width="5.81640625" bestFit="1" customWidth="1"/>
    <col min="1993" max="1993" width="6.81640625" bestFit="1" customWidth="1"/>
    <col min="1994" max="1994" width="5.81640625" bestFit="1" customWidth="1"/>
    <col min="1995" max="1995" width="6.81640625" bestFit="1" customWidth="1"/>
    <col min="1996" max="1996" width="2.81640625" bestFit="1" customWidth="1"/>
    <col min="1997" max="1997" width="6.81640625" bestFit="1" customWidth="1"/>
    <col min="1998" max="1999" width="5.81640625" bestFit="1" customWidth="1"/>
    <col min="2000" max="2000" width="6.81640625" bestFit="1" customWidth="1"/>
    <col min="2001" max="2001" width="5.81640625" bestFit="1" customWidth="1"/>
    <col min="2002" max="2002" width="6.81640625" bestFit="1" customWidth="1"/>
    <col min="2003" max="2003" width="4.81640625" bestFit="1" customWidth="1"/>
    <col min="2004" max="2004" width="5.81640625" bestFit="1" customWidth="1"/>
    <col min="2005" max="2005" width="6.81640625" bestFit="1" customWidth="1"/>
    <col min="2006" max="2006" width="5.81640625" bestFit="1" customWidth="1"/>
    <col min="2007" max="2007" width="4.81640625" bestFit="1" customWidth="1"/>
    <col min="2008" max="2013" width="5.81640625" bestFit="1" customWidth="1"/>
    <col min="2014" max="2014" width="6.81640625" bestFit="1" customWidth="1"/>
    <col min="2015" max="2016" width="5.81640625" bestFit="1" customWidth="1"/>
    <col min="2017" max="2017" width="4.81640625" bestFit="1" customWidth="1"/>
    <col min="2018" max="2019" width="6.81640625" bestFit="1" customWidth="1"/>
    <col min="2020" max="2020" width="5.81640625" bestFit="1" customWidth="1"/>
    <col min="2021" max="2023" width="6.81640625" bestFit="1" customWidth="1"/>
    <col min="2024" max="2025" width="5.81640625" bestFit="1" customWidth="1"/>
    <col min="2026" max="2026" width="6.81640625" bestFit="1" customWidth="1"/>
    <col min="2027" max="2032" width="5.81640625" bestFit="1" customWidth="1"/>
    <col min="2033" max="2033" width="6.81640625" bestFit="1" customWidth="1"/>
    <col min="2034" max="2034" width="5.81640625" bestFit="1" customWidth="1"/>
    <col min="2035" max="2035" width="6.81640625" bestFit="1" customWidth="1"/>
    <col min="2036" max="2037" width="5.81640625" bestFit="1" customWidth="1"/>
    <col min="2038" max="2038" width="6.81640625" bestFit="1" customWidth="1"/>
    <col min="2039" max="2039" width="4.81640625" bestFit="1" customWidth="1"/>
    <col min="2040" max="2041" width="6.81640625" bestFit="1" customWidth="1"/>
    <col min="2042" max="2042" width="5.81640625" bestFit="1" customWidth="1"/>
    <col min="2043" max="2045" width="6.81640625" bestFit="1" customWidth="1"/>
    <col min="2046" max="2047" width="4.81640625" bestFit="1" customWidth="1"/>
    <col min="2048" max="2051" width="5.81640625" bestFit="1" customWidth="1"/>
    <col min="2052" max="2052" width="4.81640625" bestFit="1" customWidth="1"/>
    <col min="2053" max="2053" width="6.81640625" bestFit="1" customWidth="1"/>
    <col min="2054" max="2057" width="5.81640625" bestFit="1" customWidth="1"/>
    <col min="2058" max="2058" width="6.81640625" bestFit="1" customWidth="1"/>
    <col min="2059" max="2059" width="5.81640625" bestFit="1" customWidth="1"/>
    <col min="2060" max="2062" width="6.81640625" bestFit="1" customWidth="1"/>
    <col min="2063" max="2064" width="5.81640625" bestFit="1" customWidth="1"/>
    <col min="2065" max="2067" width="6.81640625" bestFit="1" customWidth="1"/>
    <col min="2068" max="2068" width="4.81640625" bestFit="1" customWidth="1"/>
    <col min="2069" max="2070" width="6.81640625" bestFit="1" customWidth="1"/>
    <col min="2071" max="2072" width="5.81640625" bestFit="1" customWidth="1"/>
    <col min="2073" max="2073" width="6.81640625" bestFit="1" customWidth="1"/>
    <col min="2074" max="2074" width="4.81640625" bestFit="1" customWidth="1"/>
    <col min="2075" max="2078" width="5.81640625" bestFit="1" customWidth="1"/>
    <col min="2079" max="2079" width="6.81640625" bestFit="1" customWidth="1"/>
    <col min="2080" max="2080" width="2.81640625" bestFit="1" customWidth="1"/>
    <col min="2081" max="2082" width="5.81640625" bestFit="1" customWidth="1"/>
    <col min="2083" max="2083" width="6.81640625" bestFit="1" customWidth="1"/>
    <col min="2084" max="2084" width="4.81640625" bestFit="1" customWidth="1"/>
    <col min="2085" max="2086" width="5.81640625" bestFit="1" customWidth="1"/>
    <col min="2087" max="2088" width="6.81640625" bestFit="1" customWidth="1"/>
    <col min="2089" max="2091" width="5.81640625" bestFit="1" customWidth="1"/>
    <col min="2092" max="2092" width="6.81640625" bestFit="1" customWidth="1"/>
    <col min="2093" max="2094" width="5.81640625" bestFit="1" customWidth="1"/>
    <col min="2095" max="2095" width="6.81640625" bestFit="1" customWidth="1"/>
    <col min="2096" max="2097" width="5.81640625" bestFit="1" customWidth="1"/>
    <col min="2098" max="2098" width="4.81640625" bestFit="1" customWidth="1"/>
    <col min="2099" max="2099" width="6.81640625" bestFit="1" customWidth="1"/>
    <col min="2100" max="2101" width="5.81640625" bestFit="1" customWidth="1"/>
    <col min="2102" max="2102" width="6.81640625" bestFit="1" customWidth="1"/>
    <col min="2103" max="2103" width="4.81640625" bestFit="1" customWidth="1"/>
    <col min="2104" max="2104" width="5.81640625" bestFit="1" customWidth="1"/>
    <col min="2105" max="2106" width="4.81640625" bestFit="1" customWidth="1"/>
    <col min="2107" max="2107" width="5.81640625" bestFit="1" customWidth="1"/>
    <col min="2108" max="2108" width="6.81640625" bestFit="1" customWidth="1"/>
    <col min="2109" max="2109" width="5.81640625" bestFit="1" customWidth="1"/>
    <col min="2110" max="2110" width="6.81640625" bestFit="1" customWidth="1"/>
    <col min="2111" max="2113" width="5.81640625" bestFit="1" customWidth="1"/>
    <col min="2114" max="2114" width="4.81640625" bestFit="1" customWidth="1"/>
    <col min="2115" max="2117" width="6.81640625" bestFit="1" customWidth="1"/>
    <col min="2118" max="2118" width="4.81640625" bestFit="1" customWidth="1"/>
    <col min="2119" max="2119" width="6.81640625" bestFit="1" customWidth="1"/>
    <col min="2120" max="2122" width="5.81640625" bestFit="1" customWidth="1"/>
    <col min="2123" max="2124" width="6.81640625" bestFit="1" customWidth="1"/>
    <col min="2125" max="2126" width="5.81640625" bestFit="1" customWidth="1"/>
    <col min="2127" max="2127" width="6.81640625" bestFit="1" customWidth="1"/>
    <col min="2128" max="2129" width="5.81640625" bestFit="1" customWidth="1"/>
    <col min="2130" max="2131" width="6.81640625" bestFit="1" customWidth="1"/>
    <col min="2132" max="2135" width="5.81640625" bestFit="1" customWidth="1"/>
    <col min="2136" max="2136" width="2.81640625" bestFit="1" customWidth="1"/>
    <col min="2137" max="2137" width="5.81640625" bestFit="1" customWidth="1"/>
    <col min="2138" max="2138" width="6.81640625" bestFit="1" customWidth="1"/>
    <col min="2139" max="2139" width="5.81640625" bestFit="1" customWidth="1"/>
    <col min="2140" max="2140" width="6.81640625" bestFit="1" customWidth="1"/>
    <col min="2141" max="2141" width="5.81640625" bestFit="1" customWidth="1"/>
    <col min="2142" max="2142" width="6.81640625" bestFit="1" customWidth="1"/>
    <col min="2143" max="2144" width="5.81640625" bestFit="1" customWidth="1"/>
    <col min="2145" max="2145" width="4.81640625" bestFit="1" customWidth="1"/>
    <col min="2146" max="2146" width="6.81640625" bestFit="1" customWidth="1"/>
    <col min="2147" max="2147" width="5.81640625" bestFit="1" customWidth="1"/>
    <col min="2148" max="2150" width="6.81640625" bestFit="1" customWidth="1"/>
    <col min="2151" max="2152" width="5.81640625" bestFit="1" customWidth="1"/>
    <col min="2153" max="2153" width="6.81640625" bestFit="1" customWidth="1"/>
    <col min="2154" max="2155" width="5.81640625" bestFit="1" customWidth="1"/>
    <col min="2156" max="2157" width="6.81640625" bestFit="1" customWidth="1"/>
    <col min="2158" max="2161" width="5.81640625" bestFit="1" customWidth="1"/>
    <col min="2162" max="2162" width="2.81640625" bestFit="1" customWidth="1"/>
    <col min="2163" max="2163" width="6.81640625" bestFit="1" customWidth="1"/>
    <col min="2164" max="2164" width="4.81640625" bestFit="1" customWidth="1"/>
    <col min="2165" max="2167" width="5.81640625" bestFit="1" customWidth="1"/>
    <col min="2168" max="2168" width="6.81640625" bestFit="1" customWidth="1"/>
    <col min="2169" max="2170" width="5.81640625" bestFit="1" customWidth="1"/>
    <col min="2171" max="2171" width="6.81640625" bestFit="1" customWidth="1"/>
    <col min="2172" max="2175" width="5.81640625" bestFit="1" customWidth="1"/>
    <col min="2176" max="2177" width="6.81640625" bestFit="1" customWidth="1"/>
    <col min="2178" max="2180" width="5.81640625" bestFit="1" customWidth="1"/>
    <col min="2181" max="2181" width="4.81640625" bestFit="1" customWidth="1"/>
    <col min="2182" max="2182" width="5.81640625" bestFit="1" customWidth="1"/>
    <col min="2183" max="2184" width="6.81640625" bestFit="1" customWidth="1"/>
    <col min="2185" max="2185" width="4.81640625" bestFit="1" customWidth="1"/>
    <col min="2186" max="2192" width="5.81640625" bestFit="1" customWidth="1"/>
    <col min="2193" max="2193" width="6.81640625" bestFit="1" customWidth="1"/>
    <col min="2194" max="2194" width="4.81640625" bestFit="1" customWidth="1"/>
    <col min="2195" max="2196" width="5.81640625" bestFit="1" customWidth="1"/>
    <col min="2197" max="2197" width="4.81640625" bestFit="1" customWidth="1"/>
    <col min="2198" max="2199" width="6.81640625" bestFit="1" customWidth="1"/>
    <col min="2200" max="2201" width="5.81640625" bestFit="1" customWidth="1"/>
    <col min="2202" max="2204" width="6.81640625" bestFit="1" customWidth="1"/>
    <col min="2205" max="2205" width="5.81640625" bestFit="1" customWidth="1"/>
    <col min="2206" max="2206" width="6.81640625" bestFit="1" customWidth="1"/>
    <col min="2207" max="2208" width="5.81640625" bestFit="1" customWidth="1"/>
    <col min="2209" max="2209" width="4.81640625" bestFit="1" customWidth="1"/>
    <col min="2210" max="2210" width="6.81640625" bestFit="1" customWidth="1"/>
    <col min="2211" max="2212" width="5.81640625" bestFit="1" customWidth="1"/>
    <col min="2213" max="2213" width="6.81640625" bestFit="1" customWidth="1"/>
    <col min="2214" max="2214" width="5.81640625" bestFit="1" customWidth="1"/>
    <col min="2215" max="2215" width="6.81640625" bestFit="1" customWidth="1"/>
    <col min="2216" max="2216" width="5.81640625" bestFit="1" customWidth="1"/>
    <col min="2217" max="2217" width="6.81640625" bestFit="1" customWidth="1"/>
    <col min="2218" max="2218" width="5.81640625" bestFit="1" customWidth="1"/>
    <col min="2219" max="2221" width="6.81640625" bestFit="1" customWidth="1"/>
    <col min="2222" max="2223" width="5.81640625" bestFit="1" customWidth="1"/>
    <col min="2224" max="2224" width="4.81640625" bestFit="1" customWidth="1"/>
    <col min="2225" max="2225" width="5.81640625" bestFit="1" customWidth="1"/>
    <col min="2226" max="2226" width="6.81640625" bestFit="1" customWidth="1"/>
    <col min="2227" max="2227" width="5.81640625" bestFit="1" customWidth="1"/>
    <col min="2228" max="2228" width="6.81640625" bestFit="1" customWidth="1"/>
    <col min="2229" max="2229" width="5.81640625" bestFit="1" customWidth="1"/>
    <col min="2230" max="2231" width="6.81640625" bestFit="1" customWidth="1"/>
    <col min="2232" max="2232" width="5.81640625" bestFit="1" customWidth="1"/>
    <col min="2233" max="2233" width="6.81640625" bestFit="1" customWidth="1"/>
    <col min="2234" max="2234" width="5.81640625" bestFit="1" customWidth="1"/>
    <col min="2235" max="2236" width="6.81640625" bestFit="1" customWidth="1"/>
    <col min="2237" max="2237" width="5.81640625" bestFit="1" customWidth="1"/>
    <col min="2238" max="2238" width="6.81640625" bestFit="1" customWidth="1"/>
    <col min="2239" max="2239" width="5.81640625" bestFit="1" customWidth="1"/>
    <col min="2240" max="2240" width="6.81640625" bestFit="1" customWidth="1"/>
    <col min="2241" max="2242" width="5.81640625" bestFit="1" customWidth="1"/>
    <col min="2243" max="2243" width="6.81640625" bestFit="1" customWidth="1"/>
    <col min="2244" max="2244" width="4.81640625" bestFit="1" customWidth="1"/>
    <col min="2245" max="2246" width="5.81640625" bestFit="1" customWidth="1"/>
    <col min="2247" max="2247" width="6.81640625" bestFit="1" customWidth="1"/>
    <col min="2248" max="2250" width="5.81640625" bestFit="1" customWidth="1"/>
    <col min="2251" max="2251" width="6.81640625" bestFit="1" customWidth="1"/>
    <col min="2252" max="2252" width="5.81640625" bestFit="1" customWidth="1"/>
    <col min="2253" max="2253" width="4.81640625" bestFit="1" customWidth="1"/>
    <col min="2254" max="2254" width="5.81640625" bestFit="1" customWidth="1"/>
    <col min="2255" max="2255" width="6.81640625" bestFit="1" customWidth="1"/>
    <col min="2256" max="2256" width="5.81640625" bestFit="1" customWidth="1"/>
    <col min="2257" max="2259" width="6.81640625" bestFit="1" customWidth="1"/>
    <col min="2260" max="2261" width="5.81640625" bestFit="1" customWidth="1"/>
    <col min="2262" max="2263" width="6.81640625" bestFit="1" customWidth="1"/>
    <col min="2264" max="2265" width="5.81640625" bestFit="1" customWidth="1"/>
    <col min="2266" max="2266" width="2.81640625" bestFit="1" customWidth="1"/>
    <col min="2267" max="2267" width="5.81640625" bestFit="1" customWidth="1"/>
    <col min="2268" max="2268" width="6.81640625" bestFit="1" customWidth="1"/>
    <col min="2269" max="2269" width="5.81640625" bestFit="1" customWidth="1"/>
    <col min="2270" max="2270" width="6.81640625" bestFit="1" customWidth="1"/>
    <col min="2271" max="2271" width="5.81640625" bestFit="1" customWidth="1"/>
    <col min="2272" max="2273" width="6.81640625" bestFit="1" customWidth="1"/>
    <col min="2274" max="2274" width="4.81640625" bestFit="1" customWidth="1"/>
    <col min="2275" max="2277" width="6.81640625" bestFit="1" customWidth="1"/>
    <col min="2278" max="2278" width="4.81640625" bestFit="1" customWidth="1"/>
    <col min="2279" max="2282" width="5.81640625" bestFit="1" customWidth="1"/>
    <col min="2283" max="2285" width="6.81640625" bestFit="1" customWidth="1"/>
    <col min="2286" max="2286" width="5.81640625" bestFit="1" customWidth="1"/>
    <col min="2287" max="2291" width="6.81640625" bestFit="1" customWidth="1"/>
    <col min="2292" max="2292" width="5.81640625" bestFit="1" customWidth="1"/>
    <col min="2293" max="2293" width="6.81640625" bestFit="1" customWidth="1"/>
    <col min="2294" max="2296" width="5.81640625" bestFit="1" customWidth="1"/>
    <col min="2297" max="2299" width="6.81640625" bestFit="1" customWidth="1"/>
    <col min="2300" max="2300" width="5.81640625" bestFit="1" customWidth="1"/>
    <col min="2301" max="2301" width="6.81640625" bestFit="1" customWidth="1"/>
    <col min="2302" max="2302" width="4.81640625" bestFit="1" customWidth="1"/>
    <col min="2303" max="2303" width="5.81640625" bestFit="1" customWidth="1"/>
    <col min="2304" max="2304" width="6.81640625" bestFit="1" customWidth="1"/>
    <col min="2305" max="2305" width="4.81640625" bestFit="1" customWidth="1"/>
    <col min="2306" max="2307" width="5.81640625" bestFit="1" customWidth="1"/>
    <col min="2308" max="2308" width="6.81640625" bestFit="1" customWidth="1"/>
    <col min="2309" max="2309" width="5.81640625" bestFit="1" customWidth="1"/>
    <col min="2310" max="2310" width="6.81640625" bestFit="1" customWidth="1"/>
    <col min="2311" max="2311" width="2.81640625" bestFit="1" customWidth="1"/>
    <col min="2312" max="2314" width="6.81640625" bestFit="1" customWidth="1"/>
    <col min="2315" max="2315" width="4.81640625" bestFit="1" customWidth="1"/>
    <col min="2316" max="2316" width="6.81640625" bestFit="1" customWidth="1"/>
    <col min="2317" max="2318" width="5.81640625" bestFit="1" customWidth="1"/>
    <col min="2319" max="2319" width="4.81640625" bestFit="1" customWidth="1"/>
    <col min="2320" max="2320" width="6.81640625" bestFit="1" customWidth="1"/>
    <col min="2321" max="2321" width="5.81640625" bestFit="1" customWidth="1"/>
    <col min="2322" max="2323" width="6.81640625" bestFit="1" customWidth="1"/>
    <col min="2324" max="2326" width="5.81640625" bestFit="1" customWidth="1"/>
    <col min="2327" max="2327" width="6.81640625" bestFit="1" customWidth="1"/>
    <col min="2328" max="2328" width="5.81640625" bestFit="1" customWidth="1"/>
    <col min="2329" max="2330" width="6.81640625" bestFit="1" customWidth="1"/>
    <col min="2331" max="2334" width="5.81640625" bestFit="1" customWidth="1"/>
    <col min="2335" max="2335" width="6.81640625" bestFit="1" customWidth="1"/>
    <col min="2336" max="2336" width="4.81640625" bestFit="1" customWidth="1"/>
    <col min="2337" max="2337" width="6.81640625" bestFit="1" customWidth="1"/>
    <col min="2338" max="2338" width="5.81640625" bestFit="1" customWidth="1"/>
    <col min="2339" max="2339" width="6.81640625" bestFit="1" customWidth="1"/>
    <col min="2340" max="2340" width="5.81640625" bestFit="1" customWidth="1"/>
    <col min="2341" max="2341" width="6.81640625" bestFit="1" customWidth="1"/>
    <col min="2342" max="2342" width="4.81640625" bestFit="1" customWidth="1"/>
    <col min="2343" max="2344" width="6.81640625" bestFit="1" customWidth="1"/>
    <col min="2345" max="2345" width="4.81640625" bestFit="1" customWidth="1"/>
    <col min="2346" max="2348" width="5.81640625" bestFit="1" customWidth="1"/>
    <col min="2349" max="2349" width="4.81640625" bestFit="1" customWidth="1"/>
    <col min="2350" max="2351" width="5.81640625" bestFit="1" customWidth="1"/>
    <col min="2352" max="2352" width="6.81640625" bestFit="1" customWidth="1"/>
    <col min="2353" max="2353" width="5.81640625" bestFit="1" customWidth="1"/>
    <col min="2354" max="2358" width="6.81640625" bestFit="1" customWidth="1"/>
    <col min="2359" max="2359" width="5.81640625" bestFit="1" customWidth="1"/>
    <col min="2360" max="2362" width="6.81640625" bestFit="1" customWidth="1"/>
    <col min="2363" max="2363" width="5.81640625" bestFit="1" customWidth="1"/>
    <col min="2364" max="2364" width="4.81640625" bestFit="1" customWidth="1"/>
    <col min="2365" max="2365" width="6.81640625" bestFit="1" customWidth="1"/>
    <col min="2366" max="2366" width="5.81640625" bestFit="1" customWidth="1"/>
    <col min="2367" max="2371" width="6.81640625" bestFit="1" customWidth="1"/>
    <col min="2372" max="2372" width="4.81640625" bestFit="1" customWidth="1"/>
    <col min="2373" max="2374" width="5.81640625" bestFit="1" customWidth="1"/>
    <col min="2375" max="2380" width="6.81640625" bestFit="1" customWidth="1"/>
    <col min="2381" max="2381" width="4.81640625" bestFit="1" customWidth="1"/>
    <col min="2382" max="2382" width="6.81640625" bestFit="1" customWidth="1"/>
    <col min="2383" max="2383" width="5.81640625" bestFit="1" customWidth="1"/>
    <col min="2384" max="2384" width="6.81640625" bestFit="1" customWidth="1"/>
    <col min="2385" max="2387" width="5.81640625" bestFit="1" customWidth="1"/>
    <col min="2388" max="2388" width="4.81640625" bestFit="1" customWidth="1"/>
    <col min="2389" max="2389" width="6.81640625" bestFit="1" customWidth="1"/>
    <col min="2390" max="2390" width="4.81640625" bestFit="1" customWidth="1"/>
    <col min="2391" max="2391" width="6.81640625" bestFit="1" customWidth="1"/>
    <col min="2392" max="2394" width="5.81640625" bestFit="1" customWidth="1"/>
    <col min="2395" max="2397" width="6.81640625" bestFit="1" customWidth="1"/>
    <col min="2398" max="2398" width="5.81640625" bestFit="1" customWidth="1"/>
    <col min="2399" max="2401" width="6.81640625" bestFit="1" customWidth="1"/>
    <col min="2402" max="2404" width="5.81640625" bestFit="1" customWidth="1"/>
    <col min="2405" max="2405" width="4.81640625" bestFit="1" customWidth="1"/>
    <col min="2406" max="2406" width="6.81640625" bestFit="1" customWidth="1"/>
    <col min="2407" max="2407" width="4.81640625" bestFit="1" customWidth="1"/>
    <col min="2408" max="2410" width="5.81640625" bestFit="1" customWidth="1"/>
    <col min="2411" max="2411" width="6.81640625" bestFit="1" customWidth="1"/>
    <col min="2412" max="2412" width="5.81640625" bestFit="1" customWidth="1"/>
    <col min="2413" max="2413" width="6.81640625" bestFit="1" customWidth="1"/>
    <col min="2414" max="2414" width="4.81640625" bestFit="1" customWidth="1"/>
    <col min="2415" max="2416" width="6.81640625" bestFit="1" customWidth="1"/>
    <col min="2417" max="2423" width="5.81640625" bestFit="1" customWidth="1"/>
    <col min="2424" max="2424" width="4.81640625" bestFit="1" customWidth="1"/>
    <col min="2425" max="2425" width="6.81640625" bestFit="1" customWidth="1"/>
    <col min="2426" max="2426" width="5.81640625" bestFit="1" customWidth="1"/>
    <col min="2427" max="2432" width="6.81640625" bestFit="1" customWidth="1"/>
    <col min="2433" max="2435" width="5.81640625" bestFit="1" customWidth="1"/>
    <col min="2436" max="2436" width="4.81640625" bestFit="1" customWidth="1"/>
    <col min="2437" max="2440" width="5.81640625" bestFit="1" customWidth="1"/>
    <col min="2441" max="2441" width="6.81640625" bestFit="1" customWidth="1"/>
    <col min="2442" max="2442" width="5.81640625" bestFit="1" customWidth="1"/>
    <col min="2443" max="2443" width="4.81640625" bestFit="1" customWidth="1"/>
    <col min="2444" max="2444" width="5.81640625" bestFit="1" customWidth="1"/>
    <col min="2445" max="2445" width="6.81640625" bestFit="1" customWidth="1"/>
    <col min="2446" max="2448" width="5.81640625" bestFit="1" customWidth="1"/>
    <col min="2449" max="2449" width="6.81640625" bestFit="1" customWidth="1"/>
    <col min="2450" max="2450" width="5.81640625" bestFit="1" customWidth="1"/>
    <col min="2451" max="2453" width="6.81640625" bestFit="1" customWidth="1"/>
    <col min="2454" max="2458" width="5.81640625" bestFit="1" customWidth="1"/>
    <col min="2459" max="2459" width="6.81640625" bestFit="1" customWidth="1"/>
    <col min="2460" max="2460" width="4.81640625" bestFit="1" customWidth="1"/>
    <col min="2461" max="2461" width="6.81640625" bestFit="1" customWidth="1"/>
    <col min="2462" max="2462" width="4.81640625" bestFit="1" customWidth="1"/>
    <col min="2463" max="2465" width="5.81640625" bestFit="1" customWidth="1"/>
    <col min="2466" max="2466" width="4.81640625" bestFit="1" customWidth="1"/>
    <col min="2467" max="2468" width="6.81640625" bestFit="1" customWidth="1"/>
    <col min="2469" max="2469" width="5.81640625" bestFit="1" customWidth="1"/>
    <col min="2470" max="2470" width="6.81640625" bestFit="1" customWidth="1"/>
    <col min="2471" max="2471" width="4.81640625" bestFit="1" customWidth="1"/>
    <col min="2472" max="2473" width="6.81640625" bestFit="1" customWidth="1"/>
    <col min="2474" max="2477" width="5.81640625" bestFit="1" customWidth="1"/>
    <col min="2478" max="2478" width="6.81640625" bestFit="1" customWidth="1"/>
    <col min="2479" max="2480" width="5.81640625" bestFit="1" customWidth="1"/>
    <col min="2481" max="2482" width="6.81640625" bestFit="1" customWidth="1"/>
    <col min="2483" max="2483" width="5.81640625" bestFit="1" customWidth="1"/>
    <col min="2484" max="2486" width="6.81640625" bestFit="1" customWidth="1"/>
    <col min="2487" max="2487" width="5.81640625" bestFit="1" customWidth="1"/>
    <col min="2488" max="2488" width="6.81640625" bestFit="1" customWidth="1"/>
    <col min="2489" max="2489" width="5.81640625" bestFit="1" customWidth="1"/>
    <col min="2490" max="2490" width="4.81640625" bestFit="1" customWidth="1"/>
    <col min="2491" max="2491" width="5.81640625" bestFit="1" customWidth="1"/>
    <col min="2492" max="2492" width="6.81640625" bestFit="1" customWidth="1"/>
    <col min="2493" max="2494" width="5.81640625" bestFit="1" customWidth="1"/>
    <col min="2495" max="2495" width="6.81640625" bestFit="1" customWidth="1"/>
    <col min="2496" max="2496" width="5.81640625" bestFit="1" customWidth="1"/>
    <col min="2497" max="2497" width="6.81640625" bestFit="1" customWidth="1"/>
    <col min="2498" max="2500" width="5.81640625" bestFit="1" customWidth="1"/>
    <col min="2501" max="2501" width="6.81640625" bestFit="1" customWidth="1"/>
    <col min="2502" max="2502" width="5.81640625" bestFit="1" customWidth="1"/>
    <col min="2503" max="2503" width="6.81640625" bestFit="1" customWidth="1"/>
    <col min="2504" max="2504" width="2.81640625" bestFit="1" customWidth="1"/>
    <col min="2505" max="2507" width="5.81640625" bestFit="1" customWidth="1"/>
    <col min="2508" max="2508" width="4.81640625" bestFit="1" customWidth="1"/>
    <col min="2509" max="2509" width="5.81640625" bestFit="1" customWidth="1"/>
    <col min="2510" max="2510" width="6.81640625" bestFit="1" customWidth="1"/>
    <col min="2511" max="2511" width="5.81640625" bestFit="1" customWidth="1"/>
    <col min="2512" max="2512" width="4.81640625" bestFit="1" customWidth="1"/>
    <col min="2513" max="2513" width="5.81640625" bestFit="1" customWidth="1"/>
    <col min="2514" max="2516" width="6.81640625" bestFit="1" customWidth="1"/>
    <col min="2517" max="2517" width="5.81640625" bestFit="1" customWidth="1"/>
    <col min="2518" max="2520" width="6.81640625" bestFit="1" customWidth="1"/>
    <col min="2521" max="2521" width="5.81640625" bestFit="1" customWidth="1"/>
    <col min="2522" max="2522" width="6.81640625" bestFit="1" customWidth="1"/>
    <col min="2523" max="2523" width="5.81640625" bestFit="1" customWidth="1"/>
    <col min="2524" max="2524" width="6.81640625" bestFit="1" customWidth="1"/>
    <col min="2525" max="2525" width="4.81640625" bestFit="1" customWidth="1"/>
    <col min="2526" max="2526" width="5.81640625" bestFit="1" customWidth="1"/>
    <col min="2527" max="2527" width="6.81640625" bestFit="1" customWidth="1"/>
    <col min="2528" max="2529" width="5.81640625" bestFit="1" customWidth="1"/>
    <col min="2530" max="2530" width="6.81640625" bestFit="1" customWidth="1"/>
    <col min="2531" max="2531" width="5.81640625" bestFit="1" customWidth="1"/>
    <col min="2532" max="2533" width="6.81640625" bestFit="1" customWidth="1"/>
    <col min="2534" max="2534" width="4.81640625" bestFit="1" customWidth="1"/>
    <col min="2535" max="2536" width="6.81640625" bestFit="1" customWidth="1"/>
    <col min="2537" max="2539" width="5.81640625" bestFit="1" customWidth="1"/>
    <col min="2540" max="2540" width="4.81640625" bestFit="1" customWidth="1"/>
    <col min="2541" max="2541" width="6.81640625" bestFit="1" customWidth="1"/>
    <col min="2542" max="2547" width="5.81640625" bestFit="1" customWidth="1"/>
    <col min="2548" max="2548" width="6.81640625" bestFit="1" customWidth="1"/>
    <col min="2549" max="2549" width="5.81640625" bestFit="1" customWidth="1"/>
    <col min="2550" max="2550" width="6.81640625" bestFit="1" customWidth="1"/>
    <col min="2551" max="2551" width="4.81640625" bestFit="1" customWidth="1"/>
    <col min="2552" max="2552" width="6.81640625" bestFit="1" customWidth="1"/>
    <col min="2553" max="2553" width="5.81640625" bestFit="1" customWidth="1"/>
    <col min="2554" max="2555" width="6.81640625" bestFit="1" customWidth="1"/>
    <col min="2556" max="2557" width="5.81640625" bestFit="1" customWidth="1"/>
    <col min="2558" max="2558" width="6.81640625" bestFit="1" customWidth="1"/>
    <col min="2559" max="2559" width="5.81640625" bestFit="1" customWidth="1"/>
    <col min="2560" max="2560" width="6.81640625" bestFit="1" customWidth="1"/>
    <col min="2561" max="2562" width="5.81640625" bestFit="1" customWidth="1"/>
    <col min="2563" max="2563" width="6.81640625" bestFit="1" customWidth="1"/>
    <col min="2564" max="2564" width="4.81640625" bestFit="1" customWidth="1"/>
    <col min="2565" max="2565" width="5.81640625" bestFit="1" customWidth="1"/>
    <col min="2566" max="2567" width="6.81640625" bestFit="1" customWidth="1"/>
    <col min="2568" max="2569" width="5.81640625" bestFit="1" customWidth="1"/>
    <col min="2570" max="2570" width="6.81640625" bestFit="1" customWidth="1"/>
    <col min="2571" max="2571" width="5.81640625" bestFit="1" customWidth="1"/>
    <col min="2572" max="2573" width="6.81640625" bestFit="1" customWidth="1"/>
    <col min="2574" max="2577" width="5.81640625" bestFit="1" customWidth="1"/>
    <col min="2578" max="2578" width="4.81640625" bestFit="1" customWidth="1"/>
    <col min="2579" max="2579" width="6.81640625" bestFit="1" customWidth="1"/>
    <col min="2580" max="2580" width="4.81640625" bestFit="1" customWidth="1"/>
    <col min="2581" max="2581" width="6.81640625" bestFit="1" customWidth="1"/>
    <col min="2582" max="2582" width="5.81640625" bestFit="1" customWidth="1"/>
    <col min="2583" max="2583" width="6.81640625" bestFit="1" customWidth="1"/>
    <col min="2584" max="2585" width="5.81640625" bestFit="1" customWidth="1"/>
    <col min="2586" max="2588" width="6.81640625" bestFit="1" customWidth="1"/>
    <col min="2589" max="2589" width="4.81640625" bestFit="1" customWidth="1"/>
    <col min="2590" max="2590" width="6.81640625" bestFit="1" customWidth="1"/>
    <col min="2591" max="2594" width="5.81640625" bestFit="1" customWidth="1"/>
    <col min="2595" max="2595" width="6.81640625" bestFit="1" customWidth="1"/>
    <col min="2596" max="2596" width="5.81640625" bestFit="1" customWidth="1"/>
    <col min="2597" max="2597" width="6.81640625" bestFit="1" customWidth="1"/>
    <col min="2598" max="2598" width="5.81640625" bestFit="1" customWidth="1"/>
    <col min="2599" max="2599" width="4.81640625" bestFit="1" customWidth="1"/>
    <col min="2600" max="2600" width="5.81640625" bestFit="1" customWidth="1"/>
    <col min="2601" max="2602" width="6.81640625" bestFit="1" customWidth="1"/>
    <col min="2603" max="2609" width="5.81640625" bestFit="1" customWidth="1"/>
    <col min="2610" max="2611" width="6.81640625" bestFit="1" customWidth="1"/>
    <col min="2612" max="2612" width="5.81640625" bestFit="1" customWidth="1"/>
    <col min="2613" max="2614" width="6.81640625" bestFit="1" customWidth="1"/>
    <col min="2615" max="2615" width="4.81640625" bestFit="1" customWidth="1"/>
    <col min="2616" max="2618" width="5.81640625" bestFit="1" customWidth="1"/>
    <col min="2619" max="2620" width="6.81640625" bestFit="1" customWidth="1"/>
    <col min="2621" max="2622" width="5.81640625" bestFit="1" customWidth="1"/>
    <col min="2623" max="2623" width="6.81640625" bestFit="1" customWidth="1"/>
    <col min="2624" max="2624" width="2.81640625" bestFit="1" customWidth="1"/>
    <col min="2625" max="2625" width="5.81640625" bestFit="1" customWidth="1"/>
    <col min="2626" max="2627" width="6.81640625" bestFit="1" customWidth="1"/>
    <col min="2628" max="2628" width="5.81640625" bestFit="1" customWidth="1"/>
    <col min="2629" max="2631" width="6.81640625" bestFit="1" customWidth="1"/>
    <col min="2632" max="2632" width="5.81640625" bestFit="1" customWidth="1"/>
    <col min="2633" max="2633" width="4.81640625" bestFit="1" customWidth="1"/>
    <col min="2634" max="2634" width="6.81640625" bestFit="1" customWidth="1"/>
    <col min="2635" max="2638" width="5.81640625" bestFit="1" customWidth="1"/>
    <col min="2639" max="2639" width="4.81640625" bestFit="1" customWidth="1"/>
    <col min="2640" max="2642" width="5.81640625" bestFit="1" customWidth="1"/>
    <col min="2643" max="2643" width="4.81640625" bestFit="1" customWidth="1"/>
    <col min="2644" max="2646" width="5.81640625" bestFit="1" customWidth="1"/>
    <col min="2647" max="2647" width="6.81640625" bestFit="1" customWidth="1"/>
    <col min="2648" max="2648" width="7.81640625" bestFit="1" customWidth="1"/>
    <col min="2649" max="2649" width="5.81640625" bestFit="1" customWidth="1"/>
    <col min="2650" max="2650" width="6.81640625" bestFit="1" customWidth="1"/>
    <col min="2651" max="2651" width="5.81640625" bestFit="1" customWidth="1"/>
    <col min="2652" max="2654" width="6.81640625" bestFit="1" customWidth="1"/>
    <col min="2655" max="2655" width="5.81640625" bestFit="1" customWidth="1"/>
    <col min="2656" max="2656" width="6.81640625" bestFit="1" customWidth="1"/>
    <col min="2657" max="2658" width="5.81640625" bestFit="1" customWidth="1"/>
    <col min="2659" max="2659" width="6.81640625" bestFit="1" customWidth="1"/>
    <col min="2660" max="2660" width="4.81640625" bestFit="1" customWidth="1"/>
    <col min="2661" max="2662" width="5.81640625" bestFit="1" customWidth="1"/>
    <col min="2663" max="2663" width="6.81640625" bestFit="1" customWidth="1"/>
    <col min="2664" max="2664" width="5.81640625" bestFit="1" customWidth="1"/>
    <col min="2665" max="2665" width="6.81640625" bestFit="1" customWidth="1"/>
    <col min="2666" max="2669" width="5.81640625" bestFit="1" customWidth="1"/>
    <col min="2670" max="2670" width="6.81640625" bestFit="1" customWidth="1"/>
    <col min="2671" max="2672" width="5.81640625" bestFit="1" customWidth="1"/>
    <col min="2673" max="2674" width="6.81640625" bestFit="1" customWidth="1"/>
    <col min="2675" max="2675" width="5.81640625" bestFit="1" customWidth="1"/>
    <col min="2676" max="2676" width="4.81640625" bestFit="1" customWidth="1"/>
    <col min="2677" max="2678" width="6.81640625" bestFit="1" customWidth="1"/>
    <col min="2679" max="2679" width="5.81640625" bestFit="1" customWidth="1"/>
    <col min="2680" max="2680" width="4.81640625" bestFit="1" customWidth="1"/>
    <col min="2681" max="2681" width="5.81640625" bestFit="1" customWidth="1"/>
    <col min="2682" max="2684" width="6.81640625" bestFit="1" customWidth="1"/>
    <col min="2685" max="2685" width="4.81640625" bestFit="1" customWidth="1"/>
    <col min="2686" max="2688" width="5.81640625" bestFit="1" customWidth="1"/>
    <col min="2689" max="2689" width="6.81640625" bestFit="1" customWidth="1"/>
    <col min="2690" max="2692" width="5.81640625" bestFit="1" customWidth="1"/>
    <col min="2693" max="2695" width="6.81640625" bestFit="1" customWidth="1"/>
    <col min="2696" max="2697" width="5.81640625" bestFit="1" customWidth="1"/>
    <col min="2698" max="2698" width="6.81640625" bestFit="1" customWidth="1"/>
    <col min="2699" max="2704" width="5.81640625" bestFit="1" customWidth="1"/>
    <col min="2705" max="2705" width="2.81640625" bestFit="1" customWidth="1"/>
    <col min="2706" max="2706" width="5.81640625" bestFit="1" customWidth="1"/>
    <col min="2707" max="2707" width="6.81640625" bestFit="1" customWidth="1"/>
    <col min="2708" max="2708" width="5.81640625" bestFit="1" customWidth="1"/>
    <col min="2709" max="2709" width="6.81640625" bestFit="1" customWidth="1"/>
    <col min="2710" max="2710" width="5.81640625" bestFit="1" customWidth="1"/>
    <col min="2711" max="2712" width="6.81640625" bestFit="1" customWidth="1"/>
    <col min="2713" max="2713" width="4.81640625" bestFit="1" customWidth="1"/>
    <col min="2714" max="2714" width="6.81640625" bestFit="1" customWidth="1"/>
    <col min="2715" max="2717" width="5.81640625" bestFit="1" customWidth="1"/>
    <col min="2718" max="2719" width="6.81640625" bestFit="1" customWidth="1"/>
    <col min="2720" max="2721" width="5.81640625" bestFit="1" customWidth="1"/>
    <col min="2722" max="2722" width="6.81640625" bestFit="1" customWidth="1"/>
    <col min="2723" max="2723" width="5.81640625" bestFit="1" customWidth="1"/>
    <col min="2724" max="2725" width="6.81640625" bestFit="1" customWidth="1"/>
    <col min="2726" max="2726" width="2.81640625" bestFit="1" customWidth="1"/>
    <col min="2727" max="2728" width="6.81640625" bestFit="1" customWidth="1"/>
    <col min="2729" max="2731" width="5.81640625" bestFit="1" customWidth="1"/>
    <col min="2732" max="2732" width="6.81640625" bestFit="1" customWidth="1"/>
    <col min="2733" max="2733" width="4.81640625" bestFit="1" customWidth="1"/>
    <col min="2734" max="2734" width="5.81640625" bestFit="1" customWidth="1"/>
    <col min="2735" max="2736" width="6.81640625" bestFit="1" customWidth="1"/>
    <col min="2737" max="2737" width="5.81640625" bestFit="1" customWidth="1"/>
    <col min="2738" max="2738" width="6.81640625" bestFit="1" customWidth="1"/>
    <col min="2739" max="2740" width="4.81640625" bestFit="1" customWidth="1"/>
    <col min="2741" max="2741" width="5.81640625" bestFit="1" customWidth="1"/>
    <col min="2742" max="2744" width="6.81640625" bestFit="1" customWidth="1"/>
    <col min="2745" max="2745" width="4.81640625" bestFit="1" customWidth="1"/>
    <col min="2746" max="2747" width="5.81640625" bestFit="1" customWidth="1"/>
    <col min="2748" max="2748" width="6.81640625" bestFit="1" customWidth="1"/>
    <col min="2749" max="2749" width="5.81640625" bestFit="1" customWidth="1"/>
    <col min="2750" max="2752" width="6.81640625" bestFit="1" customWidth="1"/>
    <col min="2753" max="2753" width="5.81640625" bestFit="1" customWidth="1"/>
    <col min="2754" max="2754" width="6.81640625" bestFit="1" customWidth="1"/>
    <col min="2755" max="2755" width="5.81640625" bestFit="1" customWidth="1"/>
    <col min="2756" max="2756" width="6.81640625" bestFit="1" customWidth="1"/>
    <col min="2757" max="2757" width="5.81640625" bestFit="1" customWidth="1"/>
    <col min="2758" max="2758" width="2.81640625" bestFit="1" customWidth="1"/>
    <col min="2759" max="2759" width="6.81640625" bestFit="1" customWidth="1"/>
    <col min="2760" max="2760" width="5.81640625" bestFit="1" customWidth="1"/>
    <col min="2761" max="2762" width="6.81640625" bestFit="1" customWidth="1"/>
    <col min="2763" max="2764" width="5.81640625" bestFit="1" customWidth="1"/>
    <col min="2765" max="2765" width="6.81640625" bestFit="1" customWidth="1"/>
    <col min="2766" max="2768" width="5.81640625" bestFit="1" customWidth="1"/>
    <col min="2769" max="2769" width="2.81640625" bestFit="1" customWidth="1"/>
    <col min="2770" max="2774" width="5.81640625" bestFit="1" customWidth="1"/>
    <col min="2775" max="2775" width="6.81640625" bestFit="1" customWidth="1"/>
    <col min="2776" max="2776" width="5.81640625" bestFit="1" customWidth="1"/>
    <col min="2777" max="2777" width="4.81640625" bestFit="1" customWidth="1"/>
    <col min="2778" max="2778" width="6.81640625" bestFit="1" customWidth="1"/>
    <col min="2779" max="2784" width="5.81640625" bestFit="1" customWidth="1"/>
    <col min="2785" max="2785" width="6.81640625" bestFit="1" customWidth="1"/>
    <col min="2786" max="2786" width="4.81640625" bestFit="1" customWidth="1"/>
    <col min="2787" max="2787" width="5.81640625" bestFit="1" customWidth="1"/>
    <col min="2788" max="2788" width="6.81640625" bestFit="1" customWidth="1"/>
    <col min="2789" max="2789" width="5.81640625" bestFit="1" customWidth="1"/>
    <col min="2790" max="2794" width="6.81640625" bestFit="1" customWidth="1"/>
    <col min="2795" max="2795" width="5.81640625" bestFit="1" customWidth="1"/>
    <col min="2796" max="2796" width="6.81640625" bestFit="1" customWidth="1"/>
    <col min="2797" max="2801" width="5.81640625" bestFit="1" customWidth="1"/>
    <col min="2802" max="2802" width="4.81640625" bestFit="1" customWidth="1"/>
    <col min="2803" max="2803" width="5.81640625" bestFit="1" customWidth="1"/>
    <col min="2804" max="2804" width="6.81640625" bestFit="1" customWidth="1"/>
    <col min="2805" max="2806" width="5.81640625" bestFit="1" customWidth="1"/>
    <col min="2807" max="2807" width="6.81640625" bestFit="1" customWidth="1"/>
    <col min="2808" max="2808" width="5.81640625" bestFit="1" customWidth="1"/>
    <col min="2809" max="2811" width="6.81640625" bestFit="1" customWidth="1"/>
    <col min="2812" max="2812" width="5.81640625" bestFit="1" customWidth="1"/>
    <col min="2813" max="2813" width="4.81640625" bestFit="1" customWidth="1"/>
    <col min="2814" max="2814" width="5.81640625" bestFit="1" customWidth="1"/>
    <col min="2815" max="2815" width="6.81640625" bestFit="1" customWidth="1"/>
    <col min="2816" max="2816" width="4.81640625" bestFit="1" customWidth="1"/>
    <col min="2817" max="2817" width="7.81640625" bestFit="1" customWidth="1"/>
    <col min="2818" max="2818" width="6.81640625" bestFit="1" customWidth="1"/>
    <col min="2819" max="2819" width="4.81640625" bestFit="1" customWidth="1"/>
    <col min="2820" max="2822" width="5.81640625" bestFit="1" customWidth="1"/>
    <col min="2823" max="2823" width="6.81640625" bestFit="1" customWidth="1"/>
    <col min="2824" max="2824" width="4.81640625" bestFit="1" customWidth="1"/>
    <col min="2825" max="2827" width="5.81640625" bestFit="1" customWidth="1"/>
    <col min="2828" max="2828" width="6.81640625" bestFit="1" customWidth="1"/>
    <col min="2829" max="2830" width="5.81640625" bestFit="1" customWidth="1"/>
    <col min="2831" max="2831" width="6.81640625" bestFit="1" customWidth="1"/>
    <col min="2832" max="2832" width="4.81640625" bestFit="1" customWidth="1"/>
    <col min="2833" max="2834" width="5.81640625" bestFit="1" customWidth="1"/>
    <col min="2835" max="2836" width="6.81640625" bestFit="1" customWidth="1"/>
    <col min="2837" max="2837" width="5.81640625" bestFit="1" customWidth="1"/>
    <col min="2838" max="2838" width="6.81640625" bestFit="1" customWidth="1"/>
    <col min="2839" max="2839" width="5.81640625" bestFit="1" customWidth="1"/>
    <col min="2840" max="2840" width="6.81640625" bestFit="1" customWidth="1"/>
    <col min="2841" max="2841" width="5.81640625" bestFit="1" customWidth="1"/>
    <col min="2842" max="2842" width="4.81640625" bestFit="1" customWidth="1"/>
    <col min="2843" max="2847" width="5.81640625" bestFit="1" customWidth="1"/>
    <col min="2848" max="2848" width="6.81640625" bestFit="1" customWidth="1"/>
    <col min="2849" max="2849" width="5.81640625" bestFit="1" customWidth="1"/>
    <col min="2850" max="2850" width="6.81640625" bestFit="1" customWidth="1"/>
    <col min="2851" max="2851" width="4.81640625" bestFit="1" customWidth="1"/>
    <col min="2852" max="2852" width="5.81640625" bestFit="1" customWidth="1"/>
    <col min="2853" max="2853" width="4.81640625" bestFit="1" customWidth="1"/>
    <col min="2854" max="2855" width="6.81640625" bestFit="1" customWidth="1"/>
    <col min="2856" max="2856" width="5.81640625" bestFit="1" customWidth="1"/>
    <col min="2857" max="2860" width="6.81640625" bestFit="1" customWidth="1"/>
    <col min="2861" max="2865" width="5.81640625" bestFit="1" customWidth="1"/>
    <col min="2866" max="2867" width="6.81640625" bestFit="1" customWidth="1"/>
    <col min="2868" max="2868" width="5.81640625" bestFit="1" customWidth="1"/>
    <col min="2869" max="2869" width="4.81640625" bestFit="1" customWidth="1"/>
    <col min="2870" max="2870" width="6.81640625" bestFit="1" customWidth="1"/>
    <col min="2871" max="2872" width="5.81640625" bestFit="1" customWidth="1"/>
    <col min="2873" max="2874" width="6.81640625" bestFit="1" customWidth="1"/>
    <col min="2875" max="2875" width="4.81640625" bestFit="1" customWidth="1"/>
    <col min="2876" max="2876" width="6.81640625" bestFit="1" customWidth="1"/>
    <col min="2877" max="2877" width="5.81640625" bestFit="1" customWidth="1"/>
    <col min="2878" max="2879" width="6.81640625" bestFit="1" customWidth="1"/>
    <col min="2880" max="2883" width="5.81640625" bestFit="1" customWidth="1"/>
    <col min="2884" max="2884" width="4.81640625" bestFit="1" customWidth="1"/>
    <col min="2885" max="2889" width="5.81640625" bestFit="1" customWidth="1"/>
    <col min="2890" max="2890" width="4.81640625" bestFit="1" customWidth="1"/>
    <col min="2891" max="2891" width="5.81640625" bestFit="1" customWidth="1"/>
    <col min="2892" max="2892" width="6.81640625" bestFit="1" customWidth="1"/>
    <col min="2893" max="2893" width="5.81640625" bestFit="1" customWidth="1"/>
    <col min="2894" max="2897" width="6.81640625" bestFit="1" customWidth="1"/>
    <col min="2898" max="2898" width="5.81640625" bestFit="1" customWidth="1"/>
    <col min="2899" max="2900" width="6.81640625" bestFit="1" customWidth="1"/>
    <col min="2901" max="2901" width="5.81640625" bestFit="1" customWidth="1"/>
    <col min="2902" max="2902" width="6.81640625" bestFit="1" customWidth="1"/>
    <col min="2903" max="2907" width="5.81640625" bestFit="1" customWidth="1"/>
    <col min="2908" max="2908" width="6.81640625" bestFit="1" customWidth="1"/>
    <col min="2909" max="2909" width="5.81640625" bestFit="1" customWidth="1"/>
    <col min="2910" max="2910" width="4.81640625" bestFit="1" customWidth="1"/>
    <col min="2911" max="2913" width="6.81640625" bestFit="1" customWidth="1"/>
    <col min="2914" max="2914" width="4.81640625" bestFit="1" customWidth="1"/>
    <col min="2915" max="2916" width="5.81640625" bestFit="1" customWidth="1"/>
    <col min="2917" max="2917" width="4.81640625" bestFit="1" customWidth="1"/>
    <col min="2918" max="2919" width="5.81640625" bestFit="1" customWidth="1"/>
    <col min="2920" max="2920" width="6.81640625" bestFit="1" customWidth="1"/>
    <col min="2921" max="2921" width="4.81640625" bestFit="1" customWidth="1"/>
    <col min="2922" max="2922" width="5.81640625" bestFit="1" customWidth="1"/>
    <col min="2923" max="2926" width="6.81640625" bestFit="1" customWidth="1"/>
    <col min="2927" max="2930" width="5.81640625" bestFit="1" customWidth="1"/>
    <col min="2931" max="2931" width="6.81640625" bestFit="1" customWidth="1"/>
    <col min="2932" max="2934" width="5.81640625" bestFit="1" customWidth="1"/>
    <col min="2935" max="2935" width="4.81640625" bestFit="1" customWidth="1"/>
    <col min="2936" max="2936" width="6.81640625" bestFit="1" customWidth="1"/>
    <col min="2937" max="2937" width="5.81640625" bestFit="1" customWidth="1"/>
    <col min="2938" max="2938" width="4.81640625" bestFit="1" customWidth="1"/>
    <col min="2939" max="2939" width="5.81640625" bestFit="1" customWidth="1"/>
    <col min="2940" max="2940" width="4.81640625" bestFit="1" customWidth="1"/>
    <col min="2941" max="2945" width="5.81640625" bestFit="1" customWidth="1"/>
    <col min="2946" max="2946" width="6.81640625" bestFit="1" customWidth="1"/>
    <col min="2947" max="2947" width="5.81640625" bestFit="1" customWidth="1"/>
    <col min="2948" max="2948" width="4.81640625" bestFit="1" customWidth="1"/>
    <col min="2949" max="2951" width="6.81640625" bestFit="1" customWidth="1"/>
    <col min="2952" max="2952" width="4.81640625" bestFit="1" customWidth="1"/>
    <col min="2953" max="2953" width="6.81640625" bestFit="1" customWidth="1"/>
    <col min="2954" max="2955" width="5.81640625" bestFit="1" customWidth="1"/>
    <col min="2956" max="2956" width="7.81640625" bestFit="1" customWidth="1"/>
    <col min="2957" max="2958" width="5.81640625" bestFit="1" customWidth="1"/>
    <col min="2959" max="2964" width="6.81640625" bestFit="1" customWidth="1"/>
    <col min="2965" max="2965" width="5.81640625" bestFit="1" customWidth="1"/>
    <col min="2966" max="2966" width="6.81640625" bestFit="1" customWidth="1"/>
    <col min="2967" max="2967" width="4.81640625" bestFit="1" customWidth="1"/>
    <col min="2968" max="2970" width="5.81640625" bestFit="1" customWidth="1"/>
    <col min="2971" max="2971" width="6.81640625" bestFit="1" customWidth="1"/>
    <col min="2972" max="2972" width="5.81640625" bestFit="1" customWidth="1"/>
    <col min="2973" max="2973" width="6.81640625" bestFit="1" customWidth="1"/>
    <col min="2974" max="2974" width="2.81640625" bestFit="1" customWidth="1"/>
    <col min="2975" max="2979" width="5.81640625" bestFit="1" customWidth="1"/>
    <col min="2980" max="2980" width="4.81640625" bestFit="1" customWidth="1"/>
    <col min="2981" max="2981" width="6.81640625" bestFit="1" customWidth="1"/>
    <col min="2982" max="2982" width="5.81640625" bestFit="1" customWidth="1"/>
    <col min="2983" max="2983" width="6.81640625" bestFit="1" customWidth="1"/>
    <col min="2984" max="2985" width="5.81640625" bestFit="1" customWidth="1"/>
    <col min="2986" max="2989" width="6.81640625" bestFit="1" customWidth="1"/>
    <col min="2990" max="2990" width="4.81640625" bestFit="1" customWidth="1"/>
    <col min="2991" max="2991" width="6.81640625" bestFit="1" customWidth="1"/>
    <col min="2992" max="2992" width="5.81640625" bestFit="1" customWidth="1"/>
    <col min="2993" max="2994" width="6.81640625" bestFit="1" customWidth="1"/>
    <col min="2995" max="2995" width="5.81640625" bestFit="1" customWidth="1"/>
    <col min="2996" max="2996" width="4.81640625" bestFit="1" customWidth="1"/>
    <col min="2997" max="3001" width="5.81640625" bestFit="1" customWidth="1"/>
    <col min="3002" max="3002" width="6.81640625" bestFit="1" customWidth="1"/>
    <col min="3003" max="3007" width="5.81640625" bestFit="1" customWidth="1"/>
    <col min="3008" max="3009" width="6.81640625" bestFit="1" customWidth="1"/>
    <col min="3010" max="3011" width="5.81640625" bestFit="1" customWidth="1"/>
    <col min="3012" max="3013" width="6.81640625" bestFit="1" customWidth="1"/>
    <col min="3014" max="3014" width="5.81640625" bestFit="1" customWidth="1"/>
    <col min="3015" max="3015" width="6.81640625" bestFit="1" customWidth="1"/>
    <col min="3016" max="3017" width="5.81640625" bestFit="1" customWidth="1"/>
    <col min="3018" max="3018" width="6.81640625" bestFit="1" customWidth="1"/>
    <col min="3019" max="3019" width="5.81640625" bestFit="1" customWidth="1"/>
    <col min="3020" max="3020" width="6.81640625" bestFit="1" customWidth="1"/>
    <col min="3021" max="3021" width="4.81640625" bestFit="1" customWidth="1"/>
    <col min="3022" max="3022" width="6.81640625" bestFit="1" customWidth="1"/>
    <col min="3023" max="3023" width="4.81640625" bestFit="1" customWidth="1"/>
    <col min="3024" max="3028" width="5.81640625" bestFit="1" customWidth="1"/>
    <col min="3029" max="3029" width="6.81640625" bestFit="1" customWidth="1"/>
    <col min="3030" max="3030" width="4.81640625" bestFit="1" customWidth="1"/>
    <col min="3031" max="3034" width="6.81640625" bestFit="1" customWidth="1"/>
    <col min="3035" max="3035" width="5.81640625" bestFit="1" customWidth="1"/>
    <col min="3036" max="3036" width="6.81640625" bestFit="1" customWidth="1"/>
    <col min="3037" max="3041" width="5.81640625" bestFit="1" customWidth="1"/>
    <col min="3042" max="3043" width="6.81640625" bestFit="1" customWidth="1"/>
    <col min="3044" max="3044" width="5.81640625" bestFit="1" customWidth="1"/>
    <col min="3045" max="3048" width="6.81640625" bestFit="1" customWidth="1"/>
    <col min="3049" max="3049" width="5.81640625" bestFit="1" customWidth="1"/>
    <col min="3050" max="3050" width="6.81640625" bestFit="1" customWidth="1"/>
    <col min="3051" max="3052" width="5.81640625" bestFit="1" customWidth="1"/>
    <col min="3053" max="3053" width="6.81640625" bestFit="1" customWidth="1"/>
    <col min="3054" max="3056" width="5.81640625" bestFit="1" customWidth="1"/>
    <col min="3057" max="3059" width="6.81640625" bestFit="1" customWidth="1"/>
    <col min="3060" max="3060" width="5.81640625" bestFit="1" customWidth="1"/>
    <col min="3061" max="3062" width="6.81640625" bestFit="1" customWidth="1"/>
    <col min="3063" max="3065" width="5.81640625" bestFit="1" customWidth="1"/>
    <col min="3066" max="3068" width="6.81640625" bestFit="1" customWidth="1"/>
    <col min="3069" max="3070" width="5.81640625" bestFit="1" customWidth="1"/>
    <col min="3071" max="3074" width="6.81640625" bestFit="1" customWidth="1"/>
    <col min="3075" max="3075" width="5.81640625" bestFit="1" customWidth="1"/>
    <col min="3076" max="3076" width="6.81640625" bestFit="1" customWidth="1"/>
    <col min="3077" max="3077" width="4.81640625" bestFit="1" customWidth="1"/>
    <col min="3078" max="3078" width="5.81640625" bestFit="1" customWidth="1"/>
    <col min="3079" max="3079" width="4.81640625" bestFit="1" customWidth="1"/>
    <col min="3080" max="3080" width="6.81640625" bestFit="1" customWidth="1"/>
    <col min="3081" max="3081" width="5.81640625" bestFit="1" customWidth="1"/>
    <col min="3082" max="3082" width="6.81640625" bestFit="1" customWidth="1"/>
    <col min="3083" max="3083" width="5.81640625" bestFit="1" customWidth="1"/>
    <col min="3084" max="3085" width="6.81640625" bestFit="1" customWidth="1"/>
    <col min="3086" max="3086" width="4.81640625" bestFit="1" customWidth="1"/>
    <col min="3087" max="3087" width="5.81640625" bestFit="1" customWidth="1"/>
    <col min="3088" max="3089" width="6.81640625" bestFit="1" customWidth="1"/>
    <col min="3090" max="3090" width="5.81640625" bestFit="1" customWidth="1"/>
    <col min="3091" max="3091" width="4.81640625" bestFit="1" customWidth="1"/>
    <col min="3092" max="3092" width="6.81640625" bestFit="1" customWidth="1"/>
    <col min="3093" max="3096" width="5.81640625" bestFit="1" customWidth="1"/>
    <col min="3097" max="3097" width="3.81640625" bestFit="1" customWidth="1"/>
    <col min="3098" max="3099" width="6.81640625" bestFit="1" customWidth="1"/>
    <col min="3100" max="3101" width="7.81640625" bestFit="1" customWidth="1"/>
    <col min="3102" max="3102" width="5.81640625" bestFit="1" customWidth="1"/>
    <col min="3103" max="3105" width="6.81640625" bestFit="1" customWidth="1"/>
    <col min="3106" max="3106" width="5.81640625" bestFit="1" customWidth="1"/>
    <col min="3107" max="3107" width="6.81640625" bestFit="1" customWidth="1"/>
    <col min="3108" max="3108" width="5.81640625" bestFit="1" customWidth="1"/>
    <col min="3109" max="3112" width="6.81640625" bestFit="1" customWidth="1"/>
    <col min="3113" max="3115" width="7.81640625" bestFit="1" customWidth="1"/>
    <col min="3116" max="3117" width="6.81640625" bestFit="1" customWidth="1"/>
    <col min="3118" max="3118" width="5.81640625" bestFit="1" customWidth="1"/>
    <col min="3119" max="3119" width="7.81640625" bestFit="1" customWidth="1"/>
    <col min="3120" max="3120" width="6.81640625" bestFit="1" customWidth="1"/>
    <col min="3121" max="3125" width="7.81640625" bestFit="1" customWidth="1"/>
    <col min="3126" max="3126" width="6.81640625" bestFit="1" customWidth="1"/>
    <col min="3127" max="3127" width="7.81640625" bestFit="1" customWidth="1"/>
    <col min="3128" max="3129" width="6.81640625" bestFit="1" customWidth="1"/>
    <col min="3130" max="3130" width="7.81640625" bestFit="1" customWidth="1"/>
    <col min="3131" max="3131" width="6.81640625" bestFit="1" customWidth="1"/>
    <col min="3132" max="3133" width="7.81640625" bestFit="1" customWidth="1"/>
    <col min="3134" max="3135" width="5.81640625" bestFit="1" customWidth="1"/>
    <col min="3136" max="3136" width="6.81640625" bestFit="1" customWidth="1"/>
    <col min="3137" max="3138" width="7.81640625" bestFit="1" customWidth="1"/>
    <col min="3139" max="3139" width="6.81640625" bestFit="1" customWidth="1"/>
    <col min="3140" max="3140" width="7.81640625" bestFit="1" customWidth="1"/>
    <col min="3141" max="3144" width="6.81640625" bestFit="1" customWidth="1"/>
    <col min="3145" max="3145" width="7.81640625" bestFit="1" customWidth="1"/>
    <col min="3146" max="3146" width="6.81640625" bestFit="1" customWidth="1"/>
    <col min="3147" max="3147" width="7.81640625" bestFit="1" customWidth="1"/>
    <col min="3148" max="3148" width="6.81640625" bestFit="1" customWidth="1"/>
    <col min="3149" max="3149" width="5.81640625" bestFit="1" customWidth="1"/>
    <col min="3150" max="3151" width="6.81640625" bestFit="1" customWidth="1"/>
    <col min="3152" max="3152" width="5.81640625" bestFit="1" customWidth="1"/>
    <col min="3153" max="3157" width="6.81640625" bestFit="1" customWidth="1"/>
    <col min="3158" max="3160" width="7.81640625" bestFit="1" customWidth="1"/>
    <col min="3161" max="3164" width="6.81640625" bestFit="1" customWidth="1"/>
    <col min="3165" max="3165" width="7.81640625" bestFit="1" customWidth="1"/>
    <col min="3166" max="3166" width="6.81640625" bestFit="1" customWidth="1"/>
    <col min="3167" max="3167" width="7.81640625" bestFit="1" customWidth="1"/>
    <col min="3168" max="3168" width="5.81640625" bestFit="1" customWidth="1"/>
    <col min="3169" max="3170" width="6.81640625" bestFit="1" customWidth="1"/>
    <col min="3171" max="3171" width="5.81640625" bestFit="1" customWidth="1"/>
    <col min="3172" max="3172" width="7.81640625" bestFit="1" customWidth="1"/>
    <col min="3173" max="3173" width="6.81640625" bestFit="1" customWidth="1"/>
    <col min="3174" max="3174" width="7.81640625" bestFit="1" customWidth="1"/>
    <col min="3175" max="3176" width="6.81640625" bestFit="1" customWidth="1"/>
    <col min="3177" max="3178" width="7.81640625" bestFit="1" customWidth="1"/>
    <col min="3179" max="3181" width="6.81640625" bestFit="1" customWidth="1"/>
    <col min="3182" max="3184" width="7.81640625" bestFit="1" customWidth="1"/>
    <col min="3185" max="3185" width="6.81640625" bestFit="1" customWidth="1"/>
    <col min="3186" max="3186" width="7.81640625" bestFit="1" customWidth="1"/>
    <col min="3187" max="3187" width="5.81640625" bestFit="1" customWidth="1"/>
    <col min="3188" max="3189" width="7.81640625" bestFit="1" customWidth="1"/>
    <col min="3190" max="3190" width="6.81640625" bestFit="1" customWidth="1"/>
    <col min="3191" max="3192" width="7.81640625" bestFit="1" customWidth="1"/>
    <col min="3193" max="3193" width="6.81640625" bestFit="1" customWidth="1"/>
    <col min="3194" max="3194" width="7.81640625" bestFit="1" customWidth="1"/>
    <col min="3195" max="3197" width="6.81640625" bestFit="1" customWidth="1"/>
    <col min="3198" max="3199" width="7.81640625" bestFit="1" customWidth="1"/>
    <col min="3200" max="3201" width="5.81640625" bestFit="1" customWidth="1"/>
    <col min="3202" max="3203" width="6.81640625" bestFit="1" customWidth="1"/>
    <col min="3204" max="3204" width="7.81640625" bestFit="1" customWidth="1"/>
    <col min="3205" max="3205" width="6.81640625" bestFit="1" customWidth="1"/>
    <col min="3206" max="3207" width="7.81640625" bestFit="1" customWidth="1"/>
    <col min="3208" max="3208" width="5.81640625" bestFit="1" customWidth="1"/>
    <col min="3209" max="3209" width="7.81640625" bestFit="1" customWidth="1"/>
    <col min="3210" max="3212" width="6.81640625" bestFit="1" customWidth="1"/>
    <col min="3213" max="3213" width="3.81640625" bestFit="1" customWidth="1"/>
    <col min="3214" max="3214" width="6.81640625" bestFit="1" customWidth="1"/>
    <col min="3215" max="3215" width="7.81640625" bestFit="1" customWidth="1"/>
    <col min="3216" max="3216" width="6.81640625" bestFit="1" customWidth="1"/>
    <col min="3217" max="3217" width="7.81640625" bestFit="1" customWidth="1"/>
    <col min="3218" max="3218" width="6.81640625" bestFit="1" customWidth="1"/>
    <col min="3219" max="3219" width="7.81640625" bestFit="1" customWidth="1"/>
    <col min="3220" max="3220" width="5.81640625" bestFit="1" customWidth="1"/>
    <col min="3221" max="3223" width="6.81640625" bestFit="1" customWidth="1"/>
    <col min="3224" max="3224" width="7.81640625" bestFit="1" customWidth="1"/>
    <col min="3225" max="3225" width="6.81640625" bestFit="1" customWidth="1"/>
    <col min="3226" max="3227" width="7.81640625" bestFit="1" customWidth="1"/>
    <col min="3228" max="3229" width="5.81640625" bestFit="1" customWidth="1"/>
    <col min="3230" max="3230" width="6.81640625" bestFit="1" customWidth="1"/>
    <col min="3231" max="3232" width="7.81640625" bestFit="1" customWidth="1"/>
    <col min="3233" max="3233" width="6.81640625" bestFit="1" customWidth="1"/>
    <col min="3234" max="3235" width="7.81640625" bestFit="1" customWidth="1"/>
    <col min="3236" max="3236" width="5.81640625" bestFit="1" customWidth="1"/>
    <col min="3237" max="3240" width="6.81640625" bestFit="1" customWidth="1"/>
    <col min="3241" max="3241" width="7.81640625" bestFit="1" customWidth="1"/>
    <col min="3242" max="3244" width="6.81640625" bestFit="1" customWidth="1"/>
    <col min="3245" max="3245" width="5.81640625" bestFit="1" customWidth="1"/>
    <col min="3246" max="3246" width="7.81640625" bestFit="1" customWidth="1"/>
    <col min="3247" max="3248" width="6.81640625" bestFit="1" customWidth="1"/>
    <col min="3249" max="3249" width="5.81640625" bestFit="1" customWidth="1"/>
    <col min="3250" max="3250" width="7.81640625" bestFit="1" customWidth="1"/>
    <col min="3251" max="3251" width="5.81640625" bestFit="1" customWidth="1"/>
    <col min="3252" max="3253" width="6.81640625" bestFit="1" customWidth="1"/>
    <col min="3254" max="3255" width="7.81640625" bestFit="1" customWidth="1"/>
    <col min="3256" max="3259" width="6.81640625" bestFit="1" customWidth="1"/>
    <col min="3260" max="3260" width="3.81640625" bestFit="1" customWidth="1"/>
    <col min="3261" max="3261" width="6.81640625" bestFit="1" customWidth="1"/>
    <col min="3262" max="3262" width="7.81640625" bestFit="1" customWidth="1"/>
    <col min="3263" max="3263" width="5.81640625" bestFit="1" customWidth="1"/>
    <col min="3264" max="3264" width="6.81640625" bestFit="1" customWidth="1"/>
    <col min="3265" max="3265" width="7.81640625" bestFit="1" customWidth="1"/>
    <col min="3266" max="3266" width="6.81640625" bestFit="1" customWidth="1"/>
    <col min="3267" max="3267" width="7.81640625" bestFit="1" customWidth="1"/>
    <col min="3268" max="3268" width="6.81640625" bestFit="1" customWidth="1"/>
    <col min="3269" max="3269" width="7.81640625" bestFit="1" customWidth="1"/>
    <col min="3270" max="3270" width="6.81640625" bestFit="1" customWidth="1"/>
    <col min="3271" max="3274" width="7.81640625" bestFit="1" customWidth="1"/>
    <col min="3275" max="3275" width="6.81640625" bestFit="1" customWidth="1"/>
    <col min="3276" max="3276" width="3.81640625" bestFit="1" customWidth="1"/>
    <col min="3277" max="3279" width="6.81640625" bestFit="1" customWidth="1"/>
    <col min="3280" max="3280" width="7.81640625" bestFit="1" customWidth="1"/>
    <col min="3281" max="3283" width="6.81640625" bestFit="1" customWidth="1"/>
    <col min="3284" max="3284" width="5.81640625" bestFit="1" customWidth="1"/>
    <col min="3285" max="3286" width="7.81640625" bestFit="1" customWidth="1"/>
    <col min="3287" max="3288" width="5.81640625" bestFit="1" customWidth="1"/>
    <col min="3289" max="3289" width="7.81640625" bestFit="1" customWidth="1"/>
    <col min="3290" max="3290" width="6.81640625" bestFit="1" customWidth="1"/>
    <col min="3291" max="3291" width="5.81640625" bestFit="1" customWidth="1"/>
    <col min="3292" max="3292" width="7.81640625" bestFit="1" customWidth="1"/>
    <col min="3293" max="3294" width="6.81640625" bestFit="1" customWidth="1"/>
    <col min="3295" max="3295" width="7.81640625" bestFit="1" customWidth="1"/>
    <col min="3296" max="3296" width="6.81640625" bestFit="1" customWidth="1"/>
    <col min="3297" max="3297" width="3.81640625" bestFit="1" customWidth="1"/>
    <col min="3298" max="3299" width="6.81640625" bestFit="1" customWidth="1"/>
    <col min="3300" max="3303" width="7.81640625" bestFit="1" customWidth="1"/>
    <col min="3304" max="3305" width="6.81640625" bestFit="1" customWidth="1"/>
    <col min="3306" max="3306" width="7.81640625" bestFit="1" customWidth="1"/>
    <col min="3307" max="3307" width="5.81640625" bestFit="1" customWidth="1"/>
    <col min="3308" max="3309" width="7.81640625" bestFit="1" customWidth="1"/>
    <col min="3310" max="3310" width="5.81640625" bestFit="1" customWidth="1"/>
    <col min="3311" max="3312" width="6.81640625" bestFit="1" customWidth="1"/>
    <col min="3313" max="3313" width="7.81640625" bestFit="1" customWidth="1"/>
    <col min="3314" max="3316" width="6.81640625" bestFit="1" customWidth="1"/>
    <col min="3317" max="3320" width="7.81640625" bestFit="1" customWidth="1"/>
    <col min="3321" max="3321" width="6.81640625" bestFit="1" customWidth="1"/>
    <col min="3322" max="3322" width="7.81640625" bestFit="1" customWidth="1"/>
    <col min="3323" max="3327" width="6.81640625" bestFit="1" customWidth="1"/>
    <col min="3328" max="3333" width="7.81640625" bestFit="1" customWidth="1"/>
    <col min="3334" max="3335" width="6.81640625" bestFit="1" customWidth="1"/>
    <col min="3336" max="3336" width="7.81640625" bestFit="1" customWidth="1"/>
    <col min="3337" max="3337" width="6.81640625" bestFit="1" customWidth="1"/>
    <col min="3338" max="3338" width="5.81640625" bestFit="1" customWidth="1"/>
    <col min="3339" max="3339" width="6.81640625" bestFit="1" customWidth="1"/>
    <col min="3340" max="3340" width="7.81640625" bestFit="1" customWidth="1"/>
    <col min="3341" max="3342" width="6.81640625" bestFit="1" customWidth="1"/>
    <col min="3343" max="3343" width="7.81640625" bestFit="1" customWidth="1"/>
    <col min="3344" max="3344" width="6.81640625" bestFit="1" customWidth="1"/>
    <col min="3345" max="3345" width="7.81640625" bestFit="1" customWidth="1"/>
    <col min="3346" max="3348" width="6.81640625" bestFit="1" customWidth="1"/>
    <col min="3349" max="3349" width="5.81640625" bestFit="1" customWidth="1"/>
    <col min="3350" max="3352" width="6.81640625" bestFit="1" customWidth="1"/>
    <col min="3353" max="3354" width="7.81640625" bestFit="1" customWidth="1"/>
    <col min="3355" max="3356" width="6.81640625" bestFit="1" customWidth="1"/>
    <col min="3357" max="3357" width="5.81640625" bestFit="1" customWidth="1"/>
    <col min="3358" max="3358" width="6.81640625" bestFit="1" customWidth="1"/>
    <col min="3359" max="3367" width="7.81640625" bestFit="1" customWidth="1"/>
    <col min="3368" max="3368" width="6.81640625" bestFit="1" customWidth="1"/>
    <col min="3369" max="3369" width="7.81640625" bestFit="1" customWidth="1"/>
    <col min="3370" max="3370" width="6.81640625" bestFit="1" customWidth="1"/>
    <col min="3371" max="3371" width="7.81640625" bestFit="1" customWidth="1"/>
    <col min="3372" max="3373" width="6.81640625" bestFit="1" customWidth="1"/>
    <col min="3374" max="3376" width="7.81640625" bestFit="1" customWidth="1"/>
    <col min="3377" max="3377" width="6.81640625" bestFit="1" customWidth="1"/>
    <col min="3378" max="3378" width="5.81640625" bestFit="1" customWidth="1"/>
    <col min="3379" max="3379" width="7.81640625" bestFit="1" customWidth="1"/>
    <col min="3380" max="3381" width="6.81640625" bestFit="1" customWidth="1"/>
    <col min="3382" max="3383" width="5.81640625" bestFit="1" customWidth="1"/>
    <col min="3384" max="3385" width="6.81640625" bestFit="1" customWidth="1"/>
    <col min="3386" max="3388" width="7.81640625" bestFit="1" customWidth="1"/>
    <col min="3389" max="3391" width="6.81640625" bestFit="1" customWidth="1"/>
    <col min="3392" max="3393" width="7.81640625" bestFit="1" customWidth="1"/>
    <col min="3394" max="3395" width="6.81640625" bestFit="1" customWidth="1"/>
    <col min="3396" max="3398" width="7.81640625" bestFit="1" customWidth="1"/>
    <col min="3399" max="3399" width="5.81640625" bestFit="1" customWidth="1"/>
    <col min="3400" max="3400" width="6.81640625" bestFit="1" customWidth="1"/>
    <col min="3401" max="3401" width="7.81640625" bestFit="1" customWidth="1"/>
    <col min="3402" max="3404" width="6.81640625" bestFit="1" customWidth="1"/>
    <col min="3405" max="3405" width="7.81640625" bestFit="1" customWidth="1"/>
    <col min="3406" max="3406" width="6.81640625" bestFit="1" customWidth="1"/>
    <col min="3407" max="3407" width="5.81640625" bestFit="1" customWidth="1"/>
    <col min="3408" max="3409" width="6.81640625" bestFit="1" customWidth="1"/>
    <col min="3410" max="3410" width="5.81640625" bestFit="1" customWidth="1"/>
    <col min="3411" max="3411" width="6.81640625" bestFit="1" customWidth="1"/>
    <col min="3412" max="3412" width="7.81640625" bestFit="1" customWidth="1"/>
    <col min="3413" max="3414" width="6.81640625" bestFit="1" customWidth="1"/>
    <col min="3415" max="3417" width="7.81640625" bestFit="1" customWidth="1"/>
    <col min="3418" max="3418" width="6.81640625" bestFit="1" customWidth="1"/>
    <col min="3419" max="3419" width="5.81640625" bestFit="1" customWidth="1"/>
    <col min="3420" max="3423" width="6.81640625" bestFit="1" customWidth="1"/>
    <col min="3424" max="3424" width="5.81640625" bestFit="1" customWidth="1"/>
    <col min="3425" max="3425" width="7.81640625" bestFit="1" customWidth="1"/>
    <col min="3426" max="3426" width="6.81640625" bestFit="1" customWidth="1"/>
    <col min="3427" max="3427" width="5.81640625" bestFit="1" customWidth="1"/>
    <col min="3428" max="3428" width="7.81640625" bestFit="1" customWidth="1"/>
    <col min="3429" max="3429" width="5.81640625" bestFit="1" customWidth="1"/>
    <col min="3430" max="3431" width="6.81640625" bestFit="1" customWidth="1"/>
    <col min="3432" max="3432" width="7.81640625" bestFit="1" customWidth="1"/>
    <col min="3433" max="3434" width="6.81640625" bestFit="1" customWidth="1"/>
    <col min="3435" max="3435" width="7.81640625" bestFit="1" customWidth="1"/>
    <col min="3436" max="3436" width="6.81640625" bestFit="1" customWidth="1"/>
    <col min="3437" max="3437" width="7.81640625" bestFit="1" customWidth="1"/>
    <col min="3438" max="3442" width="6.81640625" bestFit="1" customWidth="1"/>
    <col min="3443" max="3443" width="7.81640625" bestFit="1" customWidth="1"/>
    <col min="3444" max="3446" width="6.81640625" bestFit="1" customWidth="1"/>
    <col min="3447" max="3447" width="3.81640625" bestFit="1" customWidth="1"/>
    <col min="3448" max="3448" width="6.81640625" bestFit="1" customWidth="1"/>
    <col min="3449" max="3449" width="7.81640625" bestFit="1" customWidth="1"/>
    <col min="3450" max="3450" width="6.81640625" bestFit="1" customWidth="1"/>
    <col min="3451" max="3451" width="7.81640625" bestFit="1" customWidth="1"/>
    <col min="3452" max="3453" width="6.81640625" bestFit="1" customWidth="1"/>
    <col min="3454" max="3454" width="5.81640625" bestFit="1" customWidth="1"/>
    <col min="3455" max="3457" width="6.81640625" bestFit="1" customWidth="1"/>
    <col min="3458" max="3458" width="7.81640625" bestFit="1" customWidth="1"/>
    <col min="3459" max="3460" width="6.81640625" bestFit="1" customWidth="1"/>
    <col min="3461" max="3461" width="7.81640625" bestFit="1" customWidth="1"/>
    <col min="3462" max="3462" width="6.81640625" bestFit="1" customWidth="1"/>
    <col min="3463" max="3463" width="7.81640625" bestFit="1" customWidth="1"/>
    <col min="3464" max="3466" width="6.81640625" bestFit="1" customWidth="1"/>
    <col min="3467" max="3467" width="7.81640625" bestFit="1" customWidth="1"/>
    <col min="3468" max="3468" width="5.81640625" bestFit="1" customWidth="1"/>
    <col min="3469" max="3469" width="6.81640625" bestFit="1" customWidth="1"/>
    <col min="3470" max="3470" width="7.81640625" bestFit="1" customWidth="1"/>
    <col min="3471" max="3471" width="6.81640625" bestFit="1" customWidth="1"/>
    <col min="3472" max="3472" width="5.81640625" bestFit="1" customWidth="1"/>
    <col min="3473" max="3474" width="6.81640625" bestFit="1" customWidth="1"/>
    <col min="3475" max="3475" width="7.81640625" bestFit="1" customWidth="1"/>
    <col min="3476" max="3476" width="6.81640625" bestFit="1" customWidth="1"/>
    <col min="3477" max="3477" width="5.81640625" bestFit="1" customWidth="1"/>
    <col min="3478" max="3479" width="7.81640625" bestFit="1" customWidth="1"/>
    <col min="3480" max="3480" width="5.81640625" bestFit="1" customWidth="1"/>
    <col min="3481" max="3481" width="6.81640625" bestFit="1" customWidth="1"/>
    <col min="3482" max="3483" width="7.81640625" bestFit="1" customWidth="1"/>
    <col min="3484" max="3484" width="6.81640625" bestFit="1" customWidth="1"/>
    <col min="3485" max="3485" width="5.81640625" bestFit="1" customWidth="1"/>
    <col min="3486" max="3486" width="7.81640625" bestFit="1" customWidth="1"/>
    <col min="3487" max="3487" width="6.81640625" bestFit="1" customWidth="1"/>
    <col min="3488" max="3490" width="7.81640625" bestFit="1" customWidth="1"/>
    <col min="3491" max="3491" width="6.81640625" bestFit="1" customWidth="1"/>
    <col min="3492" max="3493" width="7.81640625" bestFit="1" customWidth="1"/>
    <col min="3494" max="3494" width="6.81640625" bestFit="1" customWidth="1"/>
    <col min="3495" max="3495" width="5.81640625" bestFit="1" customWidth="1"/>
    <col min="3496" max="3496" width="7.81640625" bestFit="1" customWidth="1"/>
    <col min="3497" max="3498" width="6.81640625" bestFit="1" customWidth="1"/>
    <col min="3499" max="3500" width="7.81640625" bestFit="1" customWidth="1"/>
    <col min="3501" max="3501" width="6.81640625" bestFit="1" customWidth="1"/>
    <col min="3502" max="3502" width="7.81640625" bestFit="1" customWidth="1"/>
    <col min="3503" max="3503" width="6.81640625" bestFit="1" customWidth="1"/>
    <col min="3504" max="3504" width="5.81640625" bestFit="1" customWidth="1"/>
    <col min="3505" max="3506" width="6.81640625" bestFit="1" customWidth="1"/>
    <col min="3507" max="3509" width="7.81640625" bestFit="1" customWidth="1"/>
    <col min="3510" max="3510" width="6.81640625" bestFit="1" customWidth="1"/>
    <col min="3511" max="3512" width="7.81640625" bestFit="1" customWidth="1"/>
    <col min="3513" max="3516" width="6.81640625" bestFit="1" customWidth="1"/>
    <col min="3517" max="3520" width="7.81640625" bestFit="1" customWidth="1"/>
    <col min="3521" max="3522" width="6.81640625" bestFit="1" customWidth="1"/>
    <col min="3523" max="3524" width="7.81640625" bestFit="1" customWidth="1"/>
    <col min="3525" max="3526" width="6.81640625" bestFit="1" customWidth="1"/>
    <col min="3527" max="3530" width="7.81640625" bestFit="1" customWidth="1"/>
    <col min="3531" max="3531" width="6.81640625" bestFit="1" customWidth="1"/>
    <col min="3532" max="3532" width="5.81640625" bestFit="1" customWidth="1"/>
    <col min="3533" max="3534" width="6.81640625" bestFit="1" customWidth="1"/>
    <col min="3535" max="3536" width="7.81640625" bestFit="1" customWidth="1"/>
    <col min="3537" max="3537" width="6.81640625" bestFit="1" customWidth="1"/>
    <col min="3538" max="3538" width="5.81640625" bestFit="1" customWidth="1"/>
    <col min="3539" max="3539" width="6.81640625" bestFit="1" customWidth="1"/>
    <col min="3540" max="3542" width="7.81640625" bestFit="1" customWidth="1"/>
    <col min="3543" max="3543" width="5.81640625" bestFit="1" customWidth="1"/>
    <col min="3544" max="3547" width="6.81640625" bestFit="1" customWidth="1"/>
    <col min="3548" max="3548" width="3.81640625" bestFit="1" customWidth="1"/>
    <col min="3549" max="3550" width="6.81640625" bestFit="1" customWidth="1"/>
    <col min="3551" max="3551" width="7.81640625" bestFit="1" customWidth="1"/>
    <col min="3552" max="3552" width="6.81640625" bestFit="1" customWidth="1"/>
    <col min="3553" max="3553" width="5.81640625" bestFit="1" customWidth="1"/>
    <col min="3554" max="3554" width="6.81640625" bestFit="1" customWidth="1"/>
    <col min="3555" max="3555" width="7.81640625" bestFit="1" customWidth="1"/>
    <col min="3556" max="3556" width="6.81640625" bestFit="1" customWidth="1"/>
    <col min="3557" max="3560" width="7.81640625" bestFit="1" customWidth="1"/>
    <col min="3561" max="3563" width="6.81640625" bestFit="1" customWidth="1"/>
    <col min="3564" max="3564" width="7.81640625" bestFit="1" customWidth="1"/>
    <col min="3565" max="3565" width="5.81640625" bestFit="1" customWidth="1"/>
    <col min="3566" max="3572" width="6.81640625" bestFit="1" customWidth="1"/>
    <col min="3573" max="3574" width="7.81640625" bestFit="1" customWidth="1"/>
    <col min="3575" max="3577" width="6.81640625" bestFit="1" customWidth="1"/>
    <col min="3578" max="3578" width="7.81640625" bestFit="1" customWidth="1"/>
    <col min="3579" max="3579" width="8.81640625" bestFit="1" customWidth="1"/>
    <col min="3580" max="3581" width="7.81640625" bestFit="1" customWidth="1"/>
    <col min="3582" max="3582" width="6.81640625" bestFit="1" customWidth="1"/>
    <col min="3583" max="3583" width="7.81640625" bestFit="1" customWidth="1"/>
    <col min="3584" max="3584" width="5.81640625" bestFit="1" customWidth="1"/>
    <col min="3585" max="3587" width="6.81640625" bestFit="1" customWidth="1"/>
    <col min="3588" max="3589" width="7.81640625" bestFit="1" customWidth="1"/>
    <col min="3590" max="3590" width="5.81640625" bestFit="1" customWidth="1"/>
    <col min="3591" max="3591" width="7.81640625" bestFit="1" customWidth="1"/>
    <col min="3592" max="3595" width="6.81640625" bestFit="1" customWidth="1"/>
    <col min="3596" max="3596" width="7.81640625" bestFit="1" customWidth="1"/>
    <col min="3597" max="3597" width="5.81640625" bestFit="1" customWidth="1"/>
    <col min="3598" max="3601" width="6.81640625" bestFit="1" customWidth="1"/>
    <col min="3602" max="3602" width="7.81640625" bestFit="1" customWidth="1"/>
    <col min="3603" max="3603" width="6.81640625" bestFit="1" customWidth="1"/>
    <col min="3604" max="3604" width="7.81640625" bestFit="1" customWidth="1"/>
    <col min="3605" max="3605" width="6.81640625" bestFit="1" customWidth="1"/>
    <col min="3606" max="3606" width="3.81640625" bestFit="1" customWidth="1"/>
    <col min="3607" max="3608" width="6.81640625" bestFit="1" customWidth="1"/>
    <col min="3609" max="3609" width="7.81640625" bestFit="1" customWidth="1"/>
    <col min="3610" max="3613" width="6.81640625" bestFit="1" customWidth="1"/>
    <col min="3614" max="3615" width="7.81640625" bestFit="1" customWidth="1"/>
    <col min="3616" max="3619" width="6.81640625" bestFit="1" customWidth="1"/>
    <col min="3620" max="3620" width="5.81640625" bestFit="1" customWidth="1"/>
    <col min="3621" max="3622" width="6.81640625" bestFit="1" customWidth="1"/>
    <col min="3623" max="3623" width="7.81640625" bestFit="1" customWidth="1"/>
    <col min="3624" max="3624" width="6.81640625" bestFit="1" customWidth="1"/>
    <col min="3625" max="3625" width="7.81640625" bestFit="1" customWidth="1"/>
    <col min="3626" max="3628" width="6.81640625" bestFit="1" customWidth="1"/>
    <col min="3629" max="3633" width="7.81640625" bestFit="1" customWidth="1"/>
    <col min="3634" max="3635" width="6.81640625" bestFit="1" customWidth="1"/>
    <col min="3636" max="3636" width="7.81640625" bestFit="1" customWidth="1"/>
    <col min="3637" max="3637" width="6.81640625" bestFit="1" customWidth="1"/>
    <col min="3638" max="3638" width="5.81640625" bestFit="1" customWidth="1"/>
    <col min="3639" max="3643" width="6.81640625" bestFit="1" customWidth="1"/>
    <col min="3644" max="3644" width="5.81640625" bestFit="1" customWidth="1"/>
    <col min="3645" max="3648" width="6.81640625" bestFit="1" customWidth="1"/>
    <col min="3649" max="3649" width="7.81640625" bestFit="1" customWidth="1"/>
    <col min="3650" max="3650" width="6.81640625" bestFit="1" customWidth="1"/>
    <col min="3651" max="3651" width="7.81640625" bestFit="1" customWidth="1"/>
    <col min="3652" max="3654" width="6.81640625" bestFit="1" customWidth="1"/>
    <col min="3655" max="3655" width="7.81640625" bestFit="1" customWidth="1"/>
    <col min="3656" max="3656" width="6.81640625" bestFit="1" customWidth="1"/>
    <col min="3657" max="3658" width="7.81640625" bestFit="1" customWidth="1"/>
    <col min="3659" max="3659" width="6.81640625" bestFit="1" customWidth="1"/>
    <col min="3660" max="3660" width="7.81640625" bestFit="1" customWidth="1"/>
    <col min="3661" max="3661" width="6.81640625" bestFit="1" customWidth="1"/>
    <col min="3662" max="3662" width="7.81640625" bestFit="1" customWidth="1"/>
    <col min="3663" max="3663" width="5.81640625" bestFit="1" customWidth="1"/>
    <col min="3664" max="3666" width="7.81640625" bestFit="1" customWidth="1"/>
    <col min="3667" max="3667" width="6.81640625" bestFit="1" customWidth="1"/>
    <col min="3668" max="3668" width="7.81640625" bestFit="1" customWidth="1"/>
    <col min="3669" max="3670" width="6.81640625" bestFit="1" customWidth="1"/>
    <col min="3671" max="3673" width="7.81640625" bestFit="1" customWidth="1"/>
    <col min="3674" max="3674" width="6.81640625" bestFit="1" customWidth="1"/>
    <col min="3675" max="3676" width="7.81640625" bestFit="1" customWidth="1"/>
    <col min="3677" max="3680" width="6.81640625" bestFit="1" customWidth="1"/>
    <col min="3681" max="3681" width="5.81640625" bestFit="1" customWidth="1"/>
    <col min="3682" max="3682" width="7.81640625" bestFit="1" customWidth="1"/>
    <col min="3683" max="3685" width="6.81640625" bestFit="1" customWidth="1"/>
    <col min="3686" max="3686" width="7.81640625" bestFit="1" customWidth="1"/>
    <col min="3687" max="3687" width="5.81640625" bestFit="1" customWidth="1"/>
    <col min="3688" max="3691" width="7.81640625" bestFit="1" customWidth="1"/>
    <col min="3692" max="3692" width="6.81640625" bestFit="1" customWidth="1"/>
    <col min="3693" max="3694" width="7.81640625" bestFit="1" customWidth="1"/>
    <col min="3695" max="3695" width="5.81640625" bestFit="1" customWidth="1"/>
    <col min="3696" max="3696" width="6.81640625" bestFit="1" customWidth="1"/>
    <col min="3697" max="3697" width="8.81640625" bestFit="1" customWidth="1"/>
    <col min="3698" max="3698" width="7.81640625" bestFit="1" customWidth="1"/>
    <col min="3699" max="3699" width="5.81640625" bestFit="1" customWidth="1"/>
    <col min="3700" max="3703" width="6.81640625" bestFit="1" customWidth="1"/>
    <col min="3704" max="3704" width="7.81640625" bestFit="1" customWidth="1"/>
    <col min="3705" max="3706" width="6.81640625" bestFit="1" customWidth="1"/>
    <col min="3707" max="3708" width="7.81640625" bestFit="1" customWidth="1"/>
    <col min="3709" max="3709" width="5.81640625" bestFit="1" customWidth="1"/>
    <col min="3710" max="3710" width="3.81640625" bestFit="1" customWidth="1"/>
    <col min="3711" max="3711" width="5.81640625" bestFit="1" customWidth="1"/>
    <col min="3712" max="3712" width="7.81640625" bestFit="1" customWidth="1"/>
    <col min="3713" max="3714" width="6.81640625" bestFit="1" customWidth="1"/>
    <col min="3715" max="3715" width="7.81640625" bestFit="1" customWidth="1"/>
    <col min="3716" max="3716" width="6.81640625" bestFit="1" customWidth="1"/>
    <col min="3717" max="3718" width="7.81640625" bestFit="1" customWidth="1"/>
    <col min="3719" max="3721" width="6.81640625" bestFit="1" customWidth="1"/>
    <col min="3722" max="3722" width="7.81640625" bestFit="1" customWidth="1"/>
    <col min="3723" max="3723" width="6.81640625" bestFit="1" customWidth="1"/>
    <col min="3724" max="3724" width="5.81640625" bestFit="1" customWidth="1"/>
    <col min="3725" max="3725" width="6.81640625" bestFit="1" customWidth="1"/>
    <col min="3726" max="3726" width="7.81640625" bestFit="1" customWidth="1"/>
    <col min="3727" max="3727" width="5.81640625" bestFit="1" customWidth="1"/>
    <col min="3728" max="3730" width="6.81640625" bestFit="1" customWidth="1"/>
    <col min="3731" max="3733" width="7.81640625" bestFit="1" customWidth="1"/>
    <col min="3734" max="3738" width="6.81640625" bestFit="1" customWidth="1"/>
    <col min="3739" max="3740" width="7.81640625" bestFit="1" customWidth="1"/>
    <col min="3741" max="3743" width="6.81640625" bestFit="1" customWidth="1"/>
    <col min="3744" max="3745" width="7.81640625" bestFit="1" customWidth="1"/>
    <col min="3746" max="3746" width="6.81640625" bestFit="1" customWidth="1"/>
    <col min="3747" max="3747" width="7.81640625" bestFit="1" customWidth="1"/>
    <col min="3748" max="3752" width="6.81640625" bestFit="1" customWidth="1"/>
    <col min="3753" max="3754" width="7.81640625" bestFit="1" customWidth="1"/>
    <col min="3755" max="3757" width="6.81640625" bestFit="1" customWidth="1"/>
    <col min="3758" max="3758" width="7.81640625" bestFit="1" customWidth="1"/>
    <col min="3759" max="3759" width="6.81640625" bestFit="1" customWidth="1"/>
    <col min="3760" max="3763" width="7.81640625" bestFit="1" customWidth="1"/>
    <col min="3764" max="3766" width="6.81640625" bestFit="1" customWidth="1"/>
    <col min="3767" max="3768" width="7.81640625" bestFit="1" customWidth="1"/>
    <col min="3769" max="3769" width="6.81640625" bestFit="1" customWidth="1"/>
    <col min="3770" max="3770" width="7.81640625" bestFit="1" customWidth="1"/>
    <col min="3771" max="3772" width="6.81640625" bestFit="1" customWidth="1"/>
    <col min="3773" max="3775" width="7.81640625" bestFit="1" customWidth="1"/>
    <col min="3776" max="3777" width="6.81640625" bestFit="1" customWidth="1"/>
    <col min="3778" max="3778" width="7.81640625" bestFit="1" customWidth="1"/>
    <col min="3779" max="3779" width="3.81640625" bestFit="1" customWidth="1"/>
    <col min="3780" max="3781" width="7.81640625" bestFit="1" customWidth="1"/>
    <col min="3782" max="3782" width="5.81640625" bestFit="1" customWidth="1"/>
    <col min="3783" max="3783" width="7.81640625" bestFit="1" customWidth="1"/>
    <col min="3784" max="3785" width="6.81640625" bestFit="1" customWidth="1"/>
    <col min="3786" max="3786" width="7.81640625" bestFit="1" customWidth="1"/>
    <col min="3787" max="3787" width="6.81640625" bestFit="1" customWidth="1"/>
    <col min="3788" max="3788" width="7.81640625" bestFit="1" customWidth="1"/>
    <col min="3789" max="3789" width="6.81640625" bestFit="1" customWidth="1"/>
    <col min="3790" max="3792" width="7.81640625" bestFit="1" customWidth="1"/>
    <col min="3793" max="3793" width="8.81640625" bestFit="1" customWidth="1"/>
    <col min="3794" max="3794" width="5.81640625" bestFit="1" customWidth="1"/>
    <col min="3795" max="3795" width="7.81640625" bestFit="1" customWidth="1"/>
    <col min="3796" max="3798" width="6.81640625" bestFit="1" customWidth="1"/>
    <col min="3799" max="3800" width="7.81640625" bestFit="1" customWidth="1"/>
    <col min="3801" max="3801" width="6.81640625" bestFit="1" customWidth="1"/>
    <col min="3802" max="3802" width="7.81640625" bestFit="1" customWidth="1"/>
    <col min="3803" max="3803" width="6.81640625" bestFit="1" customWidth="1"/>
    <col min="3804" max="3804" width="7.81640625" bestFit="1" customWidth="1"/>
    <col min="3805" max="3806" width="6.81640625" bestFit="1" customWidth="1"/>
    <col min="3807" max="3807" width="5.81640625" bestFit="1" customWidth="1"/>
    <col min="3808" max="3808" width="8.81640625" bestFit="1" customWidth="1"/>
    <col min="3809" max="3809" width="5.81640625" bestFit="1" customWidth="1"/>
    <col min="3810" max="3813" width="6.81640625" bestFit="1" customWidth="1"/>
    <col min="3814" max="3815" width="7.81640625" bestFit="1" customWidth="1"/>
    <col min="3816" max="3816" width="5.81640625" bestFit="1" customWidth="1"/>
    <col min="3817" max="3817" width="7.81640625" bestFit="1" customWidth="1"/>
    <col min="3818" max="3818" width="6.81640625" bestFit="1" customWidth="1"/>
    <col min="3819" max="3822" width="7.81640625" bestFit="1" customWidth="1"/>
    <col min="3823" max="3829" width="6.81640625" bestFit="1" customWidth="1"/>
    <col min="3830" max="3833" width="7.81640625" bestFit="1" customWidth="1"/>
    <col min="3834" max="3834" width="6.81640625" bestFit="1" customWidth="1"/>
    <col min="3835" max="3835" width="7.81640625" bestFit="1" customWidth="1"/>
    <col min="3836" max="3838" width="6.81640625" bestFit="1" customWidth="1"/>
    <col min="3839" max="3839" width="7.81640625" bestFit="1" customWidth="1"/>
    <col min="3840" max="3840" width="6.81640625" bestFit="1" customWidth="1"/>
    <col min="3841" max="3842" width="7.81640625" bestFit="1" customWidth="1"/>
    <col min="3843" max="3844" width="6.81640625" bestFit="1" customWidth="1"/>
    <col min="3845" max="3845" width="7.81640625" bestFit="1" customWidth="1"/>
    <col min="3846" max="3846" width="5.81640625" bestFit="1" customWidth="1"/>
    <col min="3847" max="3847" width="7.81640625" bestFit="1" customWidth="1"/>
    <col min="3848" max="3848" width="5.81640625" bestFit="1" customWidth="1"/>
    <col min="3849" max="3852" width="6.81640625" bestFit="1" customWidth="1"/>
    <col min="3853" max="3854" width="7.81640625" bestFit="1" customWidth="1"/>
    <col min="3855" max="3855" width="6.81640625" bestFit="1" customWidth="1"/>
    <col min="3856" max="3856" width="7.81640625" bestFit="1" customWidth="1"/>
    <col min="3857" max="3857" width="6.81640625" bestFit="1" customWidth="1"/>
    <col min="3858" max="3860" width="7.81640625" bestFit="1" customWidth="1"/>
    <col min="3861" max="3861" width="6.81640625" bestFit="1" customWidth="1"/>
    <col min="3862" max="3862" width="7.81640625" bestFit="1" customWidth="1"/>
    <col min="3863" max="3865" width="6.81640625" bestFit="1" customWidth="1"/>
    <col min="3866" max="3867" width="7.81640625" bestFit="1" customWidth="1"/>
    <col min="3868" max="3868" width="5.81640625" bestFit="1" customWidth="1"/>
    <col min="3869" max="3869" width="8.81640625" bestFit="1" customWidth="1"/>
    <col min="3870" max="3870" width="6.81640625" bestFit="1" customWidth="1"/>
    <col min="3871" max="3871" width="5.81640625" bestFit="1" customWidth="1"/>
    <col min="3872" max="3873" width="6.81640625" bestFit="1" customWidth="1"/>
    <col min="3874" max="3875" width="7.81640625" bestFit="1" customWidth="1"/>
    <col min="3876" max="3876" width="8.81640625" bestFit="1" customWidth="1"/>
    <col min="3877" max="3877" width="7.81640625" bestFit="1" customWidth="1"/>
    <col min="3878" max="3878" width="6.81640625" bestFit="1" customWidth="1"/>
    <col min="3879" max="3879" width="7.81640625" bestFit="1" customWidth="1"/>
    <col min="3880" max="3880" width="8.81640625" bestFit="1" customWidth="1"/>
    <col min="3881" max="3881" width="5.81640625" bestFit="1" customWidth="1"/>
    <col min="3882" max="3884" width="7.81640625" bestFit="1" customWidth="1"/>
    <col min="3885" max="3885" width="6.81640625" bestFit="1" customWidth="1"/>
    <col min="3886" max="3887" width="7.81640625" bestFit="1" customWidth="1"/>
    <col min="3888" max="3888" width="3.81640625" bestFit="1" customWidth="1"/>
    <col min="3889" max="3890" width="7.81640625" bestFit="1" customWidth="1"/>
    <col min="3891" max="3893" width="6.81640625" bestFit="1" customWidth="1"/>
    <col min="3894" max="3895" width="7.81640625" bestFit="1" customWidth="1"/>
    <col min="3896" max="3898" width="6.81640625" bestFit="1" customWidth="1"/>
    <col min="3899" max="3899" width="7.81640625" bestFit="1" customWidth="1"/>
    <col min="3900" max="3901" width="5.81640625" bestFit="1" customWidth="1"/>
    <col min="3902" max="3902" width="7.81640625" bestFit="1" customWidth="1"/>
    <col min="3903" max="3903" width="5.81640625" bestFit="1" customWidth="1"/>
    <col min="3904" max="3904" width="6.81640625" bestFit="1" customWidth="1"/>
    <col min="3905" max="3905" width="5.81640625" bestFit="1" customWidth="1"/>
    <col min="3906" max="3906" width="7.81640625" bestFit="1" customWidth="1"/>
    <col min="3907" max="3910" width="6.81640625" bestFit="1" customWidth="1"/>
    <col min="3911" max="3915" width="7.81640625" bestFit="1" customWidth="1"/>
    <col min="3916" max="3920" width="6.81640625" bestFit="1" customWidth="1"/>
    <col min="3921" max="3924" width="7.81640625" bestFit="1" customWidth="1"/>
    <col min="3925" max="3926" width="6.81640625" bestFit="1" customWidth="1"/>
    <col min="3927" max="3927" width="7.81640625" bestFit="1" customWidth="1"/>
    <col min="3928" max="3929" width="6.81640625" bestFit="1" customWidth="1"/>
    <col min="3930" max="3930" width="5.81640625" bestFit="1" customWidth="1"/>
    <col min="3931" max="3933" width="6.81640625" bestFit="1" customWidth="1"/>
    <col min="3934" max="3936" width="7.81640625" bestFit="1" customWidth="1"/>
    <col min="3937" max="3940" width="6.81640625" bestFit="1" customWidth="1"/>
    <col min="3941" max="3941" width="5.81640625" bestFit="1" customWidth="1"/>
    <col min="3942" max="3942" width="6.81640625" bestFit="1" customWidth="1"/>
    <col min="3943" max="3945" width="7.81640625" bestFit="1" customWidth="1"/>
    <col min="3946" max="3946" width="6.81640625" bestFit="1" customWidth="1"/>
    <col min="3947" max="3948" width="7.81640625" bestFit="1" customWidth="1"/>
    <col min="3949" max="3949" width="5.81640625" bestFit="1" customWidth="1"/>
    <col min="3950" max="3950" width="7.81640625" bestFit="1" customWidth="1"/>
    <col min="3951" max="3951" width="6.81640625" bestFit="1" customWidth="1"/>
    <col min="3952" max="3953" width="7.81640625" bestFit="1" customWidth="1"/>
    <col min="3954" max="3954" width="6.81640625" bestFit="1" customWidth="1"/>
    <col min="3955" max="3956" width="7.81640625" bestFit="1" customWidth="1"/>
    <col min="3957" max="3957" width="6.81640625" bestFit="1" customWidth="1"/>
    <col min="3958" max="3960" width="7.81640625" bestFit="1" customWidth="1"/>
    <col min="3961" max="3961" width="5.81640625" bestFit="1" customWidth="1"/>
    <col min="3962" max="3962" width="6.81640625" bestFit="1" customWidth="1"/>
    <col min="3963" max="3963" width="5.81640625" bestFit="1" customWidth="1"/>
    <col min="3964" max="3964" width="7.81640625" bestFit="1" customWidth="1"/>
    <col min="3965" max="3965" width="8.81640625" bestFit="1" customWidth="1"/>
    <col min="3966" max="3968" width="7.81640625" bestFit="1" customWidth="1"/>
    <col min="3969" max="3970" width="6.81640625" bestFit="1" customWidth="1"/>
    <col min="3971" max="3972" width="7.81640625" bestFit="1" customWidth="1"/>
    <col min="3973" max="3974" width="6.81640625" bestFit="1" customWidth="1"/>
    <col min="3975" max="3975" width="7.81640625" bestFit="1" customWidth="1"/>
    <col min="3976" max="3980" width="6.81640625" bestFit="1" customWidth="1"/>
    <col min="3981" max="3985" width="7.81640625" bestFit="1" customWidth="1"/>
    <col min="3986" max="3988" width="6.81640625" bestFit="1" customWidth="1"/>
    <col min="3989" max="3992" width="7.81640625" bestFit="1" customWidth="1"/>
    <col min="3993" max="3993" width="5.81640625" bestFit="1" customWidth="1"/>
    <col min="3994" max="3994" width="6.81640625" bestFit="1" customWidth="1"/>
    <col min="3995" max="3995" width="7.81640625" bestFit="1" customWidth="1"/>
    <col min="3996" max="4001" width="6.81640625" bestFit="1" customWidth="1"/>
    <col min="4002" max="4002" width="7.81640625" bestFit="1" customWidth="1"/>
    <col min="4003" max="4003" width="6.81640625" bestFit="1" customWidth="1"/>
    <col min="4004" max="4004" width="7.81640625" bestFit="1" customWidth="1"/>
    <col min="4005" max="4006" width="6.81640625" bestFit="1" customWidth="1"/>
    <col min="4007" max="4008" width="7.81640625" bestFit="1" customWidth="1"/>
    <col min="4009" max="4011" width="6.81640625" bestFit="1" customWidth="1"/>
    <col min="4012" max="4012" width="5.81640625" bestFit="1" customWidth="1"/>
    <col min="4013" max="4015" width="6.81640625" bestFit="1" customWidth="1"/>
    <col min="4016" max="4016" width="7.81640625" bestFit="1" customWidth="1"/>
    <col min="4017" max="4020" width="6.81640625" bestFit="1" customWidth="1"/>
    <col min="4021" max="4022" width="7.81640625" bestFit="1" customWidth="1"/>
    <col min="4023" max="4023" width="6.81640625" bestFit="1" customWidth="1"/>
    <col min="4024" max="4024" width="7.81640625" bestFit="1" customWidth="1"/>
    <col min="4025" max="4025" width="6.81640625" bestFit="1" customWidth="1"/>
    <col min="4026" max="4026" width="3.81640625" bestFit="1" customWidth="1"/>
    <col min="4027" max="4027" width="5.81640625" bestFit="1" customWidth="1"/>
    <col min="4028" max="4028" width="7.81640625" bestFit="1" customWidth="1"/>
    <col min="4029" max="4029" width="6.81640625" bestFit="1" customWidth="1"/>
    <col min="4030" max="4030" width="7.81640625" bestFit="1" customWidth="1"/>
    <col min="4031" max="4031" width="3.81640625" bestFit="1" customWidth="1"/>
    <col min="4032" max="4032" width="7.81640625" bestFit="1" customWidth="1"/>
    <col min="4033" max="4034" width="6.81640625" bestFit="1" customWidth="1"/>
    <col min="4035" max="4035" width="7.81640625" bestFit="1" customWidth="1"/>
    <col min="4036" max="4037" width="6.81640625" bestFit="1" customWidth="1"/>
    <col min="4038" max="4040" width="7.81640625" bestFit="1" customWidth="1"/>
    <col min="4041" max="4041" width="5.81640625" bestFit="1" customWidth="1"/>
    <col min="4042" max="4042" width="7.81640625" bestFit="1" customWidth="1"/>
    <col min="4043" max="4044" width="5.81640625" bestFit="1" customWidth="1"/>
    <col min="4045" max="4045" width="6.81640625" bestFit="1" customWidth="1"/>
    <col min="4046" max="4046" width="5.81640625" bestFit="1" customWidth="1"/>
    <col min="4047" max="4048" width="6.81640625" bestFit="1" customWidth="1"/>
    <col min="4049" max="4049" width="7.81640625" bestFit="1" customWidth="1"/>
    <col min="4050" max="4051" width="6.81640625" bestFit="1" customWidth="1"/>
    <col min="4052" max="4052" width="7.81640625" bestFit="1" customWidth="1"/>
    <col min="4053" max="4053" width="6.81640625" bestFit="1" customWidth="1"/>
    <col min="4054" max="4054" width="7.81640625" bestFit="1" customWidth="1"/>
    <col min="4055" max="4055" width="6.81640625" bestFit="1" customWidth="1"/>
    <col min="4056" max="4057" width="7.81640625" bestFit="1" customWidth="1"/>
    <col min="4058" max="4058" width="6.81640625" bestFit="1" customWidth="1"/>
    <col min="4059" max="4061" width="7.81640625" bestFit="1" customWidth="1"/>
    <col min="4062" max="4062" width="6.81640625" bestFit="1" customWidth="1"/>
    <col min="4063" max="4063" width="5.81640625" bestFit="1" customWidth="1"/>
    <col min="4064" max="4064" width="7.81640625" bestFit="1" customWidth="1"/>
    <col min="4065" max="4066" width="6.81640625" bestFit="1" customWidth="1"/>
    <col min="4067" max="4069" width="7.81640625" bestFit="1" customWidth="1"/>
    <col min="4070" max="4070" width="6.81640625" bestFit="1" customWidth="1"/>
    <col min="4071" max="4071" width="7.81640625" bestFit="1" customWidth="1"/>
    <col min="4072" max="4072" width="5.81640625" bestFit="1" customWidth="1"/>
    <col min="4073" max="4073" width="6.81640625" bestFit="1" customWidth="1"/>
    <col min="4074" max="4074" width="7.81640625" bestFit="1" customWidth="1"/>
    <col min="4075" max="4076" width="6.81640625" bestFit="1" customWidth="1"/>
    <col min="4077" max="4078" width="7.81640625" bestFit="1" customWidth="1"/>
    <col min="4079" max="4079" width="6.81640625" bestFit="1" customWidth="1"/>
    <col min="4080" max="4082" width="7.81640625" bestFit="1" customWidth="1"/>
    <col min="4083" max="4085" width="6.81640625" bestFit="1" customWidth="1"/>
    <col min="4086" max="4086" width="8.81640625" bestFit="1" customWidth="1"/>
    <col min="4087" max="4090" width="7.81640625" bestFit="1" customWidth="1"/>
    <col min="4091" max="4091" width="6.81640625" bestFit="1" customWidth="1"/>
    <col min="4092" max="4092" width="7.81640625" bestFit="1" customWidth="1"/>
    <col min="4093" max="4093" width="5.81640625" bestFit="1" customWidth="1"/>
    <col min="4094" max="4099" width="6.81640625" bestFit="1" customWidth="1"/>
    <col min="4100" max="4100" width="7.81640625" bestFit="1" customWidth="1"/>
    <col min="4101" max="4103" width="6.81640625" bestFit="1" customWidth="1"/>
    <col min="4104" max="4105" width="7.81640625" bestFit="1" customWidth="1"/>
    <col min="4106" max="4110" width="6.81640625" bestFit="1" customWidth="1"/>
    <col min="4111" max="4112" width="7.81640625" bestFit="1" customWidth="1"/>
    <col min="4113" max="4113" width="3.81640625" bestFit="1" customWidth="1"/>
    <col min="4114" max="4114" width="7.81640625" bestFit="1" customWidth="1"/>
    <col min="4115" max="4115" width="5.81640625" bestFit="1" customWidth="1"/>
    <col min="4116" max="4119" width="7.81640625" bestFit="1" customWidth="1"/>
    <col min="4120" max="4120" width="6.81640625" bestFit="1" customWidth="1"/>
    <col min="4121" max="4124" width="7.81640625" bestFit="1" customWidth="1"/>
    <col min="4125" max="4125" width="5.81640625" bestFit="1" customWidth="1"/>
    <col min="4126" max="4126" width="6.81640625" bestFit="1" customWidth="1"/>
    <col min="4127" max="4127" width="8.81640625" bestFit="1" customWidth="1"/>
    <col min="4128" max="4128" width="7.81640625" bestFit="1" customWidth="1"/>
    <col min="4129" max="4132" width="6.81640625" bestFit="1" customWidth="1"/>
    <col min="4133" max="4138" width="7.81640625" bestFit="1" customWidth="1"/>
    <col min="4139" max="4141" width="6.81640625" bestFit="1" customWidth="1"/>
    <col min="4142" max="4143" width="7.81640625" bestFit="1" customWidth="1"/>
    <col min="4144" max="4144" width="6.81640625" bestFit="1" customWidth="1"/>
    <col min="4145" max="4147" width="7.81640625" bestFit="1" customWidth="1"/>
    <col min="4148" max="4148" width="6.81640625" bestFit="1" customWidth="1"/>
    <col min="4149" max="4149" width="5.81640625" bestFit="1" customWidth="1"/>
    <col min="4150" max="4150" width="7.81640625" bestFit="1" customWidth="1"/>
    <col min="4151" max="4151" width="5.81640625" bestFit="1" customWidth="1"/>
    <col min="4152" max="4152" width="6.81640625" bestFit="1" customWidth="1"/>
    <col min="4153" max="4153" width="7.81640625" bestFit="1" customWidth="1"/>
    <col min="4154" max="4160" width="6.81640625" bestFit="1" customWidth="1"/>
    <col min="4161" max="4162" width="7.81640625" bestFit="1" customWidth="1"/>
    <col min="4163" max="4167" width="6.81640625" bestFit="1" customWidth="1"/>
    <col min="4168" max="4168" width="7.81640625" bestFit="1" customWidth="1"/>
    <col min="4169" max="4170" width="6.81640625" bestFit="1" customWidth="1"/>
    <col min="4171" max="4171" width="7.81640625" bestFit="1" customWidth="1"/>
    <col min="4172" max="4173" width="6.81640625" bestFit="1" customWidth="1"/>
    <col min="4174" max="4176" width="7.81640625" bestFit="1" customWidth="1"/>
    <col min="4177" max="4178" width="6.81640625" bestFit="1" customWidth="1"/>
    <col min="4179" max="4179" width="5.81640625" bestFit="1" customWidth="1"/>
    <col min="4180" max="4182" width="6.81640625" bestFit="1" customWidth="1"/>
    <col min="4183" max="4183" width="7.81640625" bestFit="1" customWidth="1"/>
    <col min="4184" max="4184" width="3.81640625" bestFit="1" customWidth="1"/>
    <col min="4185" max="4188" width="6.81640625" bestFit="1" customWidth="1"/>
    <col min="4189" max="4189" width="7.81640625" bestFit="1" customWidth="1"/>
    <col min="4190" max="4190" width="5.81640625" bestFit="1" customWidth="1"/>
    <col min="4191" max="4191" width="6.81640625" bestFit="1" customWidth="1"/>
    <col min="4192" max="4195" width="7.81640625" bestFit="1" customWidth="1"/>
    <col min="4196" max="4196" width="5.81640625" bestFit="1" customWidth="1"/>
    <col min="4197" max="4199" width="7.81640625" bestFit="1" customWidth="1"/>
    <col min="4200" max="4202" width="6.81640625" bestFit="1" customWidth="1"/>
    <col min="4203" max="4206" width="7.81640625" bestFit="1" customWidth="1"/>
    <col min="4207" max="4208" width="6.81640625" bestFit="1" customWidth="1"/>
    <col min="4209" max="4209" width="7.81640625" bestFit="1" customWidth="1"/>
    <col min="4210" max="4210" width="5.81640625" bestFit="1" customWidth="1"/>
    <col min="4211" max="4211" width="7.81640625" bestFit="1" customWidth="1"/>
    <col min="4212" max="4212" width="6.81640625" bestFit="1" customWidth="1"/>
    <col min="4213" max="4213" width="5.81640625" bestFit="1" customWidth="1"/>
    <col min="4214" max="4214" width="6.81640625" bestFit="1" customWidth="1"/>
    <col min="4215" max="4215" width="7.81640625" bestFit="1" customWidth="1"/>
    <col min="4216" max="4218" width="6.81640625" bestFit="1" customWidth="1"/>
    <col min="4219" max="4219" width="7.81640625" bestFit="1" customWidth="1"/>
    <col min="4220" max="4220" width="6.81640625" bestFit="1" customWidth="1"/>
    <col min="4221" max="4221" width="7.81640625" bestFit="1" customWidth="1"/>
    <col min="4222" max="4224" width="6.81640625" bestFit="1" customWidth="1"/>
    <col min="4225" max="4225" width="7.81640625" bestFit="1" customWidth="1"/>
    <col min="4226" max="4228" width="5.81640625" bestFit="1" customWidth="1"/>
    <col min="4229" max="4229" width="6.81640625" bestFit="1" customWidth="1"/>
    <col min="4230" max="4230" width="7.81640625" bestFit="1" customWidth="1"/>
    <col min="4231" max="4231" width="6.81640625" bestFit="1" customWidth="1"/>
    <col min="4232" max="4232" width="5.81640625" bestFit="1" customWidth="1"/>
    <col min="4233" max="4233" width="7.81640625" bestFit="1" customWidth="1"/>
    <col min="4234" max="4235" width="6.81640625" bestFit="1" customWidth="1"/>
    <col min="4236" max="4237" width="7.81640625" bestFit="1" customWidth="1"/>
    <col min="4238" max="4238" width="6.81640625" bestFit="1" customWidth="1"/>
    <col min="4239" max="4241" width="7.81640625" bestFit="1" customWidth="1"/>
    <col min="4242" max="4243" width="6.81640625" bestFit="1" customWidth="1"/>
    <col min="4244" max="4244" width="7.81640625" bestFit="1" customWidth="1"/>
    <col min="4245" max="4248" width="6.81640625" bestFit="1" customWidth="1"/>
    <col min="4249" max="4249" width="7.81640625" bestFit="1" customWidth="1"/>
    <col min="4250" max="4252" width="6.81640625" bestFit="1" customWidth="1"/>
    <col min="4253" max="4254" width="7.81640625" bestFit="1" customWidth="1"/>
    <col min="4255" max="4255" width="6.81640625" bestFit="1" customWidth="1"/>
    <col min="4256" max="4256" width="7.81640625" bestFit="1" customWidth="1"/>
    <col min="4257" max="4257" width="6.81640625" bestFit="1" customWidth="1"/>
    <col min="4258" max="4258" width="7.81640625" bestFit="1" customWidth="1"/>
    <col min="4259" max="4259" width="6.81640625" bestFit="1" customWidth="1"/>
    <col min="4260" max="4260" width="5.81640625" bestFit="1" customWidth="1"/>
    <col min="4261" max="4269" width="6.81640625" bestFit="1" customWidth="1"/>
    <col min="4270" max="4270" width="7.81640625" bestFit="1" customWidth="1"/>
    <col min="4271" max="4271" width="6.81640625" bestFit="1" customWidth="1"/>
    <col min="4272" max="4272" width="7.81640625" bestFit="1" customWidth="1"/>
    <col min="4273" max="4273" width="3.81640625" bestFit="1" customWidth="1"/>
    <col min="4274" max="4274" width="6.81640625" bestFit="1" customWidth="1"/>
    <col min="4275" max="4275" width="5.81640625" bestFit="1" customWidth="1"/>
    <col min="4276" max="4276" width="6.81640625" bestFit="1" customWidth="1"/>
    <col min="4277" max="4277" width="7.81640625" bestFit="1" customWidth="1"/>
    <col min="4278" max="4278" width="5.81640625" bestFit="1" customWidth="1"/>
    <col min="4279" max="4281" width="7.81640625" bestFit="1" customWidth="1"/>
    <col min="4282" max="4282" width="6.81640625" bestFit="1" customWidth="1"/>
    <col min="4283" max="4283" width="5.81640625" bestFit="1" customWidth="1"/>
    <col min="4284" max="4285" width="7.81640625" bestFit="1" customWidth="1"/>
    <col min="4286" max="4286" width="6.81640625" bestFit="1" customWidth="1"/>
    <col min="4287" max="4287" width="5.81640625" bestFit="1" customWidth="1"/>
    <col min="4288" max="4289" width="7.81640625" bestFit="1" customWidth="1"/>
    <col min="4290" max="4290" width="6.81640625" bestFit="1" customWidth="1"/>
    <col min="4291" max="4291" width="7.81640625" bestFit="1" customWidth="1"/>
    <col min="4292" max="4293" width="6.81640625" bestFit="1" customWidth="1"/>
    <col min="4294" max="4294" width="7.81640625" bestFit="1" customWidth="1"/>
    <col min="4295" max="4295" width="5.81640625" bestFit="1" customWidth="1"/>
    <col min="4296" max="4296" width="7.81640625" bestFit="1" customWidth="1"/>
    <col min="4297" max="4297" width="6.81640625" bestFit="1" customWidth="1"/>
    <col min="4298" max="4298" width="7.81640625" bestFit="1" customWidth="1"/>
    <col min="4299" max="4299" width="6.81640625" bestFit="1" customWidth="1"/>
    <col min="4300" max="4303" width="7.81640625" bestFit="1" customWidth="1"/>
    <col min="4304" max="4304" width="6.81640625" bestFit="1" customWidth="1"/>
    <col min="4305" max="4305" width="5.81640625" bestFit="1" customWidth="1"/>
    <col min="4306" max="4308" width="6.81640625" bestFit="1" customWidth="1"/>
    <col min="4309" max="4309" width="7.81640625" bestFit="1" customWidth="1"/>
    <col min="4310" max="4311" width="6.81640625" bestFit="1" customWidth="1"/>
    <col min="4312" max="4312" width="7.81640625" bestFit="1" customWidth="1"/>
    <col min="4313" max="4313" width="8.81640625" bestFit="1" customWidth="1"/>
    <col min="4314" max="4315" width="7.81640625" bestFit="1" customWidth="1"/>
    <col min="4316" max="4319" width="6.81640625" bestFit="1" customWidth="1"/>
    <col min="4320" max="4321" width="7.81640625" bestFit="1" customWidth="1"/>
    <col min="4322" max="4330" width="6.81640625" bestFit="1" customWidth="1"/>
    <col min="4331" max="4331" width="7.81640625" bestFit="1" customWidth="1"/>
    <col min="4332" max="4332" width="5.81640625" bestFit="1" customWidth="1"/>
    <col min="4333" max="4334" width="6.81640625" bestFit="1" customWidth="1"/>
    <col min="4335" max="4335" width="7.81640625" bestFit="1" customWidth="1"/>
    <col min="4336" max="4336" width="8.81640625" bestFit="1" customWidth="1"/>
    <col min="4337" max="4338" width="5.81640625" bestFit="1" customWidth="1"/>
    <col min="4339" max="4343" width="7.81640625" bestFit="1" customWidth="1"/>
    <col min="4344" max="4345" width="6.81640625" bestFit="1" customWidth="1"/>
    <col min="4346" max="4348" width="7.81640625" bestFit="1" customWidth="1"/>
    <col min="4349" max="4349" width="6.81640625" bestFit="1" customWidth="1"/>
    <col min="4350" max="4353" width="7.81640625" bestFit="1" customWidth="1"/>
    <col min="4354" max="4355" width="6.81640625" bestFit="1" customWidth="1"/>
    <col min="4356" max="4356" width="7.81640625" bestFit="1" customWidth="1"/>
    <col min="4357" max="4358" width="6.81640625" bestFit="1" customWidth="1"/>
    <col min="4359" max="4366" width="7.81640625" bestFit="1" customWidth="1"/>
    <col min="4367" max="4367" width="6.81640625" bestFit="1" customWidth="1"/>
    <col min="4368" max="4369" width="5.81640625" bestFit="1" customWidth="1"/>
    <col min="4370" max="4370" width="7.81640625" bestFit="1" customWidth="1"/>
    <col min="4371" max="4371" width="6.81640625" bestFit="1" customWidth="1"/>
    <col min="4372" max="4372" width="3.81640625" bestFit="1" customWidth="1"/>
    <col min="4373" max="4373" width="7.81640625" bestFit="1" customWidth="1"/>
    <col min="4374" max="4374" width="6.81640625" bestFit="1" customWidth="1"/>
    <col min="4375" max="4375" width="5.81640625" bestFit="1" customWidth="1"/>
    <col min="4376" max="4379" width="6.81640625" bestFit="1" customWidth="1"/>
    <col min="4380" max="4380" width="5.81640625" bestFit="1" customWidth="1"/>
    <col min="4381" max="4382" width="6.81640625" bestFit="1" customWidth="1"/>
    <col min="4383" max="4384" width="7.81640625" bestFit="1" customWidth="1"/>
    <col min="4385" max="4386" width="6.81640625" bestFit="1" customWidth="1"/>
    <col min="4387" max="4388" width="7.81640625" bestFit="1" customWidth="1"/>
    <col min="4389" max="4389" width="6.81640625" bestFit="1" customWidth="1"/>
    <col min="4390" max="4390" width="7.81640625" bestFit="1" customWidth="1"/>
    <col min="4391" max="4391" width="6.81640625" bestFit="1" customWidth="1"/>
    <col min="4392" max="4392" width="5.81640625" bestFit="1" customWidth="1"/>
    <col min="4393" max="4393" width="7.81640625" bestFit="1" customWidth="1"/>
    <col min="4394" max="4394" width="6.81640625" bestFit="1" customWidth="1"/>
    <col min="4395" max="4397" width="7.81640625" bestFit="1" customWidth="1"/>
    <col min="4398" max="4398" width="5.81640625" bestFit="1" customWidth="1"/>
    <col min="4399" max="4399" width="7.81640625" bestFit="1" customWidth="1"/>
    <col min="4400" max="4400" width="6.81640625" bestFit="1" customWidth="1"/>
    <col min="4401" max="4402" width="7.81640625" bestFit="1" customWidth="1"/>
    <col min="4403" max="4403" width="8.81640625" bestFit="1" customWidth="1"/>
    <col min="4404" max="4405" width="6.81640625" bestFit="1" customWidth="1"/>
    <col min="4406" max="4407" width="7.81640625" bestFit="1" customWidth="1"/>
    <col min="4408" max="4408" width="8.81640625" bestFit="1" customWidth="1"/>
    <col min="4409" max="4409" width="6.81640625" bestFit="1" customWidth="1"/>
    <col min="4410" max="4412" width="7.81640625" bestFit="1" customWidth="1"/>
    <col min="4413" max="4413" width="5.81640625" bestFit="1" customWidth="1"/>
    <col min="4414" max="4416" width="7.81640625" bestFit="1" customWidth="1"/>
    <col min="4417" max="4417" width="6.81640625" bestFit="1" customWidth="1"/>
    <col min="4418" max="4420" width="7.81640625" bestFit="1" customWidth="1"/>
    <col min="4421" max="4421" width="6.81640625" bestFit="1" customWidth="1"/>
    <col min="4422" max="4422" width="3.81640625" bestFit="1" customWidth="1"/>
    <col min="4423" max="4423" width="7.81640625" bestFit="1" customWidth="1"/>
    <col min="4424" max="4424" width="6.81640625" bestFit="1" customWidth="1"/>
    <col min="4425" max="4427" width="7.81640625" bestFit="1" customWidth="1"/>
    <col min="4428" max="4430" width="6.81640625" bestFit="1" customWidth="1"/>
    <col min="4431" max="4432" width="7.81640625" bestFit="1" customWidth="1"/>
    <col min="4433" max="4433" width="6.81640625" bestFit="1" customWidth="1"/>
    <col min="4434" max="4435" width="7.81640625" bestFit="1" customWidth="1"/>
    <col min="4436" max="4437" width="6.81640625" bestFit="1" customWidth="1"/>
    <col min="4438" max="4439" width="7.81640625" bestFit="1" customWidth="1"/>
    <col min="4440" max="4441" width="6.81640625" bestFit="1" customWidth="1"/>
    <col min="4442" max="4445" width="7.81640625" bestFit="1" customWidth="1"/>
    <col min="4446" max="4446" width="6.81640625" bestFit="1" customWidth="1"/>
    <col min="4447" max="4447" width="7.81640625" bestFit="1" customWidth="1"/>
    <col min="4448" max="4448" width="6.81640625" bestFit="1" customWidth="1"/>
    <col min="4449" max="4449" width="7.81640625" bestFit="1" customWidth="1"/>
    <col min="4450" max="4450" width="6.81640625" bestFit="1" customWidth="1"/>
    <col min="4451" max="4451" width="7.81640625" bestFit="1" customWidth="1"/>
    <col min="4452" max="4452" width="5.81640625" bestFit="1" customWidth="1"/>
    <col min="4453" max="4455" width="6.81640625" bestFit="1" customWidth="1"/>
    <col min="4456" max="4457" width="7.81640625" bestFit="1" customWidth="1"/>
    <col min="4458" max="4459" width="6.81640625" bestFit="1" customWidth="1"/>
    <col min="4460" max="4460" width="7.81640625" bestFit="1" customWidth="1"/>
    <col min="4461" max="4461" width="3.81640625" bestFit="1" customWidth="1"/>
    <col min="4462" max="4462" width="7.81640625" bestFit="1" customWidth="1"/>
    <col min="4463" max="4463" width="6.81640625" bestFit="1" customWidth="1"/>
    <col min="4464" max="4464" width="7.81640625" bestFit="1" customWidth="1"/>
    <col min="4465" max="4465" width="6.81640625" bestFit="1" customWidth="1"/>
    <col min="4466" max="4467" width="7.81640625" bestFit="1" customWidth="1"/>
    <col min="4468" max="4469" width="6.81640625" bestFit="1" customWidth="1"/>
    <col min="4470" max="4470" width="7.81640625" bestFit="1" customWidth="1"/>
    <col min="4471" max="4471" width="6.81640625" bestFit="1" customWidth="1"/>
    <col min="4472" max="4474" width="7.81640625" bestFit="1" customWidth="1"/>
    <col min="4475" max="4475" width="6.81640625" bestFit="1" customWidth="1"/>
    <col min="4476" max="4476" width="7.81640625" bestFit="1" customWidth="1"/>
    <col min="4477" max="4478" width="6.81640625" bestFit="1" customWidth="1"/>
    <col min="4479" max="4479" width="7.81640625" bestFit="1" customWidth="1"/>
    <col min="4480" max="4480" width="6.81640625" bestFit="1" customWidth="1"/>
    <col min="4481" max="4481" width="5.81640625" bestFit="1" customWidth="1"/>
    <col min="4482" max="4483" width="6.81640625" bestFit="1" customWidth="1"/>
    <col min="4484" max="4484" width="7.81640625" bestFit="1" customWidth="1"/>
    <col min="4485" max="4488" width="6.81640625" bestFit="1" customWidth="1"/>
    <col min="4489" max="4489" width="3.81640625" bestFit="1" customWidth="1"/>
    <col min="4490" max="4490" width="6.81640625" bestFit="1" customWidth="1"/>
    <col min="4491" max="4491" width="5.81640625" bestFit="1" customWidth="1"/>
    <col min="4492" max="4492" width="6.81640625" bestFit="1" customWidth="1"/>
    <col min="4493" max="4493" width="7.81640625" bestFit="1" customWidth="1"/>
    <col min="4494" max="4494" width="6.81640625" bestFit="1" customWidth="1"/>
    <col min="4495" max="4496" width="7.81640625" bestFit="1" customWidth="1"/>
    <col min="4497" max="4498" width="6.81640625" bestFit="1" customWidth="1"/>
    <col min="4499" max="4499" width="7.81640625" bestFit="1" customWidth="1"/>
    <col min="4500" max="4500" width="6.81640625" bestFit="1" customWidth="1"/>
    <col min="4501" max="4501" width="3.81640625" bestFit="1" customWidth="1"/>
    <col min="4502" max="4502" width="6.81640625" bestFit="1" customWidth="1"/>
    <col min="4503" max="4505" width="7.81640625" bestFit="1" customWidth="1"/>
    <col min="4506" max="4508" width="6.81640625" bestFit="1" customWidth="1"/>
    <col min="4509" max="4509" width="7.81640625" bestFit="1" customWidth="1"/>
    <col min="4510" max="4511" width="6.81640625" bestFit="1" customWidth="1"/>
    <col min="4512" max="4512" width="7.81640625" bestFit="1" customWidth="1"/>
    <col min="4513" max="4515" width="6.81640625" bestFit="1" customWidth="1"/>
    <col min="4516" max="4516" width="7.81640625" bestFit="1" customWidth="1"/>
    <col min="4517" max="4517" width="6.81640625" bestFit="1" customWidth="1"/>
    <col min="4518" max="4518" width="7.81640625" bestFit="1" customWidth="1"/>
    <col min="4519" max="4519" width="5.81640625" bestFit="1" customWidth="1"/>
    <col min="4520" max="4520" width="6.81640625" bestFit="1" customWidth="1"/>
    <col min="4521" max="4523" width="7.81640625" bestFit="1" customWidth="1"/>
    <col min="4524" max="4527" width="6.81640625" bestFit="1" customWidth="1"/>
    <col min="4528" max="4528" width="8.81640625" bestFit="1" customWidth="1"/>
    <col min="4529" max="4531" width="7.81640625" bestFit="1" customWidth="1"/>
    <col min="4532" max="4533" width="6.81640625" bestFit="1" customWidth="1"/>
    <col min="4534" max="4535" width="7.81640625" bestFit="1" customWidth="1"/>
    <col min="4536" max="4536" width="5.81640625" bestFit="1" customWidth="1"/>
    <col min="4537" max="4537" width="6.81640625" bestFit="1" customWidth="1"/>
    <col min="4538" max="4539" width="7.81640625" bestFit="1" customWidth="1"/>
    <col min="4540" max="4541" width="6.81640625" bestFit="1" customWidth="1"/>
    <col min="4542" max="4542" width="7.81640625" bestFit="1" customWidth="1"/>
    <col min="4543" max="4543" width="6.81640625" bestFit="1" customWidth="1"/>
    <col min="4544" max="4544" width="8.81640625" bestFit="1" customWidth="1"/>
    <col min="4545" max="4545" width="7.81640625" bestFit="1" customWidth="1"/>
    <col min="4546" max="4546" width="6.81640625" bestFit="1" customWidth="1"/>
    <col min="4547" max="4547" width="7.81640625" bestFit="1" customWidth="1"/>
    <col min="4548" max="4548" width="6.81640625" bestFit="1" customWidth="1"/>
    <col min="4549" max="4549" width="7.81640625" bestFit="1" customWidth="1"/>
    <col min="4550" max="4550" width="6.81640625" bestFit="1" customWidth="1"/>
    <col min="4551" max="4551" width="3.81640625" bestFit="1" customWidth="1"/>
    <col min="4552" max="4552" width="7.81640625" bestFit="1" customWidth="1"/>
    <col min="4553" max="4553" width="5.81640625" bestFit="1" customWidth="1"/>
    <col min="4554" max="4554" width="6.81640625" bestFit="1" customWidth="1"/>
    <col min="4555" max="4556" width="7.81640625" bestFit="1" customWidth="1"/>
    <col min="4557" max="4558" width="6.81640625" bestFit="1" customWidth="1"/>
    <col min="4559" max="4559" width="7.81640625" bestFit="1" customWidth="1"/>
    <col min="4560" max="4560" width="6.81640625" bestFit="1" customWidth="1"/>
    <col min="4561" max="4564" width="7.81640625" bestFit="1" customWidth="1"/>
    <col min="4565" max="4565" width="6.81640625" bestFit="1" customWidth="1"/>
    <col min="4566" max="4566" width="5.81640625" bestFit="1" customWidth="1"/>
    <col min="4567" max="4567" width="6.81640625" bestFit="1" customWidth="1"/>
    <col min="4568" max="4568" width="7.81640625" bestFit="1" customWidth="1"/>
    <col min="4569" max="4569" width="6.81640625" bestFit="1" customWidth="1"/>
    <col min="4570" max="4571" width="7.81640625" bestFit="1" customWidth="1"/>
    <col min="4572" max="4572" width="6.81640625" bestFit="1" customWidth="1"/>
    <col min="4573" max="4575" width="7.81640625" bestFit="1" customWidth="1"/>
    <col min="4576" max="4576" width="5.81640625" bestFit="1" customWidth="1"/>
    <col min="4577" max="4577" width="7.81640625" bestFit="1" customWidth="1"/>
    <col min="4578" max="4578" width="5.81640625" bestFit="1" customWidth="1"/>
    <col min="4579" max="4581" width="6.81640625" bestFit="1" customWidth="1"/>
    <col min="4582" max="4582" width="7.81640625" bestFit="1" customWidth="1"/>
    <col min="4583" max="4585" width="6.81640625" bestFit="1" customWidth="1"/>
    <col min="4586" max="4588" width="7.81640625" bestFit="1" customWidth="1"/>
    <col min="4589" max="4589" width="6.81640625" bestFit="1" customWidth="1"/>
    <col min="4590" max="4591" width="7.81640625" bestFit="1" customWidth="1"/>
    <col min="4592" max="4594" width="6.81640625" bestFit="1" customWidth="1"/>
    <col min="4595" max="4595" width="7.81640625" bestFit="1" customWidth="1"/>
    <col min="4596" max="4597" width="6.81640625" bestFit="1" customWidth="1"/>
    <col min="4598" max="4599" width="7.81640625" bestFit="1" customWidth="1"/>
    <col min="4600" max="4600" width="3.81640625" bestFit="1" customWidth="1"/>
    <col min="4601" max="4601" width="6.81640625" bestFit="1" customWidth="1"/>
    <col min="4602" max="4602" width="3.81640625" bestFit="1" customWidth="1"/>
    <col min="4603" max="4603" width="7.81640625" bestFit="1" customWidth="1"/>
    <col min="4604" max="4604" width="6.81640625" bestFit="1" customWidth="1"/>
    <col min="4605" max="4605" width="5.81640625" bestFit="1" customWidth="1"/>
    <col min="4606" max="4606" width="7.81640625" bestFit="1" customWidth="1"/>
    <col min="4607" max="4607" width="5.81640625" bestFit="1" customWidth="1"/>
    <col min="4608" max="4608" width="7.81640625" bestFit="1" customWidth="1"/>
    <col min="4609" max="4609" width="6.81640625" bestFit="1" customWidth="1"/>
    <col min="4610" max="4610" width="7.81640625" bestFit="1" customWidth="1"/>
    <col min="4611" max="4613" width="6.81640625" bestFit="1" customWidth="1"/>
    <col min="4614" max="4615" width="7.81640625" bestFit="1" customWidth="1"/>
    <col min="4616" max="4616" width="5.81640625" bestFit="1" customWidth="1"/>
    <col min="4617" max="4617" width="6.81640625" bestFit="1" customWidth="1"/>
    <col min="4618" max="4618" width="7.81640625" bestFit="1" customWidth="1"/>
    <col min="4619" max="4620" width="6.81640625" bestFit="1" customWidth="1"/>
    <col min="4621" max="4621" width="5.81640625" bestFit="1" customWidth="1"/>
    <col min="4622" max="4624" width="6.81640625" bestFit="1" customWidth="1"/>
    <col min="4625" max="4625" width="7.81640625" bestFit="1" customWidth="1"/>
    <col min="4626" max="4626" width="5.81640625" bestFit="1" customWidth="1"/>
    <col min="4627" max="4632" width="7.81640625" bestFit="1" customWidth="1"/>
    <col min="4633" max="4633" width="6.81640625" bestFit="1" customWidth="1"/>
    <col min="4634" max="4634" width="8.81640625" bestFit="1" customWidth="1"/>
    <col min="4635" max="4636" width="7.81640625" bestFit="1" customWidth="1"/>
    <col min="4637" max="4637" width="5.81640625" bestFit="1" customWidth="1"/>
    <col min="4638" max="4638" width="6.81640625" bestFit="1" customWidth="1"/>
    <col min="4639" max="4639" width="3.81640625" bestFit="1" customWidth="1"/>
    <col min="4640" max="4640" width="6.81640625" bestFit="1" customWidth="1"/>
    <col min="4641" max="4643" width="7.81640625" bestFit="1" customWidth="1"/>
    <col min="4644" max="4644" width="6.81640625" bestFit="1" customWidth="1"/>
    <col min="4645" max="4645" width="7.81640625" bestFit="1" customWidth="1"/>
    <col min="4646" max="4646" width="6.81640625" bestFit="1" customWidth="1"/>
    <col min="4647" max="4647" width="5.81640625" bestFit="1" customWidth="1"/>
    <col min="4648" max="4648" width="7.81640625" bestFit="1" customWidth="1"/>
    <col min="4649" max="4649" width="5.81640625" bestFit="1" customWidth="1"/>
    <col min="4650" max="4650" width="6.81640625" bestFit="1" customWidth="1"/>
    <col min="4651" max="4651" width="5.81640625" bestFit="1" customWidth="1"/>
    <col min="4652" max="4652" width="7.81640625" bestFit="1" customWidth="1"/>
    <col min="4653" max="4653" width="5.81640625" bestFit="1" customWidth="1"/>
    <col min="4654" max="4657" width="7.81640625" bestFit="1" customWidth="1"/>
    <col min="4658" max="4658" width="6.81640625" bestFit="1" customWidth="1"/>
    <col min="4659" max="4661" width="7.81640625" bestFit="1" customWidth="1"/>
    <col min="4662" max="4662" width="8.81640625" bestFit="1" customWidth="1"/>
    <col min="4663" max="4663" width="7.81640625" bestFit="1" customWidth="1"/>
    <col min="4664" max="4665" width="6.81640625" bestFit="1" customWidth="1"/>
    <col min="4666" max="4666" width="7.81640625" bestFit="1" customWidth="1"/>
    <col min="4667" max="4667" width="5.81640625" bestFit="1" customWidth="1"/>
    <col min="4668" max="4668" width="6.81640625" bestFit="1" customWidth="1"/>
    <col min="4669" max="4670" width="5.81640625" bestFit="1" customWidth="1"/>
    <col min="4671" max="4671" width="6.81640625" bestFit="1" customWidth="1"/>
    <col min="4672" max="4672" width="7.81640625" bestFit="1" customWidth="1"/>
    <col min="4673" max="4673" width="6.81640625" bestFit="1" customWidth="1"/>
    <col min="4674" max="4674" width="7.81640625" bestFit="1" customWidth="1"/>
    <col min="4675" max="4675" width="6.81640625" bestFit="1" customWidth="1"/>
    <col min="4676" max="4682" width="7.81640625" bestFit="1" customWidth="1"/>
    <col min="4683" max="4683" width="6.81640625" bestFit="1" customWidth="1"/>
    <col min="4684" max="4684" width="7.81640625" bestFit="1" customWidth="1"/>
    <col min="4685" max="4685" width="6.81640625" bestFit="1" customWidth="1"/>
    <col min="4686" max="4687" width="7.81640625" bestFit="1" customWidth="1"/>
    <col min="4688" max="4688" width="6.81640625" bestFit="1" customWidth="1"/>
    <col min="4689" max="4690" width="7.81640625" bestFit="1" customWidth="1"/>
    <col min="4691" max="4691" width="5.81640625" bestFit="1" customWidth="1"/>
    <col min="4692" max="4692" width="7.81640625" bestFit="1" customWidth="1"/>
    <col min="4693" max="4696" width="6.81640625" bestFit="1" customWidth="1"/>
    <col min="4697" max="4697" width="7.81640625" bestFit="1" customWidth="1"/>
    <col min="4698" max="4698" width="5.81640625" bestFit="1" customWidth="1"/>
    <col min="4699" max="4699" width="7.81640625" bestFit="1" customWidth="1"/>
    <col min="4700" max="4700" width="6.81640625" bestFit="1" customWidth="1"/>
    <col min="4701" max="4701" width="7.81640625" bestFit="1" customWidth="1"/>
    <col min="4702" max="4702" width="6.81640625" bestFit="1" customWidth="1"/>
    <col min="4703" max="4703" width="7.81640625" bestFit="1" customWidth="1"/>
    <col min="4704" max="4704" width="6.81640625" bestFit="1" customWidth="1"/>
    <col min="4705" max="4706" width="7.81640625" bestFit="1" customWidth="1"/>
    <col min="4707" max="4709" width="6.81640625" bestFit="1" customWidth="1"/>
    <col min="4710" max="4711" width="7.81640625" bestFit="1" customWidth="1"/>
    <col min="4712" max="4712" width="5.81640625" bestFit="1" customWidth="1"/>
    <col min="4713" max="4713" width="6.81640625" bestFit="1" customWidth="1"/>
    <col min="4714" max="4715" width="7.81640625" bestFit="1" customWidth="1"/>
    <col min="4716" max="4717" width="6.81640625" bestFit="1" customWidth="1"/>
    <col min="4718" max="4718" width="3.81640625" bestFit="1" customWidth="1"/>
    <col min="4719" max="4719" width="6.81640625" bestFit="1" customWidth="1"/>
    <col min="4720" max="4721" width="7.81640625" bestFit="1" customWidth="1"/>
    <col min="4722" max="4724" width="6.81640625" bestFit="1" customWidth="1"/>
    <col min="4725" max="4725" width="7.81640625" bestFit="1" customWidth="1"/>
    <col min="4726" max="4726" width="5.81640625" bestFit="1" customWidth="1"/>
    <col min="4727" max="4727" width="7.81640625" bestFit="1" customWidth="1"/>
    <col min="4728" max="4729" width="6.81640625" bestFit="1" customWidth="1"/>
    <col min="4730" max="4730" width="5.81640625" bestFit="1" customWidth="1"/>
    <col min="4731" max="4731" width="7.81640625" bestFit="1" customWidth="1"/>
    <col min="4732" max="4732" width="5.81640625" bestFit="1" customWidth="1"/>
    <col min="4733" max="4733" width="7.81640625" bestFit="1" customWidth="1"/>
    <col min="4734" max="4734" width="6.81640625" bestFit="1" customWidth="1"/>
    <col min="4735" max="4737" width="7.81640625" bestFit="1" customWidth="1"/>
    <col min="4738" max="4742" width="6.81640625" bestFit="1" customWidth="1"/>
    <col min="4743" max="4744" width="7.81640625" bestFit="1" customWidth="1"/>
    <col min="4745" max="4745" width="3.81640625" bestFit="1" customWidth="1"/>
    <col min="4746" max="4746" width="7.81640625" bestFit="1" customWidth="1"/>
    <col min="4747" max="4750" width="6.81640625" bestFit="1" customWidth="1"/>
    <col min="4751" max="4752" width="7.81640625" bestFit="1" customWidth="1"/>
    <col min="4753" max="4755" width="6.81640625" bestFit="1" customWidth="1"/>
    <col min="4756" max="4756" width="5.81640625" bestFit="1" customWidth="1"/>
    <col min="4757" max="4758" width="6.81640625" bestFit="1" customWidth="1"/>
    <col min="4759" max="4760" width="7.81640625" bestFit="1" customWidth="1"/>
    <col min="4761" max="4761" width="6.81640625" bestFit="1" customWidth="1"/>
    <col min="4762" max="4762" width="7.81640625" bestFit="1" customWidth="1"/>
    <col min="4763" max="4763" width="5.81640625" bestFit="1" customWidth="1"/>
    <col min="4764" max="4764" width="6.81640625" bestFit="1" customWidth="1"/>
    <col min="4765" max="4765" width="7.81640625" bestFit="1" customWidth="1"/>
    <col min="4766" max="4767" width="6.81640625" bestFit="1" customWidth="1"/>
    <col min="4768" max="4768" width="7.81640625" bestFit="1" customWidth="1"/>
    <col min="4769" max="4769" width="5.81640625" bestFit="1" customWidth="1"/>
    <col min="4770" max="4771" width="6.81640625" bestFit="1" customWidth="1"/>
    <col min="4772" max="4772" width="5.81640625" bestFit="1" customWidth="1"/>
    <col min="4773" max="4773" width="6.81640625" bestFit="1" customWidth="1"/>
    <col min="4774" max="4774" width="5.81640625" bestFit="1" customWidth="1"/>
    <col min="4775" max="4775" width="7.81640625" bestFit="1" customWidth="1"/>
    <col min="4776" max="4780" width="6.81640625" bestFit="1" customWidth="1"/>
    <col min="4781" max="4781" width="5.81640625" bestFit="1" customWidth="1"/>
    <col min="4782" max="4784" width="6.81640625" bestFit="1" customWidth="1"/>
    <col min="4785" max="4785" width="7.81640625" bestFit="1" customWidth="1"/>
    <col min="4786" max="4787" width="6.81640625" bestFit="1" customWidth="1"/>
    <col min="4788" max="4790" width="7.81640625" bestFit="1" customWidth="1"/>
    <col min="4791" max="4791" width="3.81640625" bestFit="1" customWidth="1"/>
    <col min="4792" max="4793" width="6.81640625" bestFit="1" customWidth="1"/>
    <col min="4794" max="4794" width="7.81640625" bestFit="1" customWidth="1"/>
    <col min="4795" max="4795" width="6.81640625" bestFit="1" customWidth="1"/>
    <col min="4796" max="4796" width="7.81640625" bestFit="1" customWidth="1"/>
    <col min="4797" max="4797" width="6.81640625" bestFit="1" customWidth="1"/>
    <col min="4798" max="4798" width="7.81640625" bestFit="1" customWidth="1"/>
    <col min="4799" max="4799" width="6.81640625" bestFit="1" customWidth="1"/>
    <col min="4800" max="4800" width="7.81640625" bestFit="1" customWidth="1"/>
    <col min="4801" max="4801" width="6.81640625" bestFit="1" customWidth="1"/>
    <col min="4802" max="4802" width="7.81640625" bestFit="1" customWidth="1"/>
    <col min="4803" max="4805" width="6.81640625" bestFit="1" customWidth="1"/>
    <col min="4806" max="4806" width="7.81640625" bestFit="1" customWidth="1"/>
    <col min="4807" max="4808" width="6.81640625" bestFit="1" customWidth="1"/>
    <col min="4809" max="4810" width="7.81640625" bestFit="1" customWidth="1"/>
    <col min="4811" max="4814" width="6.81640625" bestFit="1" customWidth="1"/>
    <col min="4815" max="4816" width="7.81640625" bestFit="1" customWidth="1"/>
    <col min="4817" max="4818" width="6.81640625" bestFit="1" customWidth="1"/>
    <col min="4819" max="4819" width="7.81640625" bestFit="1" customWidth="1"/>
    <col min="4820" max="4820" width="6.81640625" bestFit="1" customWidth="1"/>
    <col min="4821" max="4821" width="7.81640625" bestFit="1" customWidth="1"/>
    <col min="4822" max="4824" width="6.81640625" bestFit="1" customWidth="1"/>
    <col min="4825" max="4825" width="3.81640625" bestFit="1" customWidth="1"/>
    <col min="4826" max="4826" width="6.81640625" bestFit="1" customWidth="1"/>
    <col min="4827" max="4828" width="7.81640625" bestFit="1" customWidth="1"/>
    <col min="4829" max="4833" width="6.81640625" bestFit="1" customWidth="1"/>
    <col min="4834" max="4834" width="7.81640625" bestFit="1" customWidth="1"/>
    <col min="4835" max="4835" width="6.81640625" bestFit="1" customWidth="1"/>
    <col min="4836" max="4836" width="5.81640625" bestFit="1" customWidth="1"/>
    <col min="4837" max="4837" width="7.81640625" bestFit="1" customWidth="1"/>
    <col min="4838" max="4839" width="6.81640625" bestFit="1" customWidth="1"/>
    <col min="4840" max="4842" width="7.81640625" bestFit="1" customWidth="1"/>
    <col min="4843" max="4843" width="8.81640625" bestFit="1" customWidth="1"/>
    <col min="4844" max="4845" width="6.81640625" bestFit="1" customWidth="1"/>
    <col min="4846" max="4846" width="7.81640625" bestFit="1" customWidth="1"/>
    <col min="4847" max="4848" width="6.81640625" bestFit="1" customWidth="1"/>
    <col min="4849" max="4850" width="7.81640625" bestFit="1" customWidth="1"/>
    <col min="4851" max="4852" width="6.81640625" bestFit="1" customWidth="1"/>
    <col min="4853" max="4854" width="7.81640625" bestFit="1" customWidth="1"/>
    <col min="4855" max="4855" width="6.81640625" bestFit="1" customWidth="1"/>
    <col min="4856" max="4857" width="7.81640625" bestFit="1" customWidth="1"/>
    <col min="4858" max="4859" width="5.81640625" bestFit="1" customWidth="1"/>
    <col min="4860" max="4860" width="7.81640625" bestFit="1" customWidth="1"/>
    <col min="4861" max="4861" width="6.81640625" bestFit="1" customWidth="1"/>
    <col min="4862" max="4862" width="7.81640625" bestFit="1" customWidth="1"/>
    <col min="4863" max="4864" width="6.81640625" bestFit="1" customWidth="1"/>
    <col min="4865" max="4865" width="7.81640625" bestFit="1" customWidth="1"/>
    <col min="4866" max="4868" width="6.81640625" bestFit="1" customWidth="1"/>
    <col min="4869" max="4869" width="7.81640625" bestFit="1" customWidth="1"/>
    <col min="4870" max="4870" width="6.81640625" bestFit="1" customWidth="1"/>
    <col min="4871" max="4871" width="7.81640625" bestFit="1" customWidth="1"/>
    <col min="4872" max="4872" width="6.81640625" bestFit="1" customWidth="1"/>
    <col min="4873" max="4873" width="7.81640625" bestFit="1" customWidth="1"/>
    <col min="4874" max="4874" width="6.81640625" bestFit="1" customWidth="1"/>
    <col min="4875" max="4875" width="7.81640625" bestFit="1" customWidth="1"/>
    <col min="4876" max="4877" width="6.81640625" bestFit="1" customWidth="1"/>
    <col min="4878" max="4878" width="5.81640625" bestFit="1" customWidth="1"/>
    <col min="4879" max="4879" width="6.81640625" bestFit="1" customWidth="1"/>
    <col min="4880" max="4880" width="8.81640625" bestFit="1" customWidth="1"/>
    <col min="4881" max="4881" width="7.81640625" bestFit="1" customWidth="1"/>
    <col min="4882" max="4884" width="6.81640625" bestFit="1" customWidth="1"/>
    <col min="4885" max="4886" width="7.81640625" bestFit="1" customWidth="1"/>
    <col min="4887" max="4887" width="6.81640625" bestFit="1" customWidth="1"/>
    <col min="4888" max="4888" width="7.81640625" bestFit="1" customWidth="1"/>
    <col min="4889" max="4890" width="6.81640625" bestFit="1" customWidth="1"/>
    <col min="4891" max="4891" width="7.81640625" bestFit="1" customWidth="1"/>
    <col min="4892" max="4892" width="6.81640625" bestFit="1" customWidth="1"/>
    <col min="4893" max="4893" width="7.81640625" bestFit="1" customWidth="1"/>
    <col min="4894" max="4896" width="6.81640625" bestFit="1" customWidth="1"/>
    <col min="4897" max="4897" width="7.81640625" bestFit="1" customWidth="1"/>
    <col min="4898" max="4899" width="6.81640625" bestFit="1" customWidth="1"/>
    <col min="4900" max="4900" width="7.81640625" bestFit="1" customWidth="1"/>
    <col min="4901" max="4903" width="6.81640625" bestFit="1" customWidth="1"/>
    <col min="4904" max="4904" width="7.81640625" bestFit="1" customWidth="1"/>
    <col min="4905" max="4907" width="6.81640625" bestFit="1" customWidth="1"/>
    <col min="4908" max="4908" width="7.81640625" bestFit="1" customWidth="1"/>
    <col min="4909" max="4909" width="5.81640625" bestFit="1" customWidth="1"/>
    <col min="4910" max="4911" width="6.81640625" bestFit="1" customWidth="1"/>
    <col min="4912" max="4913" width="7.81640625" bestFit="1" customWidth="1"/>
    <col min="4914" max="4914" width="3.81640625" bestFit="1" customWidth="1"/>
    <col min="4915" max="4917" width="6.81640625" bestFit="1" customWidth="1"/>
    <col min="4918" max="4920" width="7.81640625" bestFit="1" customWidth="1"/>
    <col min="4921" max="4921" width="5.81640625" bestFit="1" customWidth="1"/>
    <col min="4922" max="4925" width="6.81640625" bestFit="1" customWidth="1"/>
    <col min="4926" max="4929" width="7.81640625" bestFit="1" customWidth="1"/>
    <col min="4930" max="4930" width="8.81640625" bestFit="1" customWidth="1"/>
    <col min="4931" max="4931" width="7.81640625" bestFit="1" customWidth="1"/>
    <col min="4932" max="4932" width="6.81640625" bestFit="1" customWidth="1"/>
    <col min="4933" max="4933" width="5.81640625" bestFit="1" customWidth="1"/>
    <col min="4934" max="4934" width="6.81640625" bestFit="1" customWidth="1"/>
    <col min="4935" max="4935" width="7.81640625" bestFit="1" customWidth="1"/>
    <col min="4936" max="4937" width="6.81640625" bestFit="1" customWidth="1"/>
    <col min="4938" max="4938" width="7.81640625" bestFit="1" customWidth="1"/>
    <col min="4939" max="4940" width="6.81640625" bestFit="1" customWidth="1"/>
    <col min="4941" max="4944" width="7.81640625" bestFit="1" customWidth="1"/>
    <col min="4945" max="4950" width="6.81640625" bestFit="1" customWidth="1"/>
    <col min="4951" max="4951" width="5.81640625" bestFit="1" customWidth="1"/>
    <col min="4952" max="4952" width="7.81640625" bestFit="1" customWidth="1"/>
    <col min="4953" max="4954" width="6.81640625" bestFit="1" customWidth="1"/>
    <col min="4955" max="4959" width="7.81640625" bestFit="1" customWidth="1"/>
    <col min="4960" max="4960" width="5.81640625" bestFit="1" customWidth="1"/>
    <col min="4961" max="4961" width="6.81640625" bestFit="1" customWidth="1"/>
    <col min="4962" max="4962" width="7.81640625" bestFit="1" customWidth="1"/>
    <col min="4963" max="4963" width="6.81640625" bestFit="1" customWidth="1"/>
    <col min="4964" max="4964" width="7.81640625" bestFit="1" customWidth="1"/>
    <col min="4965" max="4965" width="6.81640625" bestFit="1" customWidth="1"/>
    <col min="4966" max="4966" width="7.81640625" bestFit="1" customWidth="1"/>
    <col min="4967" max="4967" width="5.81640625" bestFit="1" customWidth="1"/>
    <col min="4968" max="4968" width="6.81640625" bestFit="1" customWidth="1"/>
    <col min="4969" max="4970" width="7.81640625" bestFit="1" customWidth="1"/>
    <col min="4971" max="4971" width="6.81640625" bestFit="1" customWidth="1"/>
    <col min="4972" max="4972" width="7.81640625" bestFit="1" customWidth="1"/>
    <col min="4973" max="4973" width="6.81640625" bestFit="1" customWidth="1"/>
    <col min="4974" max="4974" width="5.81640625" bestFit="1" customWidth="1"/>
    <col min="4975" max="4976" width="7.81640625" bestFit="1" customWidth="1"/>
    <col min="4977" max="4978" width="6.81640625" bestFit="1" customWidth="1"/>
    <col min="4979" max="4980" width="7.81640625" bestFit="1" customWidth="1"/>
    <col min="4981" max="4981" width="3.81640625" bestFit="1" customWidth="1"/>
    <col min="4982" max="4982" width="6.81640625" bestFit="1" customWidth="1"/>
    <col min="4983" max="4983" width="3.81640625" bestFit="1" customWidth="1"/>
    <col min="4984" max="4987" width="7.81640625" bestFit="1" customWidth="1"/>
    <col min="4988" max="4988" width="5.81640625" bestFit="1" customWidth="1"/>
    <col min="4989" max="4990" width="6.81640625" bestFit="1" customWidth="1"/>
    <col min="4991" max="4991" width="7.81640625" bestFit="1" customWidth="1"/>
    <col min="4992" max="4993" width="6.81640625" bestFit="1" customWidth="1"/>
    <col min="4994" max="4994" width="7.81640625" bestFit="1" customWidth="1"/>
    <col min="4995" max="4995" width="5.81640625" bestFit="1" customWidth="1"/>
    <col min="4996" max="4996" width="6.81640625" bestFit="1" customWidth="1"/>
    <col min="4997" max="4997" width="7.81640625" bestFit="1" customWidth="1"/>
    <col min="4998" max="4998" width="6.81640625" bestFit="1" customWidth="1"/>
    <col min="4999" max="4999" width="7.81640625" bestFit="1" customWidth="1"/>
    <col min="5000" max="5000" width="6.81640625" bestFit="1" customWidth="1"/>
    <col min="5001" max="5003" width="7.81640625" bestFit="1" customWidth="1"/>
    <col min="5004" max="5007" width="6.81640625" bestFit="1" customWidth="1"/>
    <col min="5008" max="5009" width="7.81640625" bestFit="1" customWidth="1"/>
    <col min="5010" max="5010" width="8.81640625" bestFit="1" customWidth="1"/>
    <col min="5011" max="5012" width="7.81640625" bestFit="1" customWidth="1"/>
    <col min="5013" max="5013" width="5.81640625" bestFit="1" customWidth="1"/>
    <col min="5014" max="5014" width="6.81640625" bestFit="1" customWidth="1"/>
    <col min="5015" max="5016" width="7.81640625" bestFit="1" customWidth="1"/>
    <col min="5017" max="5017" width="6.81640625" bestFit="1" customWidth="1"/>
    <col min="5018" max="5018" width="8.81640625" bestFit="1" customWidth="1"/>
    <col min="5019" max="5020" width="6.81640625" bestFit="1" customWidth="1"/>
    <col min="5021" max="5021" width="8.81640625" bestFit="1" customWidth="1"/>
    <col min="5022" max="5023" width="6.81640625" bestFit="1" customWidth="1"/>
    <col min="5024" max="5024" width="5.81640625" bestFit="1" customWidth="1"/>
    <col min="5025" max="5026" width="7.81640625" bestFit="1" customWidth="1"/>
    <col min="5027" max="5027" width="6.81640625" bestFit="1" customWidth="1"/>
    <col min="5028" max="5028" width="7.81640625" bestFit="1" customWidth="1"/>
    <col min="5029" max="5029" width="5.81640625" bestFit="1" customWidth="1"/>
    <col min="5030" max="5030" width="7.81640625" bestFit="1" customWidth="1"/>
    <col min="5031" max="5033" width="6.81640625" bestFit="1" customWidth="1"/>
    <col min="5034" max="5037" width="7.81640625" bestFit="1" customWidth="1"/>
    <col min="5038" max="5038" width="6.81640625" bestFit="1" customWidth="1"/>
    <col min="5039" max="5039" width="7.81640625" bestFit="1" customWidth="1"/>
    <col min="5040" max="5040" width="6.81640625" bestFit="1" customWidth="1"/>
    <col min="5041" max="5041" width="7.81640625" bestFit="1" customWidth="1"/>
    <col min="5042" max="5043" width="6.81640625" bestFit="1" customWidth="1"/>
    <col min="5044" max="5045" width="7.81640625" bestFit="1" customWidth="1"/>
    <col min="5046" max="5047" width="6.81640625" bestFit="1" customWidth="1"/>
    <col min="5048" max="5048" width="7.81640625" bestFit="1" customWidth="1"/>
    <col min="5049" max="5049" width="6.81640625" bestFit="1" customWidth="1"/>
    <col min="5050" max="5051" width="7.81640625" bestFit="1" customWidth="1"/>
    <col min="5052" max="5052" width="5.81640625" bestFit="1" customWidth="1"/>
    <col min="5053" max="5053" width="7.81640625" bestFit="1" customWidth="1"/>
    <col min="5054" max="5054" width="6.81640625" bestFit="1" customWidth="1"/>
    <col min="5055" max="5055" width="7.81640625" bestFit="1" customWidth="1"/>
    <col min="5056" max="5056" width="6.81640625" bestFit="1" customWidth="1"/>
    <col min="5057" max="5057" width="7.81640625" bestFit="1" customWidth="1"/>
    <col min="5058" max="5058" width="3.81640625" bestFit="1" customWidth="1"/>
    <col min="5059" max="5059" width="7.81640625" bestFit="1" customWidth="1"/>
    <col min="5060" max="5060" width="6.81640625" bestFit="1" customWidth="1"/>
    <col min="5061" max="5061" width="7.81640625" bestFit="1" customWidth="1"/>
    <col min="5062" max="5062" width="6.81640625" bestFit="1" customWidth="1"/>
    <col min="5063" max="5063" width="5.81640625" bestFit="1" customWidth="1"/>
    <col min="5064" max="5065" width="7.81640625" bestFit="1" customWidth="1"/>
    <col min="5066" max="5066" width="6.81640625" bestFit="1" customWidth="1"/>
    <col min="5067" max="5068" width="7.81640625" bestFit="1" customWidth="1"/>
    <col min="5069" max="5069" width="5.81640625" bestFit="1" customWidth="1"/>
    <col min="5070" max="5070" width="6.81640625" bestFit="1" customWidth="1"/>
    <col min="5071" max="5073" width="7.81640625" bestFit="1" customWidth="1"/>
    <col min="5074" max="5075" width="6.81640625" bestFit="1" customWidth="1"/>
    <col min="5076" max="5076" width="7.81640625" bestFit="1" customWidth="1"/>
    <col min="5077" max="5077" width="6.81640625" bestFit="1" customWidth="1"/>
    <col min="5078" max="5080" width="7.81640625" bestFit="1" customWidth="1"/>
    <col min="5081" max="5081" width="6.81640625" bestFit="1" customWidth="1"/>
    <col min="5082" max="5083" width="7.81640625" bestFit="1" customWidth="1"/>
    <col min="5084" max="5084" width="5.81640625" bestFit="1" customWidth="1"/>
    <col min="5085" max="5086" width="6.81640625" bestFit="1" customWidth="1"/>
    <col min="5087" max="5088" width="7.81640625" bestFit="1" customWidth="1"/>
    <col min="5089" max="5090" width="6.81640625" bestFit="1" customWidth="1"/>
    <col min="5091" max="5095" width="7.81640625" bestFit="1" customWidth="1"/>
    <col min="5096" max="5102" width="6.81640625" bestFit="1" customWidth="1"/>
    <col min="5103" max="5106" width="7.81640625" bestFit="1" customWidth="1"/>
    <col min="5107" max="5107" width="6.81640625" bestFit="1" customWidth="1"/>
    <col min="5108" max="5109" width="5.81640625" bestFit="1" customWidth="1"/>
    <col min="5110" max="5110" width="7.81640625" bestFit="1" customWidth="1"/>
    <col min="5111" max="5112" width="6.81640625" bestFit="1" customWidth="1"/>
    <col min="5113" max="5113" width="7.81640625" bestFit="1" customWidth="1"/>
    <col min="5114" max="5115" width="6.81640625" bestFit="1" customWidth="1"/>
    <col min="5116" max="5116" width="5.81640625" bestFit="1" customWidth="1"/>
    <col min="5117" max="5118" width="6.81640625" bestFit="1" customWidth="1"/>
    <col min="5119" max="5119" width="7.81640625" bestFit="1" customWidth="1"/>
    <col min="5120" max="5121" width="6.81640625" bestFit="1" customWidth="1"/>
    <col min="5122" max="5124" width="7.81640625" bestFit="1" customWidth="1"/>
    <col min="5125" max="5126" width="6.81640625" bestFit="1" customWidth="1"/>
    <col min="5127" max="5127" width="7.81640625" bestFit="1" customWidth="1"/>
    <col min="5128" max="5129" width="6.81640625" bestFit="1" customWidth="1"/>
    <col min="5130" max="5130" width="5.81640625" bestFit="1" customWidth="1"/>
    <col min="5131" max="5131" width="7.81640625" bestFit="1" customWidth="1"/>
    <col min="5132" max="5133" width="6.81640625" bestFit="1" customWidth="1"/>
    <col min="5134" max="5134" width="7.81640625" bestFit="1" customWidth="1"/>
    <col min="5135" max="5135" width="6.81640625" bestFit="1" customWidth="1"/>
    <col min="5136" max="5137" width="5.81640625" bestFit="1" customWidth="1"/>
    <col min="5138" max="5138" width="6.81640625" bestFit="1" customWidth="1"/>
    <col min="5139" max="5139" width="3.81640625" bestFit="1" customWidth="1"/>
    <col min="5140" max="5141" width="6.81640625" bestFit="1" customWidth="1"/>
    <col min="5142" max="5142" width="7.81640625" bestFit="1" customWidth="1"/>
    <col min="5143" max="5143" width="6.81640625" bestFit="1" customWidth="1"/>
    <col min="5144" max="5144" width="7.81640625" bestFit="1" customWidth="1"/>
    <col min="5145" max="5145" width="6.81640625" bestFit="1" customWidth="1"/>
    <col min="5146" max="5147" width="7.81640625" bestFit="1" customWidth="1"/>
    <col min="5148" max="5148" width="6.81640625" bestFit="1" customWidth="1"/>
    <col min="5149" max="5150" width="7.81640625" bestFit="1" customWidth="1"/>
    <col min="5151" max="5152" width="6.81640625" bestFit="1" customWidth="1"/>
    <col min="5153" max="5153" width="7.81640625" bestFit="1" customWidth="1"/>
    <col min="5154" max="5154" width="6.81640625" bestFit="1" customWidth="1"/>
    <col min="5155" max="5155" width="7.81640625" bestFit="1" customWidth="1"/>
    <col min="5156" max="5157" width="6.81640625" bestFit="1" customWidth="1"/>
    <col min="5158" max="5158" width="7.81640625" bestFit="1" customWidth="1"/>
    <col min="5159" max="5159" width="5.81640625" bestFit="1" customWidth="1"/>
    <col min="5160" max="5162" width="6.81640625" bestFit="1" customWidth="1"/>
    <col min="5163" max="5164" width="7.81640625" bestFit="1" customWidth="1"/>
    <col min="5165" max="5165" width="5.81640625" bestFit="1" customWidth="1"/>
    <col min="5166" max="5167" width="7.81640625" bestFit="1" customWidth="1"/>
    <col min="5168" max="5169" width="6.81640625" bestFit="1" customWidth="1"/>
    <col min="5170" max="5170" width="7.81640625" bestFit="1" customWidth="1"/>
    <col min="5171" max="5171" width="6.81640625" bestFit="1" customWidth="1"/>
    <col min="5172" max="5172" width="7.81640625" bestFit="1" customWidth="1"/>
    <col min="5173" max="5173" width="6.81640625" bestFit="1" customWidth="1"/>
    <col min="5174" max="5174" width="5.81640625" bestFit="1" customWidth="1"/>
    <col min="5175" max="5176" width="7.81640625" bestFit="1" customWidth="1"/>
    <col min="5177" max="5177" width="6.81640625" bestFit="1" customWidth="1"/>
    <col min="5178" max="5179" width="7.81640625" bestFit="1" customWidth="1"/>
    <col min="5180" max="5181" width="6.81640625" bestFit="1" customWidth="1"/>
    <col min="5182" max="5186" width="7.81640625" bestFit="1" customWidth="1"/>
    <col min="5187" max="5187" width="6.81640625" bestFit="1" customWidth="1"/>
    <col min="5188" max="5188" width="7.81640625" bestFit="1" customWidth="1"/>
    <col min="5189" max="5191" width="6.81640625" bestFit="1" customWidth="1"/>
    <col min="5192" max="5192" width="7.81640625" bestFit="1" customWidth="1"/>
    <col min="5193" max="5194" width="6.81640625" bestFit="1" customWidth="1"/>
    <col min="5195" max="5196" width="7.81640625" bestFit="1" customWidth="1"/>
    <col min="5197" max="5200" width="6.81640625" bestFit="1" customWidth="1"/>
    <col min="5201" max="5201" width="7.81640625" bestFit="1" customWidth="1"/>
    <col min="5202" max="5203" width="6.81640625" bestFit="1" customWidth="1"/>
    <col min="5204" max="5205" width="7.81640625" bestFit="1" customWidth="1"/>
    <col min="5206" max="5207" width="6.81640625" bestFit="1" customWidth="1"/>
    <col min="5208" max="5209" width="7.81640625" bestFit="1" customWidth="1"/>
    <col min="5210" max="5212" width="6.81640625" bestFit="1" customWidth="1"/>
    <col min="5213" max="5214" width="7.81640625" bestFit="1" customWidth="1"/>
    <col min="5215" max="5215" width="5.81640625" bestFit="1" customWidth="1"/>
    <col min="5216" max="5216" width="6.81640625" bestFit="1" customWidth="1"/>
    <col min="5217" max="5217" width="7.81640625" bestFit="1" customWidth="1"/>
    <col min="5218" max="5219" width="6.81640625" bestFit="1" customWidth="1"/>
    <col min="5220" max="5222" width="7.81640625" bestFit="1" customWidth="1"/>
    <col min="5223" max="5223" width="5.81640625" bestFit="1" customWidth="1"/>
    <col min="5224" max="5228" width="6.81640625" bestFit="1" customWidth="1"/>
    <col min="5229" max="5229" width="7.81640625" bestFit="1" customWidth="1"/>
    <col min="5230" max="5230" width="3.81640625" bestFit="1" customWidth="1"/>
    <col min="5231" max="5232" width="6.81640625" bestFit="1" customWidth="1"/>
    <col min="5233" max="5233" width="5.81640625" bestFit="1" customWidth="1"/>
    <col min="5234" max="5234" width="6.81640625" bestFit="1" customWidth="1"/>
    <col min="5235" max="5235" width="5.81640625" bestFit="1" customWidth="1"/>
    <col min="5236" max="5236" width="7.81640625" bestFit="1" customWidth="1"/>
    <col min="5237" max="5239" width="6.81640625" bestFit="1" customWidth="1"/>
    <col min="5240" max="5240" width="7.81640625" bestFit="1" customWidth="1"/>
    <col min="5241" max="5241" width="5.81640625" bestFit="1" customWidth="1"/>
    <col min="5242" max="5243" width="6.81640625" bestFit="1" customWidth="1"/>
    <col min="5244" max="5247" width="7.81640625" bestFit="1" customWidth="1"/>
    <col min="5248" max="5249" width="6.81640625" bestFit="1" customWidth="1"/>
    <col min="5250" max="5250" width="5.81640625" bestFit="1" customWidth="1"/>
    <col min="5251" max="5253" width="7.81640625" bestFit="1" customWidth="1"/>
    <col min="5254" max="5254" width="6.81640625" bestFit="1" customWidth="1"/>
    <col min="5255" max="5255" width="5.81640625" bestFit="1" customWidth="1"/>
    <col min="5256" max="5256" width="7.81640625" bestFit="1" customWidth="1"/>
    <col min="5257" max="5257" width="6.81640625" bestFit="1" customWidth="1"/>
    <col min="5258" max="5258" width="7.81640625" bestFit="1" customWidth="1"/>
    <col min="5259" max="5259" width="6.81640625" bestFit="1" customWidth="1"/>
    <col min="5260" max="5260" width="7.81640625" bestFit="1" customWidth="1"/>
    <col min="5261" max="5261" width="6.81640625" bestFit="1" customWidth="1"/>
    <col min="5262" max="5262" width="5.81640625" bestFit="1" customWidth="1"/>
    <col min="5263" max="5264" width="6.81640625" bestFit="1" customWidth="1"/>
    <col min="5265" max="5266" width="7.81640625" bestFit="1" customWidth="1"/>
    <col min="5267" max="5268" width="6.81640625" bestFit="1" customWidth="1"/>
    <col min="5269" max="5269" width="7.81640625" bestFit="1" customWidth="1"/>
    <col min="5270" max="5270" width="5.81640625" bestFit="1" customWidth="1"/>
    <col min="5271" max="5271" width="7.81640625" bestFit="1" customWidth="1"/>
    <col min="5272" max="5272" width="6.81640625" bestFit="1" customWidth="1"/>
    <col min="5273" max="5274" width="5.81640625" bestFit="1" customWidth="1"/>
    <col min="5275" max="5276" width="6.81640625" bestFit="1" customWidth="1"/>
    <col min="5277" max="5277" width="5.81640625" bestFit="1" customWidth="1"/>
    <col min="5278" max="5278" width="7.81640625" bestFit="1" customWidth="1"/>
    <col min="5279" max="5281" width="6.81640625" bestFit="1" customWidth="1"/>
    <col min="5282" max="5284" width="7.81640625" bestFit="1" customWidth="1"/>
    <col min="5285" max="5285" width="6.81640625" bestFit="1" customWidth="1"/>
    <col min="5286" max="5289" width="7.81640625" bestFit="1" customWidth="1"/>
    <col min="5290" max="5292" width="6.81640625" bestFit="1" customWidth="1"/>
    <col min="5293" max="5293" width="7.81640625" bestFit="1" customWidth="1"/>
    <col min="5294" max="5295" width="6.81640625" bestFit="1" customWidth="1"/>
    <col min="5296" max="5296" width="7.81640625" bestFit="1" customWidth="1"/>
    <col min="5297" max="5300" width="6.81640625" bestFit="1" customWidth="1"/>
    <col min="5301" max="5301" width="7.81640625" bestFit="1" customWidth="1"/>
    <col min="5302" max="5303" width="6.81640625" bestFit="1" customWidth="1"/>
    <col min="5304" max="5304" width="7.81640625" bestFit="1" customWidth="1"/>
    <col min="5305" max="5305" width="5.81640625" bestFit="1" customWidth="1"/>
    <col min="5306" max="5306" width="6.81640625" bestFit="1" customWidth="1"/>
    <col min="5307" max="5307" width="7.81640625" bestFit="1" customWidth="1"/>
    <col min="5308" max="5310" width="6.81640625" bestFit="1" customWidth="1"/>
    <col min="5311" max="5312" width="7.81640625" bestFit="1" customWidth="1"/>
    <col min="5313" max="5315" width="6.81640625" bestFit="1" customWidth="1"/>
    <col min="5316" max="5316" width="7.81640625" bestFit="1" customWidth="1"/>
    <col min="5317" max="5317" width="8.81640625" bestFit="1" customWidth="1"/>
    <col min="5318" max="5324" width="7.81640625" bestFit="1" customWidth="1"/>
    <col min="5325" max="5325" width="6.81640625" bestFit="1" customWidth="1"/>
    <col min="5326" max="5328" width="7.81640625" bestFit="1" customWidth="1"/>
    <col min="5329" max="5329" width="6.81640625" bestFit="1" customWidth="1"/>
    <col min="5330" max="5331" width="8.81640625" bestFit="1" customWidth="1"/>
    <col min="5332" max="5333" width="7.81640625" bestFit="1" customWidth="1"/>
    <col min="5334" max="5335" width="6.81640625" bestFit="1" customWidth="1"/>
    <col min="5336" max="5336" width="7.81640625" bestFit="1" customWidth="1"/>
    <col min="5337" max="5337" width="6.81640625" bestFit="1" customWidth="1"/>
    <col min="5338" max="5338" width="5.81640625" bestFit="1" customWidth="1"/>
    <col min="5339" max="5339" width="7.81640625" bestFit="1" customWidth="1"/>
    <col min="5340" max="5340" width="5.81640625" bestFit="1" customWidth="1"/>
    <col min="5341" max="5341" width="6.81640625" bestFit="1" customWidth="1"/>
    <col min="5342" max="5342" width="7.81640625" bestFit="1" customWidth="1"/>
    <col min="5343" max="5343" width="6.81640625" bestFit="1" customWidth="1"/>
    <col min="5344" max="5344" width="7.81640625" bestFit="1" customWidth="1"/>
    <col min="5345" max="5346" width="6.81640625" bestFit="1" customWidth="1"/>
    <col min="5347" max="5347" width="7.81640625" bestFit="1" customWidth="1"/>
    <col min="5348" max="5348" width="6.81640625" bestFit="1" customWidth="1"/>
    <col min="5349" max="5349" width="5.81640625" bestFit="1" customWidth="1"/>
    <col min="5350" max="5350" width="7.81640625" bestFit="1" customWidth="1"/>
    <col min="5351" max="5351" width="6.81640625" bestFit="1" customWidth="1"/>
    <col min="5352" max="5352" width="7.81640625" bestFit="1" customWidth="1"/>
    <col min="5353" max="5354" width="6.81640625" bestFit="1" customWidth="1"/>
    <col min="5355" max="5355" width="7.81640625" bestFit="1" customWidth="1"/>
    <col min="5356" max="5356" width="8.81640625" bestFit="1" customWidth="1"/>
    <col min="5357" max="5357" width="7.81640625" bestFit="1" customWidth="1"/>
    <col min="5358" max="5363" width="8.81640625" bestFit="1" customWidth="1"/>
    <col min="5364" max="5364" width="7.81640625" bestFit="1" customWidth="1"/>
    <col min="5365" max="5368" width="8.81640625" bestFit="1" customWidth="1"/>
    <col min="5369" max="5369" width="7.81640625" bestFit="1" customWidth="1"/>
    <col min="5370" max="5371" width="8.81640625" bestFit="1" customWidth="1"/>
    <col min="5372" max="5372" width="7.81640625" bestFit="1" customWidth="1"/>
    <col min="5373" max="5373" width="8.81640625" bestFit="1" customWidth="1"/>
    <col min="5374" max="5375" width="7.81640625" bestFit="1" customWidth="1"/>
    <col min="5376" max="5376" width="6.81640625" bestFit="1" customWidth="1"/>
    <col min="5377" max="5377" width="8.81640625" bestFit="1" customWidth="1"/>
    <col min="5378" max="5378" width="7.81640625" bestFit="1" customWidth="1"/>
    <col min="5379" max="5380" width="8.81640625" bestFit="1" customWidth="1"/>
    <col min="5381" max="5381" width="6.81640625" bestFit="1" customWidth="1"/>
    <col min="5382" max="5384" width="7.81640625" bestFit="1" customWidth="1"/>
    <col min="5385" max="5385" width="6.81640625" bestFit="1" customWidth="1"/>
    <col min="5386" max="5388" width="7.81640625" bestFit="1" customWidth="1"/>
    <col min="5389" max="5389" width="8.81640625" bestFit="1" customWidth="1"/>
    <col min="5390" max="5392" width="7.81640625" bestFit="1" customWidth="1"/>
    <col min="5393" max="5393" width="4.81640625" bestFit="1" customWidth="1"/>
    <col min="5394" max="5396" width="8.81640625" bestFit="1" customWidth="1"/>
    <col min="5397" max="5397" width="7.81640625" bestFit="1" customWidth="1"/>
    <col min="5398" max="5399" width="8.81640625" bestFit="1" customWidth="1"/>
    <col min="5400" max="5402" width="7.81640625" bestFit="1" customWidth="1"/>
    <col min="5403" max="5403" width="8.81640625" bestFit="1" customWidth="1"/>
    <col min="5404" max="5404" width="7.81640625" bestFit="1" customWidth="1"/>
    <col min="5405" max="5406" width="8.81640625" bestFit="1" customWidth="1"/>
    <col min="5407" max="5407" width="7.81640625" bestFit="1" customWidth="1"/>
    <col min="5408" max="5408" width="8.81640625" bestFit="1" customWidth="1"/>
    <col min="5409" max="5409" width="6.81640625" bestFit="1" customWidth="1"/>
    <col min="5410" max="5414" width="7.81640625" bestFit="1" customWidth="1"/>
    <col min="5415" max="5417" width="8.81640625" bestFit="1" customWidth="1"/>
    <col min="5418" max="5418" width="6.81640625" bestFit="1" customWidth="1"/>
    <col min="5419" max="5421" width="7.81640625" bestFit="1" customWidth="1"/>
    <col min="5422" max="5425" width="8.81640625" bestFit="1" customWidth="1"/>
    <col min="5426" max="5426" width="7.81640625" bestFit="1" customWidth="1"/>
    <col min="5427" max="5427" width="8.81640625" bestFit="1" customWidth="1"/>
    <col min="5428" max="5428" width="7.81640625" bestFit="1" customWidth="1"/>
    <col min="5429" max="5429" width="8.81640625" bestFit="1" customWidth="1"/>
    <col min="5430" max="5434" width="7.81640625" bestFit="1" customWidth="1"/>
    <col min="5435" max="5435" width="8.81640625" bestFit="1" customWidth="1"/>
    <col min="5436" max="5436" width="6.81640625" bestFit="1" customWidth="1"/>
    <col min="5437" max="5437" width="7.81640625" bestFit="1" customWidth="1"/>
    <col min="5438" max="5438" width="8.81640625" bestFit="1" customWidth="1"/>
    <col min="5439" max="5439" width="7.81640625" bestFit="1" customWidth="1"/>
    <col min="5440" max="5440" width="8.81640625" bestFit="1" customWidth="1"/>
    <col min="5441" max="5441" width="7.81640625" bestFit="1" customWidth="1"/>
    <col min="5442" max="5442" width="4.81640625" bestFit="1" customWidth="1"/>
    <col min="5443" max="5443" width="8.81640625" bestFit="1" customWidth="1"/>
    <col min="5444" max="5445" width="7.81640625" bestFit="1" customWidth="1"/>
    <col min="5446" max="5446" width="6.81640625" bestFit="1" customWidth="1"/>
    <col min="5447" max="5447" width="7.81640625" bestFit="1" customWidth="1"/>
    <col min="5448" max="5448" width="8.81640625" bestFit="1" customWidth="1"/>
    <col min="5449" max="5451" width="7.81640625" bestFit="1" customWidth="1"/>
    <col min="5452" max="5452" width="8.81640625" bestFit="1" customWidth="1"/>
    <col min="5453" max="5455" width="7.81640625" bestFit="1" customWidth="1"/>
    <col min="5456" max="5457" width="8.81640625" bestFit="1" customWidth="1"/>
    <col min="5458" max="5458" width="7.81640625" bestFit="1" customWidth="1"/>
    <col min="5459" max="5459" width="9.81640625" bestFit="1" customWidth="1"/>
    <col min="5460" max="5460" width="8.81640625" bestFit="1" customWidth="1"/>
    <col min="5461" max="5461" width="6.81640625" bestFit="1" customWidth="1"/>
    <col min="5462" max="5463" width="7.81640625" bestFit="1" customWidth="1"/>
    <col min="5464" max="5464" width="8.81640625" bestFit="1" customWidth="1"/>
    <col min="5465" max="5468" width="7.81640625" bestFit="1" customWidth="1"/>
    <col min="5469" max="5469" width="6.81640625" bestFit="1" customWidth="1"/>
    <col min="5470" max="5476" width="7.81640625" bestFit="1" customWidth="1"/>
    <col min="5477" max="5478" width="8.81640625" bestFit="1" customWidth="1"/>
    <col min="5479" max="5481" width="7.81640625" bestFit="1" customWidth="1"/>
    <col min="5482" max="5482" width="8.81640625" bestFit="1" customWidth="1"/>
    <col min="5483" max="5485" width="7.81640625" bestFit="1" customWidth="1"/>
    <col min="5486" max="5486" width="8.81640625" bestFit="1" customWidth="1"/>
    <col min="5487" max="5489" width="7.81640625" bestFit="1" customWidth="1"/>
    <col min="5490" max="5490" width="8.81640625" bestFit="1" customWidth="1"/>
    <col min="5491" max="5491" width="6.81640625" bestFit="1" customWidth="1"/>
    <col min="5492" max="5492" width="7.81640625" bestFit="1" customWidth="1"/>
    <col min="5493" max="5493" width="8.81640625" bestFit="1" customWidth="1"/>
    <col min="5494" max="5494" width="7.81640625" bestFit="1" customWidth="1"/>
    <col min="5495" max="5495" width="6.81640625" bestFit="1" customWidth="1"/>
    <col min="5496" max="5497" width="7.81640625" bestFit="1" customWidth="1"/>
    <col min="5498" max="5498" width="8.81640625" bestFit="1" customWidth="1"/>
    <col min="5499" max="5500" width="7.81640625" bestFit="1" customWidth="1"/>
    <col min="5501" max="5502" width="8.81640625" bestFit="1" customWidth="1"/>
    <col min="5503" max="5503" width="7.81640625" bestFit="1" customWidth="1"/>
    <col min="5504" max="5504" width="8.81640625" bestFit="1" customWidth="1"/>
    <col min="5505" max="5507" width="7.81640625" bestFit="1" customWidth="1"/>
    <col min="5508" max="5508" width="8.81640625" bestFit="1" customWidth="1"/>
    <col min="5509" max="5509" width="9.81640625" bestFit="1" customWidth="1"/>
    <col min="5510" max="5510" width="7.81640625" bestFit="1" customWidth="1"/>
    <col min="5511" max="5511" width="6.81640625" bestFit="1" customWidth="1"/>
    <col min="5512" max="5513" width="7.81640625" bestFit="1" customWidth="1"/>
    <col min="5514" max="5514" width="8.81640625" bestFit="1" customWidth="1"/>
    <col min="5515" max="5518" width="7.81640625" bestFit="1" customWidth="1"/>
    <col min="5519" max="5519" width="8.81640625" bestFit="1" customWidth="1"/>
    <col min="5520" max="5522" width="7.81640625" bestFit="1" customWidth="1"/>
    <col min="5523" max="5523" width="6.81640625" bestFit="1" customWidth="1"/>
    <col min="5524" max="5524" width="7.81640625" bestFit="1" customWidth="1"/>
    <col min="5525" max="5525" width="8.81640625" bestFit="1" customWidth="1"/>
    <col min="5526" max="5526" width="6.81640625" bestFit="1" customWidth="1"/>
    <col min="5527" max="5527" width="4.81640625" bestFit="1" customWidth="1"/>
    <col min="5528" max="5528" width="7.81640625" bestFit="1" customWidth="1"/>
    <col min="5529" max="5531" width="8.81640625" bestFit="1" customWidth="1"/>
    <col min="5532" max="5532" width="6.81640625" bestFit="1" customWidth="1"/>
    <col min="5533" max="5536" width="7.81640625" bestFit="1" customWidth="1"/>
    <col min="5537" max="5537" width="6.81640625" bestFit="1" customWidth="1"/>
    <col min="5538" max="5539" width="7.81640625" bestFit="1" customWidth="1"/>
    <col min="5540" max="5540" width="6.81640625" bestFit="1" customWidth="1"/>
    <col min="5541" max="5542" width="8.81640625" bestFit="1" customWidth="1"/>
    <col min="5543" max="5543" width="7.81640625" bestFit="1" customWidth="1"/>
    <col min="5544" max="5545" width="8.81640625" bestFit="1" customWidth="1"/>
    <col min="5546" max="5546" width="7.81640625" bestFit="1" customWidth="1"/>
    <col min="5547" max="5547" width="8.81640625" bestFit="1" customWidth="1"/>
    <col min="5548" max="5549" width="7.81640625" bestFit="1" customWidth="1"/>
    <col min="5550" max="5550" width="8.81640625" bestFit="1" customWidth="1"/>
    <col min="5551" max="5552" width="7.81640625" bestFit="1" customWidth="1"/>
    <col min="5553" max="5553" width="6.81640625" bestFit="1" customWidth="1"/>
    <col min="5554" max="5555" width="8.81640625" bestFit="1" customWidth="1"/>
    <col min="5556" max="5556" width="7.81640625" bestFit="1" customWidth="1"/>
    <col min="5557" max="5557" width="8.81640625" bestFit="1" customWidth="1"/>
    <col min="5558" max="5558" width="7.81640625" bestFit="1" customWidth="1"/>
    <col min="5559" max="5560" width="8.81640625" bestFit="1" customWidth="1"/>
    <col min="5561" max="5563" width="7.81640625" bestFit="1" customWidth="1"/>
    <col min="5564" max="5564" width="8.81640625" bestFit="1" customWidth="1"/>
    <col min="5565" max="5566" width="7.81640625" bestFit="1" customWidth="1"/>
    <col min="5567" max="5567" width="8.81640625" bestFit="1" customWidth="1"/>
    <col min="5568" max="5570" width="7.81640625" bestFit="1" customWidth="1"/>
    <col min="5571" max="5571" width="8.81640625" bestFit="1" customWidth="1"/>
    <col min="5572" max="5572" width="7.81640625" bestFit="1" customWidth="1"/>
    <col min="5573" max="5573" width="8.81640625" bestFit="1" customWidth="1"/>
    <col min="5574" max="5574" width="6.81640625" bestFit="1" customWidth="1"/>
    <col min="5575" max="5575" width="7.81640625" bestFit="1" customWidth="1"/>
    <col min="5576" max="5576" width="8.81640625" bestFit="1" customWidth="1"/>
    <col min="5577" max="5578" width="7.81640625" bestFit="1" customWidth="1"/>
    <col min="5579" max="5579" width="8.81640625" bestFit="1" customWidth="1"/>
    <col min="5580" max="5581" width="7.81640625" bestFit="1" customWidth="1"/>
    <col min="5582" max="5582" width="8.81640625" bestFit="1" customWidth="1"/>
    <col min="5583" max="5583" width="6.81640625" bestFit="1" customWidth="1"/>
    <col min="5584" max="5587" width="7.81640625" bestFit="1" customWidth="1"/>
    <col min="5588" max="5588" width="6.81640625" bestFit="1" customWidth="1"/>
    <col min="5589" max="5589" width="8.81640625" bestFit="1" customWidth="1"/>
    <col min="5590" max="5591" width="7.81640625" bestFit="1" customWidth="1"/>
    <col min="5592" max="5592" width="8.81640625" bestFit="1" customWidth="1"/>
    <col min="5593" max="5593" width="7.81640625" bestFit="1" customWidth="1"/>
    <col min="5594" max="5594" width="6.81640625" bestFit="1" customWidth="1"/>
    <col min="5595" max="5598" width="7.81640625" bestFit="1" customWidth="1"/>
    <col min="5599" max="5599" width="8.81640625" bestFit="1" customWidth="1"/>
    <col min="5600" max="5600" width="6.81640625" bestFit="1" customWidth="1"/>
    <col min="5601" max="5603" width="7.81640625" bestFit="1" customWidth="1"/>
    <col min="5604" max="5604" width="6.81640625" bestFit="1" customWidth="1"/>
    <col min="5605" max="5605" width="8.81640625" bestFit="1" customWidth="1"/>
    <col min="5606" max="5608" width="7.81640625" bestFit="1" customWidth="1"/>
    <col min="5609" max="5610" width="8.81640625" bestFit="1" customWidth="1"/>
    <col min="5611" max="5614" width="7.81640625" bestFit="1" customWidth="1"/>
    <col min="5615" max="5615" width="8.81640625" bestFit="1" customWidth="1"/>
    <col min="5616" max="5616" width="7.81640625" bestFit="1" customWidth="1"/>
    <col min="5617" max="5617" width="8.81640625" bestFit="1" customWidth="1"/>
    <col min="5618" max="5618" width="7.81640625" bestFit="1" customWidth="1"/>
    <col min="5619" max="5619" width="6.81640625" bestFit="1" customWidth="1"/>
    <col min="5620" max="5620" width="8.81640625" bestFit="1" customWidth="1"/>
    <col min="5621" max="5624" width="7.81640625" bestFit="1" customWidth="1"/>
    <col min="5625" max="5625" width="8.81640625" bestFit="1" customWidth="1"/>
    <col min="5626" max="5626" width="7.81640625" bestFit="1" customWidth="1"/>
    <col min="5627" max="5627" width="6.81640625" bestFit="1" customWidth="1"/>
    <col min="5628" max="5628" width="7.81640625" bestFit="1" customWidth="1"/>
    <col min="5629" max="5630" width="8.81640625" bestFit="1" customWidth="1"/>
    <col min="5631" max="5632" width="7.81640625" bestFit="1" customWidth="1"/>
    <col min="5633" max="5633" width="8.81640625" bestFit="1" customWidth="1"/>
    <col min="5634" max="5635" width="7.81640625" bestFit="1" customWidth="1"/>
    <col min="5636" max="5636" width="8.81640625" bestFit="1" customWidth="1"/>
    <col min="5637" max="5637" width="7.81640625" bestFit="1" customWidth="1"/>
    <col min="5638" max="5638" width="8.81640625" bestFit="1" customWidth="1"/>
    <col min="5639" max="5639" width="7.81640625" bestFit="1" customWidth="1"/>
    <col min="5640" max="5641" width="8.81640625" bestFit="1" customWidth="1"/>
    <col min="5642" max="5642" width="7.81640625" bestFit="1" customWidth="1"/>
    <col min="5643" max="5643" width="6.81640625" bestFit="1" customWidth="1"/>
    <col min="5644" max="5644" width="7.81640625" bestFit="1" customWidth="1"/>
    <col min="5645" max="5645" width="8.81640625" bestFit="1" customWidth="1"/>
    <col min="5646" max="5646" width="6.81640625" bestFit="1" customWidth="1"/>
    <col min="5647" max="5648" width="8.81640625" bestFit="1" customWidth="1"/>
    <col min="5649" max="5651" width="7.81640625" bestFit="1" customWidth="1"/>
    <col min="5652" max="5652" width="6.81640625" bestFit="1" customWidth="1"/>
    <col min="5653" max="5654" width="7.81640625" bestFit="1" customWidth="1"/>
    <col min="5655" max="5655" width="8.81640625" bestFit="1" customWidth="1"/>
    <col min="5656" max="5656" width="6.81640625" bestFit="1" customWidth="1"/>
    <col min="5657" max="5657" width="7.81640625" bestFit="1" customWidth="1"/>
    <col min="5658" max="5658" width="8.81640625" bestFit="1" customWidth="1"/>
    <col min="5659" max="5659" width="6.81640625" bestFit="1" customWidth="1"/>
    <col min="5660" max="5660" width="9.81640625" bestFit="1" customWidth="1"/>
    <col min="5661" max="5662" width="6.81640625" bestFit="1" customWidth="1"/>
    <col min="5663" max="5663" width="7.81640625" bestFit="1" customWidth="1"/>
    <col min="5664" max="5664" width="8.81640625" bestFit="1" customWidth="1"/>
    <col min="5665" max="5669" width="7.81640625" bestFit="1" customWidth="1"/>
    <col min="5670" max="5670" width="8.81640625" bestFit="1" customWidth="1"/>
    <col min="5671" max="5672" width="7.81640625" bestFit="1" customWidth="1"/>
    <col min="5673" max="5674" width="8.81640625" bestFit="1" customWidth="1"/>
    <col min="5675" max="5676" width="7.81640625" bestFit="1" customWidth="1"/>
    <col min="5677" max="5677" width="8.81640625" bestFit="1" customWidth="1"/>
    <col min="5678" max="5678" width="7.81640625" bestFit="1" customWidth="1"/>
    <col min="5679" max="5680" width="8.81640625" bestFit="1" customWidth="1"/>
    <col min="5681" max="5682" width="7.81640625" bestFit="1" customWidth="1"/>
    <col min="5683" max="5683" width="8.81640625" bestFit="1" customWidth="1"/>
    <col min="5684" max="5686" width="7.81640625" bestFit="1" customWidth="1"/>
    <col min="5687" max="5689" width="8.81640625" bestFit="1" customWidth="1"/>
    <col min="5690" max="5692" width="7.81640625" bestFit="1" customWidth="1"/>
    <col min="5693" max="5695" width="8.81640625" bestFit="1" customWidth="1"/>
    <col min="5696" max="5699" width="7.81640625" bestFit="1" customWidth="1"/>
    <col min="5700" max="5700" width="8.81640625" bestFit="1" customWidth="1"/>
    <col min="5701" max="5701" width="4.81640625" bestFit="1" customWidth="1"/>
    <col min="5702" max="5703" width="8.81640625" bestFit="1" customWidth="1"/>
    <col min="5704" max="5704" width="4.81640625" bestFit="1" customWidth="1"/>
    <col min="5705" max="5706" width="7.81640625" bestFit="1" customWidth="1"/>
    <col min="5707" max="5707" width="8.81640625" bestFit="1" customWidth="1"/>
    <col min="5708" max="5708" width="7.81640625" bestFit="1" customWidth="1"/>
    <col min="5709" max="5709" width="6.81640625" bestFit="1" customWidth="1"/>
    <col min="5710" max="5710" width="8.81640625" bestFit="1" customWidth="1"/>
    <col min="5711" max="5711" width="6.81640625" bestFit="1" customWidth="1"/>
    <col min="5712" max="5712" width="8.81640625" bestFit="1" customWidth="1"/>
    <col min="5713" max="5713" width="7.81640625" bestFit="1" customWidth="1"/>
    <col min="5714" max="5714" width="6.81640625" bestFit="1" customWidth="1"/>
    <col min="5715" max="5716" width="8.81640625" bestFit="1" customWidth="1"/>
    <col min="5717" max="5717" width="7.81640625" bestFit="1" customWidth="1"/>
    <col min="5718" max="5718" width="8.81640625" bestFit="1" customWidth="1"/>
    <col min="5719" max="5721" width="7.81640625" bestFit="1" customWidth="1"/>
    <col min="5722" max="5722" width="8.81640625" bestFit="1" customWidth="1"/>
    <col min="5723" max="5723" width="7.81640625" bestFit="1" customWidth="1"/>
    <col min="5724" max="5728" width="8.81640625" bestFit="1" customWidth="1"/>
    <col min="5729" max="5729" width="6.81640625" bestFit="1" customWidth="1"/>
    <col min="5730" max="5730" width="8.81640625" bestFit="1" customWidth="1"/>
    <col min="5731" max="5731" width="6.81640625" bestFit="1" customWidth="1"/>
    <col min="5732" max="5733" width="8.81640625" bestFit="1" customWidth="1"/>
    <col min="5734" max="5734" width="7.81640625" bestFit="1" customWidth="1"/>
    <col min="5735" max="5735" width="6.81640625" bestFit="1" customWidth="1"/>
    <col min="5736" max="5737" width="8.81640625" bestFit="1" customWidth="1"/>
    <col min="5738" max="5746" width="7.81640625" bestFit="1" customWidth="1"/>
    <col min="5747" max="5747" width="8.81640625" bestFit="1" customWidth="1"/>
    <col min="5748" max="5748" width="7.81640625" bestFit="1" customWidth="1"/>
    <col min="5749" max="5749" width="8.81640625" bestFit="1" customWidth="1"/>
    <col min="5750" max="5753" width="7.81640625" bestFit="1" customWidth="1"/>
    <col min="5754" max="5754" width="8.81640625" bestFit="1" customWidth="1"/>
    <col min="5755" max="5755" width="9.81640625" bestFit="1" customWidth="1"/>
    <col min="5756" max="5758" width="8.81640625" bestFit="1" customWidth="1"/>
    <col min="5759" max="5759" width="10.7265625" bestFit="1" customWidth="1"/>
  </cols>
  <sheetData>
    <row r="4" spans="1:2" x14ac:dyDescent="0.35">
      <c r="A4" s="2" t="s">
        <v>10845</v>
      </c>
      <c r="B4" t="s">
        <v>10851</v>
      </c>
    </row>
    <row r="5" spans="1:2" x14ac:dyDescent="0.35">
      <c r="A5" s="3" t="s">
        <v>10847</v>
      </c>
      <c r="B5" s="4">
        <v>479856.20810000098</v>
      </c>
    </row>
    <row r="6" spans="1:2" x14ac:dyDescent="0.35">
      <c r="A6" s="3" t="s">
        <v>10848</v>
      </c>
      <c r="B6" s="4">
        <v>459436.00540000008</v>
      </c>
    </row>
    <row r="7" spans="1:2" x14ac:dyDescent="0.35">
      <c r="A7" s="3" t="s">
        <v>10849</v>
      </c>
      <c r="B7" s="4">
        <v>600192.55000000098</v>
      </c>
    </row>
    <row r="8" spans="1:2" x14ac:dyDescent="0.35">
      <c r="A8" s="3" t="s">
        <v>10850</v>
      </c>
      <c r="B8" s="4">
        <v>722052.0192000001</v>
      </c>
    </row>
    <row r="9" spans="1:2" x14ac:dyDescent="0.35">
      <c r="A9" s="3" t="s">
        <v>10846</v>
      </c>
      <c r="B9" s="4">
        <v>2261536.7827000022</v>
      </c>
    </row>
    <row r="24" spans="1:5" x14ac:dyDescent="0.35">
      <c r="A24" s="8" t="s">
        <v>10866</v>
      </c>
      <c r="B24" s="8" t="s">
        <v>10865</v>
      </c>
      <c r="C24" s="8"/>
      <c r="D24" s="8"/>
      <c r="E24" s="8"/>
    </row>
    <row r="25" spans="1:5" x14ac:dyDescent="0.35">
      <c r="A25" s="7" t="s">
        <v>10864</v>
      </c>
      <c r="B25" s="7" t="s">
        <v>10847</v>
      </c>
      <c r="C25" s="7" t="s">
        <v>10848</v>
      </c>
      <c r="D25" s="7" t="s">
        <v>10849</v>
      </c>
      <c r="E25" s="7" t="s">
        <v>10850</v>
      </c>
    </row>
    <row r="26" spans="1:5" x14ac:dyDescent="0.35">
      <c r="A26" s="5" t="s">
        <v>10852</v>
      </c>
      <c r="B26" s="6">
        <v>14205.706999999997</v>
      </c>
      <c r="C26" s="6">
        <v>18066.957599999994</v>
      </c>
      <c r="D26" s="6">
        <v>18542.490999999995</v>
      </c>
      <c r="E26" s="6">
        <v>43476.473999999987</v>
      </c>
    </row>
    <row r="27" spans="1:5" x14ac:dyDescent="0.35">
      <c r="A27" s="5" t="s">
        <v>10853</v>
      </c>
      <c r="B27" s="6">
        <v>4519.8919999999998</v>
      </c>
      <c r="C27" s="6">
        <v>11951.411</v>
      </c>
      <c r="D27" s="6">
        <v>22978.815000000002</v>
      </c>
      <c r="E27" s="6">
        <v>19920.997399999997</v>
      </c>
    </row>
    <row r="28" spans="1:5" x14ac:dyDescent="0.35">
      <c r="A28" s="5" t="s">
        <v>10854</v>
      </c>
      <c r="B28" s="6">
        <v>55205.797000000028</v>
      </c>
      <c r="C28" s="6">
        <v>32339.318399999989</v>
      </c>
      <c r="D28" s="6">
        <v>51165.059000000023</v>
      </c>
      <c r="E28" s="6">
        <v>58863.412799999984</v>
      </c>
    </row>
    <row r="29" spans="1:5" x14ac:dyDescent="0.35">
      <c r="A29" s="5" t="s">
        <v>10855</v>
      </c>
      <c r="B29" s="6">
        <v>27906.854999999992</v>
      </c>
      <c r="C29" s="6">
        <v>34154.468499999995</v>
      </c>
      <c r="D29" s="6">
        <v>38679.766999999978</v>
      </c>
      <c r="E29" s="6">
        <v>35541.910100000008</v>
      </c>
    </row>
    <row r="30" spans="1:5" x14ac:dyDescent="0.35">
      <c r="A30" s="5" t="s">
        <v>10856</v>
      </c>
      <c r="B30" s="6">
        <v>23644.303</v>
      </c>
      <c r="C30" s="6">
        <v>29959.530499999997</v>
      </c>
      <c r="D30" s="6">
        <v>56656.907999999989</v>
      </c>
      <c r="E30" s="6">
        <v>43825.982199999991</v>
      </c>
    </row>
    <row r="31" spans="1:5" x14ac:dyDescent="0.35">
      <c r="A31" s="5" t="s">
        <v>10857</v>
      </c>
      <c r="B31" s="6">
        <v>34322.935600000019</v>
      </c>
      <c r="C31" s="6">
        <v>23599.374</v>
      </c>
      <c r="D31" s="6">
        <v>39724.485999999983</v>
      </c>
      <c r="E31" s="6">
        <v>48190.727700000003</v>
      </c>
    </row>
    <row r="32" spans="1:5" x14ac:dyDescent="0.35">
      <c r="A32" s="5" t="s">
        <v>10858</v>
      </c>
      <c r="B32" s="6">
        <v>33781.542999999998</v>
      </c>
      <c r="C32" s="6">
        <v>28608.258999999991</v>
      </c>
      <c r="D32" s="6">
        <v>38320.782999999967</v>
      </c>
      <c r="E32" s="6">
        <v>44825.104000000007</v>
      </c>
    </row>
    <row r="33" spans="1:5" x14ac:dyDescent="0.35">
      <c r="A33" s="5" t="s">
        <v>10859</v>
      </c>
      <c r="B33" s="6">
        <v>27117.536499999995</v>
      </c>
      <c r="C33" s="6">
        <v>36818.342199999992</v>
      </c>
      <c r="D33" s="6">
        <v>30542.2003</v>
      </c>
      <c r="E33" s="6">
        <v>62837.847999999984</v>
      </c>
    </row>
    <row r="34" spans="1:5" x14ac:dyDescent="0.35">
      <c r="A34" s="5" t="s">
        <v>10860</v>
      </c>
      <c r="B34" s="6">
        <v>81623.526799999978</v>
      </c>
      <c r="C34" s="6">
        <v>63133.606000000036</v>
      </c>
      <c r="D34" s="6">
        <v>69193.390899999984</v>
      </c>
      <c r="E34" s="6">
        <v>86152.888000000035</v>
      </c>
    </row>
    <row r="35" spans="1:5" x14ac:dyDescent="0.35">
      <c r="A35" s="5" t="s">
        <v>10861</v>
      </c>
      <c r="B35" s="6">
        <v>31453.392999999989</v>
      </c>
      <c r="C35" s="6">
        <v>31011.737500000014</v>
      </c>
      <c r="D35" s="6">
        <v>59583.03300000001</v>
      </c>
      <c r="E35" s="6">
        <v>77448.131199999974</v>
      </c>
    </row>
    <row r="36" spans="1:5" x14ac:dyDescent="0.35">
      <c r="A36" s="5" t="s">
        <v>10862</v>
      </c>
      <c r="B36" s="6">
        <v>77907.660700000008</v>
      </c>
      <c r="C36" s="6">
        <v>75249.399500000043</v>
      </c>
      <c r="D36" s="6">
        <v>79066.495800000004</v>
      </c>
      <c r="E36" s="6">
        <v>117938.15500000001</v>
      </c>
    </row>
    <row r="37" spans="1:5" x14ac:dyDescent="0.35">
      <c r="A37" s="5" t="s">
        <v>10863</v>
      </c>
      <c r="B37" s="6">
        <v>68167.058499999999</v>
      </c>
      <c r="C37" s="6">
        <v>74543.601200000077</v>
      </c>
      <c r="D37" s="6">
        <v>95739.121000000014</v>
      </c>
      <c r="E37" s="6">
        <v>83030.388800000001</v>
      </c>
    </row>
  </sheetData>
  <conditionalFormatting pivot="1" sqref="B26:E37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{963166A1-7966-4D38-8F4E-8F88989109CC}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63166A1-7966-4D38-8F4E-8F88989109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B26:E37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685DE-1550-4FDF-AE62-82AC57B82838}">
  <dimension ref="A10:B36"/>
  <sheetViews>
    <sheetView topLeftCell="A25" workbookViewId="0">
      <selection activeCell="A39" sqref="A39"/>
    </sheetView>
  </sheetViews>
  <sheetFormatPr defaultRowHeight="14.5" x14ac:dyDescent="0.35"/>
  <cols>
    <col min="1" max="1" width="13.1796875" bestFit="1" customWidth="1"/>
    <col min="2" max="2" width="11.26953125" bestFit="1" customWidth="1"/>
    <col min="3" max="3" width="9.81640625" bestFit="1" customWidth="1"/>
    <col min="4" max="4" width="7.36328125" bestFit="1" customWidth="1"/>
    <col min="5" max="5" width="8.36328125" bestFit="1" customWidth="1"/>
    <col min="6" max="6" width="9.54296875" bestFit="1" customWidth="1"/>
    <col min="7" max="8" width="8.36328125" bestFit="1" customWidth="1"/>
    <col min="9" max="9" width="9.26953125" bestFit="1" customWidth="1"/>
    <col min="10" max="10" width="8.90625" bestFit="1" customWidth="1"/>
    <col min="11" max="11" width="10.26953125" bestFit="1" customWidth="1"/>
    <col min="12" max="12" width="7.36328125" bestFit="1" customWidth="1"/>
    <col min="13" max="13" width="8.81640625" bestFit="1" customWidth="1"/>
    <col min="14" max="14" width="7.36328125" bestFit="1" customWidth="1"/>
    <col min="15" max="16" width="8.36328125" bestFit="1" customWidth="1"/>
    <col min="17" max="17" width="7.7265625" bestFit="1" customWidth="1"/>
    <col min="18" max="18" width="8.36328125" bestFit="1" customWidth="1"/>
    <col min="19" max="19" width="10.7265625" bestFit="1" customWidth="1"/>
  </cols>
  <sheetData>
    <row r="10" spans="1:2" x14ac:dyDescent="0.35">
      <c r="A10" s="2" t="s">
        <v>10845</v>
      </c>
      <c r="B10" t="s">
        <v>10851</v>
      </c>
    </row>
    <row r="11" spans="1:2" x14ac:dyDescent="0.35">
      <c r="A11" s="3" t="s">
        <v>68</v>
      </c>
      <c r="B11" s="4">
        <v>327782.44800000027</v>
      </c>
    </row>
    <row r="12" spans="1:2" x14ac:dyDescent="0.35">
      <c r="A12" s="3" t="s">
        <v>32</v>
      </c>
      <c r="B12" s="4">
        <v>322822.73100000079</v>
      </c>
    </row>
    <row r="13" spans="1:2" x14ac:dyDescent="0.35">
      <c r="A13" s="3" t="s">
        <v>55</v>
      </c>
      <c r="B13" s="4">
        <v>219343.39200000011</v>
      </c>
    </row>
    <row r="14" spans="1:2" x14ac:dyDescent="0.35">
      <c r="A14" s="3" t="s">
        <v>52</v>
      </c>
      <c r="B14" s="4">
        <v>202810.62800000011</v>
      </c>
    </row>
    <row r="15" spans="1:2" x14ac:dyDescent="0.35">
      <c r="A15" s="3" t="s">
        <v>71</v>
      </c>
      <c r="B15" s="4">
        <v>200028.78500000003</v>
      </c>
    </row>
    <row r="16" spans="1:2" x14ac:dyDescent="0.35">
      <c r="A16" s="3" t="s">
        <v>680</v>
      </c>
      <c r="B16" s="4">
        <v>189238.63099999996</v>
      </c>
    </row>
    <row r="17" spans="1:2" x14ac:dyDescent="0.35">
      <c r="A17" s="3" t="s">
        <v>157</v>
      </c>
      <c r="B17" s="4">
        <v>164186.70000000016</v>
      </c>
    </row>
    <row r="18" spans="1:2" x14ac:dyDescent="0.35">
      <c r="A18" s="3" t="s">
        <v>1215</v>
      </c>
      <c r="B18" s="4">
        <v>146248.09399999995</v>
      </c>
    </row>
    <row r="19" spans="1:2" x14ac:dyDescent="0.35">
      <c r="A19" s="3" t="s">
        <v>29</v>
      </c>
      <c r="B19" s="4">
        <v>113813.19869999998</v>
      </c>
    </row>
    <row r="20" spans="1:2" x14ac:dyDescent="0.35">
      <c r="A20" s="3" t="s">
        <v>74</v>
      </c>
      <c r="B20" s="4">
        <v>104618.40299999998</v>
      </c>
    </row>
    <row r="21" spans="1:2" x14ac:dyDescent="0.35">
      <c r="A21" s="3" t="s">
        <v>61</v>
      </c>
      <c r="B21" s="4">
        <v>89212.018000000025</v>
      </c>
    </row>
    <row r="22" spans="1:2" x14ac:dyDescent="0.35">
      <c r="A22" s="3" t="s">
        <v>86</v>
      </c>
      <c r="B22" s="4">
        <v>76828.304000000018</v>
      </c>
    </row>
    <row r="23" spans="1:2" x14ac:dyDescent="0.35">
      <c r="A23" s="3" t="s">
        <v>575</v>
      </c>
      <c r="B23" s="4">
        <v>46420.308000000012</v>
      </c>
    </row>
    <row r="24" spans="1:2" x14ac:dyDescent="0.35">
      <c r="A24" s="3" t="s">
        <v>64</v>
      </c>
      <c r="B24" s="4">
        <v>26705.409999999956</v>
      </c>
    </row>
    <row r="25" spans="1:2" x14ac:dyDescent="0.35">
      <c r="A25" s="3" t="s">
        <v>169</v>
      </c>
      <c r="B25" s="4">
        <v>16128.045999999997</v>
      </c>
    </row>
    <row r="26" spans="1:2" x14ac:dyDescent="0.35">
      <c r="A26" s="3" t="s">
        <v>43</v>
      </c>
      <c r="B26" s="4">
        <v>12347.726000000001</v>
      </c>
    </row>
    <row r="27" spans="1:2" x14ac:dyDescent="0.35">
      <c r="A27" s="3" t="s">
        <v>265</v>
      </c>
      <c r="B27" s="4">
        <v>3001.9599999999996</v>
      </c>
    </row>
    <row r="28" spans="1:2" x14ac:dyDescent="0.35">
      <c r="A28" s="3" t="s">
        <v>10846</v>
      </c>
      <c r="B28" s="4">
        <v>2261536.7827000017</v>
      </c>
    </row>
    <row r="32" spans="1:2" x14ac:dyDescent="0.35">
      <c r="A32" s="2" t="s">
        <v>10845</v>
      </c>
      <c r="B32" t="s">
        <v>10851</v>
      </c>
    </row>
    <row r="33" spans="1:2" x14ac:dyDescent="0.35">
      <c r="A33" s="3" t="s">
        <v>67</v>
      </c>
      <c r="B33" s="4">
        <v>827455.87299999653</v>
      </c>
    </row>
    <row r="34" spans="1:2" x14ac:dyDescent="0.35">
      <c r="A34" s="3" t="s">
        <v>28</v>
      </c>
      <c r="B34" s="4">
        <v>728658.5756999997</v>
      </c>
    </row>
    <row r="35" spans="1:2" x14ac:dyDescent="0.35">
      <c r="A35" s="3" t="s">
        <v>42</v>
      </c>
      <c r="B35" s="4">
        <v>705422.33400000329</v>
      </c>
    </row>
    <row r="36" spans="1:2" x14ac:dyDescent="0.35">
      <c r="A36" s="3" t="s">
        <v>10846</v>
      </c>
      <c r="B36" s="4">
        <v>2261536.7826999994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C192D-E3CD-4687-ABB9-736EAABA0451}">
  <dimension ref="A1:E5"/>
  <sheetViews>
    <sheetView workbookViewId="0">
      <selection activeCell="E6" sqref="E6"/>
    </sheetView>
  </sheetViews>
  <sheetFormatPr defaultRowHeight="14.5" x14ac:dyDescent="0.35"/>
  <cols>
    <col min="1" max="1" width="12.36328125" bestFit="1" customWidth="1"/>
    <col min="2" max="2" width="11.81640625" bestFit="1" customWidth="1"/>
    <col min="4" max="4" width="31.81640625" bestFit="1" customWidth="1"/>
    <col min="5" max="5" width="16.1796875" bestFit="1" customWidth="1"/>
  </cols>
  <sheetData>
    <row r="1" spans="1:5" x14ac:dyDescent="0.35">
      <c r="A1" s="9" t="s">
        <v>10867</v>
      </c>
      <c r="B1" s="9"/>
      <c r="D1" t="s">
        <v>10869</v>
      </c>
      <c r="E1" t="s">
        <v>10870</v>
      </c>
    </row>
    <row r="2" spans="1:5" x14ac:dyDescent="0.35">
      <c r="A2" s="9" t="s">
        <v>101</v>
      </c>
      <c r="B2" s="6">
        <f>SUMIF(train!$M$2:M9801,'Regional analysis'!A2,train!$R$2:R9801)</f>
        <v>492646.91320000048</v>
      </c>
      <c r="D2" cm="1">
        <f t="array" ref="D2">MAX(COUNTIF(train!M2:M9801, _xlfn.UNIQUE(train!M2:M9801)))</f>
        <v>3140</v>
      </c>
      <c r="E2" t="str" cm="1">
        <f t="array" ref="E2">INDEX(train!M2:M9801,'Regional analysis'!D2)</f>
        <v>Central</v>
      </c>
    </row>
    <row r="3" spans="1:5" x14ac:dyDescent="0.35">
      <c r="A3" s="9" t="s">
        <v>144</v>
      </c>
      <c r="B3" s="6">
        <f>SUMIF(train!$M$2:M9802,'Regional analysis'!A3,train!$R$2:R9802)</f>
        <v>669518.72599999839</v>
      </c>
    </row>
    <row r="4" spans="1:5" x14ac:dyDescent="0.35">
      <c r="A4" s="9" t="s">
        <v>26</v>
      </c>
      <c r="B4" s="6">
        <f>SUMIF(train!$M$2:M9803,'Regional analysis'!A4,train!$R$2:R9803)</f>
        <v>389151.45900000038</v>
      </c>
    </row>
    <row r="5" spans="1:5" x14ac:dyDescent="0.35">
      <c r="A5" s="9" t="s">
        <v>40</v>
      </c>
      <c r="B5" s="6">
        <f>SUMIF(train!$M$2:M9804,'Regional analysis'!A5,train!$R$2:R9804)</f>
        <v>710219.68450000032</v>
      </c>
    </row>
  </sheetData>
  <sortState xmlns:xlrd2="http://schemas.microsoft.com/office/spreadsheetml/2017/richdata2" ref="A2:A5">
    <sortCondition ref="A2:A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1E969-5AE6-41CF-9EE0-FD54CB6F5028}">
  <dimension ref="A1:AY794"/>
  <sheetViews>
    <sheetView topLeftCell="B1" zoomScale="25" zoomScaleNormal="25" workbookViewId="0">
      <selection activeCell="AV29" activeCellId="1" sqref="AM44 AV29"/>
    </sheetView>
  </sheetViews>
  <sheetFormatPr defaultRowHeight="14.5" x14ac:dyDescent="0.35"/>
  <cols>
    <col min="1" max="1" width="17.1796875" bestFit="1" customWidth="1"/>
    <col min="4" max="4" width="17.81640625" bestFit="1" customWidth="1"/>
    <col min="5" max="5" width="51.90625" bestFit="1" customWidth="1"/>
    <col min="6" max="6" width="9.1796875" bestFit="1" customWidth="1"/>
    <col min="7" max="7" width="5.36328125" bestFit="1" customWidth="1"/>
    <col min="9" max="9" width="21.08984375" bestFit="1" customWidth="1"/>
    <col min="10" max="10" width="17.26953125" bestFit="1" customWidth="1"/>
    <col min="11" max="11" width="9.81640625" bestFit="1" customWidth="1"/>
    <col min="13" max="13" width="17.26953125" bestFit="1" customWidth="1"/>
  </cols>
  <sheetData>
    <row r="1" spans="1:23" x14ac:dyDescent="0.35">
      <c r="A1" s="7" t="s">
        <v>10871</v>
      </c>
      <c r="B1" s="7" t="s">
        <v>17</v>
      </c>
      <c r="C1" s="7" t="s">
        <v>10874</v>
      </c>
      <c r="D1" s="7" t="s">
        <v>10879</v>
      </c>
      <c r="E1" s="7" t="str" cm="1">
        <f t="array" ref="E1:G1">TRANSPOSE(_xlfn.UNIQUE(D2:D794))</f>
        <v>Medium</v>
      </c>
      <c r="F1" s="7" t="str">
        <v>Low</v>
      </c>
      <c r="G1" s="7" t="str">
        <v>High</v>
      </c>
      <c r="H1" s="11" t="s">
        <v>10880</v>
      </c>
    </row>
    <row r="2" spans="1:23" x14ac:dyDescent="0.35">
      <c r="A2" s="9" t="str" cm="1">
        <f t="array" ref="A2:C794">_xlfn._xlws.SORT(CHOOSE({1,2,3}, _xlfn.UNIQUE(train!G2:G9801),SUMIF(train!G2:G9801, _xlfn.UNIQUE(train!G2:G9801),train!R2:R9801),COUNTIF(train!G2:G9801,_xlfn.UNIQUE(train!G2:G9801))),2,-1)</f>
        <v>Sean Miller</v>
      </c>
      <c r="B2" s="6">
        <v>25043.05</v>
      </c>
      <c r="C2" s="9">
        <v>15</v>
      </c>
      <c r="D2" s="9" t="str" cm="1">
        <f t="array" ref="D2">_xlfn.IFS(C2&lt;=10, "Low", (C2&gt;10)*(C2&lt;=20), "Medium", (C2&gt;20)*(C2&lt;=35), "High")</f>
        <v>Medium</v>
      </c>
      <c r="E2" s="9">
        <f>($D2=E$1)*$C2</f>
        <v>15</v>
      </c>
      <c r="F2" s="9">
        <f t="shared" ref="F2:G17" si="0">($D2=F$1)*$C2</f>
        <v>0</v>
      </c>
      <c r="G2" s="9">
        <f t="shared" si="0"/>
        <v>0</v>
      </c>
      <c r="H2">
        <f>CORREL(B4:B794,C4:C794)</f>
        <v>0.57891571332399583</v>
      </c>
    </row>
    <row r="3" spans="1:23" x14ac:dyDescent="0.35">
      <c r="A3" s="9" t="str">
        <v>Tamara Chand</v>
      </c>
      <c r="B3" s="6">
        <v>19052.217999999997</v>
      </c>
      <c r="C3" s="9">
        <v>12</v>
      </c>
      <c r="D3" s="9" t="str" cm="1">
        <f t="array" ref="D3">_xlfn.IFS(C3&lt;=10, "Low", (C3&gt;10)*(C3&lt;=20), "Medium", (C3&gt;20)*(C3&lt;=35), "High")</f>
        <v>Medium</v>
      </c>
      <c r="E3" s="9">
        <f t="shared" ref="E3:G48" si="1">($D3=E$1)*$C3</f>
        <v>12</v>
      </c>
      <c r="F3" s="9">
        <f t="shared" si="0"/>
        <v>0</v>
      </c>
      <c r="G3" s="9">
        <f t="shared" si="0"/>
        <v>0</v>
      </c>
    </row>
    <row r="4" spans="1:23" x14ac:dyDescent="0.35">
      <c r="A4" s="9" t="str">
        <v>Raymond Buch</v>
      </c>
      <c r="B4" s="6">
        <v>15117.339</v>
      </c>
      <c r="C4" s="9">
        <v>18</v>
      </c>
      <c r="D4" s="9" t="str" cm="1">
        <f t="array" ref="D4">_xlfn.IFS(C4&lt;=10, "Low", (C4&gt;10)*(C4&lt;=20), "Medium", (C4&gt;20)*(C4&lt;=35), "High")</f>
        <v>Medium</v>
      </c>
      <c r="E4" s="9">
        <f t="shared" si="1"/>
        <v>18</v>
      </c>
      <c r="F4" s="9">
        <f t="shared" si="0"/>
        <v>0</v>
      </c>
      <c r="G4" s="9">
        <f t="shared" si="0"/>
        <v>0</v>
      </c>
    </row>
    <row r="5" spans="1:23" x14ac:dyDescent="0.35">
      <c r="A5" s="9" t="str">
        <v>Tom Ashbrook</v>
      </c>
      <c r="B5" s="6">
        <v>14595.62</v>
      </c>
      <c r="C5" s="9">
        <v>10</v>
      </c>
      <c r="D5" s="9" t="str" cm="1">
        <f t="array" ref="D5">_xlfn.IFS(C5&lt;=10, "Low", (C5&gt;10)*(C5&lt;=20), "Medium", (C5&gt;20)*(C5&lt;=35), "High")</f>
        <v>Low</v>
      </c>
      <c r="E5" s="9">
        <f t="shared" si="1"/>
        <v>0</v>
      </c>
      <c r="F5" s="9">
        <f t="shared" si="0"/>
        <v>10</v>
      </c>
      <c r="G5" s="9">
        <f t="shared" si="0"/>
        <v>0</v>
      </c>
    </row>
    <row r="6" spans="1:23" x14ac:dyDescent="0.35">
      <c r="A6" s="9" t="str">
        <v>Adrian Barton</v>
      </c>
      <c r="B6" s="6">
        <v>14473.570999999998</v>
      </c>
      <c r="C6" s="9">
        <v>20</v>
      </c>
      <c r="D6" s="9" t="str" cm="1">
        <f t="array" ref="D6">_xlfn.IFS(C6&lt;=10, "Low", (C6&gt;10)*(C6&lt;=20), "Medium", (C6&gt;20)*(C6&lt;=35), "High")</f>
        <v>Medium</v>
      </c>
      <c r="E6" s="9">
        <f t="shared" si="1"/>
        <v>20</v>
      </c>
      <c r="F6" s="9">
        <f t="shared" si="0"/>
        <v>0</v>
      </c>
      <c r="G6" s="9">
        <f t="shared" si="0"/>
        <v>0</v>
      </c>
      <c r="V6" s="12" t="s">
        <v>10875</v>
      </c>
      <c r="W6" s="10">
        <f>CORREL(B2:B794,C2:C794)</f>
        <v>0.54121184541840617</v>
      </c>
    </row>
    <row r="7" spans="1:23" x14ac:dyDescent="0.35">
      <c r="A7" s="9" t="str">
        <v>Ken Lonsdale</v>
      </c>
      <c r="B7" s="6">
        <v>14175.228999999999</v>
      </c>
      <c r="C7" s="9">
        <v>29</v>
      </c>
      <c r="D7" s="9" t="str" cm="1">
        <f t="array" ref="D7">_xlfn.IFS(C7&lt;=10, "Low", (C7&gt;10)*(C7&lt;=20), "Medium", (C7&gt;20)*(C7&lt;=35), "High")</f>
        <v>High</v>
      </c>
      <c r="E7" s="9">
        <f t="shared" si="1"/>
        <v>0</v>
      </c>
      <c r="F7" s="9">
        <f t="shared" si="0"/>
        <v>0</v>
      </c>
      <c r="G7" s="9">
        <f t="shared" si="0"/>
        <v>29</v>
      </c>
    </row>
    <row r="8" spans="1:23" x14ac:dyDescent="0.35">
      <c r="A8" s="9" t="str">
        <v>Sanjit Chand</v>
      </c>
      <c r="B8" s="6">
        <v>14142.333999999999</v>
      </c>
      <c r="C8" s="9">
        <v>22</v>
      </c>
      <c r="D8" s="9" t="str" cm="1">
        <f t="array" ref="D8">_xlfn.IFS(C8&lt;=10, "Low", (C8&gt;10)*(C8&lt;=20), "Medium", (C8&gt;20)*(C8&lt;=35), "High")</f>
        <v>High</v>
      </c>
      <c r="E8" s="9">
        <f t="shared" si="1"/>
        <v>0</v>
      </c>
      <c r="F8" s="9">
        <f t="shared" si="0"/>
        <v>0</v>
      </c>
      <c r="G8" s="9">
        <f t="shared" si="0"/>
        <v>22</v>
      </c>
    </row>
    <row r="9" spans="1:23" x14ac:dyDescent="0.35">
      <c r="A9" s="9" t="str">
        <v>Hunter Lopez</v>
      </c>
      <c r="B9" s="6">
        <v>12873.297999999999</v>
      </c>
      <c r="C9" s="9">
        <v>11</v>
      </c>
      <c r="D9" s="9" t="str" cm="1">
        <f t="array" ref="D9">_xlfn.IFS(C9&lt;=10, "Low", (C9&gt;10)*(C9&lt;=20), "Medium", (C9&gt;20)*(C9&lt;=35), "High")</f>
        <v>Medium</v>
      </c>
      <c r="E9" s="9">
        <f t="shared" si="1"/>
        <v>11</v>
      </c>
      <c r="F9" s="9">
        <f t="shared" si="0"/>
        <v>0</v>
      </c>
      <c r="G9" s="9">
        <f t="shared" si="0"/>
        <v>0</v>
      </c>
    </row>
    <row r="10" spans="1:23" x14ac:dyDescent="0.35">
      <c r="A10" s="9" t="str">
        <v>Sanjit Engle</v>
      </c>
      <c r="B10" s="6">
        <v>12209.438000000002</v>
      </c>
      <c r="C10" s="9">
        <v>19</v>
      </c>
      <c r="D10" s="9" t="str" cm="1">
        <f t="array" ref="D10">_xlfn.IFS(C10&lt;=10, "Low", (C10&gt;10)*(C10&lt;=20), "Medium", (C10&gt;20)*(C10&lt;=35), "High")</f>
        <v>Medium</v>
      </c>
      <c r="E10" s="9">
        <f t="shared" si="1"/>
        <v>19</v>
      </c>
      <c r="F10" s="9">
        <f t="shared" si="0"/>
        <v>0</v>
      </c>
      <c r="G10" s="9">
        <f t="shared" si="0"/>
        <v>0</v>
      </c>
    </row>
    <row r="11" spans="1:23" x14ac:dyDescent="0.35">
      <c r="A11" s="9" t="str">
        <v>Christopher Conant</v>
      </c>
      <c r="B11" s="6">
        <v>12129.072</v>
      </c>
      <c r="C11" s="9">
        <v>11</v>
      </c>
      <c r="D11" s="9" t="str" cm="1">
        <f t="array" ref="D11">_xlfn.IFS(C11&lt;=10, "Low", (C11&gt;10)*(C11&lt;=20), "Medium", (C11&gt;20)*(C11&lt;=35), "High")</f>
        <v>Medium</v>
      </c>
      <c r="E11" s="9">
        <f t="shared" si="1"/>
        <v>11</v>
      </c>
      <c r="F11" s="9">
        <f t="shared" si="0"/>
        <v>0</v>
      </c>
      <c r="G11" s="9">
        <f t="shared" si="0"/>
        <v>0</v>
      </c>
    </row>
    <row r="12" spans="1:23" x14ac:dyDescent="0.35">
      <c r="A12" s="9" t="str">
        <v>Todd Sumrall</v>
      </c>
      <c r="B12" s="6">
        <v>11891.751</v>
      </c>
      <c r="C12" s="9">
        <v>15</v>
      </c>
      <c r="D12" s="9" t="str" cm="1">
        <f t="array" ref="D12">_xlfn.IFS(C12&lt;=10, "Low", (C12&gt;10)*(C12&lt;=20), "Medium", (C12&gt;20)*(C12&lt;=35), "High")</f>
        <v>Medium</v>
      </c>
      <c r="E12" s="9">
        <f t="shared" si="1"/>
        <v>15</v>
      </c>
      <c r="F12" s="9">
        <f t="shared" si="0"/>
        <v>0</v>
      </c>
      <c r="G12" s="9">
        <f t="shared" si="0"/>
        <v>0</v>
      </c>
    </row>
    <row r="13" spans="1:23" x14ac:dyDescent="0.35">
      <c r="A13" s="9" t="str">
        <v>Greg Tran</v>
      </c>
      <c r="B13" s="6">
        <v>11820.119999999997</v>
      </c>
      <c r="C13" s="9">
        <v>29</v>
      </c>
      <c r="D13" s="9" t="str" cm="1">
        <f t="array" ref="D13">_xlfn.IFS(C13&lt;=10, "Low", (C13&gt;10)*(C13&lt;=20), "Medium", (C13&gt;20)*(C13&lt;=35), "High")</f>
        <v>High</v>
      </c>
      <c r="E13" s="9">
        <f t="shared" si="1"/>
        <v>0</v>
      </c>
      <c r="F13" s="9">
        <f t="shared" si="0"/>
        <v>0</v>
      </c>
      <c r="G13" s="9">
        <f t="shared" si="0"/>
        <v>29</v>
      </c>
    </row>
    <row r="14" spans="1:23" x14ac:dyDescent="0.35">
      <c r="A14" s="9" t="str">
        <v>Becky Martin</v>
      </c>
      <c r="B14" s="6">
        <v>11789.630000000003</v>
      </c>
      <c r="C14" s="9">
        <v>16</v>
      </c>
      <c r="D14" s="9" t="str" cm="1">
        <f t="array" ref="D14">_xlfn.IFS(C14&lt;=10, "Low", (C14&gt;10)*(C14&lt;=20), "Medium", (C14&gt;20)*(C14&lt;=35), "High")</f>
        <v>Medium</v>
      </c>
      <c r="E14" s="9">
        <f t="shared" si="1"/>
        <v>16</v>
      </c>
      <c r="F14" s="9">
        <f t="shared" si="0"/>
        <v>0</v>
      </c>
      <c r="G14" s="9">
        <f t="shared" si="0"/>
        <v>0</v>
      </c>
    </row>
    <row r="15" spans="1:23" x14ac:dyDescent="0.35">
      <c r="A15" s="9" t="str">
        <v>Seth Vernon</v>
      </c>
      <c r="B15" s="6">
        <v>11470.949999999997</v>
      </c>
      <c r="C15" s="9">
        <v>32</v>
      </c>
      <c r="D15" s="9" t="str" cm="1">
        <f t="array" ref="D15">_xlfn.IFS(C15&lt;=10, "Low", (C15&gt;10)*(C15&lt;=20), "Medium", (C15&gt;20)*(C15&lt;=35), "High")</f>
        <v>High</v>
      </c>
      <c r="E15" s="9">
        <f t="shared" si="1"/>
        <v>0</v>
      </c>
      <c r="F15" s="9">
        <f t="shared" si="0"/>
        <v>0</v>
      </c>
      <c r="G15" s="9">
        <f t="shared" si="0"/>
        <v>32</v>
      </c>
    </row>
    <row r="16" spans="1:23" x14ac:dyDescent="0.35">
      <c r="A16" s="9" t="str">
        <v>Caroline Jumper</v>
      </c>
      <c r="B16" s="6">
        <v>11164.974</v>
      </c>
      <c r="C16" s="9">
        <v>20</v>
      </c>
      <c r="D16" s="9" t="str" cm="1">
        <f t="array" ref="D16">_xlfn.IFS(C16&lt;=10, "Low", (C16&gt;10)*(C16&lt;=20), "Medium", (C16&gt;20)*(C16&lt;=35), "High")</f>
        <v>Medium</v>
      </c>
      <c r="E16" s="9">
        <f t="shared" si="1"/>
        <v>20</v>
      </c>
      <c r="F16" s="9">
        <f t="shared" si="0"/>
        <v>0</v>
      </c>
      <c r="G16" s="9">
        <f t="shared" si="0"/>
        <v>0</v>
      </c>
    </row>
    <row r="17" spans="1:51" x14ac:dyDescent="0.35">
      <c r="A17" s="9" t="str">
        <v>Clay Ludtke</v>
      </c>
      <c r="B17" s="6">
        <v>10880.545999999998</v>
      </c>
      <c r="C17" s="9">
        <v>28</v>
      </c>
      <c r="D17" s="9" t="str" cm="1">
        <f t="array" ref="D17">_xlfn.IFS(C17&lt;=10, "Low", (C17&gt;10)*(C17&lt;=20), "Medium", (C17&gt;20)*(C17&lt;=35), "High")</f>
        <v>High</v>
      </c>
      <c r="E17" s="9">
        <f t="shared" si="1"/>
        <v>0</v>
      </c>
      <c r="F17" s="9">
        <f t="shared" si="0"/>
        <v>0</v>
      </c>
      <c r="G17" s="9">
        <f t="shared" si="0"/>
        <v>28</v>
      </c>
    </row>
    <row r="18" spans="1:51" x14ac:dyDescent="0.35">
      <c r="A18" s="9" t="str">
        <v>Maria Etezadi</v>
      </c>
      <c r="B18" s="6">
        <v>10663.727999999997</v>
      </c>
      <c r="C18" s="9">
        <v>22</v>
      </c>
      <c r="D18" s="9" t="str" cm="1">
        <f t="array" ref="D18">_xlfn.IFS(C18&lt;=10, "Low", (C18&gt;10)*(C18&lt;=20), "Medium", (C18&gt;20)*(C18&lt;=35), "High")</f>
        <v>High</v>
      </c>
      <c r="E18" s="9">
        <f t="shared" si="1"/>
        <v>0</v>
      </c>
      <c r="F18" s="9">
        <f t="shared" si="1"/>
        <v>0</v>
      </c>
      <c r="G18" s="9">
        <f t="shared" si="1"/>
        <v>22</v>
      </c>
    </row>
    <row r="19" spans="1:51" x14ac:dyDescent="0.35">
      <c r="A19" s="9" t="str">
        <v>Karen Ferguson</v>
      </c>
      <c r="B19" s="6">
        <v>10604.266</v>
      </c>
      <c r="C19" s="9">
        <v>18</v>
      </c>
      <c r="D19" s="9" t="str" cm="1">
        <f t="array" ref="D19">_xlfn.IFS(C19&lt;=10, "Low", (C19&gt;10)*(C19&lt;=20), "Medium", (C19&gt;20)*(C19&lt;=35), "High")</f>
        <v>Medium</v>
      </c>
      <c r="E19" s="9">
        <f t="shared" si="1"/>
        <v>18</v>
      </c>
      <c r="F19" s="9">
        <f t="shared" si="1"/>
        <v>0</v>
      </c>
      <c r="G19" s="9">
        <f t="shared" si="1"/>
        <v>0</v>
      </c>
    </row>
    <row r="20" spans="1:51" x14ac:dyDescent="0.35">
      <c r="A20" s="9" t="str">
        <v>Bill Shonely</v>
      </c>
      <c r="B20" s="6">
        <v>10501.652999999998</v>
      </c>
      <c r="C20" s="9">
        <v>9</v>
      </c>
      <c r="D20" s="9" t="str" cm="1">
        <f t="array" ref="D20">_xlfn.IFS(C20&lt;=10, "Low", (C20&gt;10)*(C20&lt;=20), "Medium", (C20&gt;20)*(C20&lt;=35), "High")</f>
        <v>Low</v>
      </c>
      <c r="E20" s="9">
        <f t="shared" si="1"/>
        <v>0</v>
      </c>
      <c r="F20" s="9">
        <f t="shared" si="1"/>
        <v>9</v>
      </c>
      <c r="G20" s="9">
        <f t="shared" si="1"/>
        <v>0</v>
      </c>
    </row>
    <row r="21" spans="1:51" x14ac:dyDescent="0.35">
      <c r="A21" s="9" t="str">
        <v>Edward Hooks</v>
      </c>
      <c r="B21" s="6">
        <v>9940.380000000001</v>
      </c>
      <c r="C21" s="9">
        <v>27</v>
      </c>
      <c r="D21" s="9" t="str" cm="1">
        <f t="array" ref="D21">_xlfn.IFS(C21&lt;=10, "Low", (C21&gt;10)*(C21&lt;=20), "Medium", (C21&gt;20)*(C21&lt;=35), "High")</f>
        <v>High</v>
      </c>
      <c r="E21" s="9">
        <f t="shared" si="1"/>
        <v>0</v>
      </c>
      <c r="F21" s="9">
        <f t="shared" si="1"/>
        <v>0</v>
      </c>
      <c r="G21" s="9">
        <f t="shared" si="1"/>
        <v>27</v>
      </c>
    </row>
    <row r="22" spans="1:51" x14ac:dyDescent="0.35">
      <c r="A22" s="9" t="str">
        <v>John Lee</v>
      </c>
      <c r="B22" s="6">
        <v>9576.3430000000008</v>
      </c>
      <c r="C22" s="9">
        <v>33</v>
      </c>
      <c r="D22" s="9" t="str" cm="1">
        <f t="array" ref="D22">_xlfn.IFS(C22&lt;=10, "Low", (C22&gt;10)*(C22&lt;=20), "Medium", (C22&gt;20)*(C22&lt;=35), "High")</f>
        <v>High</v>
      </c>
      <c r="E22" s="9">
        <f t="shared" si="1"/>
        <v>0</v>
      </c>
      <c r="F22" s="9">
        <f t="shared" si="1"/>
        <v>0</v>
      </c>
      <c r="G22" s="9">
        <f t="shared" si="1"/>
        <v>33</v>
      </c>
    </row>
    <row r="23" spans="1:51" x14ac:dyDescent="0.35">
      <c r="A23" s="9" t="str">
        <v>Grant Thornton</v>
      </c>
      <c r="B23" s="6">
        <v>9351.2119999999977</v>
      </c>
      <c r="C23" s="9">
        <v>6</v>
      </c>
      <c r="D23" s="9" t="str" cm="1">
        <f t="array" ref="D23">_xlfn.IFS(C23&lt;=10, "Low", (C23&gt;10)*(C23&lt;=20), "Medium", (C23&gt;20)*(C23&lt;=35), "High")</f>
        <v>Low</v>
      </c>
      <c r="E23" s="9">
        <f t="shared" si="1"/>
        <v>0</v>
      </c>
      <c r="F23" s="9">
        <f t="shared" si="1"/>
        <v>6</v>
      </c>
      <c r="G23" s="9">
        <f t="shared" si="1"/>
        <v>0</v>
      </c>
    </row>
    <row r="24" spans="1:51" x14ac:dyDescent="0.35">
      <c r="A24" s="9" t="str">
        <v>Tom Boeckenhauer</v>
      </c>
      <c r="B24" s="6">
        <v>9108.7420000000002</v>
      </c>
      <c r="C24" s="9">
        <v>16</v>
      </c>
      <c r="D24" s="9" t="str" cm="1">
        <f t="array" ref="D24">_xlfn.IFS(C24&lt;=10, "Low", (C24&gt;10)*(C24&lt;=20), "Medium", (C24&gt;20)*(C24&lt;=35), "High")</f>
        <v>Medium</v>
      </c>
      <c r="E24" s="9">
        <f t="shared" si="1"/>
        <v>16</v>
      </c>
      <c r="F24" s="9">
        <f t="shared" si="1"/>
        <v>0</v>
      </c>
      <c r="G24" s="9">
        <f t="shared" si="1"/>
        <v>0</v>
      </c>
    </row>
    <row r="25" spans="1:51" x14ac:dyDescent="0.35">
      <c r="A25" s="9" t="str">
        <v>Peter Fuller</v>
      </c>
      <c r="B25" s="6">
        <v>9062.8639999999978</v>
      </c>
      <c r="C25" s="9">
        <v>19</v>
      </c>
      <c r="D25" s="9" t="str" cm="1">
        <f t="array" ref="D25">_xlfn.IFS(C25&lt;=10, "Low", (C25&gt;10)*(C25&lt;=20), "Medium", (C25&gt;20)*(C25&lt;=35), "High")</f>
        <v>Medium</v>
      </c>
      <c r="E25" s="9">
        <f t="shared" si="1"/>
        <v>19</v>
      </c>
      <c r="F25" s="9">
        <f t="shared" si="1"/>
        <v>0</v>
      </c>
      <c r="G25" s="9">
        <f t="shared" si="1"/>
        <v>0</v>
      </c>
    </row>
    <row r="26" spans="1:51" x14ac:dyDescent="0.35">
      <c r="A26" s="9" t="str">
        <v>Christopher Martinez</v>
      </c>
      <c r="B26" s="6">
        <v>8954.02</v>
      </c>
      <c r="C26" s="9">
        <v>10</v>
      </c>
      <c r="D26" s="9" t="str" cm="1">
        <f t="array" ref="D26">_xlfn.IFS(C26&lt;=10, "Low", (C26&gt;10)*(C26&lt;=20), "Medium", (C26&gt;20)*(C26&lt;=35), "High")</f>
        <v>Low</v>
      </c>
      <c r="E26" s="9">
        <f t="shared" si="1"/>
        <v>0</v>
      </c>
      <c r="F26" s="9">
        <f t="shared" si="1"/>
        <v>10</v>
      </c>
      <c r="G26" s="9">
        <f t="shared" si="1"/>
        <v>0</v>
      </c>
    </row>
    <row r="27" spans="1:51" x14ac:dyDescent="0.35">
      <c r="A27" s="9" t="str">
        <v>Justin Deggeller</v>
      </c>
      <c r="B27" s="6">
        <v>8828.0304999999989</v>
      </c>
      <c r="C27" s="9">
        <v>17</v>
      </c>
      <c r="D27" s="9" t="str" cm="1">
        <f t="array" ref="D27">_xlfn.IFS(C27&lt;=10, "Low", (C27&gt;10)*(C27&lt;=20), "Medium", (C27&gt;20)*(C27&lt;=35), "High")</f>
        <v>Medium</v>
      </c>
      <c r="E27" s="9">
        <f t="shared" si="1"/>
        <v>17</v>
      </c>
      <c r="F27" s="9">
        <f t="shared" si="1"/>
        <v>0</v>
      </c>
      <c r="G27" s="9">
        <f t="shared" si="1"/>
        <v>0</v>
      </c>
      <c r="AU27" s="15" t="s">
        <v>10872</v>
      </c>
      <c r="AV27" s="16"/>
      <c r="AX27" s="17" t="s">
        <v>10873</v>
      </c>
      <c r="AY27" s="18"/>
    </row>
    <row r="28" spans="1:51" x14ac:dyDescent="0.35">
      <c r="A28" s="9" t="str">
        <v>Joe Elijah</v>
      </c>
      <c r="B28" s="6">
        <v>8697.8430000000008</v>
      </c>
      <c r="C28" s="9">
        <v>22</v>
      </c>
      <c r="D28" s="9" t="str" cm="1">
        <f t="array" ref="D28">_xlfn.IFS(C28&lt;=10, "Low", (C28&gt;10)*(C28&lt;=20), "Medium", (C28&gt;20)*(C28&lt;=35), "High")</f>
        <v>High</v>
      </c>
      <c r="E28" s="9">
        <f t="shared" si="1"/>
        <v>0</v>
      </c>
      <c r="F28" s="9">
        <f t="shared" si="1"/>
        <v>0</v>
      </c>
      <c r="G28" s="9">
        <f t="shared" si="1"/>
        <v>22</v>
      </c>
      <c r="AU28" s="7" t="s">
        <v>10871</v>
      </c>
      <c r="AV28" s="7" t="s">
        <v>17</v>
      </c>
      <c r="AX28" s="7" t="s">
        <v>10871</v>
      </c>
      <c r="AY28" s="7" t="s">
        <v>17</v>
      </c>
    </row>
    <row r="29" spans="1:51" x14ac:dyDescent="0.35">
      <c r="A29" s="9" t="str">
        <v>Laura Armstrong</v>
      </c>
      <c r="B29" s="6">
        <v>8673.2219999999979</v>
      </c>
      <c r="C29" s="9">
        <v>26</v>
      </c>
      <c r="D29" s="9" t="str" cm="1">
        <f t="array" ref="D29">_xlfn.IFS(C29&lt;=10, "Low", (C29&gt;10)*(C29&lt;=20), "Medium", (C29&gt;20)*(C29&lt;=35), "High")</f>
        <v>High</v>
      </c>
      <c r="E29" s="9">
        <f t="shared" si="1"/>
        <v>0</v>
      </c>
      <c r="F29" s="9">
        <f t="shared" si="1"/>
        <v>0</v>
      </c>
      <c r="G29" s="9">
        <f t="shared" si="1"/>
        <v>26</v>
      </c>
      <c r="AU29" s="9" t="str" cm="1">
        <f t="array" ref="AU29:AV38">CHOOSE({1,2},_xlfn._xlws.FILTER(A2:A794, B2:B794&gt;=LARGE(B2:B794,10)), _xlfn._xlws.FILTER(B2:B794, B2:B794&gt;=LARGE(B2:B794,10)))</f>
        <v>Sean Miller</v>
      </c>
      <c r="AV29" s="6">
        <v>25043.05</v>
      </c>
      <c r="AX29" s="9" t="str" cm="1">
        <f t="array" ref="AX29:AY38">CHOOSE({1,2}, INDEX(A2:A794, MATCH(LARGE(B2:B794, _xlfn.SEQUENCE(10)), B2:B794, 0)), LARGE(B2:B794, _xlfn.SEQUENCE(10)))</f>
        <v>Sean Miller</v>
      </c>
      <c r="AY29" s="6">
        <v>25043.05</v>
      </c>
    </row>
    <row r="30" spans="1:51" x14ac:dyDescent="0.35">
      <c r="A30" s="9" t="str">
        <v>Pete Kriz</v>
      </c>
      <c r="B30" s="6">
        <v>8646.9339999999975</v>
      </c>
      <c r="C30" s="9">
        <v>25</v>
      </c>
      <c r="D30" s="9" t="str" cm="1">
        <f t="array" ref="D30">_xlfn.IFS(C30&lt;=10, "Low", (C30&gt;10)*(C30&lt;=20), "Medium", (C30&gt;20)*(C30&lt;=35), "High")</f>
        <v>High</v>
      </c>
      <c r="E30" s="9">
        <f t="shared" si="1"/>
        <v>0</v>
      </c>
      <c r="F30" s="9">
        <f t="shared" si="1"/>
        <v>0</v>
      </c>
      <c r="G30" s="9">
        <f t="shared" si="1"/>
        <v>25</v>
      </c>
      <c r="AU30" s="9" t="str">
        <v>Tamara Chand</v>
      </c>
      <c r="AV30" s="6">
        <v>19052.217999999997</v>
      </c>
      <c r="AX30" s="9" t="str">
        <v>Tamara Chand</v>
      </c>
      <c r="AY30" s="6">
        <v>19052.217999999997</v>
      </c>
    </row>
    <row r="31" spans="1:51" x14ac:dyDescent="0.35">
      <c r="A31" s="9" t="str">
        <v>Daniel Raglin</v>
      </c>
      <c r="B31" s="6">
        <v>8350.8680000000004</v>
      </c>
      <c r="C31" s="9">
        <v>13</v>
      </c>
      <c r="D31" s="9" t="str" cm="1">
        <f t="array" ref="D31">_xlfn.IFS(C31&lt;=10, "Low", (C31&gt;10)*(C31&lt;=20), "Medium", (C31&gt;20)*(C31&lt;=35), "High")</f>
        <v>Medium</v>
      </c>
      <c r="E31" s="9">
        <f t="shared" si="1"/>
        <v>13</v>
      </c>
      <c r="F31" s="9">
        <f t="shared" si="1"/>
        <v>0</v>
      </c>
      <c r="G31" s="9">
        <f t="shared" si="1"/>
        <v>0</v>
      </c>
      <c r="AU31" s="9" t="str">
        <v>Raymond Buch</v>
      </c>
      <c r="AV31" s="6">
        <v>15117.339</v>
      </c>
      <c r="AX31" s="9" t="str">
        <v>Raymond Buch</v>
      </c>
      <c r="AY31" s="6">
        <v>15117.339</v>
      </c>
    </row>
    <row r="32" spans="1:51" x14ac:dyDescent="0.35">
      <c r="A32" s="9" t="str">
        <v>Karen Daniels</v>
      </c>
      <c r="B32" s="6">
        <v>8282.3580000000002</v>
      </c>
      <c r="C32" s="9">
        <v>16</v>
      </c>
      <c r="D32" s="9" t="str" cm="1">
        <f t="array" ref="D32">_xlfn.IFS(C32&lt;=10, "Low", (C32&gt;10)*(C32&lt;=20), "Medium", (C32&gt;20)*(C32&lt;=35), "High")</f>
        <v>Medium</v>
      </c>
      <c r="E32" s="9">
        <f t="shared" si="1"/>
        <v>16</v>
      </c>
      <c r="F32" s="9">
        <f t="shared" si="1"/>
        <v>0</v>
      </c>
      <c r="G32" s="9">
        <f t="shared" si="1"/>
        <v>0</v>
      </c>
      <c r="AU32" s="9" t="str">
        <v>Tom Ashbrook</v>
      </c>
      <c r="AV32" s="6">
        <v>14595.62</v>
      </c>
      <c r="AX32" s="9" t="str">
        <v>Tom Ashbrook</v>
      </c>
      <c r="AY32" s="6">
        <v>14595.62</v>
      </c>
    </row>
    <row r="33" spans="1:51" x14ac:dyDescent="0.35">
      <c r="A33" s="9" t="str">
        <v>Nick Crebassa</v>
      </c>
      <c r="B33" s="6">
        <v>8241.7389999999996</v>
      </c>
      <c r="C33" s="9">
        <v>15</v>
      </c>
      <c r="D33" s="9" t="str" cm="1">
        <f t="array" ref="D33">_xlfn.IFS(C33&lt;=10, "Low", (C33&gt;10)*(C33&lt;=20), "Medium", (C33&gt;20)*(C33&lt;=35), "High")</f>
        <v>Medium</v>
      </c>
      <c r="E33" s="9">
        <f t="shared" si="1"/>
        <v>15</v>
      </c>
      <c r="F33" s="9">
        <f t="shared" si="1"/>
        <v>0</v>
      </c>
      <c r="G33" s="9">
        <f t="shared" si="1"/>
        <v>0</v>
      </c>
      <c r="AU33" s="9" t="str">
        <v>Adrian Barton</v>
      </c>
      <c r="AV33" s="6">
        <v>14473.570999999998</v>
      </c>
      <c r="AX33" s="9" t="str">
        <v>Adrian Barton</v>
      </c>
      <c r="AY33" s="6">
        <v>14473.570999999998</v>
      </c>
    </row>
    <row r="34" spans="1:51" x14ac:dyDescent="0.35">
      <c r="A34" s="9" t="str">
        <v>Harry Marie</v>
      </c>
      <c r="B34" s="6">
        <v>8236.7648000000008</v>
      </c>
      <c r="C34" s="9">
        <v>20</v>
      </c>
      <c r="D34" s="9" t="str" cm="1">
        <f t="array" ref="D34">_xlfn.IFS(C34&lt;=10, "Low", (C34&gt;10)*(C34&lt;=20), "Medium", (C34&gt;20)*(C34&lt;=35), "High")</f>
        <v>Medium</v>
      </c>
      <c r="E34" s="9">
        <f t="shared" si="1"/>
        <v>20</v>
      </c>
      <c r="F34" s="9">
        <f t="shared" si="1"/>
        <v>0</v>
      </c>
      <c r="G34" s="9">
        <f t="shared" si="1"/>
        <v>0</v>
      </c>
      <c r="AU34" s="9" t="str">
        <v>Ken Lonsdale</v>
      </c>
      <c r="AV34" s="6">
        <v>14175.228999999999</v>
      </c>
      <c r="AX34" s="9" t="str">
        <v>Ken Lonsdale</v>
      </c>
      <c r="AY34" s="6">
        <v>14175.228999999999</v>
      </c>
    </row>
    <row r="35" spans="1:51" x14ac:dyDescent="0.35">
      <c r="A35" s="9" t="str">
        <v>Keith Dawkins</v>
      </c>
      <c r="B35" s="6">
        <v>8181.2560000000003</v>
      </c>
      <c r="C35" s="9">
        <v>28</v>
      </c>
      <c r="D35" s="9" t="str" cm="1">
        <f t="array" ref="D35">_xlfn.IFS(C35&lt;=10, "Low", (C35&gt;10)*(C35&lt;=20), "Medium", (C35&gt;20)*(C35&lt;=35), "High")</f>
        <v>High</v>
      </c>
      <c r="E35" s="9">
        <f t="shared" si="1"/>
        <v>0</v>
      </c>
      <c r="F35" s="9">
        <f t="shared" si="1"/>
        <v>0</v>
      </c>
      <c r="G35" s="9">
        <f t="shared" si="1"/>
        <v>28</v>
      </c>
      <c r="AU35" s="9" t="str">
        <v>Sanjit Chand</v>
      </c>
      <c r="AV35" s="6">
        <v>14142.333999999999</v>
      </c>
      <c r="AX35" s="9" t="str">
        <v>Sanjit Chand</v>
      </c>
      <c r="AY35" s="6">
        <v>14142.333999999999</v>
      </c>
    </row>
    <row r="36" spans="1:51" x14ac:dyDescent="0.35">
      <c r="A36" s="9" t="str">
        <v>Natalie Fritzler</v>
      </c>
      <c r="B36" s="6">
        <v>8080.4740000000002</v>
      </c>
      <c r="C36" s="9">
        <v>13</v>
      </c>
      <c r="D36" s="9" t="str" cm="1">
        <f t="array" ref="D36">_xlfn.IFS(C36&lt;=10, "Low", (C36&gt;10)*(C36&lt;=20), "Medium", (C36&gt;20)*(C36&lt;=35), "High")</f>
        <v>Medium</v>
      </c>
      <c r="E36" s="9">
        <f t="shared" si="1"/>
        <v>13</v>
      </c>
      <c r="F36" s="9">
        <f t="shared" si="1"/>
        <v>0</v>
      </c>
      <c r="G36" s="9">
        <f t="shared" si="1"/>
        <v>0</v>
      </c>
      <c r="AU36" s="9" t="str">
        <v>Hunter Lopez</v>
      </c>
      <c r="AV36" s="6">
        <v>12873.297999999999</v>
      </c>
      <c r="AX36" s="9" t="str">
        <v>Hunter Lopez</v>
      </c>
      <c r="AY36" s="6">
        <v>12873.297999999999</v>
      </c>
    </row>
    <row r="37" spans="1:51" x14ac:dyDescent="0.35">
      <c r="A37" s="9" t="str">
        <v>Sean Braxton</v>
      </c>
      <c r="B37" s="6">
        <v>8057.8909999999987</v>
      </c>
      <c r="C37" s="9">
        <v>17</v>
      </c>
      <c r="D37" s="9" t="str" cm="1">
        <f t="array" ref="D37">_xlfn.IFS(C37&lt;=10, "Low", (C37&gt;10)*(C37&lt;=20), "Medium", (C37&gt;20)*(C37&lt;=35), "High")</f>
        <v>Medium</v>
      </c>
      <c r="E37" s="9">
        <f t="shared" si="1"/>
        <v>17</v>
      </c>
      <c r="F37" s="9">
        <f t="shared" si="1"/>
        <v>0</v>
      </c>
      <c r="G37" s="9">
        <f t="shared" si="1"/>
        <v>0</v>
      </c>
      <c r="AU37" s="9" t="str">
        <v>Sanjit Engle</v>
      </c>
      <c r="AV37" s="6">
        <v>12209.438000000002</v>
      </c>
      <c r="AX37" s="9" t="str">
        <v>Sanjit Engle</v>
      </c>
      <c r="AY37" s="6">
        <v>12209.438000000002</v>
      </c>
    </row>
    <row r="38" spans="1:51" x14ac:dyDescent="0.35">
      <c r="A38" s="9" t="str">
        <v>Zuschuss Carroll</v>
      </c>
      <c r="B38" s="6">
        <v>8025.7070000000012</v>
      </c>
      <c r="C38" s="9">
        <v>31</v>
      </c>
      <c r="D38" s="9" t="str" cm="1">
        <f t="array" ref="D38">_xlfn.IFS(C38&lt;=10, "Low", (C38&gt;10)*(C38&lt;=20), "Medium", (C38&gt;20)*(C38&lt;=35), "High")</f>
        <v>High</v>
      </c>
      <c r="E38" s="9">
        <f t="shared" si="1"/>
        <v>0</v>
      </c>
      <c r="F38" s="9">
        <f t="shared" si="1"/>
        <v>0</v>
      </c>
      <c r="G38" s="9">
        <f t="shared" si="1"/>
        <v>31</v>
      </c>
      <c r="AU38" s="9" t="str">
        <v>Christopher Conant</v>
      </c>
      <c r="AV38" s="6">
        <v>12129.072</v>
      </c>
      <c r="AX38" s="9" t="str">
        <v>Christopher Conant</v>
      </c>
      <c r="AY38" s="6">
        <v>12129.072</v>
      </c>
    </row>
    <row r="39" spans="1:51" x14ac:dyDescent="0.35">
      <c r="A39" s="9" t="str">
        <v>Joseph Holt</v>
      </c>
      <c r="B39" s="6">
        <v>7954.9979999999996</v>
      </c>
      <c r="C39" s="9">
        <v>14</v>
      </c>
      <c r="D39" s="9" t="str" cm="1">
        <f t="array" ref="D39">_xlfn.IFS(C39&lt;=10, "Low", (C39&gt;10)*(C39&lt;=20), "Medium", (C39&gt;20)*(C39&lt;=35), "High")</f>
        <v>Medium</v>
      </c>
      <c r="E39" s="9">
        <f t="shared" si="1"/>
        <v>14</v>
      </c>
      <c r="F39" s="9">
        <f t="shared" si="1"/>
        <v>0</v>
      </c>
      <c r="G39" s="9">
        <f t="shared" si="1"/>
        <v>0</v>
      </c>
    </row>
    <row r="40" spans="1:51" x14ac:dyDescent="0.35">
      <c r="A40" s="9" t="str">
        <v>Nora Preis</v>
      </c>
      <c r="B40" s="6">
        <v>7903.1825000000008</v>
      </c>
      <c r="C40" s="9">
        <v>13</v>
      </c>
      <c r="D40" s="9" t="str" cm="1">
        <f t="array" ref="D40">_xlfn.IFS(C40&lt;=10, "Low", (C40&gt;10)*(C40&lt;=20), "Medium", (C40&gt;20)*(C40&lt;=35), "High")</f>
        <v>Medium</v>
      </c>
      <c r="E40" s="9">
        <f t="shared" si="1"/>
        <v>13</v>
      </c>
      <c r="F40" s="9">
        <f t="shared" si="1"/>
        <v>0</v>
      </c>
      <c r="G40" s="9">
        <f t="shared" si="1"/>
        <v>0</v>
      </c>
    </row>
    <row r="41" spans="1:51" x14ac:dyDescent="0.35">
      <c r="A41" s="9" t="str">
        <v>Anna HÃ¤berlin</v>
      </c>
      <c r="B41" s="6">
        <v>7888.2940000000008</v>
      </c>
      <c r="C41" s="9">
        <v>23</v>
      </c>
      <c r="D41" s="9" t="str" cm="1">
        <f t="array" ref="D41">_xlfn.IFS(C41&lt;=10, "Low", (C41&gt;10)*(C41&lt;=20), "Medium", (C41&gt;20)*(C41&lt;=35), "High")</f>
        <v>High</v>
      </c>
      <c r="E41" s="9">
        <f t="shared" si="1"/>
        <v>0</v>
      </c>
      <c r="F41" s="9">
        <f t="shared" si="1"/>
        <v>0</v>
      </c>
      <c r="G41" s="9">
        <f t="shared" si="1"/>
        <v>23</v>
      </c>
    </row>
    <row r="42" spans="1:51" x14ac:dyDescent="0.35">
      <c r="A42" s="9" t="str">
        <v>Adam Bellavance</v>
      </c>
      <c r="B42" s="6">
        <v>7755.619999999999</v>
      </c>
      <c r="C42" s="9">
        <v>18</v>
      </c>
      <c r="D42" s="9" t="str" cm="1">
        <f t="array" ref="D42">_xlfn.IFS(C42&lt;=10, "Low", (C42&gt;10)*(C42&lt;=20), "Medium", (C42&gt;20)*(C42&lt;=35), "High")</f>
        <v>Medium</v>
      </c>
      <c r="E42" s="9">
        <f t="shared" si="1"/>
        <v>18</v>
      </c>
      <c r="F42" s="9">
        <f t="shared" si="1"/>
        <v>0</v>
      </c>
      <c r="G42" s="9">
        <f t="shared" si="1"/>
        <v>0</v>
      </c>
    </row>
    <row r="43" spans="1:51" x14ac:dyDescent="0.35">
      <c r="A43" s="9" t="str">
        <v>Jim Epp</v>
      </c>
      <c r="B43" s="6">
        <v>7754.9759999999997</v>
      </c>
      <c r="C43" s="9">
        <v>20</v>
      </c>
      <c r="D43" s="9" t="str" cm="1">
        <f t="array" ref="D43">_xlfn.IFS(C43&lt;=10, "Low", (C43&gt;10)*(C43&lt;=20), "Medium", (C43&gt;20)*(C43&lt;=35), "High")</f>
        <v>Medium</v>
      </c>
      <c r="E43" s="9">
        <f t="shared" si="1"/>
        <v>20</v>
      </c>
      <c r="F43" s="9">
        <f t="shared" si="1"/>
        <v>0</v>
      </c>
      <c r="G43" s="9">
        <f t="shared" si="1"/>
        <v>0</v>
      </c>
    </row>
    <row r="44" spans="1:51" x14ac:dyDescent="0.35">
      <c r="A44" s="9" t="str">
        <v>Jane Waco</v>
      </c>
      <c r="B44" s="6">
        <v>7721.7139999999999</v>
      </c>
      <c r="C44" s="9">
        <v>14</v>
      </c>
      <c r="D44" s="9" t="str" cm="1">
        <f t="array" ref="D44">_xlfn.IFS(C44&lt;=10, "Low", (C44&gt;10)*(C44&lt;=20), "Medium", (C44&gt;20)*(C44&lt;=35), "High")</f>
        <v>Medium</v>
      </c>
      <c r="E44" s="9">
        <f t="shared" si="1"/>
        <v>14</v>
      </c>
      <c r="F44" s="9">
        <f t="shared" si="1"/>
        <v>0</v>
      </c>
      <c r="G44" s="9">
        <f t="shared" si="1"/>
        <v>0</v>
      </c>
    </row>
    <row r="45" spans="1:51" x14ac:dyDescent="0.35">
      <c r="A45" s="9" t="str">
        <v>Lena Creighton</v>
      </c>
      <c r="B45" s="6">
        <v>7663.1259999999993</v>
      </c>
      <c r="C45" s="9">
        <v>23</v>
      </c>
      <c r="D45" s="9" t="str" cm="1">
        <f t="array" ref="D45">_xlfn.IFS(C45&lt;=10, "Low", (C45&gt;10)*(C45&lt;=20), "Medium", (C45&gt;20)*(C45&lt;=35), "High")</f>
        <v>High</v>
      </c>
      <c r="E45" s="9">
        <f t="shared" si="1"/>
        <v>0</v>
      </c>
      <c r="F45" s="9">
        <f t="shared" si="1"/>
        <v>0</v>
      </c>
      <c r="G45" s="9">
        <f t="shared" si="1"/>
        <v>23</v>
      </c>
    </row>
    <row r="46" spans="1:51" x14ac:dyDescent="0.35">
      <c r="A46" s="9" t="str">
        <v>John Murray</v>
      </c>
      <c r="B46" s="6">
        <v>7625.0760000000018</v>
      </c>
      <c r="C46" s="9">
        <v>13</v>
      </c>
      <c r="D46" s="9" t="str" cm="1">
        <f t="array" ref="D46">_xlfn.IFS(C46&lt;=10, "Low", (C46&gt;10)*(C46&lt;=20), "Medium", (C46&gt;20)*(C46&lt;=35), "High")</f>
        <v>Medium</v>
      </c>
      <c r="E46" s="9">
        <f t="shared" si="1"/>
        <v>13</v>
      </c>
      <c r="F46" s="9">
        <f t="shared" si="1"/>
        <v>0</v>
      </c>
      <c r="G46" s="9">
        <f t="shared" si="1"/>
        <v>0</v>
      </c>
    </row>
    <row r="47" spans="1:51" x14ac:dyDescent="0.35">
      <c r="A47" s="9" t="str">
        <v>Jonathan Doherty</v>
      </c>
      <c r="B47" s="6">
        <v>7610.8639999999996</v>
      </c>
      <c r="C47" s="9">
        <v>32</v>
      </c>
      <c r="D47" s="9" t="str" cm="1">
        <f t="array" ref="D47">_xlfn.IFS(C47&lt;=10, "Low", (C47&gt;10)*(C47&lt;=20), "Medium", (C47&gt;20)*(C47&lt;=35), "High")</f>
        <v>High</v>
      </c>
      <c r="E47" s="9">
        <f t="shared" si="1"/>
        <v>0</v>
      </c>
      <c r="F47" s="9">
        <f t="shared" si="1"/>
        <v>0</v>
      </c>
      <c r="G47" s="9">
        <f t="shared" si="1"/>
        <v>32</v>
      </c>
    </row>
    <row r="48" spans="1:51" x14ac:dyDescent="0.35">
      <c r="A48" s="9" t="str">
        <v>Patrick O'Brill</v>
      </c>
      <c r="B48" s="6">
        <v>7473.8282000000008</v>
      </c>
      <c r="C48" s="9">
        <v>22</v>
      </c>
      <c r="D48" s="9" t="str" cm="1">
        <f t="array" ref="D48">_xlfn.IFS(C48&lt;=10, "Low", (C48&gt;10)*(C48&lt;=20), "Medium", (C48&gt;20)*(C48&lt;=35), "High")</f>
        <v>High</v>
      </c>
      <c r="E48" s="9">
        <f t="shared" si="1"/>
        <v>0</v>
      </c>
      <c r="F48" s="9">
        <f t="shared" si="1"/>
        <v>0</v>
      </c>
      <c r="G48" s="9">
        <f t="shared" si="1"/>
        <v>22</v>
      </c>
      <c r="R48" s="19" t="s">
        <v>10876</v>
      </c>
      <c r="S48" s="19"/>
      <c r="U48" s="19" t="s">
        <v>10877</v>
      </c>
      <c r="V48" s="19"/>
      <c r="X48" s="19" t="s">
        <v>10878</v>
      </c>
      <c r="Y48" s="19"/>
    </row>
    <row r="49" spans="1:25" x14ac:dyDescent="0.35">
      <c r="A49" s="9" t="str">
        <v>Maribeth Schnelling</v>
      </c>
      <c r="B49" s="6">
        <v>7443.6900000000005</v>
      </c>
      <c r="C49" s="9">
        <v>24</v>
      </c>
      <c r="D49" s="9" t="str" cm="1">
        <f t="array" ref="D49">_xlfn.IFS(C49&lt;=10, "Low", (C49&gt;10)*(C49&lt;=20), "Medium", (C49&gt;20)*(C49&lt;=35), "High")</f>
        <v>High</v>
      </c>
      <c r="E49" s="9">
        <f t="shared" ref="E49:G112" si="2">($D49=E$1)*$C49</f>
        <v>0</v>
      </c>
      <c r="F49" s="9">
        <f t="shared" si="2"/>
        <v>0</v>
      </c>
      <c r="G49" s="9">
        <f t="shared" si="2"/>
        <v>24</v>
      </c>
      <c r="R49" s="9" t="str" cm="1">
        <f t="array" ref="R49:S399">CHOOSE({1,2},_xlfn._xlws.FILTER(A2:A794, C2:C794&lt;=10),_xlfn._xlws.FILTER(C2:C794, C2:C794&lt;=10))</f>
        <v>Tom Ashbrook</v>
      </c>
      <c r="S49" s="9">
        <v>10</v>
      </c>
      <c r="U49" s="9" t="str" cm="1">
        <f t="array" ref="U49:V409">CHOOSE({1,2},_xlfn._xlws.FILTER(A2:A794, (C2:C794&gt;10)*(C2:C794&lt;=20)),_xlfn._xlws.FILTER(C2:C794, (C2:C794&gt;10)*(C2:C794&lt;=20)))</f>
        <v>Sean Miller</v>
      </c>
      <c r="V49" s="9">
        <v>15</v>
      </c>
      <c r="X49" s="9" t="str" cm="1">
        <f t="array" ref="X49:Y129">CHOOSE({1,2},_xlfn._xlws.FILTER(A2:A794, (C2:C794&gt;20)*(C2:C794&lt;=35)),_xlfn._xlws.FILTER(C2:C794, (C2:C794&gt;20)*(C2:C794&lt;=35)))</f>
        <v>Ken Lonsdale</v>
      </c>
      <c r="Y49" s="9">
        <v>29</v>
      </c>
    </row>
    <row r="50" spans="1:25" x14ac:dyDescent="0.35">
      <c r="A50" s="9" t="str">
        <v>Rick Wilson</v>
      </c>
      <c r="B50" s="6">
        <v>7397.4010000000007</v>
      </c>
      <c r="C50" s="9">
        <v>23</v>
      </c>
      <c r="D50" s="9" t="str" cm="1">
        <f t="array" ref="D50">_xlfn.IFS(C50&lt;=10, "Low", (C50&gt;10)*(C50&lt;=20), "Medium", (C50&gt;20)*(C50&lt;=35), "High")</f>
        <v>High</v>
      </c>
      <c r="E50" s="9">
        <f t="shared" si="2"/>
        <v>0</v>
      </c>
      <c r="F50" s="9">
        <f t="shared" si="2"/>
        <v>0</v>
      </c>
      <c r="G50" s="9">
        <f t="shared" si="2"/>
        <v>23</v>
      </c>
      <c r="R50" s="9" t="str">
        <v>Bill Shonely</v>
      </c>
      <c r="S50" s="9">
        <v>9</v>
      </c>
      <c r="U50" s="9" t="str">
        <v>Tamara Chand</v>
      </c>
      <c r="V50" s="9">
        <v>12</v>
      </c>
      <c r="X50" s="9" t="str">
        <v>Sanjit Chand</v>
      </c>
      <c r="Y50" s="9">
        <v>22</v>
      </c>
    </row>
    <row r="51" spans="1:25" x14ac:dyDescent="0.35">
      <c r="A51" s="9" t="str">
        <v>Brian Moss</v>
      </c>
      <c r="B51" s="6">
        <v>7294.1850000000004</v>
      </c>
      <c r="C51" s="9">
        <v>29</v>
      </c>
      <c r="D51" s="9" t="str" cm="1">
        <f t="array" ref="D51">_xlfn.IFS(C51&lt;=10, "Low", (C51&gt;10)*(C51&lt;=20), "Medium", (C51&gt;20)*(C51&lt;=35), "High")</f>
        <v>High</v>
      </c>
      <c r="E51" s="9">
        <f t="shared" si="2"/>
        <v>0</v>
      </c>
      <c r="F51" s="9">
        <f t="shared" si="2"/>
        <v>0</v>
      </c>
      <c r="G51" s="9">
        <f t="shared" si="2"/>
        <v>29</v>
      </c>
      <c r="R51" s="9" t="str">
        <v>Grant Thornton</v>
      </c>
      <c r="S51" s="9">
        <v>6</v>
      </c>
      <c r="U51" s="9" t="str">
        <v>Raymond Buch</v>
      </c>
      <c r="V51" s="9">
        <v>18</v>
      </c>
      <c r="X51" s="9" t="str">
        <v>Greg Tran</v>
      </c>
      <c r="Y51" s="9">
        <v>29</v>
      </c>
    </row>
    <row r="52" spans="1:25" x14ac:dyDescent="0.35">
      <c r="A52" s="9" t="str">
        <v>Paul Prost</v>
      </c>
      <c r="B52" s="6">
        <v>7252.608000000002</v>
      </c>
      <c r="C52" s="9">
        <v>34</v>
      </c>
      <c r="D52" s="9" t="str" cm="1">
        <f t="array" ref="D52">_xlfn.IFS(C52&lt;=10, "Low", (C52&gt;10)*(C52&lt;=20), "Medium", (C52&gt;20)*(C52&lt;=35), "High")</f>
        <v>High</v>
      </c>
      <c r="E52" s="9">
        <f t="shared" si="2"/>
        <v>0</v>
      </c>
      <c r="F52" s="9">
        <f t="shared" si="2"/>
        <v>0</v>
      </c>
      <c r="G52" s="9">
        <f t="shared" si="2"/>
        <v>34</v>
      </c>
      <c r="R52" s="9" t="str">
        <v>Christopher Martinez</v>
      </c>
      <c r="S52" s="9">
        <v>10</v>
      </c>
      <c r="U52" s="9" t="str">
        <v>Adrian Barton</v>
      </c>
      <c r="V52" s="9">
        <v>20</v>
      </c>
      <c r="X52" s="9" t="str">
        <v>Seth Vernon</v>
      </c>
      <c r="Y52" s="9">
        <v>32</v>
      </c>
    </row>
    <row r="53" spans="1:25" x14ac:dyDescent="0.35">
      <c r="A53" s="9" t="str">
        <v>Natalie Webber</v>
      </c>
      <c r="B53" s="6">
        <v>7234.0139999999992</v>
      </c>
      <c r="C53" s="9">
        <v>22</v>
      </c>
      <c r="D53" s="9" t="str" cm="1">
        <f t="array" ref="D53">_xlfn.IFS(C53&lt;=10, "Low", (C53&gt;10)*(C53&lt;=20), "Medium", (C53&gt;20)*(C53&lt;=35), "High")</f>
        <v>High</v>
      </c>
      <c r="E53" s="9">
        <f t="shared" si="2"/>
        <v>0</v>
      </c>
      <c r="F53" s="9">
        <f t="shared" si="2"/>
        <v>0</v>
      </c>
      <c r="G53" s="9">
        <f t="shared" si="2"/>
        <v>22</v>
      </c>
      <c r="R53" s="9" t="str">
        <v>Andy Reiter</v>
      </c>
      <c r="S53" s="9">
        <v>9</v>
      </c>
      <c r="U53" s="9" t="str">
        <v>Hunter Lopez</v>
      </c>
      <c r="V53" s="9">
        <v>11</v>
      </c>
      <c r="X53" s="9" t="str">
        <v>Clay Ludtke</v>
      </c>
      <c r="Y53" s="9">
        <v>28</v>
      </c>
    </row>
    <row r="54" spans="1:25" x14ac:dyDescent="0.35">
      <c r="A54" s="9" t="str">
        <v>Dean percer</v>
      </c>
      <c r="B54" s="6">
        <v>7198.7609999999986</v>
      </c>
      <c r="C54" s="9">
        <v>29</v>
      </c>
      <c r="D54" s="9" t="str" cm="1">
        <f t="array" ref="D54">_xlfn.IFS(C54&lt;=10, "Low", (C54&gt;10)*(C54&lt;=20), "Medium", (C54&gt;20)*(C54&lt;=35), "High")</f>
        <v>High</v>
      </c>
      <c r="E54" s="9">
        <f t="shared" si="2"/>
        <v>0</v>
      </c>
      <c r="F54" s="9">
        <f t="shared" si="2"/>
        <v>0</v>
      </c>
      <c r="G54" s="9">
        <f t="shared" si="2"/>
        <v>29</v>
      </c>
      <c r="R54" s="9" t="str">
        <v>Corinna Mitchell</v>
      </c>
      <c r="S54" s="9">
        <v>8</v>
      </c>
      <c r="U54" s="9" t="str">
        <v>Sanjit Engle</v>
      </c>
      <c r="V54" s="9">
        <v>19</v>
      </c>
      <c r="X54" s="9" t="str">
        <v>Maria Etezadi</v>
      </c>
      <c r="Y54" s="9">
        <v>22</v>
      </c>
    </row>
    <row r="55" spans="1:25" x14ac:dyDescent="0.35">
      <c r="A55" s="9" t="str">
        <v>Fred Hopkins</v>
      </c>
      <c r="B55" s="6">
        <v>6987.195999999999</v>
      </c>
      <c r="C55" s="9">
        <v>13</v>
      </c>
      <c r="D55" s="9" t="str" cm="1">
        <f t="array" ref="D55">_xlfn.IFS(C55&lt;=10, "Low", (C55&gt;10)*(C55&lt;=20), "Medium", (C55&gt;20)*(C55&lt;=35), "High")</f>
        <v>Medium</v>
      </c>
      <c r="E55" s="9">
        <f t="shared" si="2"/>
        <v>13</v>
      </c>
      <c r="F55" s="9">
        <f t="shared" si="2"/>
        <v>0</v>
      </c>
      <c r="G55" s="9">
        <f t="shared" si="2"/>
        <v>0</v>
      </c>
      <c r="R55" s="9" t="str">
        <v>Cindy Stewart</v>
      </c>
      <c r="S55" s="9">
        <v>9</v>
      </c>
      <c r="U55" s="9" t="str">
        <v>Christopher Conant</v>
      </c>
      <c r="V55" s="9">
        <v>11</v>
      </c>
      <c r="X55" s="9" t="str">
        <v>Edward Hooks</v>
      </c>
      <c r="Y55" s="9">
        <v>27</v>
      </c>
    </row>
    <row r="56" spans="1:25" x14ac:dyDescent="0.35">
      <c r="A56" s="9" t="str">
        <v>Rick Huthwaite</v>
      </c>
      <c r="B56" s="6">
        <v>6979.18</v>
      </c>
      <c r="C56" s="9">
        <v>12</v>
      </c>
      <c r="D56" s="9" t="str" cm="1">
        <f t="array" ref="D56">_xlfn.IFS(C56&lt;=10, "Low", (C56&gt;10)*(C56&lt;=20), "Medium", (C56&gt;20)*(C56&lt;=35), "High")</f>
        <v>Medium</v>
      </c>
      <c r="E56" s="9">
        <f t="shared" si="2"/>
        <v>12</v>
      </c>
      <c r="F56" s="9">
        <f t="shared" si="2"/>
        <v>0</v>
      </c>
      <c r="G56" s="9">
        <f t="shared" si="2"/>
        <v>0</v>
      </c>
      <c r="R56" s="9" t="str">
        <v>Amy Cox</v>
      </c>
      <c r="S56" s="9">
        <v>9</v>
      </c>
      <c r="U56" s="9" t="str">
        <v>Todd Sumrall</v>
      </c>
      <c r="V56" s="9">
        <v>15</v>
      </c>
      <c r="X56" s="9" t="str">
        <v>John Lee</v>
      </c>
      <c r="Y56" s="9">
        <v>33</v>
      </c>
    </row>
    <row r="57" spans="1:25" x14ac:dyDescent="0.35">
      <c r="A57" s="9" t="str">
        <v>Penelope Sewall</v>
      </c>
      <c r="B57" s="6">
        <v>6843.6339999999991</v>
      </c>
      <c r="C57" s="9">
        <v>13</v>
      </c>
      <c r="D57" s="9" t="str" cm="1">
        <f t="array" ref="D57">_xlfn.IFS(C57&lt;=10, "Low", (C57&gt;10)*(C57&lt;=20), "Medium", (C57&gt;20)*(C57&lt;=35), "High")</f>
        <v>Medium</v>
      </c>
      <c r="E57" s="9">
        <f t="shared" si="2"/>
        <v>13</v>
      </c>
      <c r="F57" s="9">
        <f t="shared" si="2"/>
        <v>0</v>
      </c>
      <c r="G57" s="9">
        <f t="shared" si="2"/>
        <v>0</v>
      </c>
      <c r="R57" s="9" t="str">
        <v>Yoseph Carroll</v>
      </c>
      <c r="S57" s="9">
        <v>8</v>
      </c>
      <c r="U57" s="9" t="str">
        <v>Becky Martin</v>
      </c>
      <c r="V57" s="9">
        <v>16</v>
      </c>
      <c r="X57" s="9" t="str">
        <v>Joe Elijah</v>
      </c>
      <c r="Y57" s="9">
        <v>22</v>
      </c>
    </row>
    <row r="58" spans="1:25" x14ac:dyDescent="0.35">
      <c r="A58" s="9" t="str">
        <v>Brenda Bowman</v>
      </c>
      <c r="B58" s="6">
        <v>6765.7279999999992</v>
      </c>
      <c r="C58" s="9">
        <v>20</v>
      </c>
      <c r="D58" s="9" t="str" cm="1">
        <f t="array" ref="D58">_xlfn.IFS(C58&lt;=10, "Low", (C58&gt;10)*(C58&lt;=20), "Medium", (C58&gt;20)*(C58&lt;=35), "High")</f>
        <v>Medium</v>
      </c>
      <c r="E58" s="9">
        <f t="shared" si="2"/>
        <v>20</v>
      </c>
      <c r="F58" s="9">
        <f t="shared" si="2"/>
        <v>0</v>
      </c>
      <c r="G58" s="9">
        <f t="shared" si="2"/>
        <v>0</v>
      </c>
      <c r="R58" s="9" t="str">
        <v>Tom Prescott</v>
      </c>
      <c r="S58" s="9">
        <v>10</v>
      </c>
      <c r="U58" s="9" t="str">
        <v>Caroline Jumper</v>
      </c>
      <c r="V58" s="9">
        <v>20</v>
      </c>
      <c r="X58" s="9" t="str">
        <v>Laura Armstrong</v>
      </c>
      <c r="Y58" s="9">
        <v>26</v>
      </c>
    </row>
    <row r="59" spans="1:25" x14ac:dyDescent="0.35">
      <c r="A59" s="9" t="str">
        <v>Joel Eaton</v>
      </c>
      <c r="B59" s="6">
        <v>6760.8149999999987</v>
      </c>
      <c r="C59" s="9">
        <v>23</v>
      </c>
      <c r="D59" s="9" t="str" cm="1">
        <f t="array" ref="D59">_xlfn.IFS(C59&lt;=10, "Low", (C59&gt;10)*(C59&lt;=20), "Medium", (C59&gt;20)*(C59&lt;=35), "High")</f>
        <v>High</v>
      </c>
      <c r="E59" s="9">
        <f t="shared" si="2"/>
        <v>0</v>
      </c>
      <c r="F59" s="9">
        <f t="shared" si="2"/>
        <v>0</v>
      </c>
      <c r="G59" s="9">
        <f t="shared" si="2"/>
        <v>23</v>
      </c>
      <c r="R59" s="9" t="str">
        <v>Mitch Willingham</v>
      </c>
      <c r="S59" s="9">
        <v>3</v>
      </c>
      <c r="U59" s="9" t="str">
        <v>Karen Ferguson</v>
      </c>
      <c r="V59" s="9">
        <v>18</v>
      </c>
      <c r="X59" s="9" t="str">
        <v>Pete Kriz</v>
      </c>
      <c r="Y59" s="9">
        <v>25</v>
      </c>
    </row>
    <row r="60" spans="1:25" x14ac:dyDescent="0.35">
      <c r="A60" s="9" t="str">
        <v>Yana Sorensen</v>
      </c>
      <c r="B60" s="6">
        <v>6720.4439999999986</v>
      </c>
      <c r="C60" s="9">
        <v>12</v>
      </c>
      <c r="D60" s="9" t="str" cm="1">
        <f t="array" ref="D60">_xlfn.IFS(C60&lt;=10, "Low", (C60&gt;10)*(C60&lt;=20), "Medium", (C60&gt;20)*(C60&lt;=35), "High")</f>
        <v>Medium</v>
      </c>
      <c r="E60" s="9">
        <f t="shared" si="2"/>
        <v>12</v>
      </c>
      <c r="F60" s="9">
        <f t="shared" si="2"/>
        <v>0</v>
      </c>
      <c r="G60" s="9">
        <f t="shared" si="2"/>
        <v>0</v>
      </c>
      <c r="R60" s="9" t="str">
        <v>Mark Cousins</v>
      </c>
      <c r="S60" s="9">
        <v>10</v>
      </c>
      <c r="U60" s="9" t="str">
        <v>Tom Boeckenhauer</v>
      </c>
      <c r="V60" s="9">
        <v>16</v>
      </c>
      <c r="X60" s="9" t="str">
        <v>Keith Dawkins</v>
      </c>
      <c r="Y60" s="9">
        <v>28</v>
      </c>
    </row>
    <row r="61" spans="1:25" x14ac:dyDescent="0.35">
      <c r="A61" s="9" t="str">
        <v>Andy Reiter</v>
      </c>
      <c r="B61" s="6">
        <v>6608.4480000000003</v>
      </c>
      <c r="C61" s="9">
        <v>9</v>
      </c>
      <c r="D61" s="9" t="str" cm="1">
        <f t="array" ref="D61">_xlfn.IFS(C61&lt;=10, "Low", (C61&gt;10)*(C61&lt;=20), "Medium", (C61&gt;20)*(C61&lt;=35), "High")</f>
        <v>Low</v>
      </c>
      <c r="E61" s="9">
        <f t="shared" si="2"/>
        <v>0</v>
      </c>
      <c r="F61" s="9">
        <f t="shared" si="2"/>
        <v>9</v>
      </c>
      <c r="G61" s="9">
        <f t="shared" si="2"/>
        <v>0</v>
      </c>
      <c r="R61" s="9" t="str">
        <v>Katrina Willman</v>
      </c>
      <c r="S61" s="9">
        <v>10</v>
      </c>
      <c r="U61" s="9" t="str">
        <v>Peter Fuller</v>
      </c>
      <c r="V61" s="9">
        <v>19</v>
      </c>
      <c r="X61" s="9" t="str">
        <v>Zuschuss Carroll</v>
      </c>
      <c r="Y61" s="9">
        <v>31</v>
      </c>
    </row>
    <row r="62" spans="1:25" x14ac:dyDescent="0.35">
      <c r="A62" s="9" t="str">
        <v>Dan Reichenbach</v>
      </c>
      <c r="B62" s="6">
        <v>6528.0339999999987</v>
      </c>
      <c r="C62" s="9">
        <v>24</v>
      </c>
      <c r="D62" s="9" t="str" cm="1">
        <f t="array" ref="D62">_xlfn.IFS(C62&lt;=10, "Low", (C62&gt;10)*(C62&lt;=20), "Medium", (C62&gt;20)*(C62&lt;=35), "High")</f>
        <v>High</v>
      </c>
      <c r="E62" s="9">
        <f t="shared" si="2"/>
        <v>0</v>
      </c>
      <c r="F62" s="9">
        <f t="shared" si="2"/>
        <v>0</v>
      </c>
      <c r="G62" s="9">
        <f t="shared" si="2"/>
        <v>24</v>
      </c>
      <c r="R62" s="9" t="str">
        <v>Bradley Drucker</v>
      </c>
      <c r="S62" s="9">
        <v>10</v>
      </c>
      <c r="U62" s="9" t="str">
        <v>Justin Deggeller</v>
      </c>
      <c r="V62" s="9">
        <v>17</v>
      </c>
      <c r="X62" s="9" t="str">
        <v>Anna HÃ¤berlin</v>
      </c>
      <c r="Y62" s="9">
        <v>23</v>
      </c>
    </row>
    <row r="63" spans="1:25" x14ac:dyDescent="0.35">
      <c r="A63" s="9" t="str">
        <v>Grace Kelly</v>
      </c>
      <c r="B63" s="6">
        <v>6497.27</v>
      </c>
      <c r="C63" s="9">
        <v>14</v>
      </c>
      <c r="D63" s="9" t="str" cm="1">
        <f t="array" ref="D63">_xlfn.IFS(C63&lt;=10, "Low", (C63&gt;10)*(C63&lt;=20), "Medium", (C63&gt;20)*(C63&lt;=35), "High")</f>
        <v>Medium</v>
      </c>
      <c r="E63" s="9">
        <f t="shared" si="2"/>
        <v>14</v>
      </c>
      <c r="F63" s="9">
        <f t="shared" si="2"/>
        <v>0</v>
      </c>
      <c r="G63" s="9">
        <f t="shared" si="2"/>
        <v>0</v>
      </c>
      <c r="R63" s="9" t="str">
        <v>Bill Eplett</v>
      </c>
      <c r="S63" s="9">
        <v>9</v>
      </c>
      <c r="U63" s="9" t="str">
        <v>Daniel Raglin</v>
      </c>
      <c r="V63" s="9">
        <v>13</v>
      </c>
      <c r="X63" s="9" t="str">
        <v>Lena Creighton</v>
      </c>
      <c r="Y63" s="9">
        <v>23</v>
      </c>
    </row>
    <row r="64" spans="1:25" x14ac:dyDescent="0.35">
      <c r="A64" s="9" t="str">
        <v>Joseph Airdo</v>
      </c>
      <c r="B64" s="6">
        <v>6491.0260000000007</v>
      </c>
      <c r="C64" s="9">
        <v>24</v>
      </c>
      <c r="D64" s="9" t="str" cm="1">
        <f t="array" ref="D64">_xlfn.IFS(C64&lt;=10, "Low", (C64&gt;10)*(C64&lt;=20), "Medium", (C64&gt;20)*(C64&lt;=35), "High")</f>
        <v>High</v>
      </c>
      <c r="E64" s="9">
        <f t="shared" si="2"/>
        <v>0</v>
      </c>
      <c r="F64" s="9">
        <f t="shared" si="2"/>
        <v>0</v>
      </c>
      <c r="G64" s="9">
        <f t="shared" si="2"/>
        <v>24</v>
      </c>
      <c r="R64" s="9" t="str">
        <v>Gary Hwang</v>
      </c>
      <c r="S64" s="9">
        <v>10</v>
      </c>
      <c r="U64" s="9" t="str">
        <v>Karen Daniels</v>
      </c>
      <c r="V64" s="9">
        <v>16</v>
      </c>
      <c r="X64" s="9" t="str">
        <v>Jonathan Doherty</v>
      </c>
      <c r="Y64" s="9">
        <v>32</v>
      </c>
    </row>
    <row r="65" spans="1:25" x14ac:dyDescent="0.35">
      <c r="A65" s="9" t="str">
        <v>Nathan Mautz</v>
      </c>
      <c r="B65" s="6">
        <v>6459.3439999999991</v>
      </c>
      <c r="C65" s="9">
        <v>14</v>
      </c>
      <c r="D65" s="9" t="str" cm="1">
        <f t="array" ref="D65">_xlfn.IFS(C65&lt;=10, "Low", (C65&gt;10)*(C65&lt;=20), "Medium", (C65&gt;20)*(C65&lt;=35), "High")</f>
        <v>Medium</v>
      </c>
      <c r="E65" s="9">
        <f t="shared" si="2"/>
        <v>14</v>
      </c>
      <c r="F65" s="9">
        <f t="shared" si="2"/>
        <v>0</v>
      </c>
      <c r="G65" s="9">
        <f t="shared" si="2"/>
        <v>0</v>
      </c>
      <c r="R65" s="9" t="str">
        <v>Dave Brooks</v>
      </c>
      <c r="S65" s="9">
        <v>10</v>
      </c>
      <c r="U65" s="9" t="str">
        <v>Nick Crebassa</v>
      </c>
      <c r="V65" s="9">
        <v>15</v>
      </c>
      <c r="X65" s="9" t="str">
        <v>Patrick O'Brill</v>
      </c>
      <c r="Y65" s="9">
        <v>22</v>
      </c>
    </row>
    <row r="66" spans="1:25" x14ac:dyDescent="0.35">
      <c r="A66" s="9" t="str">
        <v>Valerie Dominguez</v>
      </c>
      <c r="B66" s="6">
        <v>6442.2540000000008</v>
      </c>
      <c r="C66" s="9">
        <v>16</v>
      </c>
      <c r="D66" s="9" t="str" cm="1">
        <f t="array" ref="D66">_xlfn.IFS(C66&lt;=10, "Low", (C66&gt;10)*(C66&lt;=20), "Medium", (C66&gt;20)*(C66&lt;=35), "High")</f>
        <v>Medium</v>
      </c>
      <c r="E66" s="9">
        <f t="shared" si="2"/>
        <v>16</v>
      </c>
      <c r="F66" s="9">
        <f t="shared" si="2"/>
        <v>0</v>
      </c>
      <c r="G66" s="9">
        <f t="shared" si="2"/>
        <v>0</v>
      </c>
      <c r="R66" s="9" t="str">
        <v>Peter McVee</v>
      </c>
      <c r="S66" s="9">
        <v>7</v>
      </c>
      <c r="U66" s="9" t="str">
        <v>Harry Marie</v>
      </c>
      <c r="V66" s="9">
        <v>20</v>
      </c>
      <c r="X66" s="9" t="str">
        <v>Maribeth Schnelling</v>
      </c>
      <c r="Y66" s="9">
        <v>24</v>
      </c>
    </row>
    <row r="67" spans="1:25" x14ac:dyDescent="0.35">
      <c r="A67" s="9" t="str">
        <v>Sarah Brown</v>
      </c>
      <c r="B67" s="6">
        <v>6410.9959999999992</v>
      </c>
      <c r="C67" s="9">
        <v>12</v>
      </c>
      <c r="D67" s="9" t="str" cm="1">
        <f t="array" ref="D67">_xlfn.IFS(C67&lt;=10, "Low", (C67&gt;10)*(C67&lt;=20), "Medium", (C67&gt;20)*(C67&lt;=35), "High")</f>
        <v>Medium</v>
      </c>
      <c r="E67" s="9">
        <f t="shared" si="2"/>
        <v>12</v>
      </c>
      <c r="F67" s="9">
        <f t="shared" si="2"/>
        <v>0</v>
      </c>
      <c r="G67" s="9">
        <f t="shared" si="2"/>
        <v>0</v>
      </c>
      <c r="R67" s="9" t="str">
        <v>Nora Paige</v>
      </c>
      <c r="S67" s="9">
        <v>10</v>
      </c>
      <c r="U67" s="9" t="str">
        <v>Natalie Fritzler</v>
      </c>
      <c r="V67" s="9">
        <v>13</v>
      </c>
      <c r="X67" s="9" t="str">
        <v>Rick Wilson</v>
      </c>
      <c r="Y67" s="9">
        <v>23</v>
      </c>
    </row>
    <row r="68" spans="1:25" x14ac:dyDescent="0.35">
      <c r="A68" s="9" t="str">
        <v>James Galang</v>
      </c>
      <c r="B68" s="6">
        <v>6366.3919999999989</v>
      </c>
      <c r="C68" s="9">
        <v>18</v>
      </c>
      <c r="D68" s="9" t="str" cm="1">
        <f t="array" ref="D68">_xlfn.IFS(C68&lt;=10, "Low", (C68&gt;10)*(C68&lt;=20), "Medium", (C68&gt;20)*(C68&lt;=35), "High")</f>
        <v>Medium</v>
      </c>
      <c r="E68" s="9">
        <f t="shared" si="2"/>
        <v>18</v>
      </c>
      <c r="F68" s="9">
        <f t="shared" si="2"/>
        <v>0</v>
      </c>
      <c r="G68" s="9">
        <f t="shared" si="2"/>
        <v>0</v>
      </c>
      <c r="R68" s="9" t="str">
        <v>Kelly Collister</v>
      </c>
      <c r="S68" s="9">
        <v>5</v>
      </c>
      <c r="U68" s="9" t="str">
        <v>Sean Braxton</v>
      </c>
      <c r="V68" s="9">
        <v>17</v>
      </c>
      <c r="X68" s="9" t="str">
        <v>Brian Moss</v>
      </c>
      <c r="Y68" s="9">
        <v>29</v>
      </c>
    </row>
    <row r="69" spans="1:25" x14ac:dyDescent="0.35">
      <c r="A69" s="9" t="str">
        <v>Darrin Martin</v>
      </c>
      <c r="B69" s="6">
        <v>6345.1030000000001</v>
      </c>
      <c r="C69" s="9">
        <v>20</v>
      </c>
      <c r="D69" s="9" t="str" cm="1">
        <f t="array" ref="D69">_xlfn.IFS(C69&lt;=10, "Low", (C69&gt;10)*(C69&lt;=20), "Medium", (C69&gt;20)*(C69&lt;=35), "High")</f>
        <v>Medium</v>
      </c>
      <c r="E69" s="9">
        <f t="shared" si="2"/>
        <v>20</v>
      </c>
      <c r="F69" s="9">
        <f t="shared" si="2"/>
        <v>0</v>
      </c>
      <c r="G69" s="9">
        <f t="shared" si="2"/>
        <v>0</v>
      </c>
      <c r="R69" s="9" t="str">
        <v>Fred Chung</v>
      </c>
      <c r="S69" s="9">
        <v>10</v>
      </c>
      <c r="U69" s="9" t="str">
        <v>Joseph Holt</v>
      </c>
      <c r="V69" s="9">
        <v>14</v>
      </c>
      <c r="X69" s="9" t="str">
        <v>Paul Prost</v>
      </c>
      <c r="Y69" s="9">
        <v>34</v>
      </c>
    </row>
    <row r="70" spans="1:25" x14ac:dyDescent="0.35">
      <c r="A70" s="9" t="str">
        <v>Max Jones</v>
      </c>
      <c r="B70" s="6">
        <v>6320.7460000000001</v>
      </c>
      <c r="C70" s="9">
        <v>15</v>
      </c>
      <c r="D70" s="9" t="str" cm="1">
        <f t="array" ref="D70">_xlfn.IFS(C70&lt;=10, "Low", (C70&gt;10)*(C70&lt;=20), "Medium", (C70&gt;20)*(C70&lt;=35), "High")</f>
        <v>Medium</v>
      </c>
      <c r="E70" s="9">
        <f t="shared" si="2"/>
        <v>15</v>
      </c>
      <c r="F70" s="9">
        <f t="shared" si="2"/>
        <v>0</v>
      </c>
      <c r="G70" s="9">
        <f t="shared" si="2"/>
        <v>0</v>
      </c>
      <c r="R70" s="9" t="str">
        <v>John Stevenson</v>
      </c>
      <c r="S70" s="9">
        <v>9</v>
      </c>
      <c r="U70" s="9" t="str">
        <v>Nora Preis</v>
      </c>
      <c r="V70" s="9">
        <v>13</v>
      </c>
      <c r="X70" s="9" t="str">
        <v>Natalie Webber</v>
      </c>
      <c r="Y70" s="9">
        <v>22</v>
      </c>
    </row>
    <row r="71" spans="1:25" x14ac:dyDescent="0.35">
      <c r="A71" s="9" t="str">
        <v>Brosina Hoffman</v>
      </c>
      <c r="B71" s="6">
        <v>6255.3510000000006</v>
      </c>
      <c r="C71" s="9">
        <v>24</v>
      </c>
      <c r="D71" s="9" t="str" cm="1">
        <f t="array" ref="D71">_xlfn.IFS(C71&lt;=10, "Low", (C71&gt;10)*(C71&lt;=20), "Medium", (C71&gt;20)*(C71&lt;=35), "High")</f>
        <v>High</v>
      </c>
      <c r="E71" s="9">
        <f t="shared" si="2"/>
        <v>0</v>
      </c>
      <c r="F71" s="9">
        <f t="shared" si="2"/>
        <v>0</v>
      </c>
      <c r="G71" s="9">
        <f t="shared" si="2"/>
        <v>24</v>
      </c>
      <c r="R71" s="9" t="str">
        <v>Olvera Toch</v>
      </c>
      <c r="S71" s="9">
        <v>10</v>
      </c>
      <c r="U71" s="9" t="str">
        <v>Adam Bellavance</v>
      </c>
      <c r="V71" s="9">
        <v>18</v>
      </c>
      <c r="X71" s="9" t="str">
        <v>Dean percer</v>
      </c>
      <c r="Y71" s="9">
        <v>29</v>
      </c>
    </row>
    <row r="72" spans="1:25" x14ac:dyDescent="0.35">
      <c r="A72" s="9" t="str">
        <v>Rob Lucas</v>
      </c>
      <c r="B72" s="6">
        <v>6234.9099999999989</v>
      </c>
      <c r="C72" s="9">
        <v>24</v>
      </c>
      <c r="D72" s="9" t="str" cm="1">
        <f t="array" ref="D72">_xlfn.IFS(C72&lt;=10, "Low", (C72&gt;10)*(C72&lt;=20), "Medium", (C72&gt;20)*(C72&lt;=35), "High")</f>
        <v>High</v>
      </c>
      <c r="E72" s="9">
        <f t="shared" si="2"/>
        <v>0</v>
      </c>
      <c r="F72" s="9">
        <f t="shared" si="2"/>
        <v>0</v>
      </c>
      <c r="G72" s="9">
        <f t="shared" si="2"/>
        <v>24</v>
      </c>
      <c r="R72" s="9" t="str">
        <v>George Ashbrook</v>
      </c>
      <c r="S72" s="9">
        <v>10</v>
      </c>
      <c r="U72" s="9" t="str">
        <v>Jim Epp</v>
      </c>
      <c r="V72" s="9">
        <v>20</v>
      </c>
      <c r="X72" s="9" t="str">
        <v>Joel Eaton</v>
      </c>
      <c r="Y72" s="9">
        <v>23</v>
      </c>
    </row>
    <row r="73" spans="1:25" x14ac:dyDescent="0.35">
      <c r="A73" s="9" t="str">
        <v>Victoria Wilson</v>
      </c>
      <c r="B73" s="6">
        <v>6134.0380000000005</v>
      </c>
      <c r="C73" s="9">
        <v>18</v>
      </c>
      <c r="D73" s="9" t="str" cm="1">
        <f t="array" ref="D73">_xlfn.IFS(C73&lt;=10, "Low", (C73&gt;10)*(C73&lt;=20), "Medium", (C73&gt;20)*(C73&lt;=35), "High")</f>
        <v>Medium</v>
      </c>
      <c r="E73" s="9">
        <f t="shared" si="2"/>
        <v>18</v>
      </c>
      <c r="F73" s="9">
        <f t="shared" si="2"/>
        <v>0</v>
      </c>
      <c r="G73" s="9">
        <f t="shared" si="2"/>
        <v>0</v>
      </c>
      <c r="R73" s="9" t="str">
        <v>Carol Adams</v>
      </c>
      <c r="S73" s="9">
        <v>10</v>
      </c>
      <c r="U73" s="9" t="str">
        <v>Jane Waco</v>
      </c>
      <c r="V73" s="9">
        <v>14</v>
      </c>
      <c r="X73" s="9" t="str">
        <v>Dan Reichenbach</v>
      </c>
      <c r="Y73" s="9">
        <v>24</v>
      </c>
    </row>
    <row r="74" spans="1:25" x14ac:dyDescent="0.35">
      <c r="A74" s="9" t="str">
        <v>William Brown</v>
      </c>
      <c r="B74" s="6">
        <v>6129.71</v>
      </c>
      <c r="C74" s="9">
        <v>35</v>
      </c>
      <c r="D74" s="9" t="str" cm="1">
        <f t="array" ref="D74">_xlfn.IFS(C74&lt;=10, "Low", (C74&gt;10)*(C74&lt;=20), "Medium", (C74&gt;20)*(C74&lt;=35), "High")</f>
        <v>High</v>
      </c>
      <c r="E74" s="9">
        <f t="shared" si="2"/>
        <v>0</v>
      </c>
      <c r="F74" s="9">
        <f t="shared" si="2"/>
        <v>0</v>
      </c>
      <c r="G74" s="9">
        <f t="shared" si="2"/>
        <v>35</v>
      </c>
      <c r="R74" s="9" t="str">
        <v>Juliana Krohn</v>
      </c>
      <c r="S74" s="9">
        <v>9</v>
      </c>
      <c r="U74" s="9" t="str">
        <v>John Murray</v>
      </c>
      <c r="V74" s="9">
        <v>13</v>
      </c>
      <c r="X74" s="9" t="str">
        <v>Joseph Airdo</v>
      </c>
      <c r="Y74" s="9">
        <v>24</v>
      </c>
    </row>
    <row r="75" spans="1:25" x14ac:dyDescent="0.35">
      <c r="A75" s="9" t="str">
        <v>Shirley Daniels</v>
      </c>
      <c r="B75" s="6">
        <v>6121.1139999999996</v>
      </c>
      <c r="C75" s="9">
        <v>21</v>
      </c>
      <c r="D75" s="9" t="str" cm="1">
        <f t="array" ref="D75">_xlfn.IFS(C75&lt;=10, "Low", (C75&gt;10)*(C75&lt;=20), "Medium", (C75&gt;20)*(C75&lt;=35), "High")</f>
        <v>High</v>
      </c>
      <c r="E75" s="9">
        <f t="shared" si="2"/>
        <v>0</v>
      </c>
      <c r="F75" s="9">
        <f t="shared" si="2"/>
        <v>0</v>
      </c>
      <c r="G75" s="9">
        <f t="shared" si="2"/>
        <v>21</v>
      </c>
      <c r="R75" s="9" t="str">
        <v>Sean Christensen</v>
      </c>
      <c r="S75" s="9">
        <v>10</v>
      </c>
      <c r="U75" s="9" t="str">
        <v>Fred Hopkins</v>
      </c>
      <c r="V75" s="9">
        <v>13</v>
      </c>
      <c r="X75" s="9" t="str">
        <v>Brosina Hoffman</v>
      </c>
      <c r="Y75" s="9">
        <v>24</v>
      </c>
    </row>
    <row r="76" spans="1:25" x14ac:dyDescent="0.35">
      <c r="A76" s="9" t="str">
        <v>Quincy Jones</v>
      </c>
      <c r="B76" s="6">
        <v>6108.3379999999997</v>
      </c>
      <c r="C76" s="9">
        <v>13</v>
      </c>
      <c r="D76" s="9" t="str" cm="1">
        <f t="array" ref="D76">_xlfn.IFS(C76&lt;=10, "Low", (C76&gt;10)*(C76&lt;=20), "Medium", (C76&gt;20)*(C76&lt;=35), "High")</f>
        <v>Medium</v>
      </c>
      <c r="E76" s="9">
        <f t="shared" si="2"/>
        <v>13</v>
      </c>
      <c r="F76" s="9">
        <f t="shared" si="2"/>
        <v>0</v>
      </c>
      <c r="G76" s="9">
        <f t="shared" si="2"/>
        <v>0</v>
      </c>
      <c r="R76" s="9" t="str">
        <v>Rick Hansen</v>
      </c>
      <c r="S76" s="9">
        <v>8</v>
      </c>
      <c r="U76" s="9" t="str">
        <v>Rick Huthwaite</v>
      </c>
      <c r="V76" s="9">
        <v>12</v>
      </c>
      <c r="X76" s="9" t="str">
        <v>Rob Lucas</v>
      </c>
      <c r="Y76" s="9">
        <v>24</v>
      </c>
    </row>
    <row r="77" spans="1:25" x14ac:dyDescent="0.35">
      <c r="A77" s="9" t="str">
        <v>Alan Dominguez</v>
      </c>
      <c r="B77" s="6">
        <v>6106.8799999999992</v>
      </c>
      <c r="C77" s="9">
        <v>12</v>
      </c>
      <c r="D77" s="9" t="str" cm="1">
        <f t="array" ref="D77">_xlfn.IFS(C77&lt;=10, "Low", (C77&gt;10)*(C77&lt;=20), "Medium", (C77&gt;20)*(C77&lt;=35), "High")</f>
        <v>Medium</v>
      </c>
      <c r="E77" s="9">
        <f t="shared" si="2"/>
        <v>12</v>
      </c>
      <c r="F77" s="9">
        <f t="shared" si="2"/>
        <v>0</v>
      </c>
      <c r="G77" s="9">
        <f t="shared" si="2"/>
        <v>0</v>
      </c>
      <c r="R77" s="9" t="str">
        <v>Erica Smith</v>
      </c>
      <c r="S77" s="9">
        <v>8</v>
      </c>
      <c r="U77" s="9" t="str">
        <v>Penelope Sewall</v>
      </c>
      <c r="V77" s="9">
        <v>13</v>
      </c>
      <c r="X77" s="9" t="str">
        <v>William Brown</v>
      </c>
      <c r="Y77" s="9">
        <v>35</v>
      </c>
    </row>
    <row r="78" spans="1:25" x14ac:dyDescent="0.35">
      <c r="A78" s="9" t="str">
        <v>Greg Maxwell</v>
      </c>
      <c r="B78" s="6">
        <v>6049.9660000000022</v>
      </c>
      <c r="C78" s="9">
        <v>11</v>
      </c>
      <c r="D78" s="9" t="str" cm="1">
        <f t="array" ref="D78">_xlfn.IFS(C78&lt;=10, "Low", (C78&gt;10)*(C78&lt;=20), "Medium", (C78&gt;20)*(C78&lt;=35), "High")</f>
        <v>Medium</v>
      </c>
      <c r="E78" s="9">
        <f t="shared" si="2"/>
        <v>11</v>
      </c>
      <c r="F78" s="9">
        <f t="shared" si="2"/>
        <v>0</v>
      </c>
      <c r="G78" s="9">
        <f t="shared" si="2"/>
        <v>0</v>
      </c>
      <c r="R78" s="9" t="str">
        <v>Doug Jacobs</v>
      </c>
      <c r="S78" s="9">
        <v>8</v>
      </c>
      <c r="U78" s="9" t="str">
        <v>Brenda Bowman</v>
      </c>
      <c r="V78" s="9">
        <v>20</v>
      </c>
      <c r="X78" s="9" t="str">
        <v>Shirley Daniels</v>
      </c>
      <c r="Y78" s="9">
        <v>21</v>
      </c>
    </row>
    <row r="79" spans="1:25" x14ac:dyDescent="0.35">
      <c r="A79" s="9" t="str">
        <v>Shahid Collister</v>
      </c>
      <c r="B79" s="6">
        <v>5992.5359999999991</v>
      </c>
      <c r="C79" s="9">
        <v>20</v>
      </c>
      <c r="D79" s="9" t="str" cm="1">
        <f t="array" ref="D79">_xlfn.IFS(C79&lt;=10, "Low", (C79&gt;10)*(C79&lt;=20), "Medium", (C79&gt;20)*(C79&lt;=35), "High")</f>
        <v>Medium</v>
      </c>
      <c r="E79" s="9">
        <f t="shared" si="2"/>
        <v>20</v>
      </c>
      <c r="F79" s="9">
        <f t="shared" si="2"/>
        <v>0</v>
      </c>
      <c r="G79" s="9">
        <f t="shared" si="2"/>
        <v>0</v>
      </c>
      <c r="R79" s="9" t="str">
        <v>Rick Reed</v>
      </c>
      <c r="S79" s="9">
        <v>10</v>
      </c>
      <c r="U79" s="9" t="str">
        <v>Yana Sorensen</v>
      </c>
      <c r="V79" s="9">
        <v>12</v>
      </c>
      <c r="X79" s="9" t="str">
        <v>Ben Ferrer</v>
      </c>
      <c r="Y79" s="9">
        <v>27</v>
      </c>
    </row>
    <row r="80" spans="1:25" x14ac:dyDescent="0.35">
      <c r="A80" s="9" t="str">
        <v>Kristen Hastings</v>
      </c>
      <c r="B80" s="6">
        <v>5990.7989999999991</v>
      </c>
      <c r="C80" s="9">
        <v>15</v>
      </c>
      <c r="D80" s="9" t="str" cm="1">
        <f t="array" ref="D80">_xlfn.IFS(C80&lt;=10, "Low", (C80&gt;10)*(C80&lt;=20), "Medium", (C80&gt;20)*(C80&lt;=35), "High")</f>
        <v>Medium</v>
      </c>
      <c r="E80" s="9">
        <f t="shared" si="2"/>
        <v>15</v>
      </c>
      <c r="F80" s="9">
        <f t="shared" si="2"/>
        <v>0</v>
      </c>
      <c r="G80" s="9">
        <f t="shared" si="2"/>
        <v>0</v>
      </c>
      <c r="R80" s="9" t="str">
        <v>Lindsay Castell</v>
      </c>
      <c r="S80" s="9">
        <v>7</v>
      </c>
      <c r="U80" s="9" t="str">
        <v>Grace Kelly</v>
      </c>
      <c r="V80" s="9">
        <v>14</v>
      </c>
      <c r="X80" s="9" t="str">
        <v>Cassandra Brandow</v>
      </c>
      <c r="Y80" s="9">
        <v>22</v>
      </c>
    </row>
    <row r="81" spans="1:25" x14ac:dyDescent="0.35">
      <c r="A81" s="9" t="str">
        <v>Robert Marley</v>
      </c>
      <c r="B81" s="6">
        <v>5979.0960000000005</v>
      </c>
      <c r="C81" s="9">
        <v>11</v>
      </c>
      <c r="D81" s="9" t="str" cm="1">
        <f t="array" ref="D81">_xlfn.IFS(C81&lt;=10, "Low", (C81&gt;10)*(C81&lt;=20), "Medium", (C81&gt;20)*(C81&lt;=35), "High")</f>
        <v>Medium</v>
      </c>
      <c r="E81" s="9">
        <f t="shared" si="2"/>
        <v>11</v>
      </c>
      <c r="F81" s="9">
        <f t="shared" si="2"/>
        <v>0</v>
      </c>
      <c r="G81" s="9">
        <f t="shared" si="2"/>
        <v>0</v>
      </c>
      <c r="R81" s="9" t="str">
        <v>Sharelle Roach</v>
      </c>
      <c r="S81" s="9">
        <v>9</v>
      </c>
      <c r="U81" s="9" t="str">
        <v>Nathan Mautz</v>
      </c>
      <c r="V81" s="9">
        <v>14</v>
      </c>
      <c r="X81" s="9" t="str">
        <v>Anne McFarland</v>
      </c>
      <c r="Y81" s="9">
        <v>22</v>
      </c>
    </row>
    <row r="82" spans="1:25" x14ac:dyDescent="0.35">
      <c r="A82" s="9" t="str">
        <v>Ben Ferrer</v>
      </c>
      <c r="B82" s="6">
        <v>5907.9719999999998</v>
      </c>
      <c r="C82" s="9">
        <v>27</v>
      </c>
      <c r="D82" s="9" t="str" cm="1">
        <f t="array" ref="D82">_xlfn.IFS(C82&lt;=10, "Low", (C82&gt;10)*(C82&lt;=20), "Medium", (C82&gt;20)*(C82&lt;=35), "High")</f>
        <v>High</v>
      </c>
      <c r="E82" s="9">
        <f t="shared" si="2"/>
        <v>0</v>
      </c>
      <c r="F82" s="9">
        <f t="shared" si="2"/>
        <v>0</v>
      </c>
      <c r="G82" s="9">
        <f t="shared" si="2"/>
        <v>27</v>
      </c>
      <c r="R82" s="9" t="str">
        <v>Ricardo Sperren</v>
      </c>
      <c r="S82" s="9">
        <v>9</v>
      </c>
      <c r="U82" s="9" t="str">
        <v>Valerie Dominguez</v>
      </c>
      <c r="V82" s="9">
        <v>16</v>
      </c>
      <c r="X82" s="9" t="str">
        <v>Naresj Patel</v>
      </c>
      <c r="Y82" s="9">
        <v>21</v>
      </c>
    </row>
    <row r="83" spans="1:25" x14ac:dyDescent="0.35">
      <c r="A83" s="9" t="str">
        <v>Corinna Mitchell</v>
      </c>
      <c r="B83" s="6">
        <v>5890.5079999999998</v>
      </c>
      <c r="C83" s="9">
        <v>8</v>
      </c>
      <c r="D83" s="9" t="str" cm="1">
        <f t="array" ref="D83">_xlfn.IFS(C83&lt;=10, "Low", (C83&gt;10)*(C83&lt;=20), "Medium", (C83&gt;20)*(C83&lt;=35), "High")</f>
        <v>Low</v>
      </c>
      <c r="E83" s="9">
        <f t="shared" si="2"/>
        <v>0</v>
      </c>
      <c r="F83" s="9">
        <f t="shared" si="2"/>
        <v>8</v>
      </c>
      <c r="G83" s="9">
        <f t="shared" si="2"/>
        <v>0</v>
      </c>
      <c r="R83" s="9" t="str">
        <v>Alejandro Savely</v>
      </c>
      <c r="S83" s="9">
        <v>8</v>
      </c>
      <c r="U83" s="9" t="str">
        <v>Sarah Brown</v>
      </c>
      <c r="V83" s="9">
        <v>12</v>
      </c>
      <c r="X83" s="9" t="str">
        <v>Mick Hernandez</v>
      </c>
      <c r="Y83" s="9">
        <v>22</v>
      </c>
    </row>
    <row r="84" spans="1:25" x14ac:dyDescent="0.35">
      <c r="A84" s="9" t="str">
        <v>Christine Phan</v>
      </c>
      <c r="B84" s="6">
        <v>5817.1870000000008</v>
      </c>
      <c r="C84" s="9">
        <v>14</v>
      </c>
      <c r="D84" s="9" t="str" cm="1">
        <f t="array" ref="D84">_xlfn.IFS(C84&lt;=10, "Low", (C84&gt;10)*(C84&lt;=20), "Medium", (C84&gt;20)*(C84&lt;=35), "High")</f>
        <v>Medium</v>
      </c>
      <c r="E84" s="9">
        <f t="shared" si="2"/>
        <v>14</v>
      </c>
      <c r="F84" s="9">
        <f t="shared" si="2"/>
        <v>0</v>
      </c>
      <c r="G84" s="9">
        <f t="shared" si="2"/>
        <v>0</v>
      </c>
      <c r="R84" s="9" t="str">
        <v>Deirdre Greer</v>
      </c>
      <c r="S84" s="9">
        <v>8</v>
      </c>
      <c r="U84" s="9" t="str">
        <v>James Galang</v>
      </c>
      <c r="V84" s="9">
        <v>18</v>
      </c>
      <c r="X84" s="9" t="str">
        <v>Emily Phan</v>
      </c>
      <c r="Y84" s="9">
        <v>31</v>
      </c>
    </row>
    <row r="85" spans="1:25" x14ac:dyDescent="0.35">
      <c r="A85" s="9" t="str">
        <v>Cassandra Brandow</v>
      </c>
      <c r="B85" s="6">
        <v>5730.6689999999999</v>
      </c>
      <c r="C85" s="9">
        <v>22</v>
      </c>
      <c r="D85" s="9" t="str" cm="1">
        <f t="array" ref="D85">_xlfn.IFS(C85&lt;=10, "Low", (C85&gt;10)*(C85&lt;=20), "Medium", (C85&gt;20)*(C85&lt;=35), "High")</f>
        <v>High</v>
      </c>
      <c r="E85" s="9">
        <f t="shared" si="2"/>
        <v>0</v>
      </c>
      <c r="F85" s="9">
        <f t="shared" si="2"/>
        <v>0</v>
      </c>
      <c r="G85" s="9">
        <f t="shared" si="2"/>
        <v>22</v>
      </c>
      <c r="R85" s="9" t="str">
        <v>Karen Bern</v>
      </c>
      <c r="S85" s="9">
        <v>10</v>
      </c>
      <c r="U85" s="9" t="str">
        <v>Darrin Martin</v>
      </c>
      <c r="V85" s="9">
        <v>20</v>
      </c>
      <c r="X85" s="9" t="str">
        <v>Stefania Perrino</v>
      </c>
      <c r="Y85" s="9">
        <v>24</v>
      </c>
    </row>
    <row r="86" spans="1:25" x14ac:dyDescent="0.35">
      <c r="A86" s="9" t="str">
        <v>Bill Donatelli</v>
      </c>
      <c r="B86" s="6">
        <v>5718.5210000000006</v>
      </c>
      <c r="C86" s="9">
        <v>19</v>
      </c>
      <c r="D86" s="9" t="str" cm="1">
        <f t="array" ref="D86">_xlfn.IFS(C86&lt;=10, "Low", (C86&gt;10)*(C86&lt;=20), "Medium", (C86&gt;20)*(C86&lt;=35), "High")</f>
        <v>Medium</v>
      </c>
      <c r="E86" s="9">
        <f t="shared" si="2"/>
        <v>19</v>
      </c>
      <c r="F86" s="9">
        <f t="shared" si="2"/>
        <v>0</v>
      </c>
      <c r="G86" s="9">
        <f t="shared" si="2"/>
        <v>0</v>
      </c>
      <c r="R86" s="9" t="str">
        <v>Mike Gockenbach</v>
      </c>
      <c r="S86" s="9">
        <v>8</v>
      </c>
      <c r="U86" s="9" t="str">
        <v>Max Jones</v>
      </c>
      <c r="V86" s="9">
        <v>15</v>
      </c>
      <c r="X86" s="9" t="str">
        <v>Steven Cartwright</v>
      </c>
      <c r="Y86" s="9">
        <v>26</v>
      </c>
    </row>
    <row r="87" spans="1:25" x14ac:dyDescent="0.35">
      <c r="A87" s="9" t="str">
        <v>Cindy Stewart</v>
      </c>
      <c r="B87" s="6">
        <v>5690.0549999999994</v>
      </c>
      <c r="C87" s="9">
        <v>9</v>
      </c>
      <c r="D87" s="9" t="str" cm="1">
        <f t="array" ref="D87">_xlfn.IFS(C87&lt;=10, "Low", (C87&gt;10)*(C87&lt;=20), "Medium", (C87&gt;20)*(C87&lt;=35), "High")</f>
        <v>Low</v>
      </c>
      <c r="E87" s="9">
        <f t="shared" si="2"/>
        <v>0</v>
      </c>
      <c r="F87" s="9">
        <f t="shared" si="2"/>
        <v>9</v>
      </c>
      <c r="G87" s="9">
        <f t="shared" si="2"/>
        <v>0</v>
      </c>
      <c r="R87" s="9" t="str">
        <v>Toby Gnade</v>
      </c>
      <c r="S87" s="9">
        <v>9</v>
      </c>
      <c r="U87" s="9" t="str">
        <v>Victoria Wilson</v>
      </c>
      <c r="V87" s="9">
        <v>18</v>
      </c>
      <c r="X87" s="9" t="str">
        <v>Resi PÃ¶lking</v>
      </c>
      <c r="Y87" s="9">
        <v>25</v>
      </c>
    </row>
    <row r="88" spans="1:25" x14ac:dyDescent="0.35">
      <c r="A88" s="9" t="str">
        <v>Anne McFarland</v>
      </c>
      <c r="B88" s="6">
        <v>5664.0219999999999</v>
      </c>
      <c r="C88" s="9">
        <v>22</v>
      </c>
      <c r="D88" s="9" t="str" cm="1">
        <f t="array" ref="D88">_xlfn.IFS(C88&lt;=10, "Low", (C88&gt;10)*(C88&lt;=20), "Medium", (C88&gt;20)*(C88&lt;=35), "High")</f>
        <v>High</v>
      </c>
      <c r="E88" s="9">
        <f t="shared" si="2"/>
        <v>0</v>
      </c>
      <c r="F88" s="9">
        <f t="shared" si="2"/>
        <v>0</v>
      </c>
      <c r="G88" s="9">
        <f t="shared" si="2"/>
        <v>22</v>
      </c>
      <c r="R88" s="9" t="str">
        <v>Aaron Smayling</v>
      </c>
      <c r="S88" s="9">
        <v>10</v>
      </c>
      <c r="U88" s="9" t="str">
        <v>Quincy Jones</v>
      </c>
      <c r="V88" s="9">
        <v>13</v>
      </c>
      <c r="X88" s="9" t="str">
        <v>Kelly Lampkin</v>
      </c>
      <c r="Y88" s="9">
        <v>22</v>
      </c>
    </row>
    <row r="89" spans="1:25" x14ac:dyDescent="0.35">
      <c r="A89" s="9" t="str">
        <v>Ross Baird</v>
      </c>
      <c r="B89" s="6">
        <v>5633.3159999999989</v>
      </c>
      <c r="C89" s="9">
        <v>18</v>
      </c>
      <c r="D89" s="9" t="str" cm="1">
        <f t="array" ref="D89">_xlfn.IFS(C89&lt;=10, "Low", (C89&gt;10)*(C89&lt;=20), "Medium", (C89&gt;20)*(C89&lt;=35), "High")</f>
        <v>Medium</v>
      </c>
      <c r="E89" s="9">
        <f t="shared" si="2"/>
        <v>18</v>
      </c>
      <c r="F89" s="9">
        <f t="shared" si="2"/>
        <v>0</v>
      </c>
      <c r="G89" s="9">
        <f t="shared" si="2"/>
        <v>0</v>
      </c>
      <c r="R89" s="9" t="str">
        <v>Sara Luxemburg</v>
      </c>
      <c r="S89" s="9">
        <v>8</v>
      </c>
      <c r="U89" s="9" t="str">
        <v>Alan Dominguez</v>
      </c>
      <c r="V89" s="9">
        <v>12</v>
      </c>
      <c r="X89" s="9" t="str">
        <v>Laurel Beltran</v>
      </c>
      <c r="Y89" s="9">
        <v>24</v>
      </c>
    </row>
    <row r="90" spans="1:25" x14ac:dyDescent="0.35">
      <c r="A90" s="9" t="str">
        <v>Katherine Murray</v>
      </c>
      <c r="B90" s="6">
        <v>5620.1859999999997</v>
      </c>
      <c r="C90" s="9">
        <v>20</v>
      </c>
      <c r="D90" s="9" t="str" cm="1">
        <f t="array" ref="D90">_xlfn.IFS(C90&lt;=10, "Low", (C90&gt;10)*(C90&lt;=20), "Medium", (C90&gt;20)*(C90&lt;=35), "High")</f>
        <v>Medium</v>
      </c>
      <c r="E90" s="9">
        <f t="shared" si="2"/>
        <v>20</v>
      </c>
      <c r="F90" s="9">
        <f t="shared" si="2"/>
        <v>0</v>
      </c>
      <c r="G90" s="9">
        <f t="shared" si="2"/>
        <v>0</v>
      </c>
      <c r="R90" s="9" t="str">
        <v>Michelle Huthwaite</v>
      </c>
      <c r="S90" s="9">
        <v>10</v>
      </c>
      <c r="U90" s="9" t="str">
        <v>Greg Maxwell</v>
      </c>
      <c r="V90" s="9">
        <v>11</v>
      </c>
      <c r="X90" s="9" t="str">
        <v>Irene Maddox</v>
      </c>
      <c r="Y90" s="9">
        <v>21</v>
      </c>
    </row>
    <row r="91" spans="1:25" x14ac:dyDescent="0.35">
      <c r="A91" s="9" t="str">
        <v>Alex Avila</v>
      </c>
      <c r="B91" s="6">
        <v>5563.56</v>
      </c>
      <c r="C91" s="9">
        <v>11</v>
      </c>
      <c r="D91" s="9" t="str" cm="1">
        <f t="array" ref="D91">_xlfn.IFS(C91&lt;=10, "Low", (C91&gt;10)*(C91&lt;=20), "Medium", (C91&gt;20)*(C91&lt;=35), "High")</f>
        <v>Medium</v>
      </c>
      <c r="E91" s="9">
        <f t="shared" si="2"/>
        <v>11</v>
      </c>
      <c r="F91" s="9">
        <f t="shared" si="2"/>
        <v>0</v>
      </c>
      <c r="G91" s="9">
        <f t="shared" si="2"/>
        <v>0</v>
      </c>
      <c r="R91" s="9" t="str">
        <v>Thea Hudgings</v>
      </c>
      <c r="S91" s="9">
        <v>9</v>
      </c>
      <c r="U91" s="9" t="str">
        <v>Shahid Collister</v>
      </c>
      <c r="V91" s="9">
        <v>20</v>
      </c>
      <c r="X91" s="9" t="str">
        <v>Kunst Miller</v>
      </c>
      <c r="Y91" s="9">
        <v>28</v>
      </c>
    </row>
    <row r="92" spans="1:25" x14ac:dyDescent="0.35">
      <c r="A92" s="9" t="str">
        <v>Naresj Patel</v>
      </c>
      <c r="B92" s="6">
        <v>5529.62</v>
      </c>
      <c r="C92" s="9">
        <v>21</v>
      </c>
      <c r="D92" s="9" t="str" cm="1">
        <f t="array" ref="D92">_xlfn.IFS(C92&lt;=10, "Low", (C92&gt;10)*(C92&lt;=20), "Medium", (C92&gt;20)*(C92&lt;=35), "High")</f>
        <v>High</v>
      </c>
      <c r="E92" s="9">
        <f t="shared" si="2"/>
        <v>0</v>
      </c>
      <c r="F92" s="9">
        <f t="shared" si="2"/>
        <v>0</v>
      </c>
      <c r="G92" s="9">
        <f t="shared" si="2"/>
        <v>21</v>
      </c>
      <c r="R92" s="9" t="str">
        <v>Neil Ducich</v>
      </c>
      <c r="S92" s="9">
        <v>8</v>
      </c>
      <c r="U92" s="9" t="str">
        <v>Kristen Hastings</v>
      </c>
      <c r="V92" s="9">
        <v>15</v>
      </c>
      <c r="X92" s="9" t="str">
        <v>Russell Applegate</v>
      </c>
      <c r="Y92" s="9">
        <v>22</v>
      </c>
    </row>
    <row r="93" spans="1:25" x14ac:dyDescent="0.35">
      <c r="A93" s="9" t="str">
        <v>Amy Cox</v>
      </c>
      <c r="B93" s="6">
        <v>5527.8460000000005</v>
      </c>
      <c r="C93" s="9">
        <v>9</v>
      </c>
      <c r="D93" s="9" t="str" cm="1">
        <f t="array" ref="D93">_xlfn.IFS(C93&lt;=10, "Low", (C93&gt;10)*(C93&lt;=20), "Medium", (C93&gt;20)*(C93&lt;=35), "High")</f>
        <v>Low</v>
      </c>
      <c r="E93" s="9">
        <f t="shared" si="2"/>
        <v>0</v>
      </c>
      <c r="F93" s="9">
        <f t="shared" si="2"/>
        <v>9</v>
      </c>
      <c r="G93" s="9">
        <f t="shared" si="2"/>
        <v>0</v>
      </c>
      <c r="R93" s="9" t="str">
        <v>Meg Tillman</v>
      </c>
      <c r="S93" s="9">
        <v>10</v>
      </c>
      <c r="U93" s="9" t="str">
        <v>Robert Marley</v>
      </c>
      <c r="V93" s="9">
        <v>11</v>
      </c>
      <c r="X93" s="9" t="str">
        <v>Sue Ann Reed</v>
      </c>
      <c r="Y93" s="9">
        <v>21</v>
      </c>
    </row>
    <row r="94" spans="1:25" x14ac:dyDescent="0.35">
      <c r="A94" s="9" t="str">
        <v>Mick Hernandez</v>
      </c>
      <c r="B94" s="6">
        <v>5503.0929999999989</v>
      </c>
      <c r="C94" s="9">
        <v>22</v>
      </c>
      <c r="D94" s="9" t="str" cm="1">
        <f t="array" ref="D94">_xlfn.IFS(C94&lt;=10, "Low", (C94&gt;10)*(C94&lt;=20), "Medium", (C94&gt;20)*(C94&lt;=35), "High")</f>
        <v>High</v>
      </c>
      <c r="E94" s="9">
        <f t="shared" si="2"/>
        <v>0</v>
      </c>
      <c r="F94" s="9">
        <f t="shared" si="2"/>
        <v>0</v>
      </c>
      <c r="G94" s="9">
        <f t="shared" si="2"/>
        <v>22</v>
      </c>
      <c r="R94" s="9" t="str">
        <v>Shaun Weien</v>
      </c>
      <c r="S94" s="9">
        <v>8</v>
      </c>
      <c r="U94" s="9" t="str">
        <v>Christine Phan</v>
      </c>
      <c r="V94" s="9">
        <v>14</v>
      </c>
      <c r="X94" s="9" t="str">
        <v>Rick Bensley</v>
      </c>
      <c r="Y94" s="9">
        <v>23</v>
      </c>
    </row>
    <row r="95" spans="1:25" x14ac:dyDescent="0.35">
      <c r="A95" s="9" t="str">
        <v>Dennis Pardue</v>
      </c>
      <c r="B95" s="6">
        <v>5480.7239999999993</v>
      </c>
      <c r="C95" s="9">
        <v>14</v>
      </c>
      <c r="D95" s="9" t="str" cm="1">
        <f t="array" ref="D95">_xlfn.IFS(C95&lt;=10, "Low", (C95&gt;10)*(C95&lt;=20), "Medium", (C95&gt;20)*(C95&lt;=35), "High")</f>
        <v>Medium</v>
      </c>
      <c r="E95" s="9">
        <f t="shared" si="2"/>
        <v>14</v>
      </c>
      <c r="F95" s="9">
        <f t="shared" si="2"/>
        <v>0</v>
      </c>
      <c r="G95" s="9">
        <f t="shared" si="2"/>
        <v>0</v>
      </c>
      <c r="R95" s="9" t="str">
        <v>Philip Fox</v>
      </c>
      <c r="S95" s="9">
        <v>10</v>
      </c>
      <c r="U95" s="9" t="str">
        <v>Bill Donatelli</v>
      </c>
      <c r="V95" s="9">
        <v>19</v>
      </c>
      <c r="X95" s="9" t="str">
        <v>Eugene Moren</v>
      </c>
      <c r="Y95" s="9">
        <v>21</v>
      </c>
    </row>
    <row r="96" spans="1:25" x14ac:dyDescent="0.35">
      <c r="A96" s="9" t="str">
        <v>Emily Phan</v>
      </c>
      <c r="B96" s="6">
        <v>5478.0608000000002</v>
      </c>
      <c r="C96" s="9">
        <v>31</v>
      </c>
      <c r="D96" s="9" t="str" cm="1">
        <f t="array" ref="D96">_xlfn.IFS(C96&lt;=10, "Low", (C96&gt;10)*(C96&lt;=20), "Medium", (C96&gt;20)*(C96&lt;=35), "High")</f>
        <v>High</v>
      </c>
      <c r="E96" s="9">
        <f t="shared" si="2"/>
        <v>0</v>
      </c>
      <c r="F96" s="9">
        <f t="shared" si="2"/>
        <v>0</v>
      </c>
      <c r="G96" s="9">
        <f t="shared" si="2"/>
        <v>31</v>
      </c>
      <c r="R96" s="9" t="str">
        <v>Robert Dilbeck</v>
      </c>
      <c r="S96" s="9">
        <v>4</v>
      </c>
      <c r="U96" s="9" t="str">
        <v>Ross Baird</v>
      </c>
      <c r="V96" s="9">
        <v>18</v>
      </c>
      <c r="X96" s="9" t="str">
        <v>Arthur Gainer</v>
      </c>
      <c r="Y96" s="9">
        <v>21</v>
      </c>
    </row>
    <row r="97" spans="1:25" x14ac:dyDescent="0.35">
      <c r="A97" s="9" t="str">
        <v>Yoseph Carroll</v>
      </c>
      <c r="B97" s="6">
        <v>5454.35</v>
      </c>
      <c r="C97" s="9">
        <v>8</v>
      </c>
      <c r="D97" s="9" t="str" cm="1">
        <f t="array" ref="D97">_xlfn.IFS(C97&lt;=10, "Low", (C97&gt;10)*(C97&lt;=20), "Medium", (C97&gt;20)*(C97&lt;=35), "High")</f>
        <v>Low</v>
      </c>
      <c r="E97" s="9">
        <f t="shared" si="2"/>
        <v>0</v>
      </c>
      <c r="F97" s="9">
        <f t="shared" si="2"/>
        <v>8</v>
      </c>
      <c r="G97" s="9">
        <f t="shared" si="2"/>
        <v>0</v>
      </c>
      <c r="R97" s="9" t="str">
        <v>Justin Ellison</v>
      </c>
      <c r="S97" s="9">
        <v>7</v>
      </c>
      <c r="U97" s="9" t="str">
        <v>Katherine Murray</v>
      </c>
      <c r="V97" s="9">
        <v>20</v>
      </c>
      <c r="X97" s="9" t="str">
        <v>Anthony Johnson</v>
      </c>
      <c r="Y97" s="9">
        <v>21</v>
      </c>
    </row>
    <row r="98" spans="1:25" x14ac:dyDescent="0.35">
      <c r="A98" s="9" t="str">
        <v>Stefania Perrino</v>
      </c>
      <c r="B98" s="6">
        <v>5440.3190000000004</v>
      </c>
      <c r="C98" s="9">
        <v>24</v>
      </c>
      <c r="D98" s="9" t="str" cm="1">
        <f t="array" ref="D98">_xlfn.IFS(C98&lt;=10, "Low", (C98&gt;10)*(C98&lt;=20), "Medium", (C98&gt;20)*(C98&lt;=35), "High")</f>
        <v>High</v>
      </c>
      <c r="E98" s="9">
        <f t="shared" si="2"/>
        <v>0</v>
      </c>
      <c r="F98" s="9">
        <f t="shared" si="2"/>
        <v>0</v>
      </c>
      <c r="G98" s="9">
        <f t="shared" si="2"/>
        <v>24</v>
      </c>
      <c r="R98" s="9" t="str">
        <v>Bradley Talbott</v>
      </c>
      <c r="S98" s="9">
        <v>10</v>
      </c>
      <c r="U98" s="9" t="str">
        <v>Alex Avila</v>
      </c>
      <c r="V98" s="9">
        <v>11</v>
      </c>
      <c r="X98" s="9" t="str">
        <v>Stewart Carmichael</v>
      </c>
      <c r="Y98" s="9">
        <v>21</v>
      </c>
    </row>
    <row r="99" spans="1:25" x14ac:dyDescent="0.35">
      <c r="A99" s="9" t="str">
        <v>Luke Weiss</v>
      </c>
      <c r="B99" s="6">
        <v>5420.5139999999992</v>
      </c>
      <c r="C99" s="9">
        <v>15</v>
      </c>
      <c r="D99" s="9" t="str" cm="1">
        <f t="array" ref="D99">_xlfn.IFS(C99&lt;=10, "Low", (C99&gt;10)*(C99&lt;=20), "Medium", (C99&gt;20)*(C99&lt;=35), "High")</f>
        <v>Medium</v>
      </c>
      <c r="E99" s="9">
        <f t="shared" si="2"/>
        <v>15</v>
      </c>
      <c r="F99" s="9">
        <f t="shared" si="2"/>
        <v>0</v>
      </c>
      <c r="G99" s="9">
        <f t="shared" si="2"/>
        <v>0</v>
      </c>
      <c r="R99" s="9" t="str">
        <v>Eva Jacobs</v>
      </c>
      <c r="S99" s="9">
        <v>8</v>
      </c>
      <c r="U99" s="9" t="str">
        <v>Dennis Pardue</v>
      </c>
      <c r="V99" s="9">
        <v>14</v>
      </c>
      <c r="X99" s="9" t="str">
        <v>Matt Abelman</v>
      </c>
      <c r="Y99" s="9">
        <v>34</v>
      </c>
    </row>
    <row r="100" spans="1:25" x14ac:dyDescent="0.35">
      <c r="A100" s="9" t="str">
        <v>Cathy Prescott</v>
      </c>
      <c r="B100" s="6">
        <v>5402.253999999999</v>
      </c>
      <c r="C100" s="9">
        <v>14</v>
      </c>
      <c r="D100" s="9" t="str" cm="1">
        <f t="array" ref="D100">_xlfn.IFS(C100&lt;=10, "Low", (C100&gt;10)*(C100&lt;=20), "Medium", (C100&gt;20)*(C100&lt;=35), "High")</f>
        <v>Medium</v>
      </c>
      <c r="E100" s="9">
        <f t="shared" si="2"/>
        <v>14</v>
      </c>
      <c r="F100" s="9">
        <f t="shared" si="2"/>
        <v>0</v>
      </c>
      <c r="G100" s="9">
        <f t="shared" si="2"/>
        <v>0</v>
      </c>
      <c r="R100" s="9" t="str">
        <v>Beth Thompson</v>
      </c>
      <c r="S100" s="9">
        <v>9</v>
      </c>
      <c r="U100" s="9" t="str">
        <v>Luke Weiss</v>
      </c>
      <c r="V100" s="9">
        <v>15</v>
      </c>
      <c r="X100" s="9" t="str">
        <v>Sung Pak</v>
      </c>
      <c r="Y100" s="9">
        <v>24</v>
      </c>
    </row>
    <row r="101" spans="1:25" x14ac:dyDescent="0.35">
      <c r="A101" s="9" t="str">
        <v>Thomas Seio</v>
      </c>
      <c r="B101" s="6">
        <v>5371.09</v>
      </c>
      <c r="C101" s="9">
        <v>19</v>
      </c>
      <c r="D101" s="9" t="str" cm="1">
        <f t="array" ref="D101">_xlfn.IFS(C101&lt;=10, "Low", (C101&gt;10)*(C101&lt;=20), "Medium", (C101&gt;20)*(C101&lt;=35), "High")</f>
        <v>Medium</v>
      </c>
      <c r="E101" s="9">
        <f t="shared" si="2"/>
        <v>19</v>
      </c>
      <c r="F101" s="9">
        <f t="shared" si="2"/>
        <v>0</v>
      </c>
      <c r="G101" s="9">
        <f t="shared" si="2"/>
        <v>0</v>
      </c>
      <c r="R101" s="9" t="str">
        <v>Eleni McCrary</v>
      </c>
      <c r="S101" s="9">
        <v>7</v>
      </c>
      <c r="U101" s="9" t="str">
        <v>Cathy Prescott</v>
      </c>
      <c r="V101" s="9">
        <v>14</v>
      </c>
      <c r="X101" s="9" t="str">
        <v>Frank Hawley</v>
      </c>
      <c r="Y101" s="9">
        <v>21</v>
      </c>
    </row>
    <row r="102" spans="1:25" x14ac:dyDescent="0.35">
      <c r="A102" s="9" t="str">
        <v>Tonja Turnell</v>
      </c>
      <c r="B102" s="6">
        <v>5364.8080000000009</v>
      </c>
      <c r="C102" s="9">
        <v>14</v>
      </c>
      <c r="D102" s="9" t="str" cm="1">
        <f t="array" ref="D102">_xlfn.IFS(C102&lt;=10, "Low", (C102&gt;10)*(C102&lt;=20), "Medium", (C102&gt;20)*(C102&lt;=35), "High")</f>
        <v>Medium</v>
      </c>
      <c r="E102" s="9">
        <f t="shared" si="2"/>
        <v>14</v>
      </c>
      <c r="F102" s="9">
        <f t="shared" si="2"/>
        <v>0</v>
      </c>
      <c r="G102" s="9">
        <f t="shared" si="2"/>
        <v>0</v>
      </c>
      <c r="R102" s="9" t="str">
        <v>Mary Zewe</v>
      </c>
      <c r="S102" s="9">
        <v>10</v>
      </c>
      <c r="U102" s="9" t="str">
        <v>Thomas Seio</v>
      </c>
      <c r="V102" s="9">
        <v>19</v>
      </c>
      <c r="X102" s="9" t="str">
        <v>Stewart Visinsky</v>
      </c>
      <c r="Y102" s="9">
        <v>25</v>
      </c>
    </row>
    <row r="103" spans="1:25" x14ac:dyDescent="0.35">
      <c r="A103" s="9" t="str">
        <v>Mitch Webber</v>
      </c>
      <c r="B103" s="6">
        <v>5341.9</v>
      </c>
      <c r="C103" s="9">
        <v>14</v>
      </c>
      <c r="D103" s="9" t="str" cm="1">
        <f t="array" ref="D103">_xlfn.IFS(C103&lt;=10, "Low", (C103&gt;10)*(C103&lt;=20), "Medium", (C103&gt;20)*(C103&lt;=35), "High")</f>
        <v>Medium</v>
      </c>
      <c r="E103" s="9">
        <f t="shared" si="2"/>
        <v>14</v>
      </c>
      <c r="F103" s="9">
        <f t="shared" si="2"/>
        <v>0</v>
      </c>
      <c r="G103" s="9">
        <f t="shared" si="2"/>
        <v>0</v>
      </c>
      <c r="R103" s="9" t="str">
        <v>Deanra Eno</v>
      </c>
      <c r="S103" s="9">
        <v>9</v>
      </c>
      <c r="U103" s="9" t="str">
        <v>Tonja Turnell</v>
      </c>
      <c r="V103" s="9">
        <v>14</v>
      </c>
      <c r="X103" s="9" t="str">
        <v>Sanjit Jacobs</v>
      </c>
      <c r="Y103" s="9">
        <v>24</v>
      </c>
    </row>
    <row r="104" spans="1:25" x14ac:dyDescent="0.35">
      <c r="A104" s="9" t="str">
        <v>Tom Prescott</v>
      </c>
      <c r="B104" s="6">
        <v>5329.0047999999997</v>
      </c>
      <c r="C104" s="9">
        <v>10</v>
      </c>
      <c r="D104" s="9" t="str" cm="1">
        <f t="array" ref="D104">_xlfn.IFS(C104&lt;=10, "Low", (C104&gt;10)*(C104&lt;=20), "Medium", (C104&gt;20)*(C104&lt;=35), "High")</f>
        <v>Low</v>
      </c>
      <c r="E104" s="9">
        <f t="shared" si="2"/>
        <v>0</v>
      </c>
      <c r="F104" s="9">
        <f t="shared" si="2"/>
        <v>10</v>
      </c>
      <c r="G104" s="9">
        <f t="shared" si="2"/>
        <v>0</v>
      </c>
      <c r="R104" s="9" t="str">
        <v>Charles McCrossin</v>
      </c>
      <c r="S104" s="9">
        <v>7</v>
      </c>
      <c r="U104" s="9" t="str">
        <v>Mitch Webber</v>
      </c>
      <c r="V104" s="9">
        <v>14</v>
      </c>
      <c r="X104" s="9" t="str">
        <v>Chris Cortes</v>
      </c>
      <c r="Y104" s="9">
        <v>21</v>
      </c>
    </row>
    <row r="105" spans="1:25" x14ac:dyDescent="0.35">
      <c r="A105" s="9" t="str">
        <v>Tamara Willingham</v>
      </c>
      <c r="B105" s="6">
        <v>5278.8259999999991</v>
      </c>
      <c r="C105" s="9">
        <v>12</v>
      </c>
      <c r="D105" s="9" t="str" cm="1">
        <f t="array" ref="D105">_xlfn.IFS(C105&lt;=10, "Low", (C105&gt;10)*(C105&lt;=20), "Medium", (C105&gt;20)*(C105&lt;=35), "High")</f>
        <v>Medium</v>
      </c>
      <c r="E105" s="9">
        <f t="shared" si="2"/>
        <v>12</v>
      </c>
      <c r="F105" s="9">
        <f t="shared" si="2"/>
        <v>0</v>
      </c>
      <c r="G105" s="9">
        <f t="shared" si="2"/>
        <v>0</v>
      </c>
      <c r="R105" s="9" t="str">
        <v>Nicole Hansen</v>
      </c>
      <c r="S105" s="9">
        <v>9</v>
      </c>
      <c r="U105" s="9" t="str">
        <v>Tamara Willingham</v>
      </c>
      <c r="V105" s="9">
        <v>12</v>
      </c>
      <c r="X105" s="9" t="str">
        <v>Arthur Prichep</v>
      </c>
      <c r="Y105" s="9">
        <v>31</v>
      </c>
    </row>
    <row r="106" spans="1:25" x14ac:dyDescent="0.35">
      <c r="A106" s="9" t="str">
        <v>Dianna Wilson</v>
      </c>
      <c r="B106" s="6">
        <v>5271.6279999999997</v>
      </c>
      <c r="C106" s="9">
        <v>11</v>
      </c>
      <c r="D106" s="9" t="str" cm="1">
        <f t="array" ref="D106">_xlfn.IFS(C106&lt;=10, "Low", (C106&gt;10)*(C106&lt;=20), "Medium", (C106&gt;20)*(C106&lt;=35), "High")</f>
        <v>Medium</v>
      </c>
      <c r="E106" s="9">
        <f t="shared" si="2"/>
        <v>11</v>
      </c>
      <c r="F106" s="9">
        <f t="shared" si="2"/>
        <v>0</v>
      </c>
      <c r="G106" s="9">
        <f t="shared" si="2"/>
        <v>0</v>
      </c>
      <c r="R106" s="9" t="str">
        <v>Julia Barnett</v>
      </c>
      <c r="S106" s="9">
        <v>9</v>
      </c>
      <c r="U106" s="9" t="str">
        <v>Dianna Wilson</v>
      </c>
      <c r="V106" s="9">
        <v>11</v>
      </c>
      <c r="X106" s="9" t="str">
        <v>Dennis Kane</v>
      </c>
      <c r="Y106" s="9">
        <v>23</v>
      </c>
    </row>
    <row r="107" spans="1:25" x14ac:dyDescent="0.35">
      <c r="A107" s="9" t="str">
        <v>Mitch Willingham</v>
      </c>
      <c r="B107" s="6">
        <v>5253.8760000000002</v>
      </c>
      <c r="C107" s="9">
        <v>3</v>
      </c>
      <c r="D107" s="9" t="str" cm="1">
        <f t="array" ref="D107">_xlfn.IFS(C107&lt;=10, "Low", (C107&gt;10)*(C107&lt;=20), "Medium", (C107&gt;20)*(C107&lt;=35), "High")</f>
        <v>Low</v>
      </c>
      <c r="E107" s="9">
        <f t="shared" si="2"/>
        <v>0</v>
      </c>
      <c r="F107" s="9">
        <f t="shared" si="2"/>
        <v>3</v>
      </c>
      <c r="G107" s="9">
        <f t="shared" si="2"/>
        <v>0</v>
      </c>
      <c r="R107" s="9" t="str">
        <v>Amy Hunt</v>
      </c>
      <c r="S107" s="9">
        <v>8</v>
      </c>
      <c r="U107" s="9" t="str">
        <v>Harold Ryan</v>
      </c>
      <c r="V107" s="9">
        <v>14</v>
      </c>
      <c r="X107" s="9" t="str">
        <v>Damala Kotsonis</v>
      </c>
      <c r="Y107" s="9">
        <v>27</v>
      </c>
    </row>
    <row r="108" spans="1:25" x14ac:dyDescent="0.35">
      <c r="A108" s="9" t="str">
        <v>Harold Ryan</v>
      </c>
      <c r="B108" s="6">
        <v>5248.7869999999994</v>
      </c>
      <c r="C108" s="9">
        <v>14</v>
      </c>
      <c r="D108" s="9" t="str" cm="1">
        <f t="array" ref="D108">_xlfn.IFS(C108&lt;=10, "Low", (C108&gt;10)*(C108&lt;=20), "Medium", (C108&gt;20)*(C108&lt;=35), "High")</f>
        <v>Medium</v>
      </c>
      <c r="E108" s="9">
        <f t="shared" si="2"/>
        <v>14</v>
      </c>
      <c r="F108" s="9">
        <f t="shared" si="2"/>
        <v>0</v>
      </c>
      <c r="G108" s="9">
        <f t="shared" si="2"/>
        <v>0</v>
      </c>
      <c r="R108" s="9" t="str">
        <v>Michael Nguyen</v>
      </c>
      <c r="S108" s="9">
        <v>10</v>
      </c>
      <c r="U108" s="9" t="str">
        <v>Keith Herrera</v>
      </c>
      <c r="V108" s="9">
        <v>20</v>
      </c>
      <c r="X108" s="9" t="str">
        <v>Adam Shillingsburg</v>
      </c>
      <c r="Y108" s="9">
        <v>25</v>
      </c>
    </row>
    <row r="109" spans="1:25" x14ac:dyDescent="0.35">
      <c r="A109" s="9" t="str">
        <v>Keith Herrera</v>
      </c>
      <c r="B109" s="6">
        <v>5229.6950000000015</v>
      </c>
      <c r="C109" s="9">
        <v>20</v>
      </c>
      <c r="D109" s="9" t="str" cm="1">
        <f t="array" ref="D109">_xlfn.IFS(C109&lt;=10, "Low", (C109&gt;10)*(C109&lt;=20), "Medium", (C109&gt;20)*(C109&lt;=35), "High")</f>
        <v>Medium</v>
      </c>
      <c r="E109" s="9">
        <f t="shared" si="2"/>
        <v>20</v>
      </c>
      <c r="F109" s="9">
        <f t="shared" si="2"/>
        <v>0</v>
      </c>
      <c r="G109" s="9">
        <f t="shared" si="2"/>
        <v>0</v>
      </c>
      <c r="R109" s="9" t="str">
        <v>Darren Budd</v>
      </c>
      <c r="S109" s="9">
        <v>10</v>
      </c>
      <c r="U109" s="9" t="str">
        <v>Lena Radford</v>
      </c>
      <c r="V109" s="9">
        <v>16</v>
      </c>
      <c r="X109" s="9" t="str">
        <v>Christine Sundaresam</v>
      </c>
      <c r="Y109" s="9">
        <v>22</v>
      </c>
    </row>
    <row r="110" spans="1:25" x14ac:dyDescent="0.35">
      <c r="A110" s="9" t="str">
        <v>Steven Cartwright</v>
      </c>
      <c r="B110" s="6">
        <v>5226.2099999999982</v>
      </c>
      <c r="C110" s="9">
        <v>26</v>
      </c>
      <c r="D110" s="9" t="str" cm="1">
        <f t="array" ref="D110">_xlfn.IFS(C110&lt;=10, "Low", (C110&gt;10)*(C110&lt;=20), "Medium", (C110&gt;20)*(C110&lt;=35), "High")</f>
        <v>High</v>
      </c>
      <c r="E110" s="9">
        <f t="shared" si="2"/>
        <v>0</v>
      </c>
      <c r="F110" s="9">
        <f t="shared" si="2"/>
        <v>0</v>
      </c>
      <c r="G110" s="9">
        <f t="shared" si="2"/>
        <v>26</v>
      </c>
      <c r="R110" s="9" t="str">
        <v>Brendan Sweed</v>
      </c>
      <c r="S110" s="9">
        <v>10</v>
      </c>
      <c r="U110" s="9" t="str">
        <v>Anna Andreadi</v>
      </c>
      <c r="V110" s="9">
        <v>18</v>
      </c>
      <c r="X110" s="9" t="str">
        <v>Chloris Kastensmidt</v>
      </c>
      <c r="Y110" s="9">
        <v>32</v>
      </c>
    </row>
    <row r="111" spans="1:25" x14ac:dyDescent="0.35">
      <c r="A111" s="9" t="str">
        <v>Resi PÃ¶lking</v>
      </c>
      <c r="B111" s="6">
        <v>5153.0839999999998</v>
      </c>
      <c r="C111" s="9">
        <v>25</v>
      </c>
      <c r="D111" s="9" t="str" cm="1">
        <f t="array" ref="D111">_xlfn.IFS(C111&lt;=10, "Low", (C111&gt;10)*(C111&lt;=20), "Medium", (C111&gt;20)*(C111&lt;=35), "High")</f>
        <v>High</v>
      </c>
      <c r="E111" s="9">
        <f t="shared" si="2"/>
        <v>0</v>
      </c>
      <c r="F111" s="9">
        <f t="shared" si="2"/>
        <v>0</v>
      </c>
      <c r="G111" s="9">
        <f t="shared" si="2"/>
        <v>25</v>
      </c>
      <c r="R111" s="9" t="str">
        <v>George Zrebassa</v>
      </c>
      <c r="S111" s="9">
        <v>5</v>
      </c>
      <c r="U111" s="9" t="str">
        <v>Ivan Liston</v>
      </c>
      <c r="V111" s="9">
        <v>14</v>
      </c>
      <c r="X111" s="9" t="str">
        <v>Ruben Dartt</v>
      </c>
      <c r="Y111" s="9">
        <v>21</v>
      </c>
    </row>
    <row r="112" spans="1:25" x14ac:dyDescent="0.35">
      <c r="A112" s="9" t="str">
        <v>Lena Radford</v>
      </c>
      <c r="B112" s="6">
        <v>5142.8919999999989</v>
      </c>
      <c r="C112" s="9">
        <v>16</v>
      </c>
      <c r="D112" s="9" t="str" cm="1">
        <f t="array" ref="D112">_xlfn.IFS(C112&lt;=10, "Low", (C112&gt;10)*(C112&lt;=20), "Medium", (C112&gt;20)*(C112&lt;=35), "High")</f>
        <v>Medium</v>
      </c>
      <c r="E112" s="9">
        <f t="shared" si="2"/>
        <v>16</v>
      </c>
      <c r="F112" s="9">
        <f t="shared" si="2"/>
        <v>0</v>
      </c>
      <c r="G112" s="9">
        <f t="shared" si="2"/>
        <v>0</v>
      </c>
      <c r="R112" s="9" t="str">
        <v>Lauren Leatherbury</v>
      </c>
      <c r="S112" s="9">
        <v>10</v>
      </c>
      <c r="U112" s="9" t="str">
        <v>Ted Trevino</v>
      </c>
      <c r="V112" s="9">
        <v>14</v>
      </c>
      <c r="X112" s="9" t="str">
        <v>Patrick Gardner</v>
      </c>
      <c r="Y112" s="9">
        <v>26</v>
      </c>
    </row>
    <row r="113" spans="1:25" x14ac:dyDescent="0.35">
      <c r="A113" s="9" t="str">
        <v>Anna Andreadi</v>
      </c>
      <c r="B113" s="6">
        <v>5086.9350000000013</v>
      </c>
      <c r="C113" s="9">
        <v>18</v>
      </c>
      <c r="D113" s="9" t="str" cm="1">
        <f t="array" ref="D113">_xlfn.IFS(C113&lt;=10, "Low", (C113&gt;10)*(C113&lt;=20), "Medium", (C113&gt;20)*(C113&lt;=35), "High")</f>
        <v>Medium</v>
      </c>
      <c r="E113" s="9">
        <f t="shared" ref="E113:G176" si="3">($D113=E$1)*$C113</f>
        <v>18</v>
      </c>
      <c r="F113" s="9">
        <f t="shared" si="3"/>
        <v>0</v>
      </c>
      <c r="G113" s="9">
        <f t="shared" si="3"/>
        <v>0</v>
      </c>
      <c r="R113" s="9" t="str">
        <v>Thea Hendricks</v>
      </c>
      <c r="S113" s="9">
        <v>7</v>
      </c>
      <c r="U113" s="9" t="str">
        <v>Philisse Overcash</v>
      </c>
      <c r="V113" s="9">
        <v>18</v>
      </c>
      <c r="X113" s="9" t="str">
        <v>Carlos Soltero</v>
      </c>
      <c r="Y113" s="9">
        <v>22</v>
      </c>
    </row>
    <row r="114" spans="1:25" x14ac:dyDescent="0.35">
      <c r="A114" s="9" t="str">
        <v>Ivan Liston</v>
      </c>
      <c r="B114" s="6">
        <v>5040.7359999999999</v>
      </c>
      <c r="C114" s="9">
        <v>14</v>
      </c>
      <c r="D114" s="9" t="str" cm="1">
        <f t="array" ref="D114">_xlfn.IFS(C114&lt;=10, "Low", (C114&gt;10)*(C114&lt;=20), "Medium", (C114&gt;20)*(C114&lt;=35), "High")</f>
        <v>Medium</v>
      </c>
      <c r="E114" s="9">
        <f t="shared" si="3"/>
        <v>14</v>
      </c>
      <c r="F114" s="9">
        <f t="shared" si="3"/>
        <v>0</v>
      </c>
      <c r="G114" s="9">
        <f t="shared" si="3"/>
        <v>0</v>
      </c>
      <c r="R114" s="9" t="str">
        <v>David Flashing</v>
      </c>
      <c r="S114" s="9">
        <v>6</v>
      </c>
      <c r="U114" s="9" t="str">
        <v>Heather Kirkland</v>
      </c>
      <c r="V114" s="9">
        <v>15</v>
      </c>
      <c r="X114" s="9" t="str">
        <v>Lindsay Shagiari</v>
      </c>
      <c r="Y114" s="9">
        <v>22</v>
      </c>
    </row>
    <row r="115" spans="1:25" x14ac:dyDescent="0.35">
      <c r="A115" s="9" t="str">
        <v>Kelly Lampkin</v>
      </c>
      <c r="B115" s="6">
        <v>5016.4880000000012</v>
      </c>
      <c r="C115" s="9">
        <v>22</v>
      </c>
      <c r="D115" s="9" t="str" cm="1">
        <f t="array" ref="D115">_xlfn.IFS(C115&lt;=10, "Low", (C115&gt;10)*(C115&lt;=20), "Medium", (C115&gt;20)*(C115&lt;=35), "High")</f>
        <v>High</v>
      </c>
      <c r="E115" s="9">
        <f t="shared" si="3"/>
        <v>0</v>
      </c>
      <c r="F115" s="9">
        <f t="shared" si="3"/>
        <v>0</v>
      </c>
      <c r="G115" s="9">
        <f t="shared" si="3"/>
        <v>22</v>
      </c>
      <c r="R115" s="9" t="str">
        <v>Jack Garza</v>
      </c>
      <c r="S115" s="9">
        <v>7</v>
      </c>
      <c r="U115" s="9" t="str">
        <v>Anthony Jacobs</v>
      </c>
      <c r="V115" s="9">
        <v>15</v>
      </c>
      <c r="X115" s="9" t="str">
        <v>Barry FranzÃ¶sisch</v>
      </c>
      <c r="Y115" s="9">
        <v>21</v>
      </c>
    </row>
    <row r="116" spans="1:25" x14ac:dyDescent="0.35">
      <c r="A116" s="9" t="str">
        <v>Laurel Beltran</v>
      </c>
      <c r="B116" s="6">
        <v>4985.6760000000004</v>
      </c>
      <c r="C116" s="9">
        <v>24</v>
      </c>
      <c r="D116" s="9" t="str" cm="1">
        <f t="array" ref="D116">_xlfn.IFS(C116&lt;=10, "Low", (C116&gt;10)*(C116&lt;=20), "Medium", (C116&gt;20)*(C116&lt;=35), "High")</f>
        <v>High</v>
      </c>
      <c r="E116" s="9">
        <f t="shared" si="3"/>
        <v>0</v>
      </c>
      <c r="F116" s="9">
        <f t="shared" si="3"/>
        <v>0</v>
      </c>
      <c r="G116" s="9">
        <f t="shared" si="3"/>
        <v>24</v>
      </c>
      <c r="R116" s="9" t="str">
        <v>Maureen Gastineau</v>
      </c>
      <c r="S116" s="9">
        <v>10</v>
      </c>
      <c r="U116" s="9" t="str">
        <v>Helen Wasserman</v>
      </c>
      <c r="V116" s="9">
        <v>15</v>
      </c>
      <c r="X116" s="9" t="str">
        <v>Noel Staavos</v>
      </c>
      <c r="Y116" s="9">
        <v>23</v>
      </c>
    </row>
    <row r="117" spans="1:25" x14ac:dyDescent="0.35">
      <c r="A117" s="9" t="str">
        <v>Irene Maddox</v>
      </c>
      <c r="B117" s="6">
        <v>4930.4739999999993</v>
      </c>
      <c r="C117" s="9">
        <v>21</v>
      </c>
      <c r="D117" s="9" t="str" cm="1">
        <f t="array" ref="D117">_xlfn.IFS(C117&lt;=10, "Low", (C117&gt;10)*(C117&lt;=20), "Medium", (C117&gt;20)*(C117&lt;=35), "High")</f>
        <v>High</v>
      </c>
      <c r="E117" s="9">
        <f t="shared" si="3"/>
        <v>0</v>
      </c>
      <c r="F117" s="9">
        <f t="shared" si="3"/>
        <v>0</v>
      </c>
      <c r="G117" s="9">
        <f t="shared" si="3"/>
        <v>21</v>
      </c>
      <c r="R117" s="9" t="str">
        <v>Craig Leslie</v>
      </c>
      <c r="S117" s="9">
        <v>7</v>
      </c>
      <c r="U117" s="9" t="str">
        <v>Alan Hwang</v>
      </c>
      <c r="V117" s="9">
        <v>13</v>
      </c>
      <c r="X117" s="9" t="str">
        <v>Chris Selesnick</v>
      </c>
      <c r="Y117" s="9">
        <v>28</v>
      </c>
    </row>
    <row r="118" spans="1:25" x14ac:dyDescent="0.35">
      <c r="A118" s="9" t="str">
        <v>Ted Trevino</v>
      </c>
      <c r="B118" s="6">
        <v>4915.6019999999999</v>
      </c>
      <c r="C118" s="9">
        <v>14</v>
      </c>
      <c r="D118" s="9" t="str" cm="1">
        <f t="array" ref="D118">_xlfn.IFS(C118&lt;=10, "Low", (C118&gt;10)*(C118&lt;=20), "Medium", (C118&gt;20)*(C118&lt;=35), "High")</f>
        <v>Medium</v>
      </c>
      <c r="E118" s="9">
        <f t="shared" si="3"/>
        <v>14</v>
      </c>
      <c r="F118" s="9">
        <f t="shared" si="3"/>
        <v>0</v>
      </c>
      <c r="G118" s="9">
        <f t="shared" si="3"/>
        <v>0</v>
      </c>
      <c r="R118" s="9" t="str">
        <v>Chris McAfee</v>
      </c>
      <c r="S118" s="9">
        <v>8</v>
      </c>
      <c r="U118" s="9" t="str">
        <v>Dean Katz</v>
      </c>
      <c r="V118" s="9">
        <v>19</v>
      </c>
      <c r="X118" s="9" t="str">
        <v>Erin Ashbrook</v>
      </c>
      <c r="Y118" s="9">
        <v>22</v>
      </c>
    </row>
    <row r="119" spans="1:25" x14ac:dyDescent="0.35">
      <c r="A119" s="9" t="str">
        <v>Kunst Miller</v>
      </c>
      <c r="B119" s="6">
        <v>4909.4720000000007</v>
      </c>
      <c r="C119" s="9">
        <v>28</v>
      </c>
      <c r="D119" s="9" t="str" cm="1">
        <f t="array" ref="D119">_xlfn.IFS(C119&lt;=10, "Low", (C119&gt;10)*(C119&lt;=20), "Medium", (C119&gt;20)*(C119&lt;=35), "High")</f>
        <v>High</v>
      </c>
      <c r="E119" s="9">
        <f t="shared" si="3"/>
        <v>0</v>
      </c>
      <c r="F119" s="9">
        <f t="shared" si="3"/>
        <v>0</v>
      </c>
      <c r="G119" s="9">
        <f t="shared" si="3"/>
        <v>28</v>
      </c>
      <c r="R119" s="9" t="str">
        <v>Bobby Elias</v>
      </c>
      <c r="S119" s="9">
        <v>5</v>
      </c>
      <c r="U119" s="9" t="str">
        <v>Joe Kamberova</v>
      </c>
      <c r="V119" s="9">
        <v>19</v>
      </c>
      <c r="X119" s="9" t="str">
        <v>Ken Black</v>
      </c>
      <c r="Y119" s="9">
        <v>23</v>
      </c>
    </row>
    <row r="120" spans="1:25" x14ac:dyDescent="0.35">
      <c r="A120" s="9" t="str">
        <v>Philisse Overcash</v>
      </c>
      <c r="B120" s="6">
        <v>4893.0430000000006</v>
      </c>
      <c r="C120" s="9">
        <v>18</v>
      </c>
      <c r="D120" s="9" t="str" cm="1">
        <f t="array" ref="D120">_xlfn.IFS(C120&lt;=10, "Low", (C120&gt;10)*(C120&lt;=20), "Medium", (C120&gt;20)*(C120&lt;=35), "High")</f>
        <v>Medium</v>
      </c>
      <c r="E120" s="9">
        <f t="shared" si="3"/>
        <v>18</v>
      </c>
      <c r="F120" s="9">
        <f t="shared" si="3"/>
        <v>0</v>
      </c>
      <c r="G120" s="9">
        <f t="shared" si="3"/>
        <v>0</v>
      </c>
      <c r="R120" s="9" t="str">
        <v>Justin Hirsh</v>
      </c>
      <c r="S120" s="9">
        <v>5</v>
      </c>
      <c r="U120" s="9" t="str">
        <v>Jim Kriz</v>
      </c>
      <c r="V120" s="9">
        <v>12</v>
      </c>
      <c r="X120" s="9" t="str">
        <v>Lena Cacioppo</v>
      </c>
      <c r="Y120" s="9">
        <v>30</v>
      </c>
    </row>
    <row r="121" spans="1:25" x14ac:dyDescent="0.35">
      <c r="A121" s="9" t="str">
        <v>Heather Kirkland</v>
      </c>
      <c r="B121" s="6">
        <v>4877.7839999999997</v>
      </c>
      <c r="C121" s="9">
        <v>15</v>
      </c>
      <c r="D121" s="9" t="str" cm="1">
        <f t="array" ref="D121">_xlfn.IFS(C121&lt;=10, "Low", (C121&gt;10)*(C121&lt;=20), "Medium", (C121&gt;20)*(C121&lt;=35), "High")</f>
        <v>Medium</v>
      </c>
      <c r="E121" s="9">
        <f t="shared" si="3"/>
        <v>15</v>
      </c>
      <c r="F121" s="9">
        <f t="shared" si="3"/>
        <v>0</v>
      </c>
      <c r="G121" s="9">
        <f t="shared" si="3"/>
        <v>0</v>
      </c>
      <c r="R121" s="9" t="str">
        <v>Allen Rosenblatt</v>
      </c>
      <c r="S121" s="9">
        <v>7</v>
      </c>
      <c r="U121" s="9" t="str">
        <v>Mike Pelletier</v>
      </c>
      <c r="V121" s="9">
        <v>18</v>
      </c>
      <c r="X121" s="9" t="str">
        <v>Sally Hughsby</v>
      </c>
      <c r="Y121" s="9">
        <v>24</v>
      </c>
    </row>
    <row r="122" spans="1:25" x14ac:dyDescent="0.35">
      <c r="A122" s="9" t="str">
        <v>Anthony Jacobs</v>
      </c>
      <c r="B122" s="6">
        <v>4867.3440000000001</v>
      </c>
      <c r="C122" s="9">
        <v>15</v>
      </c>
      <c r="D122" s="9" t="str" cm="1">
        <f t="array" ref="D122">_xlfn.IFS(C122&lt;=10, "Low", (C122&gt;10)*(C122&lt;=20), "Medium", (C122&gt;20)*(C122&lt;=35), "High")</f>
        <v>Medium</v>
      </c>
      <c r="E122" s="9">
        <f t="shared" si="3"/>
        <v>15</v>
      </c>
      <c r="F122" s="9">
        <f t="shared" si="3"/>
        <v>0</v>
      </c>
      <c r="G122" s="9">
        <f t="shared" si="3"/>
        <v>0</v>
      </c>
      <c r="R122" s="9" t="str">
        <v>Phillip Flathmann</v>
      </c>
      <c r="S122" s="9">
        <v>10</v>
      </c>
      <c r="U122" s="9" t="str">
        <v>Bart Watters</v>
      </c>
      <c r="V122" s="9">
        <v>17</v>
      </c>
      <c r="X122" s="9" t="str">
        <v>Xylona Preis</v>
      </c>
      <c r="Y122" s="9">
        <v>28</v>
      </c>
    </row>
    <row r="123" spans="1:25" x14ac:dyDescent="0.35">
      <c r="A123" s="9" t="str">
        <v>Helen Wasserman</v>
      </c>
      <c r="B123" s="6">
        <v>4827.9340000000002</v>
      </c>
      <c r="C123" s="9">
        <v>15</v>
      </c>
      <c r="D123" s="9" t="str" cm="1">
        <f t="array" ref="D123">_xlfn.IFS(C123&lt;=10, "Low", (C123&gt;10)*(C123&lt;=20), "Medium", (C123&gt;20)*(C123&lt;=35), "High")</f>
        <v>Medium</v>
      </c>
      <c r="E123" s="9">
        <f t="shared" si="3"/>
        <v>15</v>
      </c>
      <c r="F123" s="9">
        <f t="shared" si="3"/>
        <v>0</v>
      </c>
      <c r="G123" s="9">
        <f t="shared" si="3"/>
        <v>0</v>
      </c>
      <c r="R123" s="9" t="str">
        <v>Janet Lee</v>
      </c>
      <c r="S123" s="9">
        <v>10</v>
      </c>
      <c r="U123" s="9" t="str">
        <v>Tracy Blumstein</v>
      </c>
      <c r="V123" s="9">
        <v>20</v>
      </c>
      <c r="X123" s="9" t="str">
        <v>Clytie Kelty</v>
      </c>
      <c r="Y123" s="9">
        <v>25</v>
      </c>
    </row>
    <row r="124" spans="1:25" x14ac:dyDescent="0.35">
      <c r="A124" s="9" t="str">
        <v>Alan Hwang</v>
      </c>
      <c r="B124" s="6">
        <v>4805.3440000000001</v>
      </c>
      <c r="C124" s="9">
        <v>13</v>
      </c>
      <c r="D124" s="9" t="str" cm="1">
        <f t="array" ref="D124">_xlfn.IFS(C124&lt;=10, "Low", (C124&gt;10)*(C124&lt;=20), "Medium", (C124&gt;20)*(C124&lt;=35), "High")</f>
        <v>Medium</v>
      </c>
      <c r="E124" s="9">
        <f t="shared" si="3"/>
        <v>13</v>
      </c>
      <c r="F124" s="9">
        <f t="shared" si="3"/>
        <v>0</v>
      </c>
      <c r="G124" s="9">
        <f t="shared" si="3"/>
        <v>0</v>
      </c>
      <c r="R124" s="9" t="str">
        <v>Justin Ritter</v>
      </c>
      <c r="S124" s="9">
        <v>10</v>
      </c>
      <c r="U124" s="9" t="str">
        <v>Giulietta Baptist</v>
      </c>
      <c r="V124" s="9">
        <v>16</v>
      </c>
      <c r="X124" s="9" t="str">
        <v>Dean Braden</v>
      </c>
      <c r="Y124" s="9">
        <v>21</v>
      </c>
    </row>
    <row r="125" spans="1:25" x14ac:dyDescent="0.35">
      <c r="A125" s="9" t="str">
        <v>Dean Katz</v>
      </c>
      <c r="B125" s="6">
        <v>4802.3939999999993</v>
      </c>
      <c r="C125" s="9">
        <v>19</v>
      </c>
      <c r="D125" s="9" t="str" cm="1">
        <f t="array" ref="D125">_xlfn.IFS(C125&lt;=10, "Low", (C125&gt;10)*(C125&lt;=20), "Medium", (C125&gt;20)*(C125&lt;=35), "High")</f>
        <v>Medium</v>
      </c>
      <c r="E125" s="9">
        <f t="shared" si="3"/>
        <v>19</v>
      </c>
      <c r="F125" s="9">
        <f t="shared" si="3"/>
        <v>0</v>
      </c>
      <c r="G125" s="9">
        <f t="shared" si="3"/>
        <v>0</v>
      </c>
      <c r="R125" s="9" t="str">
        <v>Edward Nazzal</v>
      </c>
      <c r="S125" s="9">
        <v>9</v>
      </c>
      <c r="U125" s="9" t="str">
        <v>Erin Smith</v>
      </c>
      <c r="V125" s="9">
        <v>20</v>
      </c>
      <c r="X125" s="9" t="str">
        <v>Greg Guthrie</v>
      </c>
      <c r="Y125" s="9">
        <v>24</v>
      </c>
    </row>
    <row r="126" spans="1:25" x14ac:dyDescent="0.35">
      <c r="A126" s="9" t="str">
        <v>Russell Applegate</v>
      </c>
      <c r="B126" s="6">
        <v>4793.5430000000006</v>
      </c>
      <c r="C126" s="9">
        <v>22</v>
      </c>
      <c r="D126" s="9" t="str" cm="1">
        <f t="array" ref="D126">_xlfn.IFS(C126&lt;=10, "Low", (C126&gt;10)*(C126&lt;=20), "Medium", (C126&gt;20)*(C126&lt;=35), "High")</f>
        <v>High</v>
      </c>
      <c r="E126" s="9">
        <f t="shared" si="3"/>
        <v>0</v>
      </c>
      <c r="F126" s="9">
        <f t="shared" si="3"/>
        <v>0</v>
      </c>
      <c r="G126" s="9">
        <f t="shared" si="3"/>
        <v>22</v>
      </c>
      <c r="R126" s="9" t="str">
        <v>Giulietta Weimer</v>
      </c>
      <c r="S126" s="9">
        <v>9</v>
      </c>
      <c r="U126" s="9" t="str">
        <v>Deborah Brumfield</v>
      </c>
      <c r="V126" s="9">
        <v>13</v>
      </c>
      <c r="X126" s="9" t="str">
        <v>Pamela Stobb</v>
      </c>
      <c r="Y126" s="9">
        <v>21</v>
      </c>
    </row>
    <row r="127" spans="1:25" x14ac:dyDescent="0.35">
      <c r="A127" s="9" t="str">
        <v>Joe Kamberova</v>
      </c>
      <c r="B127" s="6">
        <v>4769.9000000000005</v>
      </c>
      <c r="C127" s="9">
        <v>19</v>
      </c>
      <c r="D127" s="9" t="str" cm="1">
        <f t="array" ref="D127">_xlfn.IFS(C127&lt;=10, "Low", (C127&gt;10)*(C127&lt;=20), "Medium", (C127&gt;20)*(C127&lt;=35), "High")</f>
        <v>Medium</v>
      </c>
      <c r="E127" s="9">
        <f t="shared" si="3"/>
        <v>19</v>
      </c>
      <c r="F127" s="9">
        <f t="shared" si="3"/>
        <v>0</v>
      </c>
      <c r="G127" s="9">
        <f t="shared" si="3"/>
        <v>0</v>
      </c>
      <c r="R127" s="9" t="str">
        <v>Bill Tyler</v>
      </c>
      <c r="S127" s="9">
        <v>10</v>
      </c>
      <c r="U127" s="9" t="str">
        <v>Kean Thornton</v>
      </c>
      <c r="V127" s="9">
        <v>13</v>
      </c>
      <c r="X127" s="9" t="str">
        <v>Karl Braun</v>
      </c>
      <c r="Y127" s="9">
        <v>22</v>
      </c>
    </row>
    <row r="128" spans="1:25" x14ac:dyDescent="0.35">
      <c r="A128" s="9" t="str">
        <v>Sue Ann Reed</v>
      </c>
      <c r="B128" s="6">
        <v>4767.3415000000005</v>
      </c>
      <c r="C128" s="9">
        <v>21</v>
      </c>
      <c r="D128" s="9" t="str" cm="1">
        <f t="array" ref="D128">_xlfn.IFS(C128&lt;=10, "Low", (C128&gt;10)*(C128&lt;=20), "Medium", (C128&gt;20)*(C128&lt;=35), "High")</f>
        <v>High</v>
      </c>
      <c r="E128" s="9">
        <f t="shared" si="3"/>
        <v>0</v>
      </c>
      <c r="F128" s="9">
        <f t="shared" si="3"/>
        <v>0</v>
      </c>
      <c r="G128" s="9">
        <f t="shared" si="3"/>
        <v>21</v>
      </c>
      <c r="R128" s="9" t="str">
        <v>Kean Nguyen</v>
      </c>
      <c r="S128" s="9">
        <v>8</v>
      </c>
      <c r="U128" s="9" t="str">
        <v>Sample Company A</v>
      </c>
      <c r="V128" s="9">
        <v>15</v>
      </c>
      <c r="X128" s="9" t="str">
        <v>Guy Armstrong</v>
      </c>
      <c r="Y128" s="9">
        <v>22</v>
      </c>
    </row>
    <row r="129" spans="1:25" x14ac:dyDescent="0.35">
      <c r="A129" s="9" t="str">
        <v>Jim Kriz</v>
      </c>
      <c r="B129" s="6">
        <v>4760.4340000000011</v>
      </c>
      <c r="C129" s="9">
        <v>12</v>
      </c>
      <c r="D129" s="9" t="str" cm="1">
        <f t="array" ref="D129">_xlfn.IFS(C129&lt;=10, "Low", (C129&gt;10)*(C129&lt;=20), "Medium", (C129&gt;20)*(C129&lt;=35), "High")</f>
        <v>Medium</v>
      </c>
      <c r="E129" s="9">
        <f t="shared" si="3"/>
        <v>12</v>
      </c>
      <c r="F129" s="9">
        <f t="shared" si="3"/>
        <v>0</v>
      </c>
      <c r="G129" s="9">
        <f t="shared" si="3"/>
        <v>0</v>
      </c>
      <c r="R129" s="9" t="str">
        <v>Helen Abelman</v>
      </c>
      <c r="S129" s="9">
        <v>10</v>
      </c>
      <c r="U129" s="9" t="str">
        <v>Anthony Rawles</v>
      </c>
      <c r="V129" s="9">
        <v>13</v>
      </c>
      <c r="X129" s="9" t="str">
        <v>Saphhira Shifley</v>
      </c>
      <c r="Y129" s="9">
        <v>21</v>
      </c>
    </row>
    <row r="130" spans="1:25" x14ac:dyDescent="0.35">
      <c r="A130" s="9" t="str">
        <v>Mike Pelletier</v>
      </c>
      <c r="B130" s="6">
        <v>4757.3320000000003</v>
      </c>
      <c r="C130" s="9">
        <v>18</v>
      </c>
      <c r="D130" s="9" t="str" cm="1">
        <f t="array" ref="D130">_xlfn.IFS(C130&lt;=10, "Low", (C130&gt;10)*(C130&lt;=20), "Medium", (C130&gt;20)*(C130&lt;=35), "High")</f>
        <v>Medium</v>
      </c>
      <c r="E130" s="9">
        <f t="shared" si="3"/>
        <v>18</v>
      </c>
      <c r="F130" s="9">
        <f t="shared" si="3"/>
        <v>0</v>
      </c>
      <c r="G130" s="9">
        <f t="shared" si="3"/>
        <v>0</v>
      </c>
      <c r="R130" s="9" t="str">
        <v>Ed Jacobs</v>
      </c>
      <c r="S130" s="9">
        <v>8</v>
      </c>
      <c r="U130" s="9" t="str">
        <v>Linda Cazamias</v>
      </c>
      <c r="V130" s="9">
        <v>14</v>
      </c>
    </row>
    <row r="131" spans="1:25" x14ac:dyDescent="0.35">
      <c r="A131" s="9" t="str">
        <v>Bart Watters</v>
      </c>
      <c r="B131" s="6">
        <v>4750.3579999999993</v>
      </c>
      <c r="C131" s="9">
        <v>17</v>
      </c>
      <c r="D131" s="9" t="str" cm="1">
        <f t="array" ref="D131">_xlfn.IFS(C131&lt;=10, "Low", (C131&gt;10)*(C131&lt;=20), "Medium", (C131&gt;20)*(C131&lt;=35), "High")</f>
        <v>Medium</v>
      </c>
      <c r="E131" s="9">
        <f t="shared" si="3"/>
        <v>17</v>
      </c>
      <c r="F131" s="9">
        <f t="shared" si="3"/>
        <v>0</v>
      </c>
      <c r="G131" s="9">
        <f t="shared" si="3"/>
        <v>0</v>
      </c>
      <c r="R131" s="9" t="str">
        <v>John Dryer</v>
      </c>
      <c r="S131" s="9">
        <v>7</v>
      </c>
      <c r="U131" s="9" t="str">
        <v>Suzanne McNair</v>
      </c>
      <c r="V131" s="9">
        <v>20</v>
      </c>
    </row>
    <row r="132" spans="1:25" x14ac:dyDescent="0.35">
      <c r="A132" s="9" t="str">
        <v>Tracy Blumstein</v>
      </c>
      <c r="B132" s="6">
        <v>4737.4859999999999</v>
      </c>
      <c r="C132" s="9">
        <v>20</v>
      </c>
      <c r="D132" s="9" t="str" cm="1">
        <f t="array" ref="D132">_xlfn.IFS(C132&lt;=10, "Low", (C132&gt;10)*(C132&lt;=20), "Medium", (C132&gt;20)*(C132&lt;=35), "High")</f>
        <v>Medium</v>
      </c>
      <c r="E132" s="9">
        <f t="shared" si="3"/>
        <v>20</v>
      </c>
      <c r="F132" s="9">
        <f t="shared" si="3"/>
        <v>0</v>
      </c>
      <c r="G132" s="9">
        <f t="shared" si="3"/>
        <v>0</v>
      </c>
      <c r="R132" s="9" t="str">
        <v>Clay Rozendal</v>
      </c>
      <c r="S132" s="9">
        <v>6</v>
      </c>
      <c r="U132" s="9" t="str">
        <v>Theone Pippenger</v>
      </c>
      <c r="V132" s="9">
        <v>16</v>
      </c>
    </row>
    <row r="133" spans="1:25" x14ac:dyDescent="0.35">
      <c r="A133" s="9" t="str">
        <v>Giulietta Baptist</v>
      </c>
      <c r="B133" s="6">
        <v>4716.2880000000005</v>
      </c>
      <c r="C133" s="9">
        <v>16</v>
      </c>
      <c r="D133" s="9" t="str" cm="1">
        <f t="array" ref="D133">_xlfn.IFS(C133&lt;=10, "Low", (C133&gt;10)*(C133&lt;=20), "Medium", (C133&gt;20)*(C133&lt;=35), "High")</f>
        <v>Medium</v>
      </c>
      <c r="E133" s="9">
        <f t="shared" si="3"/>
        <v>16</v>
      </c>
      <c r="F133" s="9">
        <f t="shared" si="3"/>
        <v>0</v>
      </c>
      <c r="G133" s="9">
        <f t="shared" si="3"/>
        <v>0</v>
      </c>
      <c r="R133" s="9" t="str">
        <v>Mark Hamilton</v>
      </c>
      <c r="S133" s="9">
        <v>9</v>
      </c>
      <c r="U133" s="9" t="str">
        <v>Arianne Irving</v>
      </c>
      <c r="V133" s="9">
        <v>18</v>
      </c>
    </row>
    <row r="134" spans="1:25" x14ac:dyDescent="0.35">
      <c r="A134" s="9" t="str">
        <v>Rick Bensley</v>
      </c>
      <c r="B134" s="6">
        <v>4715.4660000000013</v>
      </c>
      <c r="C134" s="9">
        <v>23</v>
      </c>
      <c r="D134" s="9" t="str" cm="1">
        <f t="array" ref="D134">_xlfn.IFS(C134&lt;=10, "Low", (C134&gt;10)*(C134&lt;=20), "Medium", (C134&gt;20)*(C134&lt;=35), "High")</f>
        <v>High</v>
      </c>
      <c r="E134" s="9">
        <f t="shared" si="3"/>
        <v>0</v>
      </c>
      <c r="F134" s="9">
        <f t="shared" si="3"/>
        <v>0</v>
      </c>
      <c r="G134" s="9">
        <f t="shared" si="3"/>
        <v>23</v>
      </c>
      <c r="R134" s="9" t="str">
        <v>Karen Carlisle</v>
      </c>
      <c r="S134" s="9">
        <v>10</v>
      </c>
      <c r="U134" s="9" t="str">
        <v>Scot Coram</v>
      </c>
      <c r="V134" s="9">
        <v>11</v>
      </c>
    </row>
    <row r="135" spans="1:25" x14ac:dyDescent="0.35">
      <c r="A135" s="9" t="str">
        <v>Erin Smith</v>
      </c>
      <c r="B135" s="6">
        <v>4657.924</v>
      </c>
      <c r="C135" s="9">
        <v>20</v>
      </c>
      <c r="D135" s="9" t="str" cm="1">
        <f t="array" ref="D135">_xlfn.IFS(C135&lt;=10, "Low", (C135&gt;10)*(C135&lt;=20), "Medium", (C135&gt;20)*(C135&lt;=35), "High")</f>
        <v>Medium</v>
      </c>
      <c r="E135" s="9">
        <f t="shared" si="3"/>
        <v>20</v>
      </c>
      <c r="F135" s="9">
        <f t="shared" si="3"/>
        <v>0</v>
      </c>
      <c r="G135" s="9">
        <f t="shared" si="3"/>
        <v>0</v>
      </c>
      <c r="R135" s="9" t="str">
        <v>Stefanie Holloman</v>
      </c>
      <c r="S135" s="9">
        <v>2</v>
      </c>
      <c r="U135" s="9" t="str">
        <v>Gary Zandusky</v>
      </c>
      <c r="V135" s="9">
        <v>14</v>
      </c>
    </row>
    <row r="136" spans="1:25" x14ac:dyDescent="0.35">
      <c r="A136" s="9" t="str">
        <v>Deborah Brumfield</v>
      </c>
      <c r="B136" s="6">
        <v>4655.8969999999999</v>
      </c>
      <c r="C136" s="9">
        <v>13</v>
      </c>
      <c r="D136" s="9" t="str" cm="1">
        <f t="array" ref="D136">_xlfn.IFS(C136&lt;=10, "Low", (C136&gt;10)*(C136&lt;=20), "Medium", (C136&gt;20)*(C136&lt;=35), "High")</f>
        <v>Medium</v>
      </c>
      <c r="E136" s="9">
        <f t="shared" si="3"/>
        <v>13</v>
      </c>
      <c r="F136" s="9">
        <f t="shared" si="3"/>
        <v>0</v>
      </c>
      <c r="G136" s="9">
        <f t="shared" si="3"/>
        <v>0</v>
      </c>
      <c r="R136" s="9" t="str">
        <v>Liz Carlisle</v>
      </c>
      <c r="S136" s="9">
        <v>9</v>
      </c>
      <c r="U136" s="9" t="str">
        <v>Steven Roelle</v>
      </c>
      <c r="V136" s="9">
        <v>12</v>
      </c>
    </row>
    <row r="137" spans="1:25" x14ac:dyDescent="0.35">
      <c r="A137" s="9" t="str">
        <v>Kean Thornton</v>
      </c>
      <c r="B137" s="6">
        <v>4642.0884000000005</v>
      </c>
      <c r="C137" s="9">
        <v>13</v>
      </c>
      <c r="D137" s="9" t="str" cm="1">
        <f t="array" ref="D137">_xlfn.IFS(C137&lt;=10, "Low", (C137&gt;10)*(C137&lt;=20), "Medium", (C137&gt;20)*(C137&lt;=35), "High")</f>
        <v>Medium</v>
      </c>
      <c r="E137" s="9">
        <f t="shared" si="3"/>
        <v>13</v>
      </c>
      <c r="F137" s="9">
        <f t="shared" si="3"/>
        <v>0</v>
      </c>
      <c r="G137" s="9">
        <f t="shared" si="3"/>
        <v>0</v>
      </c>
      <c r="R137" s="9" t="str">
        <v>Trudy Glocke</v>
      </c>
      <c r="S137" s="9">
        <v>10</v>
      </c>
      <c r="U137" s="9" t="str">
        <v>Natalie DeCherney</v>
      </c>
      <c r="V137" s="9">
        <v>18</v>
      </c>
    </row>
    <row r="138" spans="1:25" x14ac:dyDescent="0.35">
      <c r="A138" s="9" t="str">
        <v>Sample Company A</v>
      </c>
      <c r="B138" s="6">
        <v>4624.572000000001</v>
      </c>
      <c r="C138" s="9">
        <v>15</v>
      </c>
      <c r="D138" s="9" t="str" cm="1">
        <f t="array" ref="D138">_xlfn.IFS(C138&lt;=10, "Low", (C138&gt;10)*(C138&lt;=20), "Medium", (C138&gt;20)*(C138&lt;=35), "High")</f>
        <v>Medium</v>
      </c>
      <c r="E138" s="9">
        <f t="shared" si="3"/>
        <v>15</v>
      </c>
      <c r="F138" s="9">
        <f t="shared" si="3"/>
        <v>0</v>
      </c>
      <c r="G138" s="9">
        <f t="shared" si="3"/>
        <v>0</v>
      </c>
      <c r="R138" s="9" t="str">
        <v>Roger Barcio</v>
      </c>
      <c r="S138" s="9">
        <v>7</v>
      </c>
      <c r="U138" s="9" t="str">
        <v>Dana Kaydos</v>
      </c>
      <c r="V138" s="9">
        <v>15</v>
      </c>
    </row>
    <row r="139" spans="1:25" x14ac:dyDescent="0.35">
      <c r="A139" s="9" t="str">
        <v>Eugene Moren</v>
      </c>
      <c r="B139" s="6">
        <v>4588.4359999999997</v>
      </c>
      <c r="C139" s="9">
        <v>21</v>
      </c>
      <c r="D139" s="9" t="str" cm="1">
        <f t="array" ref="D139">_xlfn.IFS(C139&lt;=10, "Low", (C139&gt;10)*(C139&lt;=20), "Medium", (C139&gt;20)*(C139&lt;=35), "High")</f>
        <v>High</v>
      </c>
      <c r="E139" s="9">
        <f t="shared" si="3"/>
        <v>0</v>
      </c>
      <c r="F139" s="9">
        <f t="shared" si="3"/>
        <v>0</v>
      </c>
      <c r="G139" s="9">
        <f t="shared" si="3"/>
        <v>21</v>
      </c>
      <c r="R139" s="9" t="str">
        <v>Tom Stivers</v>
      </c>
      <c r="S139" s="9">
        <v>7</v>
      </c>
      <c r="U139" s="9" t="str">
        <v>Rick Duston</v>
      </c>
      <c r="V139" s="9">
        <v>15</v>
      </c>
    </row>
    <row r="140" spans="1:25" x14ac:dyDescent="0.35">
      <c r="A140" s="9" t="str">
        <v>Anthony Rawles</v>
      </c>
      <c r="B140" s="6">
        <v>4523.3359999999993</v>
      </c>
      <c r="C140" s="9">
        <v>13</v>
      </c>
      <c r="D140" s="9" t="str" cm="1">
        <f t="array" ref="D140">_xlfn.IFS(C140&lt;=10, "Low", (C140&gt;10)*(C140&lt;=20), "Medium", (C140&gt;20)*(C140&lt;=35), "High")</f>
        <v>Medium</v>
      </c>
      <c r="E140" s="9">
        <f t="shared" si="3"/>
        <v>13</v>
      </c>
      <c r="F140" s="9">
        <f t="shared" si="3"/>
        <v>0</v>
      </c>
      <c r="G140" s="9">
        <f t="shared" si="3"/>
        <v>0</v>
      </c>
      <c r="R140" s="9" t="str">
        <v>Carlos Daly</v>
      </c>
      <c r="S140" s="9">
        <v>9</v>
      </c>
      <c r="U140" s="9" t="str">
        <v>Toby Carlisle</v>
      </c>
      <c r="V140" s="9">
        <v>16</v>
      </c>
    </row>
    <row r="141" spans="1:25" x14ac:dyDescent="0.35">
      <c r="A141" s="9" t="str">
        <v>Arthur Gainer</v>
      </c>
      <c r="B141" s="6">
        <v>4510.7970000000005</v>
      </c>
      <c r="C141" s="9">
        <v>21</v>
      </c>
      <c r="D141" s="9" t="str" cm="1">
        <f t="array" ref="D141">_xlfn.IFS(C141&lt;=10, "Low", (C141&gt;10)*(C141&lt;=20), "Medium", (C141&gt;20)*(C141&lt;=35), "High")</f>
        <v>High</v>
      </c>
      <c r="E141" s="9">
        <f t="shared" si="3"/>
        <v>0</v>
      </c>
      <c r="F141" s="9">
        <f t="shared" si="3"/>
        <v>0</v>
      </c>
      <c r="G141" s="9">
        <f t="shared" si="3"/>
        <v>21</v>
      </c>
      <c r="R141" s="9" t="str">
        <v>Denny Joy</v>
      </c>
      <c r="S141" s="9">
        <v>5</v>
      </c>
      <c r="U141" s="9" t="str">
        <v>Jamie Kunitz</v>
      </c>
      <c r="V141" s="9">
        <v>12</v>
      </c>
    </row>
    <row r="142" spans="1:25" x14ac:dyDescent="0.35">
      <c r="A142" s="9" t="str">
        <v>Anthony Johnson</v>
      </c>
      <c r="B142" s="6">
        <v>4501.3909999999996</v>
      </c>
      <c r="C142" s="9">
        <v>21</v>
      </c>
      <c r="D142" s="9" t="str" cm="1">
        <f t="array" ref="D142">_xlfn.IFS(C142&lt;=10, "Low", (C142&gt;10)*(C142&lt;=20), "Medium", (C142&gt;20)*(C142&lt;=35), "High")</f>
        <v>High</v>
      </c>
      <c r="E142" s="9">
        <f t="shared" si="3"/>
        <v>0</v>
      </c>
      <c r="F142" s="9">
        <f t="shared" si="3"/>
        <v>0</v>
      </c>
      <c r="G142" s="9">
        <f t="shared" si="3"/>
        <v>21</v>
      </c>
      <c r="R142" s="9" t="str">
        <v>Victoria Brennan</v>
      </c>
      <c r="S142" s="9">
        <v>10</v>
      </c>
      <c r="U142" s="9" t="str">
        <v>Alan Schoenberger</v>
      </c>
      <c r="V142" s="9">
        <v>13</v>
      </c>
    </row>
    <row r="143" spans="1:25" x14ac:dyDescent="0.35">
      <c r="A143" s="9" t="str">
        <v>Linda Cazamias</v>
      </c>
      <c r="B143" s="6">
        <v>4492.9459999999999</v>
      </c>
      <c r="C143" s="9">
        <v>14</v>
      </c>
      <c r="D143" s="9" t="str" cm="1">
        <f t="array" ref="D143">_xlfn.IFS(C143&lt;=10, "Low", (C143&gt;10)*(C143&lt;=20), "Medium", (C143&gt;20)*(C143&lt;=35), "High")</f>
        <v>Medium</v>
      </c>
      <c r="E143" s="9">
        <f t="shared" si="3"/>
        <v>14</v>
      </c>
      <c r="F143" s="9">
        <f t="shared" si="3"/>
        <v>0</v>
      </c>
      <c r="G143" s="9">
        <f t="shared" si="3"/>
        <v>0</v>
      </c>
      <c r="R143" s="9" t="str">
        <v>Craig Yedwab</v>
      </c>
      <c r="S143" s="9">
        <v>10</v>
      </c>
      <c r="U143" s="9" t="str">
        <v>Claudia Bergmann</v>
      </c>
      <c r="V143" s="9">
        <v>19</v>
      </c>
    </row>
    <row r="144" spans="1:25" x14ac:dyDescent="0.35">
      <c r="A144" s="9" t="str">
        <v>Stewart Carmichael</v>
      </c>
      <c r="B144" s="6">
        <v>4492.6569999999992</v>
      </c>
      <c r="C144" s="9">
        <v>21</v>
      </c>
      <c r="D144" s="9" t="str" cm="1">
        <f t="array" ref="D144">_xlfn.IFS(C144&lt;=10, "Low", (C144&gt;10)*(C144&lt;=20), "Medium", (C144&gt;20)*(C144&lt;=35), "High")</f>
        <v>High</v>
      </c>
      <c r="E144" s="9">
        <f t="shared" si="3"/>
        <v>0</v>
      </c>
      <c r="F144" s="9">
        <f t="shared" si="3"/>
        <v>0</v>
      </c>
      <c r="G144" s="9">
        <f t="shared" si="3"/>
        <v>21</v>
      </c>
      <c r="R144" s="9" t="str">
        <v>Harold Pawlan</v>
      </c>
      <c r="S144" s="9">
        <v>10</v>
      </c>
      <c r="U144" s="9" t="str">
        <v>Tracy Hopkins</v>
      </c>
      <c r="V144" s="9">
        <v>13</v>
      </c>
    </row>
    <row r="145" spans="1:22" x14ac:dyDescent="0.35">
      <c r="A145" s="9" t="str">
        <v>Suzanne McNair</v>
      </c>
      <c r="B145" s="6">
        <v>4464.8620000000001</v>
      </c>
      <c r="C145" s="9">
        <v>20</v>
      </c>
      <c r="D145" s="9" t="str" cm="1">
        <f t="array" ref="D145">_xlfn.IFS(C145&lt;=10, "Low", (C145&gt;10)*(C145&lt;=20), "Medium", (C145&gt;20)*(C145&lt;=35), "High")</f>
        <v>Medium</v>
      </c>
      <c r="E145" s="9">
        <f t="shared" si="3"/>
        <v>20</v>
      </c>
      <c r="F145" s="9">
        <f t="shared" si="3"/>
        <v>0</v>
      </c>
      <c r="G145" s="9">
        <f t="shared" si="3"/>
        <v>0</v>
      </c>
      <c r="R145" s="9" t="str">
        <v>Scott Williamson</v>
      </c>
      <c r="S145" s="9">
        <v>7</v>
      </c>
      <c r="U145" s="9" t="str">
        <v>Jill Fjeld</v>
      </c>
      <c r="V145" s="9">
        <v>16</v>
      </c>
    </row>
    <row r="146" spans="1:22" x14ac:dyDescent="0.35">
      <c r="A146" s="9" t="str">
        <v>Theone Pippenger</v>
      </c>
      <c r="B146" s="6">
        <v>4454.0559999999996</v>
      </c>
      <c r="C146" s="9">
        <v>16</v>
      </c>
      <c r="D146" s="9" t="str" cm="1">
        <f t="array" ref="D146">_xlfn.IFS(C146&lt;=10, "Low", (C146&gt;10)*(C146&lt;=20), "Medium", (C146&gt;20)*(C146&lt;=35), "High")</f>
        <v>Medium</v>
      </c>
      <c r="E146" s="9">
        <f t="shared" si="3"/>
        <v>16</v>
      </c>
      <c r="F146" s="9">
        <f t="shared" si="3"/>
        <v>0</v>
      </c>
      <c r="G146" s="9">
        <f t="shared" si="3"/>
        <v>0</v>
      </c>
      <c r="R146" s="9" t="str">
        <v>Lisa DeCherney</v>
      </c>
      <c r="S146" s="9">
        <v>7</v>
      </c>
      <c r="U146" s="9" t="str">
        <v>Roland Schwarz</v>
      </c>
      <c r="V146" s="9">
        <v>14</v>
      </c>
    </row>
    <row r="147" spans="1:22" x14ac:dyDescent="0.35">
      <c r="A147" s="9" t="str">
        <v>Mark Cousins</v>
      </c>
      <c r="B147" s="6">
        <v>4432.1379999999999</v>
      </c>
      <c r="C147" s="9">
        <v>10</v>
      </c>
      <c r="D147" s="9" t="str" cm="1">
        <f t="array" ref="D147">_xlfn.IFS(C147&lt;=10, "Low", (C147&gt;10)*(C147&lt;=20), "Medium", (C147&gt;20)*(C147&lt;=35), "High")</f>
        <v>Low</v>
      </c>
      <c r="E147" s="9">
        <f t="shared" si="3"/>
        <v>0</v>
      </c>
      <c r="F147" s="9">
        <f t="shared" si="3"/>
        <v>10</v>
      </c>
      <c r="G147" s="9">
        <f t="shared" si="3"/>
        <v>0</v>
      </c>
      <c r="R147" s="9" t="str">
        <v>Tracy Poddar</v>
      </c>
      <c r="S147" s="9">
        <v>10</v>
      </c>
      <c r="U147" s="9" t="str">
        <v>Denise Monton</v>
      </c>
      <c r="V147" s="9">
        <v>13</v>
      </c>
    </row>
    <row r="148" spans="1:22" x14ac:dyDescent="0.35">
      <c r="A148" s="9" t="str">
        <v>Katrina Willman</v>
      </c>
      <c r="B148" s="6">
        <v>4416.5200000000004</v>
      </c>
      <c r="C148" s="9">
        <v>10</v>
      </c>
      <c r="D148" s="9" t="str" cm="1">
        <f t="array" ref="D148">_xlfn.IFS(C148&lt;=10, "Low", (C148&gt;10)*(C148&lt;=20), "Medium", (C148&gt;20)*(C148&lt;=35), "High")</f>
        <v>Low</v>
      </c>
      <c r="E148" s="9">
        <f t="shared" si="3"/>
        <v>0</v>
      </c>
      <c r="F148" s="9">
        <f t="shared" si="3"/>
        <v>10</v>
      </c>
      <c r="G148" s="9">
        <f t="shared" si="3"/>
        <v>0</v>
      </c>
      <c r="R148" s="9" t="str">
        <v>Katherine Ducich</v>
      </c>
      <c r="S148" s="9">
        <v>10</v>
      </c>
      <c r="U148" s="9" t="str">
        <v>Frank Preis</v>
      </c>
      <c r="V148" s="9">
        <v>14</v>
      </c>
    </row>
    <row r="149" spans="1:22" x14ac:dyDescent="0.35">
      <c r="A149" s="9" t="str">
        <v>Bradley Drucker</v>
      </c>
      <c r="B149" s="6">
        <v>4411.2430000000004</v>
      </c>
      <c r="C149" s="9">
        <v>10</v>
      </c>
      <c r="D149" s="9" t="str" cm="1">
        <f t="array" ref="D149">_xlfn.IFS(C149&lt;=10, "Low", (C149&gt;10)*(C149&lt;=20), "Medium", (C149&gt;20)*(C149&lt;=35), "High")</f>
        <v>Low</v>
      </c>
      <c r="E149" s="9">
        <f t="shared" si="3"/>
        <v>0</v>
      </c>
      <c r="F149" s="9">
        <f t="shared" si="3"/>
        <v>10</v>
      </c>
      <c r="G149" s="9">
        <f t="shared" si="3"/>
        <v>0</v>
      </c>
      <c r="R149" s="9" t="str">
        <v>Giulietta Dortch</v>
      </c>
      <c r="S149" s="9">
        <v>6</v>
      </c>
      <c r="U149" s="9" t="str">
        <v>Susan Pistek</v>
      </c>
      <c r="V149" s="9">
        <v>14</v>
      </c>
    </row>
    <row r="150" spans="1:22" x14ac:dyDescent="0.35">
      <c r="A150" s="9" t="str">
        <v>Arianne Irving</v>
      </c>
      <c r="B150" s="6">
        <v>4375.7859999999991</v>
      </c>
      <c r="C150" s="9">
        <v>18</v>
      </c>
      <c r="D150" s="9" t="str" cm="1">
        <f t="array" ref="D150">_xlfn.IFS(C150&lt;=10, "Low", (C150&gt;10)*(C150&lt;=20), "Medium", (C150&gt;20)*(C150&lt;=35), "High")</f>
        <v>Medium</v>
      </c>
      <c r="E150" s="9">
        <f t="shared" si="3"/>
        <v>18</v>
      </c>
      <c r="F150" s="9">
        <f t="shared" si="3"/>
        <v>0</v>
      </c>
      <c r="G150" s="9">
        <f t="shared" si="3"/>
        <v>0</v>
      </c>
      <c r="R150" s="9" t="str">
        <v>Shaun Chance</v>
      </c>
      <c r="S150" s="9">
        <v>10</v>
      </c>
      <c r="U150" s="9" t="str">
        <v>Craig Molinari</v>
      </c>
      <c r="V150" s="9">
        <v>13</v>
      </c>
    </row>
    <row r="151" spans="1:22" x14ac:dyDescent="0.35">
      <c r="A151" s="9" t="str">
        <v>Scot Coram</v>
      </c>
      <c r="B151" s="6">
        <v>4371.9580000000005</v>
      </c>
      <c r="C151" s="9">
        <v>11</v>
      </c>
      <c r="D151" s="9" t="str" cm="1">
        <f t="array" ref="D151">_xlfn.IFS(C151&lt;=10, "Low", (C151&gt;10)*(C151&lt;=20), "Medium", (C151&gt;20)*(C151&lt;=35), "High")</f>
        <v>Medium</v>
      </c>
      <c r="E151" s="9">
        <f t="shared" si="3"/>
        <v>11</v>
      </c>
      <c r="F151" s="9">
        <f t="shared" si="3"/>
        <v>0</v>
      </c>
      <c r="G151" s="9">
        <f t="shared" si="3"/>
        <v>0</v>
      </c>
      <c r="R151" s="9" t="str">
        <v>Brooke Gillingham</v>
      </c>
      <c r="S151" s="9">
        <v>8</v>
      </c>
      <c r="U151" s="9" t="str">
        <v>Michael Paige</v>
      </c>
      <c r="V151" s="9">
        <v>20</v>
      </c>
    </row>
    <row r="152" spans="1:22" x14ac:dyDescent="0.35">
      <c r="A152" s="9" t="str">
        <v>Gary Zandusky</v>
      </c>
      <c r="B152" s="6">
        <v>4355.1499999999996</v>
      </c>
      <c r="C152" s="9">
        <v>14</v>
      </c>
      <c r="D152" s="9" t="str" cm="1">
        <f t="array" ref="D152">_xlfn.IFS(C152&lt;=10, "Low", (C152&gt;10)*(C152&lt;=20), "Medium", (C152&gt;20)*(C152&lt;=35), "High")</f>
        <v>Medium</v>
      </c>
      <c r="E152" s="9">
        <f t="shared" si="3"/>
        <v>14</v>
      </c>
      <c r="F152" s="9">
        <f t="shared" si="3"/>
        <v>0</v>
      </c>
      <c r="G152" s="9">
        <f t="shared" si="3"/>
        <v>0</v>
      </c>
      <c r="R152" s="9" t="str">
        <v>Pamela Coakley</v>
      </c>
      <c r="S152" s="9">
        <v>5</v>
      </c>
      <c r="U152" s="9" t="str">
        <v>Luke Foster</v>
      </c>
      <c r="V152" s="9">
        <v>16</v>
      </c>
    </row>
    <row r="153" spans="1:22" x14ac:dyDescent="0.35">
      <c r="A153" s="9" t="str">
        <v>Steven Roelle</v>
      </c>
      <c r="B153" s="6">
        <v>4345.8859999999995</v>
      </c>
      <c r="C153" s="9">
        <v>12</v>
      </c>
      <c r="D153" s="9" t="str" cm="1">
        <f t="array" ref="D153">_xlfn.IFS(C153&lt;=10, "Low", (C153&gt;10)*(C153&lt;=20), "Medium", (C153&gt;20)*(C153&lt;=35), "High")</f>
        <v>Medium</v>
      </c>
      <c r="E153" s="9">
        <f t="shared" si="3"/>
        <v>12</v>
      </c>
      <c r="F153" s="9">
        <f t="shared" si="3"/>
        <v>0</v>
      </c>
      <c r="G153" s="9">
        <f t="shared" si="3"/>
        <v>0</v>
      </c>
      <c r="R153" s="9" t="str">
        <v>Emily Grady</v>
      </c>
      <c r="S153" s="9">
        <v>9</v>
      </c>
      <c r="U153" s="9" t="str">
        <v>Pierre Wener</v>
      </c>
      <c r="V153" s="9">
        <v>12</v>
      </c>
    </row>
    <row r="154" spans="1:22" x14ac:dyDescent="0.35">
      <c r="A154" s="9" t="str">
        <v>Natalie DeCherney</v>
      </c>
      <c r="B154" s="6">
        <v>4326.1390000000001</v>
      </c>
      <c r="C154" s="9">
        <v>18</v>
      </c>
      <c r="D154" s="9" t="str" cm="1">
        <f t="array" ref="D154">_xlfn.IFS(C154&lt;=10, "Low", (C154&gt;10)*(C154&lt;=20), "Medium", (C154&gt;20)*(C154&lt;=35), "High")</f>
        <v>Medium</v>
      </c>
      <c r="E154" s="9">
        <f t="shared" si="3"/>
        <v>18</v>
      </c>
      <c r="F154" s="9">
        <f t="shared" si="3"/>
        <v>0</v>
      </c>
      <c r="G154" s="9">
        <f t="shared" si="3"/>
        <v>0</v>
      </c>
      <c r="R154" s="9" t="str">
        <v>Ashley Jarboe</v>
      </c>
      <c r="S154" s="9">
        <v>9</v>
      </c>
      <c r="U154" s="9" t="str">
        <v>Ken Heidel</v>
      </c>
      <c r="V154" s="9">
        <v>17</v>
      </c>
    </row>
    <row r="155" spans="1:22" x14ac:dyDescent="0.35">
      <c r="A155" s="9" t="str">
        <v>Matt Abelman</v>
      </c>
      <c r="B155" s="6">
        <v>4299.1609999999991</v>
      </c>
      <c r="C155" s="9">
        <v>34</v>
      </c>
      <c r="D155" s="9" t="str" cm="1">
        <f t="array" ref="D155">_xlfn.IFS(C155&lt;=10, "Low", (C155&gt;10)*(C155&lt;=20), "Medium", (C155&gt;20)*(C155&lt;=35), "High")</f>
        <v>High</v>
      </c>
      <c r="E155" s="9">
        <f t="shared" si="3"/>
        <v>0</v>
      </c>
      <c r="F155" s="9">
        <f t="shared" si="3"/>
        <v>0</v>
      </c>
      <c r="G155" s="9">
        <f t="shared" si="3"/>
        <v>34</v>
      </c>
      <c r="R155" s="9" t="str">
        <v>Noah Childs</v>
      </c>
      <c r="S155" s="9">
        <v>9</v>
      </c>
      <c r="U155" s="9" t="str">
        <v>Dorothy Badders</v>
      </c>
      <c r="V155" s="9">
        <v>14</v>
      </c>
    </row>
    <row r="156" spans="1:22" x14ac:dyDescent="0.35">
      <c r="A156" s="9" t="str">
        <v>Sung Pak</v>
      </c>
      <c r="B156" s="6">
        <v>4282.9399999999996</v>
      </c>
      <c r="C156" s="9">
        <v>24</v>
      </c>
      <c r="D156" s="9" t="str" cm="1">
        <f t="array" ref="D156">_xlfn.IFS(C156&lt;=10, "Low", (C156&gt;10)*(C156&lt;=20), "Medium", (C156&gt;20)*(C156&lt;=35), "High")</f>
        <v>High</v>
      </c>
      <c r="E156" s="9">
        <f t="shared" si="3"/>
        <v>0</v>
      </c>
      <c r="F156" s="9">
        <f t="shared" si="3"/>
        <v>0</v>
      </c>
      <c r="G156" s="9">
        <f t="shared" si="3"/>
        <v>24</v>
      </c>
      <c r="R156" s="9" t="str">
        <v>Ben Wallace</v>
      </c>
      <c r="S156" s="9">
        <v>10</v>
      </c>
      <c r="U156" s="9" t="str">
        <v>Bill Stewart</v>
      </c>
      <c r="V156" s="9">
        <v>13</v>
      </c>
    </row>
    <row r="157" spans="1:22" x14ac:dyDescent="0.35">
      <c r="A157" s="9" t="str">
        <v>Dana Kaydos</v>
      </c>
      <c r="B157" s="6">
        <v>4282.1759999999986</v>
      </c>
      <c r="C157" s="9">
        <v>15</v>
      </c>
      <c r="D157" s="9" t="str" cm="1">
        <f t="array" ref="D157">_xlfn.IFS(C157&lt;=10, "Low", (C157&gt;10)*(C157&lt;=20), "Medium", (C157&gt;20)*(C157&lt;=35), "High")</f>
        <v>Medium</v>
      </c>
      <c r="E157" s="9">
        <f t="shared" si="3"/>
        <v>15</v>
      </c>
      <c r="F157" s="9">
        <f t="shared" si="3"/>
        <v>0</v>
      </c>
      <c r="G157" s="9">
        <f t="shared" si="3"/>
        <v>0</v>
      </c>
      <c r="R157" s="9" t="str">
        <v>Valerie Takahito</v>
      </c>
      <c r="S157" s="9">
        <v>9</v>
      </c>
      <c r="U157" s="9" t="str">
        <v>Annie Thurman</v>
      </c>
      <c r="V157" s="9">
        <v>16</v>
      </c>
    </row>
    <row r="158" spans="1:22" x14ac:dyDescent="0.35">
      <c r="A158" s="9" t="str">
        <v>Rick Duston</v>
      </c>
      <c r="B158" s="6">
        <v>4272.93</v>
      </c>
      <c r="C158" s="9">
        <v>15</v>
      </c>
      <c r="D158" s="9" t="str" cm="1">
        <f t="array" ref="D158">_xlfn.IFS(C158&lt;=10, "Low", (C158&gt;10)*(C158&lt;=20), "Medium", (C158&gt;20)*(C158&lt;=35), "High")</f>
        <v>Medium</v>
      </c>
      <c r="E158" s="9">
        <f t="shared" si="3"/>
        <v>15</v>
      </c>
      <c r="F158" s="9">
        <f t="shared" si="3"/>
        <v>0</v>
      </c>
      <c r="G158" s="9">
        <f t="shared" si="3"/>
        <v>0</v>
      </c>
      <c r="R158" s="9" t="str">
        <v>Jessica Myrick</v>
      </c>
      <c r="S158" s="9">
        <v>10</v>
      </c>
      <c r="U158" s="9" t="str">
        <v>Rose O'Brian</v>
      </c>
      <c r="V158" s="9">
        <v>12</v>
      </c>
    </row>
    <row r="159" spans="1:22" x14ac:dyDescent="0.35">
      <c r="A159" s="9" t="str">
        <v>Toby Carlisle</v>
      </c>
      <c r="B159" s="6">
        <v>4266.8119999999999</v>
      </c>
      <c r="C159" s="9">
        <v>16</v>
      </c>
      <c r="D159" s="9" t="str" cm="1">
        <f t="array" ref="D159">_xlfn.IFS(C159&lt;=10, "Low", (C159&gt;10)*(C159&lt;=20), "Medium", (C159&gt;20)*(C159&lt;=35), "High")</f>
        <v>Medium</v>
      </c>
      <c r="E159" s="9">
        <f t="shared" si="3"/>
        <v>16</v>
      </c>
      <c r="F159" s="9">
        <f t="shared" si="3"/>
        <v>0</v>
      </c>
      <c r="G159" s="9">
        <f t="shared" si="3"/>
        <v>0</v>
      </c>
      <c r="R159" s="9" t="str">
        <v>Tracy Zic</v>
      </c>
      <c r="S159" s="9">
        <v>9</v>
      </c>
      <c r="U159" s="9" t="str">
        <v>Michael Chen</v>
      </c>
      <c r="V159" s="9">
        <v>14</v>
      </c>
    </row>
    <row r="160" spans="1:22" x14ac:dyDescent="0.35">
      <c r="A160" s="9" t="str">
        <v>Jamie Kunitz</v>
      </c>
      <c r="B160" s="6">
        <v>4262.2920000000004</v>
      </c>
      <c r="C160" s="9">
        <v>12</v>
      </c>
      <c r="D160" s="9" t="str" cm="1">
        <f t="array" ref="D160">_xlfn.IFS(C160&lt;=10, "Low", (C160&gt;10)*(C160&lt;=20), "Medium", (C160&gt;20)*(C160&lt;=35), "High")</f>
        <v>Medium</v>
      </c>
      <c r="E160" s="9">
        <f t="shared" si="3"/>
        <v>12</v>
      </c>
      <c r="F160" s="9">
        <f t="shared" si="3"/>
        <v>0</v>
      </c>
      <c r="G160" s="9">
        <f t="shared" si="3"/>
        <v>0</v>
      </c>
      <c r="R160" s="9" t="str">
        <v>Marc Harrigan</v>
      </c>
      <c r="S160" s="9">
        <v>10</v>
      </c>
      <c r="U160" s="9" t="str">
        <v>Matthew Grinstein</v>
      </c>
      <c r="V160" s="9">
        <v>14</v>
      </c>
    </row>
    <row r="161" spans="1:22" x14ac:dyDescent="0.35">
      <c r="A161" s="9" t="str">
        <v>Alan Schoenberger</v>
      </c>
      <c r="B161" s="6">
        <v>4260.7840000000006</v>
      </c>
      <c r="C161" s="9">
        <v>13</v>
      </c>
      <c r="D161" s="9" t="str" cm="1">
        <f t="array" ref="D161">_xlfn.IFS(C161&lt;=10, "Low", (C161&gt;10)*(C161&lt;=20), "Medium", (C161&gt;20)*(C161&lt;=35), "High")</f>
        <v>Medium</v>
      </c>
      <c r="E161" s="9">
        <f t="shared" si="3"/>
        <v>13</v>
      </c>
      <c r="F161" s="9">
        <f t="shared" si="3"/>
        <v>0</v>
      </c>
      <c r="G161" s="9">
        <f t="shared" si="3"/>
        <v>0</v>
      </c>
      <c r="R161" s="9" t="str">
        <v>Darren Koutras</v>
      </c>
      <c r="S161" s="9">
        <v>8</v>
      </c>
      <c r="U161" s="9" t="str">
        <v>Jim Karlsson</v>
      </c>
      <c r="V161" s="9">
        <v>12</v>
      </c>
    </row>
    <row r="162" spans="1:22" x14ac:dyDescent="0.35">
      <c r="A162" s="9" t="str">
        <v>Frank Hawley</v>
      </c>
      <c r="B162" s="6">
        <v>4256.2719999999999</v>
      </c>
      <c r="C162" s="9">
        <v>21</v>
      </c>
      <c r="D162" s="9" t="str" cm="1">
        <f t="array" ref="D162">_xlfn.IFS(C162&lt;=10, "Low", (C162&gt;10)*(C162&lt;=20), "Medium", (C162&gt;20)*(C162&lt;=35), "High")</f>
        <v>High</v>
      </c>
      <c r="E162" s="9">
        <f t="shared" si="3"/>
        <v>0</v>
      </c>
      <c r="F162" s="9">
        <f t="shared" si="3"/>
        <v>0</v>
      </c>
      <c r="G162" s="9">
        <f t="shared" si="3"/>
        <v>21</v>
      </c>
      <c r="R162" s="9" t="str">
        <v>Ryan Akin</v>
      </c>
      <c r="S162" s="9">
        <v>9</v>
      </c>
      <c r="U162" s="9" t="str">
        <v>Frank Merwin</v>
      </c>
      <c r="V162" s="9">
        <v>20</v>
      </c>
    </row>
    <row r="163" spans="1:22" x14ac:dyDescent="0.35">
      <c r="A163" s="9" t="str">
        <v>Claudia Bergmann</v>
      </c>
      <c r="B163" s="6">
        <v>4246.4555</v>
      </c>
      <c r="C163" s="9">
        <v>19</v>
      </c>
      <c r="D163" s="9" t="str" cm="1">
        <f t="array" ref="D163">_xlfn.IFS(C163&lt;=10, "Low", (C163&gt;10)*(C163&lt;=20), "Medium", (C163&gt;20)*(C163&lt;=35), "High")</f>
        <v>Medium</v>
      </c>
      <c r="E163" s="9">
        <f t="shared" si="3"/>
        <v>19</v>
      </c>
      <c r="F163" s="9">
        <f t="shared" si="3"/>
        <v>0</v>
      </c>
      <c r="G163" s="9">
        <f t="shared" si="3"/>
        <v>0</v>
      </c>
      <c r="R163" s="9" t="str">
        <v>Cathy Armstrong</v>
      </c>
      <c r="S163" s="9">
        <v>10</v>
      </c>
      <c r="U163" s="9" t="str">
        <v>Scott Cohen</v>
      </c>
      <c r="V163" s="9">
        <v>18</v>
      </c>
    </row>
    <row r="164" spans="1:22" x14ac:dyDescent="0.35">
      <c r="A164" s="9" t="str">
        <v>Tracy Hopkins</v>
      </c>
      <c r="B164" s="6">
        <v>4234.0960000000005</v>
      </c>
      <c r="C164" s="9">
        <v>13</v>
      </c>
      <c r="D164" s="9" t="str" cm="1">
        <f t="array" ref="D164">_xlfn.IFS(C164&lt;=10, "Low", (C164&gt;10)*(C164&lt;=20), "Medium", (C164&gt;20)*(C164&lt;=35), "High")</f>
        <v>Medium</v>
      </c>
      <c r="E164" s="9">
        <f t="shared" si="3"/>
        <v>13</v>
      </c>
      <c r="F164" s="9">
        <f t="shared" si="3"/>
        <v>0</v>
      </c>
      <c r="G164" s="9">
        <f t="shared" si="3"/>
        <v>0</v>
      </c>
      <c r="R164" s="9" t="str">
        <v>Pauline Johnson</v>
      </c>
      <c r="S164" s="9">
        <v>7</v>
      </c>
      <c r="U164" s="9" t="str">
        <v>Hunter Glantz</v>
      </c>
      <c r="V164" s="9">
        <v>11</v>
      </c>
    </row>
    <row r="165" spans="1:22" x14ac:dyDescent="0.35">
      <c r="A165" s="9" t="str">
        <v>Bill Eplett</v>
      </c>
      <c r="B165" s="6">
        <v>4204.6759999999995</v>
      </c>
      <c r="C165" s="9">
        <v>9</v>
      </c>
      <c r="D165" s="9" t="str" cm="1">
        <f t="array" ref="D165">_xlfn.IFS(C165&lt;=10, "Low", (C165&gt;10)*(C165&lt;=20), "Medium", (C165&gt;20)*(C165&lt;=35), "High")</f>
        <v>Low</v>
      </c>
      <c r="E165" s="9">
        <f t="shared" si="3"/>
        <v>0</v>
      </c>
      <c r="F165" s="9">
        <f t="shared" si="3"/>
        <v>9</v>
      </c>
      <c r="G165" s="9">
        <f t="shared" si="3"/>
        <v>0</v>
      </c>
      <c r="R165" s="9" t="str">
        <v>Candace McMahon</v>
      </c>
      <c r="S165" s="9">
        <v>10</v>
      </c>
      <c r="U165" s="9" t="str">
        <v>Ben Peterman</v>
      </c>
      <c r="V165" s="9">
        <v>18</v>
      </c>
    </row>
    <row r="166" spans="1:22" x14ac:dyDescent="0.35">
      <c r="A166" s="9" t="str">
        <v>Jill Fjeld</v>
      </c>
      <c r="B166" s="6">
        <v>4198.3320000000003</v>
      </c>
      <c r="C166" s="9">
        <v>16</v>
      </c>
      <c r="D166" s="9" t="str" cm="1">
        <f t="array" ref="D166">_xlfn.IFS(C166&lt;=10, "Low", (C166&gt;10)*(C166&lt;=20), "Medium", (C166&gt;20)*(C166&lt;=35), "High")</f>
        <v>Medium</v>
      </c>
      <c r="E166" s="9">
        <f t="shared" si="3"/>
        <v>16</v>
      </c>
      <c r="F166" s="9">
        <f t="shared" si="3"/>
        <v>0</v>
      </c>
      <c r="G166" s="9">
        <f t="shared" si="3"/>
        <v>0</v>
      </c>
      <c r="R166" s="9" t="str">
        <v>Chad McGuire</v>
      </c>
      <c r="S166" s="9">
        <v>7</v>
      </c>
      <c r="U166" s="9" t="str">
        <v>Christopher Schild</v>
      </c>
      <c r="V166" s="9">
        <v>14</v>
      </c>
    </row>
    <row r="167" spans="1:22" x14ac:dyDescent="0.35">
      <c r="A167" s="9" t="str">
        <v>Gary Hwang</v>
      </c>
      <c r="B167" s="6">
        <v>4172.8460000000005</v>
      </c>
      <c r="C167" s="9">
        <v>10</v>
      </c>
      <c r="D167" s="9" t="str" cm="1">
        <f t="array" ref="D167">_xlfn.IFS(C167&lt;=10, "Low", (C167&gt;10)*(C167&lt;=20), "Medium", (C167&gt;20)*(C167&lt;=35), "High")</f>
        <v>Low</v>
      </c>
      <c r="E167" s="9">
        <f t="shared" si="3"/>
        <v>0</v>
      </c>
      <c r="F167" s="9">
        <f t="shared" si="3"/>
        <v>10</v>
      </c>
      <c r="G167" s="9">
        <f t="shared" si="3"/>
        <v>0</v>
      </c>
      <c r="R167" s="9" t="str">
        <v>Erica Bern</v>
      </c>
      <c r="S167" s="9">
        <v>6</v>
      </c>
      <c r="U167" s="9" t="str">
        <v>Ed Braxton</v>
      </c>
      <c r="V167" s="9">
        <v>12</v>
      </c>
    </row>
    <row r="168" spans="1:22" x14ac:dyDescent="0.35">
      <c r="A168" s="9" t="str">
        <v>Roland Schwarz</v>
      </c>
      <c r="B168" s="6">
        <v>4159.7699999999986</v>
      </c>
      <c r="C168" s="9">
        <v>14</v>
      </c>
      <c r="D168" s="9" t="str" cm="1">
        <f t="array" ref="D168">_xlfn.IFS(C168&lt;=10, "Low", (C168&gt;10)*(C168&lt;=20), "Medium", (C168&gt;20)*(C168&lt;=35), "High")</f>
        <v>Medium</v>
      </c>
      <c r="E168" s="9">
        <f t="shared" si="3"/>
        <v>14</v>
      </c>
      <c r="F168" s="9">
        <f t="shared" si="3"/>
        <v>0</v>
      </c>
      <c r="G168" s="9">
        <f t="shared" si="3"/>
        <v>0</v>
      </c>
      <c r="R168" s="9" t="str">
        <v>Craig Reiter</v>
      </c>
      <c r="S168" s="9">
        <v>6</v>
      </c>
      <c r="U168" s="9" t="str">
        <v>Michael Moore</v>
      </c>
      <c r="V168" s="9">
        <v>15</v>
      </c>
    </row>
    <row r="169" spans="1:22" x14ac:dyDescent="0.35">
      <c r="A169" s="9" t="str">
        <v>Dave Brooks</v>
      </c>
      <c r="B169" s="6">
        <v>4151.5100000000011</v>
      </c>
      <c r="C169" s="9">
        <v>10</v>
      </c>
      <c r="D169" s="9" t="str" cm="1">
        <f t="array" ref="D169">_xlfn.IFS(C169&lt;=10, "Low", (C169&gt;10)*(C169&lt;=20), "Medium", (C169&gt;20)*(C169&lt;=35), "High")</f>
        <v>Low</v>
      </c>
      <c r="E169" s="9">
        <f t="shared" si="3"/>
        <v>0</v>
      </c>
      <c r="F169" s="9">
        <f t="shared" si="3"/>
        <v>10</v>
      </c>
      <c r="G169" s="9">
        <f t="shared" si="3"/>
        <v>0</v>
      </c>
      <c r="R169" s="9" t="str">
        <v>Alan Haines</v>
      </c>
      <c r="S169" s="9">
        <v>8</v>
      </c>
      <c r="U169" s="9" t="str">
        <v>Jeremy Pistek</v>
      </c>
      <c r="V169" s="9">
        <v>16</v>
      </c>
    </row>
    <row r="170" spans="1:22" x14ac:dyDescent="0.35">
      <c r="A170" s="9" t="str">
        <v>Peter McVee</v>
      </c>
      <c r="B170" s="6">
        <v>4115.6620000000003</v>
      </c>
      <c r="C170" s="9">
        <v>7</v>
      </c>
      <c r="D170" s="9" t="str" cm="1">
        <f t="array" ref="D170">_xlfn.IFS(C170&lt;=10, "Low", (C170&gt;10)*(C170&lt;=20), "Medium", (C170&gt;20)*(C170&lt;=35), "High")</f>
        <v>Low</v>
      </c>
      <c r="E170" s="9">
        <f t="shared" si="3"/>
        <v>0</v>
      </c>
      <c r="F170" s="9">
        <f t="shared" si="3"/>
        <v>7</v>
      </c>
      <c r="G170" s="9">
        <f t="shared" si="3"/>
        <v>0</v>
      </c>
      <c r="R170" s="9" t="str">
        <v>Benjamin Farhat</v>
      </c>
      <c r="S170" s="9">
        <v>8</v>
      </c>
      <c r="U170" s="9" t="str">
        <v>Sam Zeldin</v>
      </c>
      <c r="V170" s="9">
        <v>20</v>
      </c>
    </row>
    <row r="171" spans="1:22" x14ac:dyDescent="0.35">
      <c r="A171" s="9" t="str">
        <v>Stewart Visinsky</v>
      </c>
      <c r="B171" s="6">
        <v>4105.3050000000003</v>
      </c>
      <c r="C171" s="9">
        <v>25</v>
      </c>
      <c r="D171" s="9" t="str" cm="1">
        <f t="array" ref="D171">_xlfn.IFS(C171&lt;=10, "Low", (C171&gt;10)*(C171&lt;=20), "Medium", (C171&gt;20)*(C171&lt;=35), "High")</f>
        <v>High</v>
      </c>
      <c r="E171" s="9">
        <f t="shared" si="3"/>
        <v>0</v>
      </c>
      <c r="F171" s="9">
        <f t="shared" si="3"/>
        <v>0</v>
      </c>
      <c r="G171" s="9">
        <f t="shared" si="3"/>
        <v>25</v>
      </c>
      <c r="R171" s="9" t="str">
        <v>James Lanier</v>
      </c>
      <c r="S171" s="9">
        <v>7</v>
      </c>
      <c r="U171" s="9" t="str">
        <v>Muhammed Yedwab</v>
      </c>
      <c r="V171" s="9">
        <v>19</v>
      </c>
    </row>
    <row r="172" spans="1:22" x14ac:dyDescent="0.35">
      <c r="A172" s="9" t="str">
        <v>Denise Monton</v>
      </c>
      <c r="B172" s="6">
        <v>4074.4720000000007</v>
      </c>
      <c r="C172" s="9">
        <v>13</v>
      </c>
      <c r="D172" s="9" t="str" cm="1">
        <f t="array" ref="D172">_xlfn.IFS(C172&lt;=10, "Low", (C172&gt;10)*(C172&lt;=20), "Medium", (C172&gt;20)*(C172&lt;=35), "High")</f>
        <v>Medium</v>
      </c>
      <c r="E172" s="9">
        <f t="shared" si="3"/>
        <v>13</v>
      </c>
      <c r="F172" s="9">
        <f t="shared" si="3"/>
        <v>0</v>
      </c>
      <c r="G172" s="9">
        <f t="shared" si="3"/>
        <v>0</v>
      </c>
      <c r="R172" s="9" t="str">
        <v>Brian DeCherney</v>
      </c>
      <c r="S172" s="9">
        <v>8</v>
      </c>
      <c r="U172" s="9" t="str">
        <v>Thomas Boland</v>
      </c>
      <c r="V172" s="9">
        <v>11</v>
      </c>
    </row>
    <row r="173" spans="1:22" x14ac:dyDescent="0.35">
      <c r="A173" s="9" t="str">
        <v>Frank Preis</v>
      </c>
      <c r="B173" s="6">
        <v>4046.7460000000005</v>
      </c>
      <c r="C173" s="9">
        <v>14</v>
      </c>
      <c r="D173" s="9" t="str" cm="1">
        <f t="array" ref="D173">_xlfn.IFS(C173&lt;=10, "Low", (C173&gt;10)*(C173&lt;=20), "Medium", (C173&gt;20)*(C173&lt;=35), "High")</f>
        <v>Medium</v>
      </c>
      <c r="E173" s="9">
        <f t="shared" si="3"/>
        <v>14</v>
      </c>
      <c r="F173" s="9">
        <f t="shared" si="3"/>
        <v>0</v>
      </c>
      <c r="G173" s="9">
        <f t="shared" si="3"/>
        <v>0</v>
      </c>
      <c r="R173" s="9" t="str">
        <v>Cathy Hwang</v>
      </c>
      <c r="S173" s="9">
        <v>4</v>
      </c>
      <c r="U173" s="9" t="str">
        <v>Gary McGarr</v>
      </c>
      <c r="V173" s="9">
        <v>11</v>
      </c>
    </row>
    <row r="174" spans="1:22" x14ac:dyDescent="0.35">
      <c r="A174" s="9" t="str">
        <v>Susan Pistek</v>
      </c>
      <c r="B174" s="6">
        <v>3990.6890000000003</v>
      </c>
      <c r="C174" s="9">
        <v>14</v>
      </c>
      <c r="D174" s="9" t="str" cm="1">
        <f t="array" ref="D174">_xlfn.IFS(C174&lt;=10, "Low", (C174&gt;10)*(C174&lt;=20), "Medium", (C174&gt;20)*(C174&lt;=35), "High")</f>
        <v>Medium</v>
      </c>
      <c r="E174" s="9">
        <f t="shared" si="3"/>
        <v>14</v>
      </c>
      <c r="F174" s="9">
        <f t="shared" si="3"/>
        <v>0</v>
      </c>
      <c r="G174" s="9">
        <f t="shared" si="3"/>
        <v>0</v>
      </c>
      <c r="R174" s="9" t="str">
        <v>Bruce Degenhardt</v>
      </c>
      <c r="S174" s="9">
        <v>10</v>
      </c>
      <c r="U174" s="9" t="str">
        <v>Ruben Ausman</v>
      </c>
      <c r="V174" s="9">
        <v>13</v>
      </c>
    </row>
    <row r="175" spans="1:22" x14ac:dyDescent="0.35">
      <c r="A175" s="9" t="str">
        <v>Craig Molinari</v>
      </c>
      <c r="B175" s="6">
        <v>3984.4524000000001</v>
      </c>
      <c r="C175" s="9">
        <v>13</v>
      </c>
      <c r="D175" s="9" t="str" cm="1">
        <f t="array" ref="D175">_xlfn.IFS(C175&lt;=10, "Low", (C175&gt;10)*(C175&lt;=20), "Medium", (C175&gt;20)*(C175&lt;=35), "High")</f>
        <v>Medium</v>
      </c>
      <c r="E175" s="9">
        <f t="shared" si="3"/>
        <v>13</v>
      </c>
      <c r="F175" s="9">
        <f t="shared" si="3"/>
        <v>0</v>
      </c>
      <c r="G175" s="9">
        <f t="shared" si="3"/>
        <v>0</v>
      </c>
      <c r="R175" s="9" t="str">
        <v>Ann Blume</v>
      </c>
      <c r="S175" s="9">
        <v>8</v>
      </c>
      <c r="U175" s="9" t="str">
        <v>Dionis Lloyd</v>
      </c>
      <c r="V175" s="9">
        <v>12</v>
      </c>
    </row>
    <row r="176" spans="1:22" x14ac:dyDescent="0.35">
      <c r="A176" s="9" t="str">
        <v>Michael Paige</v>
      </c>
      <c r="B176" s="6">
        <v>3983.6420000000003</v>
      </c>
      <c r="C176" s="9">
        <v>20</v>
      </c>
      <c r="D176" s="9" t="str" cm="1">
        <f t="array" ref="D176">_xlfn.IFS(C176&lt;=10, "Low", (C176&gt;10)*(C176&lt;=20), "Medium", (C176&gt;20)*(C176&lt;=35), "High")</f>
        <v>Medium</v>
      </c>
      <c r="E176" s="9">
        <f t="shared" si="3"/>
        <v>20</v>
      </c>
      <c r="F176" s="9">
        <f t="shared" si="3"/>
        <v>0</v>
      </c>
      <c r="G176" s="9">
        <f t="shared" si="3"/>
        <v>0</v>
      </c>
      <c r="R176" s="9" t="str">
        <v>John Grady</v>
      </c>
      <c r="S176" s="9">
        <v>9</v>
      </c>
      <c r="U176" s="9" t="str">
        <v>Robert Waldorf</v>
      </c>
      <c r="V176" s="9">
        <v>15</v>
      </c>
    </row>
    <row r="177" spans="1:22" x14ac:dyDescent="0.35">
      <c r="A177" s="9" t="str">
        <v>Sanjit Jacobs</v>
      </c>
      <c r="B177" s="6">
        <v>3949.6559999999995</v>
      </c>
      <c r="C177" s="9">
        <v>24</v>
      </c>
      <c r="D177" s="9" t="str" cm="1">
        <f t="array" ref="D177">_xlfn.IFS(C177&lt;=10, "Low", (C177&gt;10)*(C177&lt;=20), "Medium", (C177&gt;20)*(C177&lt;=35), "High")</f>
        <v>High</v>
      </c>
      <c r="E177" s="9">
        <f t="shared" ref="E177:G240" si="4">($D177=E$1)*$C177</f>
        <v>0</v>
      </c>
      <c r="F177" s="9">
        <f t="shared" si="4"/>
        <v>0</v>
      </c>
      <c r="G177" s="9">
        <f t="shared" si="4"/>
        <v>24</v>
      </c>
      <c r="R177" s="9" t="str">
        <v>Zuschuss Donatelli</v>
      </c>
      <c r="S177" s="9">
        <v>9</v>
      </c>
      <c r="U177" s="9" t="str">
        <v>Anna Gayman</v>
      </c>
      <c r="V177" s="9">
        <v>15</v>
      </c>
    </row>
    <row r="178" spans="1:22" x14ac:dyDescent="0.35">
      <c r="A178" s="9" t="str">
        <v>Luke Foster</v>
      </c>
      <c r="B178" s="6">
        <v>3930.509</v>
      </c>
      <c r="C178" s="9">
        <v>16</v>
      </c>
      <c r="D178" s="9" t="str" cm="1">
        <f t="array" ref="D178">_xlfn.IFS(C178&lt;=10, "Low", (C178&gt;10)*(C178&lt;=20), "Medium", (C178&gt;20)*(C178&lt;=35), "High")</f>
        <v>Medium</v>
      </c>
      <c r="E178" s="9">
        <f t="shared" si="4"/>
        <v>16</v>
      </c>
      <c r="F178" s="9">
        <f t="shared" si="4"/>
        <v>0</v>
      </c>
      <c r="G178" s="9">
        <f t="shared" si="4"/>
        <v>0</v>
      </c>
      <c r="R178" s="9" t="str">
        <v>Charlotte Melton</v>
      </c>
      <c r="S178" s="9">
        <v>7</v>
      </c>
      <c r="U178" s="9" t="str">
        <v>Dave Hallsten</v>
      </c>
      <c r="V178" s="9">
        <v>18</v>
      </c>
    </row>
    <row r="179" spans="1:22" x14ac:dyDescent="0.35">
      <c r="A179" s="9" t="str">
        <v>Pierre Wener</v>
      </c>
      <c r="B179" s="6">
        <v>3922.4149999999995</v>
      </c>
      <c r="C179" s="9">
        <v>12</v>
      </c>
      <c r="D179" s="9" t="str" cm="1">
        <f t="array" ref="D179">_xlfn.IFS(C179&lt;=10, "Low", (C179&gt;10)*(C179&lt;=20), "Medium", (C179&gt;20)*(C179&lt;=35), "High")</f>
        <v>Medium</v>
      </c>
      <c r="E179" s="9">
        <f t="shared" si="4"/>
        <v>12</v>
      </c>
      <c r="F179" s="9">
        <f t="shared" si="4"/>
        <v>0</v>
      </c>
      <c r="G179" s="9">
        <f t="shared" si="4"/>
        <v>0</v>
      </c>
      <c r="R179" s="9" t="str">
        <v>Laurel Elliston</v>
      </c>
      <c r="S179" s="9">
        <v>9</v>
      </c>
      <c r="U179" s="9" t="str">
        <v>Emily Ducich</v>
      </c>
      <c r="V179" s="9">
        <v>14</v>
      </c>
    </row>
    <row r="180" spans="1:22" x14ac:dyDescent="0.35">
      <c r="A180" s="9" t="str">
        <v>Ken Heidel</v>
      </c>
      <c r="B180" s="6">
        <v>3918.9659999999999</v>
      </c>
      <c r="C180" s="9">
        <v>17</v>
      </c>
      <c r="D180" s="9" t="str" cm="1">
        <f t="array" ref="D180">_xlfn.IFS(C180&lt;=10, "Low", (C180&gt;10)*(C180&lt;=20), "Medium", (C180&gt;20)*(C180&lt;=35), "High")</f>
        <v>Medium</v>
      </c>
      <c r="E180" s="9">
        <f t="shared" si="4"/>
        <v>17</v>
      </c>
      <c r="F180" s="9">
        <f t="shared" si="4"/>
        <v>0</v>
      </c>
      <c r="G180" s="9">
        <f t="shared" si="4"/>
        <v>0</v>
      </c>
      <c r="R180" s="9" t="str">
        <v>Ralph Kennedy</v>
      </c>
      <c r="S180" s="9">
        <v>8</v>
      </c>
      <c r="U180" s="9" t="str">
        <v>Pauline Webber</v>
      </c>
      <c r="V180" s="9">
        <v>13</v>
      </c>
    </row>
    <row r="181" spans="1:22" x14ac:dyDescent="0.35">
      <c r="A181" s="9" t="str">
        <v>Dorothy Badders</v>
      </c>
      <c r="B181" s="6">
        <v>3908.8027999999999</v>
      </c>
      <c r="C181" s="9">
        <v>14</v>
      </c>
      <c r="D181" s="9" t="str" cm="1">
        <f t="array" ref="D181">_xlfn.IFS(C181&lt;=10, "Low", (C181&gt;10)*(C181&lt;=20), "Medium", (C181&gt;20)*(C181&lt;=35), "High")</f>
        <v>Medium</v>
      </c>
      <c r="E181" s="9">
        <f t="shared" si="4"/>
        <v>14</v>
      </c>
      <c r="F181" s="9">
        <f t="shared" si="4"/>
        <v>0</v>
      </c>
      <c r="G181" s="9">
        <f t="shared" si="4"/>
        <v>0</v>
      </c>
      <c r="R181" s="9" t="str">
        <v>Andy Gerbode</v>
      </c>
      <c r="S181" s="9">
        <v>9</v>
      </c>
      <c r="U181" s="9" t="str">
        <v>Sarah Foster</v>
      </c>
      <c r="V181" s="9">
        <v>15</v>
      </c>
    </row>
    <row r="182" spans="1:22" x14ac:dyDescent="0.35">
      <c r="A182" s="9" t="str">
        <v>Nora Paige</v>
      </c>
      <c r="B182" s="6">
        <v>3908.402</v>
      </c>
      <c r="C182" s="9">
        <v>10</v>
      </c>
      <c r="D182" s="9" t="str" cm="1">
        <f t="array" ref="D182">_xlfn.IFS(C182&lt;=10, "Low", (C182&gt;10)*(C182&lt;=20), "Medium", (C182&gt;20)*(C182&lt;=35), "High")</f>
        <v>Low</v>
      </c>
      <c r="E182" s="9">
        <f t="shared" si="4"/>
        <v>0</v>
      </c>
      <c r="F182" s="9">
        <f t="shared" si="4"/>
        <v>10</v>
      </c>
      <c r="G182" s="9">
        <f t="shared" si="4"/>
        <v>0</v>
      </c>
      <c r="R182" s="9" t="str">
        <v>Raymond Messe</v>
      </c>
      <c r="S182" s="9">
        <v>9</v>
      </c>
      <c r="U182" s="9" t="str">
        <v>Frank Carlisle</v>
      </c>
      <c r="V182" s="9">
        <v>14</v>
      </c>
    </row>
    <row r="183" spans="1:22" x14ac:dyDescent="0.35">
      <c r="A183" s="9" t="str">
        <v>Kelly Collister</v>
      </c>
      <c r="B183" s="6">
        <v>3908.2619999999997</v>
      </c>
      <c r="C183" s="9">
        <v>5</v>
      </c>
      <c r="D183" s="9" t="str" cm="1">
        <f t="array" ref="D183">_xlfn.IFS(C183&lt;=10, "Low", (C183&gt;10)*(C183&lt;=20), "Medium", (C183&gt;20)*(C183&lt;=35), "High")</f>
        <v>Low</v>
      </c>
      <c r="E183" s="9">
        <f t="shared" si="4"/>
        <v>0</v>
      </c>
      <c r="F183" s="9">
        <f t="shared" si="4"/>
        <v>5</v>
      </c>
      <c r="G183" s="9">
        <f t="shared" si="4"/>
        <v>0</v>
      </c>
      <c r="R183" s="9" t="str">
        <v>Paul Knutson</v>
      </c>
      <c r="S183" s="9">
        <v>3</v>
      </c>
      <c r="U183" s="9" t="str">
        <v>Sandra Glassco</v>
      </c>
      <c r="V183" s="9">
        <v>11</v>
      </c>
    </row>
    <row r="184" spans="1:22" x14ac:dyDescent="0.35">
      <c r="A184" s="9" t="str">
        <v>Fred Chung</v>
      </c>
      <c r="B184" s="6">
        <v>3889.3659999999995</v>
      </c>
      <c r="C184" s="9">
        <v>10</v>
      </c>
      <c r="D184" s="9" t="str" cm="1">
        <f t="array" ref="D184">_xlfn.IFS(C184&lt;=10, "Low", (C184&gt;10)*(C184&lt;=20), "Medium", (C184&gt;20)*(C184&lt;=35), "High")</f>
        <v>Low</v>
      </c>
      <c r="E184" s="9">
        <f t="shared" si="4"/>
        <v>0</v>
      </c>
      <c r="F184" s="9">
        <f t="shared" si="4"/>
        <v>10</v>
      </c>
      <c r="G184" s="9">
        <f t="shared" si="4"/>
        <v>0</v>
      </c>
      <c r="R184" s="9" t="str">
        <v>Julia West</v>
      </c>
      <c r="S184" s="9">
        <v>7</v>
      </c>
      <c r="U184" s="9" t="str">
        <v>Trudy Schmidt</v>
      </c>
      <c r="V184" s="9">
        <v>14</v>
      </c>
    </row>
    <row r="185" spans="1:22" x14ac:dyDescent="0.35">
      <c r="A185" s="9" t="str">
        <v>Bill Stewart</v>
      </c>
      <c r="B185" s="6">
        <v>3887.8339999999998</v>
      </c>
      <c r="C185" s="9">
        <v>13</v>
      </c>
      <c r="D185" s="9" t="str" cm="1">
        <f t="array" ref="D185">_xlfn.IFS(C185&lt;=10, "Low", (C185&gt;10)*(C185&lt;=20), "Medium", (C185&gt;20)*(C185&lt;=35), "High")</f>
        <v>Medium</v>
      </c>
      <c r="E185" s="9">
        <f t="shared" si="4"/>
        <v>13</v>
      </c>
      <c r="F185" s="9">
        <f t="shared" si="4"/>
        <v>0</v>
      </c>
      <c r="G185" s="9">
        <f t="shared" si="4"/>
        <v>0</v>
      </c>
      <c r="R185" s="9" t="str">
        <v>Mick Brown</v>
      </c>
      <c r="S185" s="9">
        <v>10</v>
      </c>
      <c r="U185" s="9" t="str">
        <v>Sam Craven</v>
      </c>
      <c r="V185" s="9">
        <v>17</v>
      </c>
    </row>
    <row r="186" spans="1:22" x14ac:dyDescent="0.35">
      <c r="A186" s="9" t="str">
        <v>John Stevenson</v>
      </c>
      <c r="B186" s="6">
        <v>3868.02</v>
      </c>
      <c r="C186" s="9">
        <v>9</v>
      </c>
      <c r="D186" s="9" t="str" cm="1">
        <f t="array" ref="D186">_xlfn.IFS(C186&lt;=10, "Low", (C186&gt;10)*(C186&lt;=20), "Medium", (C186&gt;20)*(C186&lt;=35), "High")</f>
        <v>Low</v>
      </c>
      <c r="E186" s="9">
        <f t="shared" si="4"/>
        <v>0</v>
      </c>
      <c r="F186" s="9">
        <f t="shared" si="4"/>
        <v>9</v>
      </c>
      <c r="G186" s="9">
        <f t="shared" si="4"/>
        <v>0</v>
      </c>
      <c r="R186" s="9" t="str">
        <v>Nancy Lomonaco</v>
      </c>
      <c r="S186" s="9">
        <v>10</v>
      </c>
      <c r="U186" s="9" t="str">
        <v>Victoria Pisteka</v>
      </c>
      <c r="V186" s="9">
        <v>14</v>
      </c>
    </row>
    <row r="187" spans="1:22" x14ac:dyDescent="0.35">
      <c r="A187" s="9" t="str">
        <v>Annie Thurman</v>
      </c>
      <c r="B187" s="6">
        <v>3831.8640000000005</v>
      </c>
      <c r="C187" s="9">
        <v>16</v>
      </c>
      <c r="D187" s="9" t="str" cm="1">
        <f t="array" ref="D187">_xlfn.IFS(C187&lt;=10, "Low", (C187&gt;10)*(C187&lt;=20), "Medium", (C187&gt;20)*(C187&lt;=35), "High")</f>
        <v>Medium</v>
      </c>
      <c r="E187" s="9">
        <f t="shared" si="4"/>
        <v>16</v>
      </c>
      <c r="F187" s="9">
        <f t="shared" si="4"/>
        <v>0</v>
      </c>
      <c r="G187" s="9">
        <f t="shared" si="4"/>
        <v>0</v>
      </c>
      <c r="R187" s="9" t="str">
        <v>Jill Stevenson</v>
      </c>
      <c r="S187" s="9">
        <v>8</v>
      </c>
      <c r="U187" s="9" t="str">
        <v>Sylvia Foulston</v>
      </c>
      <c r="V187" s="9">
        <v>17</v>
      </c>
    </row>
    <row r="188" spans="1:22" x14ac:dyDescent="0.35">
      <c r="A188" s="9" t="str">
        <v>Olvera Toch</v>
      </c>
      <c r="B188" s="6">
        <v>3818.6240000000003</v>
      </c>
      <c r="C188" s="9">
        <v>10</v>
      </c>
      <c r="D188" s="9" t="str" cm="1">
        <f t="array" ref="D188">_xlfn.IFS(C188&lt;=10, "Low", (C188&gt;10)*(C188&lt;=20), "Medium", (C188&gt;20)*(C188&lt;=35), "High")</f>
        <v>Low</v>
      </c>
      <c r="E188" s="9">
        <f t="shared" si="4"/>
        <v>0</v>
      </c>
      <c r="F188" s="9">
        <f t="shared" si="4"/>
        <v>10</v>
      </c>
      <c r="G188" s="9">
        <f t="shared" si="4"/>
        <v>0</v>
      </c>
      <c r="R188" s="9" t="str">
        <v>Paul MacIntyre</v>
      </c>
      <c r="S188" s="9">
        <v>4</v>
      </c>
      <c r="U188" s="9" t="str">
        <v>Dan Campbell</v>
      </c>
      <c r="V188" s="9">
        <v>18</v>
      </c>
    </row>
    <row r="189" spans="1:22" x14ac:dyDescent="0.35">
      <c r="A189" s="9" t="str">
        <v>Rose O'Brian</v>
      </c>
      <c r="B189" s="6">
        <v>3815.4780000000001</v>
      </c>
      <c r="C189" s="9">
        <v>12</v>
      </c>
      <c r="D189" s="9" t="str" cm="1">
        <f t="array" ref="D189">_xlfn.IFS(C189&lt;=10, "Low", (C189&gt;10)*(C189&lt;=20), "Medium", (C189&gt;20)*(C189&lt;=35), "High")</f>
        <v>Medium</v>
      </c>
      <c r="E189" s="9">
        <f t="shared" si="4"/>
        <v>12</v>
      </c>
      <c r="F189" s="9">
        <f t="shared" si="4"/>
        <v>0</v>
      </c>
      <c r="G189" s="9">
        <f t="shared" si="4"/>
        <v>0</v>
      </c>
      <c r="R189" s="9" t="str">
        <v>Cyra Reiten</v>
      </c>
      <c r="S189" s="9">
        <v>7</v>
      </c>
      <c r="U189" s="9" t="str">
        <v>Katharine Harms</v>
      </c>
      <c r="V189" s="9">
        <v>18</v>
      </c>
    </row>
    <row r="190" spans="1:22" x14ac:dyDescent="0.35">
      <c r="A190" s="9" t="str">
        <v>Michael Chen</v>
      </c>
      <c r="B190" s="6">
        <v>3805.7140000000009</v>
      </c>
      <c r="C190" s="9">
        <v>14</v>
      </c>
      <c r="D190" s="9" t="str" cm="1">
        <f t="array" ref="D190">_xlfn.IFS(C190&lt;=10, "Low", (C190&gt;10)*(C190&lt;=20), "Medium", (C190&gt;20)*(C190&lt;=35), "High")</f>
        <v>Medium</v>
      </c>
      <c r="E190" s="9">
        <f t="shared" si="4"/>
        <v>14</v>
      </c>
      <c r="F190" s="9">
        <f t="shared" si="4"/>
        <v>0</v>
      </c>
      <c r="G190" s="9">
        <f t="shared" si="4"/>
        <v>0</v>
      </c>
      <c r="R190" s="9" t="str">
        <v>Nathan Gelder</v>
      </c>
      <c r="S190" s="9">
        <v>9</v>
      </c>
      <c r="U190" s="9" t="str">
        <v>Randy Ferguson</v>
      </c>
      <c r="V190" s="9">
        <v>16</v>
      </c>
    </row>
    <row r="191" spans="1:22" x14ac:dyDescent="0.35">
      <c r="A191" s="9" t="str">
        <v>George Ashbrook</v>
      </c>
      <c r="B191" s="6">
        <v>3797.2320000000004</v>
      </c>
      <c r="C191" s="9">
        <v>10</v>
      </c>
      <c r="D191" s="9" t="str" cm="1">
        <f t="array" ref="D191">_xlfn.IFS(C191&lt;=10, "Low", (C191&gt;10)*(C191&lt;=20), "Medium", (C191&gt;20)*(C191&lt;=35), "High")</f>
        <v>Low</v>
      </c>
      <c r="E191" s="9">
        <f t="shared" si="4"/>
        <v>0</v>
      </c>
      <c r="F191" s="9">
        <f t="shared" si="4"/>
        <v>10</v>
      </c>
      <c r="G191" s="9">
        <f t="shared" si="4"/>
        <v>0</v>
      </c>
      <c r="R191" s="9" t="str">
        <v>Don Miller</v>
      </c>
      <c r="S191" s="9">
        <v>10</v>
      </c>
      <c r="U191" s="9" t="str">
        <v>Brian Stugart</v>
      </c>
      <c r="V191" s="9">
        <v>11</v>
      </c>
    </row>
    <row r="192" spans="1:22" x14ac:dyDescent="0.35">
      <c r="A192" s="9" t="str">
        <v>Carol Adams</v>
      </c>
      <c r="B192" s="6">
        <v>3789.7228</v>
      </c>
      <c r="C192" s="9">
        <v>10</v>
      </c>
      <c r="D192" s="9" t="str" cm="1">
        <f t="array" ref="D192">_xlfn.IFS(C192&lt;=10, "Low", (C192&gt;10)*(C192&lt;=20), "Medium", (C192&gt;20)*(C192&lt;=35), "High")</f>
        <v>Low</v>
      </c>
      <c r="E192" s="9">
        <f t="shared" si="4"/>
        <v>0</v>
      </c>
      <c r="F192" s="9">
        <f t="shared" si="4"/>
        <v>10</v>
      </c>
      <c r="G192" s="9">
        <f t="shared" si="4"/>
        <v>0</v>
      </c>
      <c r="R192" s="9" t="str">
        <v>Gene Hale</v>
      </c>
      <c r="S192" s="9">
        <v>3</v>
      </c>
      <c r="U192" s="9" t="str">
        <v>Rob Williams</v>
      </c>
      <c r="V192" s="9">
        <v>16</v>
      </c>
    </row>
    <row r="193" spans="1:22" x14ac:dyDescent="0.35">
      <c r="A193" s="9" t="str">
        <v>Matthew Grinstein</v>
      </c>
      <c r="B193" s="6">
        <v>3785.2759999999998</v>
      </c>
      <c r="C193" s="9">
        <v>14</v>
      </c>
      <c r="D193" s="9" t="str" cm="1">
        <f t="array" ref="D193">_xlfn.IFS(C193&lt;=10, "Low", (C193&gt;10)*(C193&lt;=20), "Medium", (C193&gt;20)*(C193&lt;=35), "High")</f>
        <v>Medium</v>
      </c>
      <c r="E193" s="9">
        <f t="shared" si="4"/>
        <v>14</v>
      </c>
      <c r="F193" s="9">
        <f t="shared" si="4"/>
        <v>0</v>
      </c>
      <c r="G193" s="9">
        <f t="shared" si="4"/>
        <v>0</v>
      </c>
      <c r="R193" s="9" t="str">
        <v>Sarah Bern</v>
      </c>
      <c r="S193" s="9">
        <v>7</v>
      </c>
      <c r="U193" s="9" t="str">
        <v>Daniel Lacy</v>
      </c>
      <c r="V193" s="9">
        <v>14</v>
      </c>
    </row>
    <row r="194" spans="1:22" x14ac:dyDescent="0.35">
      <c r="A194" s="9" t="str">
        <v>Jim Karlsson</v>
      </c>
      <c r="B194" s="6">
        <v>3760.0279999999998</v>
      </c>
      <c r="C194" s="9">
        <v>12</v>
      </c>
      <c r="D194" s="9" t="str" cm="1">
        <f t="array" ref="D194">_xlfn.IFS(C194&lt;=10, "Low", (C194&gt;10)*(C194&lt;=20), "Medium", (C194&gt;20)*(C194&lt;=35), "High")</f>
        <v>Medium</v>
      </c>
      <c r="E194" s="9">
        <f t="shared" si="4"/>
        <v>12</v>
      </c>
      <c r="F194" s="9">
        <f t="shared" si="4"/>
        <v>0</v>
      </c>
      <c r="G194" s="9">
        <f t="shared" si="4"/>
        <v>0</v>
      </c>
      <c r="R194" s="9" t="str">
        <v>Liz MacKendrick</v>
      </c>
      <c r="S194" s="9">
        <v>7</v>
      </c>
      <c r="U194" s="9" t="str">
        <v>Jack O'Briant</v>
      </c>
      <c r="V194" s="9">
        <v>13</v>
      </c>
    </row>
    <row r="195" spans="1:22" x14ac:dyDescent="0.35">
      <c r="A195" s="9" t="str">
        <v>Juliana Krohn</v>
      </c>
      <c r="B195" s="6">
        <v>3747.6680000000006</v>
      </c>
      <c r="C195" s="9">
        <v>9</v>
      </c>
      <c r="D195" s="9" t="str" cm="1">
        <f t="array" ref="D195">_xlfn.IFS(C195&lt;=10, "Low", (C195&gt;10)*(C195&lt;=20), "Medium", (C195&gt;20)*(C195&lt;=35), "High")</f>
        <v>Low</v>
      </c>
      <c r="E195" s="9">
        <f t="shared" si="4"/>
        <v>0</v>
      </c>
      <c r="F195" s="9">
        <f t="shared" si="4"/>
        <v>9</v>
      </c>
      <c r="G195" s="9">
        <f t="shared" si="4"/>
        <v>0</v>
      </c>
      <c r="R195" s="9" t="str">
        <v>Maureen Gnade</v>
      </c>
      <c r="S195" s="9">
        <v>7</v>
      </c>
      <c r="U195" s="9" t="str">
        <v>Dianna Vittorini</v>
      </c>
      <c r="V195" s="9">
        <v>13</v>
      </c>
    </row>
    <row r="196" spans="1:22" x14ac:dyDescent="0.35">
      <c r="A196" s="9" t="str">
        <v>Frank Merwin</v>
      </c>
      <c r="B196" s="6">
        <v>3736.1979999999994</v>
      </c>
      <c r="C196" s="9">
        <v>20</v>
      </c>
      <c r="D196" s="9" t="str" cm="1">
        <f t="array" ref="D196">_xlfn.IFS(C196&lt;=10, "Low", (C196&gt;10)*(C196&lt;=20), "Medium", (C196&gt;20)*(C196&lt;=35), "High")</f>
        <v>Medium</v>
      </c>
      <c r="E196" s="9">
        <f t="shared" si="4"/>
        <v>20</v>
      </c>
      <c r="F196" s="9">
        <f t="shared" si="4"/>
        <v>0</v>
      </c>
      <c r="G196" s="9">
        <f t="shared" si="4"/>
        <v>0</v>
      </c>
      <c r="R196" s="9" t="str">
        <v>Sarah Jordon</v>
      </c>
      <c r="S196" s="9">
        <v>10</v>
      </c>
      <c r="U196" s="9" t="str">
        <v>Adam Hart</v>
      </c>
      <c r="V196" s="9">
        <v>20</v>
      </c>
    </row>
    <row r="197" spans="1:22" x14ac:dyDescent="0.35">
      <c r="A197" s="9" t="str">
        <v>Scott Cohen</v>
      </c>
      <c r="B197" s="6">
        <v>3729.7929999999997</v>
      </c>
      <c r="C197" s="9">
        <v>18</v>
      </c>
      <c r="D197" s="9" t="str" cm="1">
        <f t="array" ref="D197">_xlfn.IFS(C197&lt;=10, "Low", (C197&gt;10)*(C197&lt;=20), "Medium", (C197&gt;20)*(C197&lt;=35), "High")</f>
        <v>Medium</v>
      </c>
      <c r="E197" s="9">
        <f t="shared" si="4"/>
        <v>18</v>
      </c>
      <c r="F197" s="9">
        <f t="shared" si="4"/>
        <v>0</v>
      </c>
      <c r="G197" s="9">
        <f t="shared" si="4"/>
        <v>0</v>
      </c>
      <c r="R197" s="9" t="str">
        <v>Barry Franz</v>
      </c>
      <c r="S197" s="9">
        <v>10</v>
      </c>
      <c r="U197" s="9" t="str">
        <v>Henry Goldwyn</v>
      </c>
      <c r="V197" s="9">
        <v>17</v>
      </c>
    </row>
    <row r="198" spans="1:22" x14ac:dyDescent="0.35">
      <c r="A198" s="9" t="str">
        <v>Hunter Glantz</v>
      </c>
      <c r="B198" s="6">
        <v>3690.2840000000001</v>
      </c>
      <c r="C198" s="9">
        <v>11</v>
      </c>
      <c r="D198" s="9" t="str" cm="1">
        <f t="array" ref="D198">_xlfn.IFS(C198&lt;=10, "Low", (C198&gt;10)*(C198&lt;=20), "Medium", (C198&gt;20)*(C198&lt;=35), "High")</f>
        <v>Medium</v>
      </c>
      <c r="E198" s="9">
        <f t="shared" si="4"/>
        <v>11</v>
      </c>
      <c r="F198" s="9">
        <f t="shared" si="4"/>
        <v>0</v>
      </c>
      <c r="G198" s="9">
        <f t="shared" si="4"/>
        <v>0</v>
      </c>
      <c r="R198" s="9" t="str">
        <v>Dario Medina</v>
      </c>
      <c r="S198" s="9">
        <v>9</v>
      </c>
      <c r="U198" s="9" t="str">
        <v>Carol Triggs</v>
      </c>
      <c r="V198" s="9">
        <v>18</v>
      </c>
    </row>
    <row r="199" spans="1:22" x14ac:dyDescent="0.35">
      <c r="A199" s="9" t="str">
        <v>Ben Peterman</v>
      </c>
      <c r="B199" s="6">
        <v>3675.8609999999999</v>
      </c>
      <c r="C199" s="9">
        <v>18</v>
      </c>
      <c r="D199" s="9" t="str" cm="1">
        <f t="array" ref="D199">_xlfn.IFS(C199&lt;=10, "Low", (C199&gt;10)*(C199&lt;=20), "Medium", (C199&gt;20)*(C199&lt;=35), "High")</f>
        <v>Medium</v>
      </c>
      <c r="E199" s="9">
        <f t="shared" si="4"/>
        <v>18</v>
      </c>
      <c r="F199" s="9">
        <f t="shared" si="4"/>
        <v>0</v>
      </c>
      <c r="G199" s="9">
        <f t="shared" si="4"/>
        <v>0</v>
      </c>
      <c r="R199" s="9" t="str">
        <v>Shirley Jackson</v>
      </c>
      <c r="S199" s="9">
        <v>7</v>
      </c>
      <c r="U199" s="9" t="str">
        <v>Edward Becker</v>
      </c>
      <c r="V199" s="9">
        <v>20</v>
      </c>
    </row>
    <row r="200" spans="1:22" x14ac:dyDescent="0.35">
      <c r="A200" s="9" t="str">
        <v>Chris Cortes</v>
      </c>
      <c r="B200" s="6">
        <v>3670.2580000000003</v>
      </c>
      <c r="C200" s="9">
        <v>21</v>
      </c>
      <c r="D200" s="9" t="str" cm="1">
        <f t="array" ref="D200">_xlfn.IFS(C200&lt;=10, "Low", (C200&gt;10)*(C200&lt;=20), "Medium", (C200&gt;20)*(C200&lt;=35), "High")</f>
        <v>High</v>
      </c>
      <c r="E200" s="9">
        <f t="shared" si="4"/>
        <v>0</v>
      </c>
      <c r="F200" s="9">
        <f t="shared" si="4"/>
        <v>0</v>
      </c>
      <c r="G200" s="9">
        <f t="shared" si="4"/>
        <v>21</v>
      </c>
      <c r="R200" s="9" t="str">
        <v>Magdelene Morse</v>
      </c>
      <c r="S200" s="9">
        <v>6</v>
      </c>
      <c r="U200" s="9" t="str">
        <v>Lindsay Williams</v>
      </c>
      <c r="V200" s="9">
        <v>11</v>
      </c>
    </row>
    <row r="201" spans="1:22" x14ac:dyDescent="0.35">
      <c r="A201" s="9" t="str">
        <v>Christopher Schild</v>
      </c>
      <c r="B201" s="6">
        <v>3651.8585000000007</v>
      </c>
      <c r="C201" s="9">
        <v>14</v>
      </c>
      <c r="D201" s="9" t="str" cm="1">
        <f t="array" ref="D201">_xlfn.IFS(C201&lt;=10, "Low", (C201&gt;10)*(C201&lt;=20), "Medium", (C201&gt;20)*(C201&lt;=35), "High")</f>
        <v>Medium</v>
      </c>
      <c r="E201" s="9">
        <f t="shared" si="4"/>
        <v>14</v>
      </c>
      <c r="F201" s="9">
        <f t="shared" si="4"/>
        <v>0</v>
      </c>
      <c r="G201" s="9">
        <f t="shared" si="4"/>
        <v>0</v>
      </c>
      <c r="R201" s="9" t="str">
        <v>Sibella Parks</v>
      </c>
      <c r="S201" s="9">
        <v>10</v>
      </c>
      <c r="U201" s="9" t="str">
        <v>Brian Thompson</v>
      </c>
      <c r="V201" s="9">
        <v>20</v>
      </c>
    </row>
    <row r="202" spans="1:22" x14ac:dyDescent="0.35">
      <c r="A202" s="9" t="str">
        <v>Sean Christensen</v>
      </c>
      <c r="B202" s="6">
        <v>3650.473</v>
      </c>
      <c r="C202" s="9">
        <v>10</v>
      </c>
      <c r="D202" s="9" t="str" cm="1">
        <f t="array" ref="D202">_xlfn.IFS(C202&lt;=10, "Low", (C202&gt;10)*(C202&lt;=20), "Medium", (C202&gt;20)*(C202&lt;=35), "High")</f>
        <v>Low</v>
      </c>
      <c r="E202" s="9">
        <f t="shared" si="4"/>
        <v>0</v>
      </c>
      <c r="F202" s="9">
        <f t="shared" si="4"/>
        <v>10</v>
      </c>
      <c r="G202" s="9">
        <f t="shared" si="4"/>
        <v>0</v>
      </c>
      <c r="R202" s="9" t="str">
        <v>Eileen Kiefer</v>
      </c>
      <c r="S202" s="9">
        <v>4</v>
      </c>
      <c r="U202" s="9" t="str">
        <v>Jeremy Lonsdale</v>
      </c>
      <c r="V202" s="9">
        <v>17</v>
      </c>
    </row>
    <row r="203" spans="1:22" x14ac:dyDescent="0.35">
      <c r="A203" s="9" t="str">
        <v>Ed Braxton</v>
      </c>
      <c r="B203" s="6">
        <v>3644.9780000000005</v>
      </c>
      <c r="C203" s="9">
        <v>12</v>
      </c>
      <c r="D203" s="9" t="str" cm="1">
        <f t="array" ref="D203">_xlfn.IFS(C203&lt;=10, "Low", (C203&gt;10)*(C203&lt;=20), "Medium", (C203&gt;20)*(C203&lt;=35), "High")</f>
        <v>Medium</v>
      </c>
      <c r="E203" s="9">
        <f t="shared" si="4"/>
        <v>12</v>
      </c>
      <c r="F203" s="9">
        <f t="shared" si="4"/>
        <v>0</v>
      </c>
      <c r="G203" s="9">
        <f t="shared" si="4"/>
        <v>0</v>
      </c>
      <c r="R203" s="9" t="str">
        <v>Corey-Lock</v>
      </c>
      <c r="S203" s="9">
        <v>8</v>
      </c>
      <c r="U203" s="9" t="str">
        <v>Greg Matthias</v>
      </c>
      <c r="V203" s="9">
        <v>11</v>
      </c>
    </row>
    <row r="204" spans="1:22" x14ac:dyDescent="0.35">
      <c r="A204" s="9" t="str">
        <v>Michael Moore</v>
      </c>
      <c r="B204" s="6">
        <v>3640.2559999999999</v>
      </c>
      <c r="C204" s="9">
        <v>15</v>
      </c>
      <c r="D204" s="9" t="str" cm="1">
        <f t="array" ref="D204">_xlfn.IFS(C204&lt;=10, "Low", (C204&gt;10)*(C204&lt;=20), "Medium", (C204&gt;20)*(C204&lt;=35), "High")</f>
        <v>Medium</v>
      </c>
      <c r="E204" s="9">
        <f t="shared" si="4"/>
        <v>15</v>
      </c>
      <c r="F204" s="9">
        <f t="shared" si="4"/>
        <v>0</v>
      </c>
      <c r="G204" s="9">
        <f t="shared" si="4"/>
        <v>0</v>
      </c>
      <c r="R204" s="9" t="str">
        <v>Georgia Rosenberg</v>
      </c>
      <c r="S204" s="9">
        <v>5</v>
      </c>
      <c r="U204" s="9" t="str">
        <v>Janet Martin</v>
      </c>
      <c r="V204" s="9">
        <v>19</v>
      </c>
    </row>
    <row r="205" spans="1:22" x14ac:dyDescent="0.35">
      <c r="A205" s="9" t="str">
        <v>Jeremy Pistek</v>
      </c>
      <c r="B205" s="6">
        <v>3635.5940000000005</v>
      </c>
      <c r="C205" s="9">
        <v>16</v>
      </c>
      <c r="D205" s="9" t="str" cm="1">
        <f t="array" ref="D205">_xlfn.IFS(C205&lt;=10, "Low", (C205&gt;10)*(C205&lt;=20), "Medium", (C205&gt;20)*(C205&lt;=35), "High")</f>
        <v>Medium</v>
      </c>
      <c r="E205" s="9">
        <f t="shared" si="4"/>
        <v>16</v>
      </c>
      <c r="F205" s="9">
        <f t="shared" si="4"/>
        <v>0</v>
      </c>
      <c r="G205" s="9">
        <f t="shared" si="4"/>
        <v>0</v>
      </c>
      <c r="R205" s="9" t="str">
        <v>Cari Sayre</v>
      </c>
      <c r="S205" s="9">
        <v>8</v>
      </c>
      <c r="U205" s="9" t="str">
        <v>Maxwell Schwartz</v>
      </c>
      <c r="V205" s="9">
        <v>19</v>
      </c>
    </row>
    <row r="206" spans="1:22" x14ac:dyDescent="0.35">
      <c r="A206" s="9" t="str">
        <v>Sam Zeldin</v>
      </c>
      <c r="B206" s="6">
        <v>3625.3289999999997</v>
      </c>
      <c r="C206" s="9">
        <v>20</v>
      </c>
      <c r="D206" s="9" t="str" cm="1">
        <f t="array" ref="D206">_xlfn.IFS(C206&lt;=10, "Low", (C206&gt;10)*(C206&lt;=20), "Medium", (C206&gt;20)*(C206&lt;=35), "High")</f>
        <v>Medium</v>
      </c>
      <c r="E206" s="9">
        <f t="shared" si="4"/>
        <v>20</v>
      </c>
      <c r="F206" s="9">
        <f t="shared" si="4"/>
        <v>0</v>
      </c>
      <c r="G206" s="9">
        <f t="shared" si="4"/>
        <v>0</v>
      </c>
      <c r="R206" s="9" t="str">
        <v>Stuart Van</v>
      </c>
      <c r="S206" s="9">
        <v>6</v>
      </c>
      <c r="U206" s="9" t="str">
        <v>Tanja Norvell</v>
      </c>
      <c r="V206" s="9">
        <v>12</v>
      </c>
    </row>
    <row r="207" spans="1:22" x14ac:dyDescent="0.35">
      <c r="A207" s="9" t="str">
        <v>Rick Hansen</v>
      </c>
      <c r="B207" s="6">
        <v>3621.3759999999997</v>
      </c>
      <c r="C207" s="9">
        <v>8</v>
      </c>
      <c r="D207" s="9" t="str" cm="1">
        <f t="array" ref="D207">_xlfn.IFS(C207&lt;=10, "Low", (C207&gt;10)*(C207&lt;=20), "Medium", (C207&gt;20)*(C207&lt;=35), "High")</f>
        <v>Low</v>
      </c>
      <c r="E207" s="9">
        <f t="shared" si="4"/>
        <v>0</v>
      </c>
      <c r="F207" s="9">
        <f t="shared" si="4"/>
        <v>8</v>
      </c>
      <c r="G207" s="9">
        <f t="shared" si="4"/>
        <v>0</v>
      </c>
      <c r="R207" s="9" t="str">
        <v>Carl Ludwig</v>
      </c>
      <c r="S207" s="9">
        <v>7</v>
      </c>
      <c r="U207" s="9" t="str">
        <v>Steve Nguyen</v>
      </c>
      <c r="V207" s="9">
        <v>19</v>
      </c>
    </row>
    <row r="208" spans="1:22" x14ac:dyDescent="0.35">
      <c r="A208" s="9" t="str">
        <v>Muhammed Yedwab</v>
      </c>
      <c r="B208" s="6">
        <v>3601.88</v>
      </c>
      <c r="C208" s="9">
        <v>19</v>
      </c>
      <c r="D208" s="9" t="str" cm="1">
        <f t="array" ref="D208">_xlfn.IFS(C208&lt;=10, "Low", (C208&gt;10)*(C208&lt;=20), "Medium", (C208&gt;20)*(C208&lt;=35), "High")</f>
        <v>Medium</v>
      </c>
      <c r="E208" s="9">
        <f t="shared" si="4"/>
        <v>19</v>
      </c>
      <c r="F208" s="9">
        <f t="shared" si="4"/>
        <v>0</v>
      </c>
      <c r="G208" s="9">
        <f t="shared" si="4"/>
        <v>0</v>
      </c>
      <c r="R208" s="9" t="str">
        <v>Liz Willingham</v>
      </c>
      <c r="S208" s="9">
        <v>5</v>
      </c>
      <c r="U208" s="9" t="str">
        <v>Speros Goranitis</v>
      </c>
      <c r="V208" s="9">
        <v>12</v>
      </c>
    </row>
    <row r="209" spans="1:22" x14ac:dyDescent="0.35">
      <c r="A209" s="9" t="str">
        <v>Thomas Boland</v>
      </c>
      <c r="B209" s="6">
        <v>3589.2959999999998</v>
      </c>
      <c r="C209" s="9">
        <v>11</v>
      </c>
      <c r="D209" s="9" t="str" cm="1">
        <f t="array" ref="D209">_xlfn.IFS(C209&lt;=10, "Low", (C209&gt;10)*(C209&lt;=20), "Medium", (C209&gt;20)*(C209&lt;=35), "High")</f>
        <v>Medium</v>
      </c>
      <c r="E209" s="9">
        <f t="shared" si="4"/>
        <v>11</v>
      </c>
      <c r="F209" s="9">
        <f t="shared" si="4"/>
        <v>0</v>
      </c>
      <c r="G209" s="9">
        <f t="shared" si="4"/>
        <v>0</v>
      </c>
      <c r="R209" s="9" t="str">
        <v>Michelle Ellison</v>
      </c>
      <c r="S209" s="9">
        <v>6</v>
      </c>
      <c r="U209" s="9" t="str">
        <v>Liz Preis</v>
      </c>
      <c r="V209" s="9">
        <v>13</v>
      </c>
    </row>
    <row r="210" spans="1:22" x14ac:dyDescent="0.35">
      <c r="A210" s="9" t="str">
        <v>Gary McGarr</v>
      </c>
      <c r="B210" s="6">
        <v>3582.8199999999997</v>
      </c>
      <c r="C210" s="9">
        <v>11</v>
      </c>
      <c r="D210" s="9" t="str" cm="1">
        <f t="array" ref="D210">_xlfn.IFS(C210&lt;=10, "Low", (C210&gt;10)*(C210&lt;=20), "Medium", (C210&gt;20)*(C210&lt;=35), "High")</f>
        <v>Medium</v>
      </c>
      <c r="E210" s="9">
        <f t="shared" si="4"/>
        <v>11</v>
      </c>
      <c r="F210" s="9">
        <f t="shared" si="4"/>
        <v>0</v>
      </c>
      <c r="G210" s="9">
        <f t="shared" si="4"/>
        <v>0</v>
      </c>
      <c r="R210" s="9" t="str">
        <v>Steve Carroll</v>
      </c>
      <c r="S210" s="9">
        <v>8</v>
      </c>
      <c r="U210" s="9" t="str">
        <v>Katherine Hughes</v>
      </c>
      <c r="V210" s="9">
        <v>14</v>
      </c>
    </row>
    <row r="211" spans="1:22" x14ac:dyDescent="0.35">
      <c r="A211" s="9" t="str">
        <v>Ruben Ausman</v>
      </c>
      <c r="B211" s="6">
        <v>3546.2239999999997</v>
      </c>
      <c r="C211" s="9">
        <v>13</v>
      </c>
      <c r="D211" s="9" t="str" cm="1">
        <f t="array" ref="D211">_xlfn.IFS(C211&lt;=10, "Low", (C211&gt;10)*(C211&lt;=20), "Medium", (C211&gt;20)*(C211&lt;=35), "High")</f>
        <v>Medium</v>
      </c>
      <c r="E211" s="9">
        <f t="shared" si="4"/>
        <v>13</v>
      </c>
      <c r="F211" s="9">
        <f t="shared" si="4"/>
        <v>0</v>
      </c>
      <c r="G211" s="9">
        <f t="shared" si="4"/>
        <v>0</v>
      </c>
      <c r="R211" s="9" t="str">
        <v>Matt Hagelstein</v>
      </c>
      <c r="S211" s="9">
        <v>6</v>
      </c>
      <c r="U211" s="9" t="str">
        <v>Eugene Hildebrand</v>
      </c>
      <c r="V211" s="9">
        <v>18</v>
      </c>
    </row>
    <row r="212" spans="1:22" x14ac:dyDescent="0.35">
      <c r="A212" s="9" t="str">
        <v>Dionis Lloyd</v>
      </c>
      <c r="B212" s="6">
        <v>3539.3220000000001</v>
      </c>
      <c r="C212" s="9">
        <v>12</v>
      </c>
      <c r="D212" s="9" t="str" cm="1">
        <f t="array" ref="D212">_xlfn.IFS(C212&lt;=10, "Low", (C212&gt;10)*(C212&lt;=20), "Medium", (C212&gt;20)*(C212&lt;=35), "High")</f>
        <v>Medium</v>
      </c>
      <c r="E212" s="9">
        <f t="shared" si="4"/>
        <v>12</v>
      </c>
      <c r="F212" s="9">
        <f t="shared" si="4"/>
        <v>0</v>
      </c>
      <c r="G212" s="9">
        <f t="shared" si="4"/>
        <v>0</v>
      </c>
      <c r="R212" s="9" t="str">
        <v>Elpida Rittenbach</v>
      </c>
      <c r="S212" s="9">
        <v>5</v>
      </c>
      <c r="U212" s="9" t="str">
        <v>Gary Mitchum</v>
      </c>
      <c r="V212" s="9">
        <v>12</v>
      </c>
    </row>
    <row r="213" spans="1:22" x14ac:dyDescent="0.35">
      <c r="A213" s="9" t="str">
        <v>Erica Smith</v>
      </c>
      <c r="B213" s="6">
        <v>3510.4579999999996</v>
      </c>
      <c r="C213" s="9">
        <v>8</v>
      </c>
      <c r="D213" s="9" t="str" cm="1">
        <f t="array" ref="D213">_xlfn.IFS(C213&lt;=10, "Low", (C213&gt;10)*(C213&lt;=20), "Medium", (C213&gt;20)*(C213&lt;=35), "High")</f>
        <v>Low</v>
      </c>
      <c r="E213" s="9">
        <f t="shared" si="4"/>
        <v>0</v>
      </c>
      <c r="F213" s="9">
        <f t="shared" si="4"/>
        <v>8</v>
      </c>
      <c r="G213" s="9">
        <f t="shared" si="4"/>
        <v>0</v>
      </c>
      <c r="R213" s="9" t="str">
        <v>Michael Grace</v>
      </c>
      <c r="S213" s="9">
        <v>7</v>
      </c>
      <c r="U213" s="9" t="str">
        <v>Eugene Barchas</v>
      </c>
      <c r="V213" s="9">
        <v>11</v>
      </c>
    </row>
    <row r="214" spans="1:22" x14ac:dyDescent="0.35">
      <c r="A214" s="9" t="str">
        <v>Robert Waldorf</v>
      </c>
      <c r="B214" s="6">
        <v>3495.6460000000002</v>
      </c>
      <c r="C214" s="9">
        <v>15</v>
      </c>
      <c r="D214" s="9" t="str" cm="1">
        <f t="array" ref="D214">_xlfn.IFS(C214&lt;=10, "Low", (C214&gt;10)*(C214&lt;=20), "Medium", (C214&gt;20)*(C214&lt;=35), "High")</f>
        <v>Medium</v>
      </c>
      <c r="E214" s="9">
        <f t="shared" si="4"/>
        <v>15</v>
      </c>
      <c r="F214" s="9">
        <f t="shared" si="4"/>
        <v>0</v>
      </c>
      <c r="G214" s="9">
        <f t="shared" si="4"/>
        <v>0</v>
      </c>
      <c r="R214" s="9" t="str">
        <v>Troy Blackwell</v>
      </c>
      <c r="S214" s="9">
        <v>5</v>
      </c>
      <c r="U214" s="9" t="str">
        <v>Kean Takahito</v>
      </c>
      <c r="V214" s="9">
        <v>14</v>
      </c>
    </row>
    <row r="215" spans="1:22" x14ac:dyDescent="0.35">
      <c r="A215" s="9" t="str">
        <v>Anna Gayman</v>
      </c>
      <c r="B215" s="6">
        <v>3489.0395999999996</v>
      </c>
      <c r="C215" s="9">
        <v>15</v>
      </c>
      <c r="D215" s="9" t="str" cm="1">
        <f t="array" ref="D215">_xlfn.IFS(C215&lt;=10, "Low", (C215&gt;10)*(C215&lt;=20), "Medium", (C215&gt;20)*(C215&lt;=35), "High")</f>
        <v>Medium</v>
      </c>
      <c r="E215" s="9">
        <f t="shared" si="4"/>
        <v>15</v>
      </c>
      <c r="F215" s="9">
        <f t="shared" si="4"/>
        <v>0</v>
      </c>
      <c r="G215" s="9">
        <f t="shared" si="4"/>
        <v>0</v>
      </c>
      <c r="R215" s="9" t="str">
        <v>Michael Dominguez</v>
      </c>
      <c r="S215" s="9">
        <v>8</v>
      </c>
      <c r="U215" s="9" t="str">
        <v>Shahid Shariari</v>
      </c>
      <c r="V215" s="9">
        <v>12</v>
      </c>
    </row>
    <row r="216" spans="1:22" x14ac:dyDescent="0.35">
      <c r="A216" s="9" t="str">
        <v>Dave Hallsten</v>
      </c>
      <c r="B216" s="6">
        <v>3487.1979999999999</v>
      </c>
      <c r="C216" s="9">
        <v>18</v>
      </c>
      <c r="D216" s="9" t="str" cm="1">
        <f t="array" ref="D216">_xlfn.IFS(C216&lt;=10, "Low", (C216&gt;10)*(C216&lt;=20), "Medium", (C216&gt;20)*(C216&lt;=35), "High")</f>
        <v>Medium</v>
      </c>
      <c r="E216" s="9">
        <f t="shared" si="4"/>
        <v>18</v>
      </c>
      <c r="F216" s="9">
        <f t="shared" si="4"/>
        <v>0</v>
      </c>
      <c r="G216" s="9">
        <f t="shared" si="4"/>
        <v>0</v>
      </c>
      <c r="R216" s="9" t="str">
        <v>Dorothy Wardle</v>
      </c>
      <c r="S216" s="9">
        <v>10</v>
      </c>
      <c r="U216" s="9" t="str">
        <v>Cynthia Arntzen</v>
      </c>
      <c r="V216" s="9">
        <v>17</v>
      </c>
    </row>
    <row r="217" spans="1:22" x14ac:dyDescent="0.35">
      <c r="A217" s="9" t="str">
        <v>Emily Ducich</v>
      </c>
      <c r="B217" s="6">
        <v>3484.92</v>
      </c>
      <c r="C217" s="9">
        <v>14</v>
      </c>
      <c r="D217" s="9" t="str" cm="1">
        <f t="array" ref="D217">_xlfn.IFS(C217&lt;=10, "Low", (C217&gt;10)*(C217&lt;=20), "Medium", (C217&gt;20)*(C217&lt;=35), "High")</f>
        <v>Medium</v>
      </c>
      <c r="E217" s="9">
        <f t="shared" si="4"/>
        <v>14</v>
      </c>
      <c r="F217" s="9">
        <f t="shared" si="4"/>
        <v>0</v>
      </c>
      <c r="G217" s="9">
        <f t="shared" si="4"/>
        <v>0</v>
      </c>
      <c r="R217" s="9" t="str">
        <v>Evan Bailliet</v>
      </c>
      <c r="S217" s="9">
        <v>7</v>
      </c>
      <c r="U217" s="9" t="str">
        <v>Frank Atkinson</v>
      </c>
      <c r="V217" s="9">
        <v>17</v>
      </c>
    </row>
    <row r="218" spans="1:22" x14ac:dyDescent="0.35">
      <c r="A218" s="9" t="str">
        <v>Pauline Webber</v>
      </c>
      <c r="B218" s="6">
        <v>3454.9160000000002</v>
      </c>
      <c r="C218" s="9">
        <v>13</v>
      </c>
      <c r="D218" s="9" t="str" cm="1">
        <f t="array" ref="D218">_xlfn.IFS(C218&lt;=10, "Low", (C218&gt;10)*(C218&lt;=20), "Medium", (C218&gt;20)*(C218&lt;=35), "High")</f>
        <v>Medium</v>
      </c>
      <c r="E218" s="9">
        <f t="shared" si="4"/>
        <v>13</v>
      </c>
      <c r="F218" s="9">
        <f t="shared" si="4"/>
        <v>0</v>
      </c>
      <c r="G218" s="9">
        <f t="shared" si="4"/>
        <v>0</v>
      </c>
      <c r="R218" s="9" t="str">
        <v>Benjamin Patterson</v>
      </c>
      <c r="S218" s="9">
        <v>6</v>
      </c>
      <c r="U218" s="9" t="str">
        <v>David Bremer</v>
      </c>
      <c r="V218" s="9">
        <v>14</v>
      </c>
    </row>
    <row r="219" spans="1:22" x14ac:dyDescent="0.35">
      <c r="A219" s="9" t="str">
        <v>Sarah Foster</v>
      </c>
      <c r="B219" s="6">
        <v>3422.7859999999991</v>
      </c>
      <c r="C219" s="9">
        <v>15</v>
      </c>
      <c r="D219" s="9" t="str" cm="1">
        <f t="array" ref="D219">_xlfn.IFS(C219&lt;=10, "Low", (C219&gt;10)*(C219&lt;=20), "Medium", (C219&gt;20)*(C219&lt;=35), "High")</f>
        <v>Medium</v>
      </c>
      <c r="E219" s="9">
        <f t="shared" si="4"/>
        <v>15</v>
      </c>
      <c r="F219" s="9">
        <f t="shared" si="4"/>
        <v>0</v>
      </c>
      <c r="G219" s="9">
        <f t="shared" si="4"/>
        <v>0</v>
      </c>
      <c r="R219" s="9" t="str">
        <v>Debra Catini</v>
      </c>
      <c r="S219" s="9">
        <v>7</v>
      </c>
      <c r="U219" s="9" t="str">
        <v>Mark Packer</v>
      </c>
      <c r="V219" s="9">
        <v>12</v>
      </c>
    </row>
    <row r="220" spans="1:22" x14ac:dyDescent="0.35">
      <c r="A220" s="9" t="str">
        <v>Frank Carlisle</v>
      </c>
      <c r="B220" s="6">
        <v>3418.7420000000002</v>
      </c>
      <c r="C220" s="9">
        <v>14</v>
      </c>
      <c r="D220" s="9" t="str" cm="1">
        <f t="array" ref="D220">_xlfn.IFS(C220&lt;=10, "Low", (C220&gt;10)*(C220&lt;=20), "Medium", (C220&gt;20)*(C220&lt;=35), "High")</f>
        <v>Medium</v>
      </c>
      <c r="E220" s="9">
        <f t="shared" si="4"/>
        <v>14</v>
      </c>
      <c r="F220" s="9">
        <f t="shared" si="4"/>
        <v>0</v>
      </c>
      <c r="G220" s="9">
        <f t="shared" si="4"/>
        <v>0</v>
      </c>
      <c r="R220" s="9" t="str">
        <v>Alyssa Tate</v>
      </c>
      <c r="S220" s="9">
        <v>8</v>
      </c>
      <c r="U220" s="9" t="str">
        <v>Christine Kargatis</v>
      </c>
      <c r="V220" s="9">
        <v>12</v>
      </c>
    </row>
    <row r="221" spans="1:22" x14ac:dyDescent="0.35">
      <c r="A221" s="9" t="str">
        <v>Sandra Glassco</v>
      </c>
      <c r="B221" s="6">
        <v>3406.5810000000001</v>
      </c>
      <c r="C221" s="9">
        <v>11</v>
      </c>
      <c r="D221" s="9" t="str" cm="1">
        <f t="array" ref="D221">_xlfn.IFS(C221&lt;=10, "Low", (C221&gt;10)*(C221&lt;=20), "Medium", (C221&gt;20)*(C221&lt;=35), "High")</f>
        <v>Medium</v>
      </c>
      <c r="E221" s="9">
        <f t="shared" si="4"/>
        <v>11</v>
      </c>
      <c r="F221" s="9">
        <f t="shared" si="4"/>
        <v>0</v>
      </c>
      <c r="G221" s="9">
        <f t="shared" si="4"/>
        <v>0</v>
      </c>
      <c r="R221" s="9" t="str">
        <v>Nora Pelletier</v>
      </c>
      <c r="S221" s="9">
        <v>6</v>
      </c>
      <c r="U221" s="9" t="str">
        <v>Liz Thompson</v>
      </c>
      <c r="V221" s="9">
        <v>14</v>
      </c>
    </row>
    <row r="222" spans="1:22" x14ac:dyDescent="0.35">
      <c r="A222" s="9" t="str">
        <v>Trudy Schmidt</v>
      </c>
      <c r="B222" s="6">
        <v>3368.0939999999991</v>
      </c>
      <c r="C222" s="9">
        <v>14</v>
      </c>
      <c r="D222" s="9" t="str" cm="1">
        <f t="array" ref="D222">_xlfn.IFS(C222&lt;=10, "Low", (C222&gt;10)*(C222&lt;=20), "Medium", (C222&gt;20)*(C222&lt;=35), "High")</f>
        <v>Medium</v>
      </c>
      <c r="E222" s="9">
        <f t="shared" si="4"/>
        <v>14</v>
      </c>
      <c r="F222" s="9">
        <f t="shared" si="4"/>
        <v>0</v>
      </c>
      <c r="G222" s="9">
        <f t="shared" si="4"/>
        <v>0</v>
      </c>
      <c r="R222" s="9" t="str">
        <v>Jim Radford</v>
      </c>
      <c r="S222" s="9">
        <v>3</v>
      </c>
      <c r="U222" s="9" t="str">
        <v>Becky Castell</v>
      </c>
      <c r="V222" s="9">
        <v>18</v>
      </c>
    </row>
    <row r="223" spans="1:22" x14ac:dyDescent="0.35">
      <c r="A223" s="9" t="str">
        <v>Sam Craven</v>
      </c>
      <c r="B223" s="6">
        <v>3362.9635999999996</v>
      </c>
      <c r="C223" s="9">
        <v>17</v>
      </c>
      <c r="D223" s="9" t="str" cm="1">
        <f t="array" ref="D223">_xlfn.IFS(C223&lt;=10, "Low", (C223&gt;10)*(C223&lt;=20), "Medium", (C223&gt;20)*(C223&lt;=35), "High")</f>
        <v>Medium</v>
      </c>
      <c r="E223" s="9">
        <f t="shared" si="4"/>
        <v>17</v>
      </c>
      <c r="F223" s="9">
        <f t="shared" si="4"/>
        <v>0</v>
      </c>
      <c r="G223" s="9">
        <f t="shared" si="4"/>
        <v>0</v>
      </c>
      <c r="R223" s="9" t="str">
        <v>Duane Benoit</v>
      </c>
      <c r="S223" s="9">
        <v>10</v>
      </c>
      <c r="U223" s="9" t="str">
        <v>Julie Kriz</v>
      </c>
      <c r="V223" s="9">
        <v>17</v>
      </c>
    </row>
    <row r="224" spans="1:22" x14ac:dyDescent="0.35">
      <c r="A224" s="9" t="str">
        <v>Victoria Pisteka</v>
      </c>
      <c r="B224" s="6">
        <v>3360.5259999999998</v>
      </c>
      <c r="C224" s="9">
        <v>14</v>
      </c>
      <c r="D224" s="9" t="str" cm="1">
        <f t="array" ref="D224">_xlfn.IFS(C224&lt;=10, "Low", (C224&gt;10)*(C224&lt;=20), "Medium", (C224&gt;20)*(C224&lt;=35), "High")</f>
        <v>Medium</v>
      </c>
      <c r="E224" s="9">
        <f t="shared" si="4"/>
        <v>14</v>
      </c>
      <c r="F224" s="9">
        <f t="shared" si="4"/>
        <v>0</v>
      </c>
      <c r="G224" s="9">
        <f t="shared" si="4"/>
        <v>0</v>
      </c>
      <c r="R224" s="9" t="str">
        <v>Claire Gute</v>
      </c>
      <c r="S224" s="9">
        <v>5</v>
      </c>
      <c r="U224" s="9" t="str">
        <v>Maris LaWare</v>
      </c>
      <c r="V224" s="9">
        <v>14</v>
      </c>
    </row>
    <row r="225" spans="1:22" x14ac:dyDescent="0.35">
      <c r="A225" s="9" t="str">
        <v>Doug Jacobs</v>
      </c>
      <c r="B225" s="6">
        <v>3356.3979999999997</v>
      </c>
      <c r="C225" s="9">
        <v>8</v>
      </c>
      <c r="D225" s="9" t="str" cm="1">
        <f t="array" ref="D225">_xlfn.IFS(C225&lt;=10, "Low", (C225&gt;10)*(C225&lt;=20), "Medium", (C225&gt;20)*(C225&lt;=35), "High")</f>
        <v>Low</v>
      </c>
      <c r="E225" s="9">
        <f t="shared" si="4"/>
        <v>0</v>
      </c>
      <c r="F225" s="9">
        <f t="shared" si="4"/>
        <v>8</v>
      </c>
      <c r="G225" s="9">
        <f t="shared" si="4"/>
        <v>0</v>
      </c>
      <c r="R225" s="9" t="str">
        <v>Kimberly Carter</v>
      </c>
      <c r="S225" s="9">
        <v>7</v>
      </c>
      <c r="U225" s="9" t="str">
        <v>David Smith</v>
      </c>
      <c r="V225" s="9">
        <v>20</v>
      </c>
    </row>
    <row r="226" spans="1:22" x14ac:dyDescent="0.35">
      <c r="A226" s="9" t="str">
        <v>Sylvia Foulston</v>
      </c>
      <c r="B226" s="6">
        <v>3336.5349999999999</v>
      </c>
      <c r="C226" s="9">
        <v>17</v>
      </c>
      <c r="D226" s="9" t="str" cm="1">
        <f t="array" ref="D226">_xlfn.IFS(C226&lt;=10, "Low", (C226&gt;10)*(C226&lt;=20), "Medium", (C226&gt;20)*(C226&lt;=35), "High")</f>
        <v>Medium</v>
      </c>
      <c r="E226" s="9">
        <f t="shared" si="4"/>
        <v>17</v>
      </c>
      <c r="F226" s="9">
        <f t="shared" si="4"/>
        <v>0</v>
      </c>
      <c r="G226" s="9">
        <f t="shared" si="4"/>
        <v>0</v>
      </c>
      <c r="R226" s="9" t="str">
        <v>Darrin Van Huff</v>
      </c>
      <c r="S226" s="9">
        <v>9</v>
      </c>
      <c r="U226" s="9" t="str">
        <v>Paul Van Hugh</v>
      </c>
      <c r="V226" s="9">
        <v>13</v>
      </c>
    </row>
    <row r="227" spans="1:22" x14ac:dyDescent="0.35">
      <c r="A227" s="9" t="str">
        <v>Dan Campbell</v>
      </c>
      <c r="B227" s="6">
        <v>3336.1680000000006</v>
      </c>
      <c r="C227" s="9">
        <v>18</v>
      </c>
      <c r="D227" s="9" t="str" cm="1">
        <f t="array" ref="D227">_xlfn.IFS(C227&lt;=10, "Low", (C227&gt;10)*(C227&lt;=20), "Medium", (C227&gt;20)*(C227&lt;=35), "High")</f>
        <v>Medium</v>
      </c>
      <c r="E227" s="9">
        <f t="shared" si="4"/>
        <v>18</v>
      </c>
      <c r="F227" s="9">
        <f t="shared" si="4"/>
        <v>0</v>
      </c>
      <c r="G227" s="9">
        <f t="shared" si="4"/>
        <v>0</v>
      </c>
      <c r="R227" s="9" t="str">
        <v>Tony Molinari</v>
      </c>
      <c r="S227" s="9">
        <v>4</v>
      </c>
      <c r="U227" s="9" t="str">
        <v>Chuck Clark</v>
      </c>
      <c r="V227" s="9">
        <v>19</v>
      </c>
    </row>
    <row r="228" spans="1:22" x14ac:dyDescent="0.35">
      <c r="A228" s="9" t="str">
        <v>Arthur Prichep</v>
      </c>
      <c r="B228" s="6">
        <v>3323.556</v>
      </c>
      <c r="C228" s="9">
        <v>31</v>
      </c>
      <c r="D228" s="9" t="str" cm="1">
        <f t="array" ref="D228">_xlfn.IFS(C228&lt;=10, "Low", (C228&gt;10)*(C228&lt;=20), "Medium", (C228&gt;20)*(C228&lt;=35), "High")</f>
        <v>High</v>
      </c>
      <c r="E228" s="9">
        <f t="shared" si="4"/>
        <v>0</v>
      </c>
      <c r="F228" s="9">
        <f t="shared" si="4"/>
        <v>0</v>
      </c>
      <c r="G228" s="9">
        <f t="shared" si="4"/>
        <v>31</v>
      </c>
      <c r="R228" s="9" t="str">
        <v>Scot Wooten</v>
      </c>
      <c r="S228" s="9">
        <v>10</v>
      </c>
      <c r="U228" s="9" t="str">
        <v>Craig Carroll</v>
      </c>
      <c r="V228" s="9">
        <v>12</v>
      </c>
    </row>
    <row r="229" spans="1:22" x14ac:dyDescent="0.35">
      <c r="A229" s="9" t="str">
        <v>Dennis Kane</v>
      </c>
      <c r="B229" s="6">
        <v>3318.4859999999994</v>
      </c>
      <c r="C229" s="9">
        <v>23</v>
      </c>
      <c r="D229" s="9" t="str" cm="1">
        <f t="array" ref="D229">_xlfn.IFS(C229&lt;=10, "Low", (C229&gt;10)*(C229&lt;=20), "Medium", (C229&gt;20)*(C229&lt;=35), "High")</f>
        <v>High</v>
      </c>
      <c r="E229" s="9">
        <f t="shared" si="4"/>
        <v>0</v>
      </c>
      <c r="F229" s="9">
        <f t="shared" si="4"/>
        <v>0</v>
      </c>
      <c r="G229" s="9">
        <f t="shared" si="4"/>
        <v>23</v>
      </c>
      <c r="R229" s="9" t="str">
        <v>Dennis Bolton</v>
      </c>
      <c r="S229" s="9">
        <v>6</v>
      </c>
      <c r="U229" s="9" t="str">
        <v>Arthur Wiediger</v>
      </c>
      <c r="V229" s="9">
        <v>16</v>
      </c>
    </row>
    <row r="230" spans="1:22" x14ac:dyDescent="0.35">
      <c r="A230" s="9" t="str">
        <v>Katharine Harms</v>
      </c>
      <c r="B230" s="6">
        <v>3312.864</v>
      </c>
      <c r="C230" s="9">
        <v>18</v>
      </c>
      <c r="D230" s="9" t="str" cm="1">
        <f t="array" ref="D230">_xlfn.IFS(C230&lt;=10, "Low", (C230&gt;10)*(C230&lt;=20), "Medium", (C230&gt;20)*(C230&lt;=35), "High")</f>
        <v>Medium</v>
      </c>
      <c r="E230" s="9">
        <f t="shared" si="4"/>
        <v>18</v>
      </c>
      <c r="F230" s="9">
        <f t="shared" si="4"/>
        <v>0</v>
      </c>
      <c r="G230" s="9">
        <f t="shared" si="4"/>
        <v>0</v>
      </c>
      <c r="R230" s="9" t="str">
        <v>David Wiener</v>
      </c>
      <c r="S230" s="9">
        <v>9</v>
      </c>
      <c r="U230" s="9" t="str">
        <v>Linda Southworth</v>
      </c>
      <c r="V230" s="9">
        <v>14</v>
      </c>
    </row>
    <row r="231" spans="1:22" x14ac:dyDescent="0.35">
      <c r="A231" s="9" t="str">
        <v>Randy Ferguson</v>
      </c>
      <c r="B231" s="6">
        <v>3309.1500000000005</v>
      </c>
      <c r="C231" s="9">
        <v>16</v>
      </c>
      <c r="D231" s="9" t="str" cm="1">
        <f t="array" ref="D231">_xlfn.IFS(C231&lt;=10, "Low", (C231&gt;10)*(C231&lt;=20), "Medium", (C231&gt;20)*(C231&lt;=35), "High")</f>
        <v>Medium</v>
      </c>
      <c r="E231" s="9">
        <f t="shared" si="4"/>
        <v>16</v>
      </c>
      <c r="F231" s="9">
        <f t="shared" si="4"/>
        <v>0</v>
      </c>
      <c r="G231" s="9">
        <f t="shared" si="4"/>
        <v>0</v>
      </c>
      <c r="R231" s="9" t="str">
        <v>Pauline Chand</v>
      </c>
      <c r="S231" s="9">
        <v>3</v>
      </c>
      <c r="U231" s="9" t="str">
        <v>Justin MacKendrick</v>
      </c>
      <c r="V231" s="9">
        <v>19</v>
      </c>
    </row>
    <row r="232" spans="1:22" x14ac:dyDescent="0.35">
      <c r="A232" s="9" t="str">
        <v>Rick Reed</v>
      </c>
      <c r="B232" s="6">
        <v>3302.2620000000002</v>
      </c>
      <c r="C232" s="9">
        <v>10</v>
      </c>
      <c r="D232" s="9" t="str" cm="1">
        <f t="array" ref="D232">_xlfn.IFS(C232&lt;=10, "Low", (C232&gt;10)*(C232&lt;=20), "Medium", (C232&gt;20)*(C232&lt;=35), "High")</f>
        <v>Low</v>
      </c>
      <c r="E232" s="9">
        <f t="shared" si="4"/>
        <v>0</v>
      </c>
      <c r="F232" s="9">
        <f t="shared" si="4"/>
        <v>10</v>
      </c>
      <c r="G232" s="9">
        <f t="shared" si="4"/>
        <v>0</v>
      </c>
      <c r="R232" s="9" t="str">
        <v>David Philippe</v>
      </c>
      <c r="S232" s="9">
        <v>4</v>
      </c>
      <c r="U232" s="9" t="str">
        <v>Rob Dowd</v>
      </c>
      <c r="V232" s="9">
        <v>18</v>
      </c>
    </row>
    <row r="233" spans="1:22" x14ac:dyDescent="0.35">
      <c r="A233" s="9" t="str">
        <v>Brian Stugart</v>
      </c>
      <c r="B233" s="6">
        <v>3288.11</v>
      </c>
      <c r="C233" s="9">
        <v>11</v>
      </c>
      <c r="D233" s="9" t="str" cm="1">
        <f t="array" ref="D233">_xlfn.IFS(C233&lt;=10, "Low", (C233&gt;10)*(C233&lt;=20), "Medium", (C233&gt;20)*(C233&lt;=35), "High")</f>
        <v>Medium</v>
      </c>
      <c r="E233" s="9">
        <f t="shared" si="4"/>
        <v>11</v>
      </c>
      <c r="F233" s="9">
        <f t="shared" si="4"/>
        <v>0</v>
      </c>
      <c r="G233" s="9">
        <f t="shared" si="4"/>
        <v>0</v>
      </c>
      <c r="R233" s="9" t="str">
        <v>Jenna Caffey</v>
      </c>
      <c r="S233" s="9">
        <v>4</v>
      </c>
      <c r="U233" s="9" t="str">
        <v>Christina VanderZanden</v>
      </c>
      <c r="V233" s="9">
        <v>13</v>
      </c>
    </row>
    <row r="234" spans="1:22" x14ac:dyDescent="0.35">
      <c r="A234" s="9" t="str">
        <v>Rob Williams</v>
      </c>
      <c r="B234" s="6">
        <v>3279.7459999999996</v>
      </c>
      <c r="C234" s="9">
        <v>16</v>
      </c>
      <c r="D234" s="9" t="str" cm="1">
        <f t="array" ref="D234">_xlfn.IFS(C234&lt;=10, "Low", (C234&gt;10)*(C234&lt;=20), "Medium", (C234&gt;20)*(C234&lt;=35), "High")</f>
        <v>Medium</v>
      </c>
      <c r="E234" s="9">
        <f t="shared" si="4"/>
        <v>16</v>
      </c>
      <c r="F234" s="9">
        <f t="shared" si="4"/>
        <v>0</v>
      </c>
      <c r="G234" s="9">
        <f t="shared" si="4"/>
        <v>0</v>
      </c>
      <c r="R234" s="9" t="str">
        <v>Phillina Ober</v>
      </c>
      <c r="S234" s="9">
        <v>10</v>
      </c>
      <c r="U234" s="9" t="str">
        <v>Troy Staebel</v>
      </c>
      <c r="V234" s="9">
        <v>11</v>
      </c>
    </row>
    <row r="235" spans="1:22" x14ac:dyDescent="0.35">
      <c r="A235" s="9" t="str">
        <v>Daniel Lacy</v>
      </c>
      <c r="B235" s="6">
        <v>3272.2000000000003</v>
      </c>
      <c r="C235" s="9">
        <v>14</v>
      </c>
      <c r="D235" s="9" t="str" cm="1">
        <f t="array" ref="D235">_xlfn.IFS(C235&lt;=10, "Low", (C235&gt;10)*(C235&lt;=20), "Medium", (C235&gt;20)*(C235&lt;=35), "High")</f>
        <v>Medium</v>
      </c>
      <c r="E235" s="9">
        <f t="shared" si="4"/>
        <v>14</v>
      </c>
      <c r="F235" s="9">
        <f t="shared" si="4"/>
        <v>0</v>
      </c>
      <c r="G235" s="9">
        <f t="shared" si="4"/>
        <v>0</v>
      </c>
      <c r="R235" s="9" t="str">
        <v>Vivek Sundaresam</v>
      </c>
      <c r="S235" s="9">
        <v>8</v>
      </c>
      <c r="U235" s="9" t="str">
        <v>Gary Hansen</v>
      </c>
      <c r="V235" s="9">
        <v>17</v>
      </c>
    </row>
    <row r="236" spans="1:22" x14ac:dyDescent="0.35">
      <c r="A236" s="9" t="str">
        <v>Damala Kotsonis</v>
      </c>
      <c r="B236" s="6">
        <v>3256.4800000000005</v>
      </c>
      <c r="C236" s="9">
        <v>27</v>
      </c>
      <c r="D236" s="9" t="str" cm="1">
        <f t="array" ref="D236">_xlfn.IFS(C236&lt;=10, "Low", (C236&gt;10)*(C236&lt;=20), "Medium", (C236&gt;20)*(C236&lt;=35), "High")</f>
        <v>High</v>
      </c>
      <c r="E236" s="9">
        <f t="shared" si="4"/>
        <v>0</v>
      </c>
      <c r="F236" s="9">
        <f t="shared" si="4"/>
        <v>0</v>
      </c>
      <c r="G236" s="9">
        <f t="shared" si="4"/>
        <v>27</v>
      </c>
      <c r="R236" s="9" t="str">
        <v>Alex Russell</v>
      </c>
      <c r="S236" s="9">
        <v>5</v>
      </c>
      <c r="U236" s="9" t="str">
        <v>Tamara Manning</v>
      </c>
      <c r="V236" s="9">
        <v>15</v>
      </c>
    </row>
    <row r="237" spans="1:22" x14ac:dyDescent="0.35">
      <c r="A237" s="9" t="str">
        <v>Adam Shillingsburg</v>
      </c>
      <c r="B237" s="6">
        <v>3255.3099999999995</v>
      </c>
      <c r="C237" s="9">
        <v>25</v>
      </c>
      <c r="D237" s="9" t="str" cm="1">
        <f t="array" ref="D237">_xlfn.IFS(C237&lt;=10, "Low", (C237&gt;10)*(C237&lt;=20), "Medium", (C237&gt;20)*(C237&lt;=35), "High")</f>
        <v>High</v>
      </c>
      <c r="E237" s="9">
        <f t="shared" si="4"/>
        <v>0</v>
      </c>
      <c r="F237" s="9">
        <f t="shared" si="4"/>
        <v>0</v>
      </c>
      <c r="G237" s="9">
        <f t="shared" si="4"/>
        <v>25</v>
      </c>
      <c r="R237" s="9" t="str">
        <v>Joni Wasserman</v>
      </c>
      <c r="S237" s="9">
        <v>10</v>
      </c>
      <c r="U237" s="9" t="str">
        <v>Barry Gonzalez</v>
      </c>
      <c r="V237" s="9">
        <v>12</v>
      </c>
    </row>
    <row r="238" spans="1:22" x14ac:dyDescent="0.35">
      <c r="A238" s="9" t="str">
        <v>Jack O'Briant</v>
      </c>
      <c r="B238" s="6">
        <v>3254.9490000000005</v>
      </c>
      <c r="C238" s="9">
        <v>13</v>
      </c>
      <c r="D238" s="9" t="str" cm="1">
        <f t="array" ref="D238">_xlfn.IFS(C238&lt;=10, "Low", (C238&gt;10)*(C238&lt;=20), "Medium", (C238&gt;20)*(C238&lt;=35), "High")</f>
        <v>Medium</v>
      </c>
      <c r="E238" s="9">
        <f t="shared" si="4"/>
        <v>13</v>
      </c>
      <c r="F238" s="9">
        <f t="shared" si="4"/>
        <v>0</v>
      </c>
      <c r="G238" s="9">
        <f t="shared" si="4"/>
        <v>0</v>
      </c>
      <c r="R238" s="9" t="str">
        <v>Susan MacKendrick</v>
      </c>
      <c r="S238" s="9">
        <v>6</v>
      </c>
      <c r="U238" s="9" t="str">
        <v>Trudy Brown</v>
      </c>
      <c r="V238" s="9">
        <v>15</v>
      </c>
    </row>
    <row r="239" spans="1:22" x14ac:dyDescent="0.35">
      <c r="A239" s="9" t="str">
        <v>Dianna Vittorini</v>
      </c>
      <c r="B239" s="6">
        <v>3254.4870000000005</v>
      </c>
      <c r="C239" s="9">
        <v>13</v>
      </c>
      <c r="D239" s="9" t="str" cm="1">
        <f t="array" ref="D239">_xlfn.IFS(C239&lt;=10, "Low", (C239&gt;10)*(C239&lt;=20), "Medium", (C239&gt;20)*(C239&lt;=35), "High")</f>
        <v>Medium</v>
      </c>
      <c r="E239" s="9">
        <f t="shared" si="4"/>
        <v>13</v>
      </c>
      <c r="F239" s="9">
        <f t="shared" si="4"/>
        <v>0</v>
      </c>
      <c r="G239" s="9">
        <f t="shared" si="4"/>
        <v>0</v>
      </c>
      <c r="R239" s="9" t="str">
        <v>Eudokia Martin</v>
      </c>
      <c r="S239" s="9">
        <v>10</v>
      </c>
      <c r="U239" s="9" t="str">
        <v>Brian Dahlen</v>
      </c>
      <c r="V239" s="9">
        <v>15</v>
      </c>
    </row>
    <row r="240" spans="1:22" x14ac:dyDescent="0.35">
      <c r="A240" s="9" t="str">
        <v>Adam Hart</v>
      </c>
      <c r="B240" s="6">
        <v>3250.3369999999991</v>
      </c>
      <c r="C240" s="9">
        <v>20</v>
      </c>
      <c r="D240" s="9" t="str" cm="1">
        <f t="array" ref="D240">_xlfn.IFS(C240&lt;=10, "Low", (C240&gt;10)*(C240&lt;=20), "Medium", (C240&gt;20)*(C240&lt;=35), "High")</f>
        <v>Medium</v>
      </c>
      <c r="E240" s="9">
        <f t="shared" si="4"/>
        <v>20</v>
      </c>
      <c r="F240" s="9">
        <f t="shared" si="4"/>
        <v>0</v>
      </c>
      <c r="G240" s="9">
        <f t="shared" si="4"/>
        <v>0</v>
      </c>
      <c r="R240" s="9" t="str">
        <v>Theresa Coyne</v>
      </c>
      <c r="S240" s="9">
        <v>4</v>
      </c>
      <c r="U240" s="9" t="str">
        <v>John Castell</v>
      </c>
      <c r="V240" s="9">
        <v>16</v>
      </c>
    </row>
    <row r="241" spans="1:22" x14ac:dyDescent="0.35">
      <c r="A241" s="9" t="str">
        <v>Henry Goldwyn</v>
      </c>
      <c r="B241" s="6">
        <v>3247.6419999999994</v>
      </c>
      <c r="C241" s="9">
        <v>17</v>
      </c>
      <c r="D241" s="9" t="str" cm="1">
        <f t="array" ref="D241">_xlfn.IFS(C241&lt;=10, "Low", (C241&gt;10)*(C241&lt;=20), "Medium", (C241&gt;20)*(C241&lt;=35), "High")</f>
        <v>Medium</v>
      </c>
      <c r="E241" s="9">
        <f t="shared" ref="E241:G304" si="5">($D241=E$1)*$C241</f>
        <v>17</v>
      </c>
      <c r="F241" s="9">
        <f t="shared" si="5"/>
        <v>0</v>
      </c>
      <c r="G241" s="9">
        <f t="shared" si="5"/>
        <v>0</v>
      </c>
      <c r="R241" s="9" t="str">
        <v>Sean Wendt</v>
      </c>
      <c r="S241" s="9">
        <v>6</v>
      </c>
      <c r="U241" s="9" t="str">
        <v>Emily Burns</v>
      </c>
      <c r="V241" s="9">
        <v>11</v>
      </c>
    </row>
    <row r="242" spans="1:22" x14ac:dyDescent="0.35">
      <c r="A242" s="9" t="str">
        <v>Lindsay Castell</v>
      </c>
      <c r="B242" s="6">
        <v>3246.6260000000002</v>
      </c>
      <c r="C242" s="9">
        <v>7</v>
      </c>
      <c r="D242" s="9" t="str" cm="1">
        <f t="array" ref="D242">_xlfn.IFS(C242&lt;=10, "Low", (C242&gt;10)*(C242&lt;=20), "Medium", (C242&gt;20)*(C242&lt;=35), "High")</f>
        <v>Low</v>
      </c>
      <c r="E242" s="9">
        <f t="shared" si="5"/>
        <v>0</v>
      </c>
      <c r="F242" s="9">
        <f t="shared" si="5"/>
        <v>7</v>
      </c>
      <c r="G242" s="9">
        <f t="shared" si="5"/>
        <v>0</v>
      </c>
      <c r="R242" s="9" t="str">
        <v>Randy Bradley</v>
      </c>
      <c r="S242" s="9">
        <v>6</v>
      </c>
      <c r="U242" s="9" t="str">
        <v>Michelle Moray</v>
      </c>
      <c r="V242" s="9">
        <v>19</v>
      </c>
    </row>
    <row r="243" spans="1:22" x14ac:dyDescent="0.35">
      <c r="A243" s="9" t="str">
        <v>Carol Triggs</v>
      </c>
      <c r="B243" s="6">
        <v>3241.898000000001</v>
      </c>
      <c r="C243" s="9">
        <v>18</v>
      </c>
      <c r="D243" s="9" t="str" cm="1">
        <f t="array" ref="D243">_xlfn.IFS(C243&lt;=10, "Low", (C243&gt;10)*(C243&lt;=20), "Medium", (C243&gt;20)*(C243&lt;=35), "High")</f>
        <v>Medium</v>
      </c>
      <c r="E243" s="9">
        <f t="shared" si="5"/>
        <v>18</v>
      </c>
      <c r="F243" s="9">
        <f t="shared" si="5"/>
        <v>0</v>
      </c>
      <c r="G243" s="9">
        <f t="shared" si="5"/>
        <v>0</v>
      </c>
      <c r="R243" s="9" t="str">
        <v>Bruce Geld</v>
      </c>
      <c r="S243" s="9">
        <v>7</v>
      </c>
      <c r="U243" s="9" t="str">
        <v>Marc Crier</v>
      </c>
      <c r="V243" s="9">
        <v>13</v>
      </c>
    </row>
    <row r="244" spans="1:22" x14ac:dyDescent="0.35">
      <c r="A244" s="9" t="str">
        <v>Edward Becker</v>
      </c>
      <c r="B244" s="6">
        <v>3236.3139999999994</v>
      </c>
      <c r="C244" s="9">
        <v>20</v>
      </c>
      <c r="D244" s="9" t="str" cm="1">
        <f t="array" ref="D244">_xlfn.IFS(C244&lt;=10, "Low", (C244&gt;10)*(C244&lt;=20), "Medium", (C244&gt;20)*(C244&lt;=35), "High")</f>
        <v>Medium</v>
      </c>
      <c r="E244" s="9">
        <f t="shared" si="5"/>
        <v>20</v>
      </c>
      <c r="F244" s="9">
        <f t="shared" si="5"/>
        <v>0</v>
      </c>
      <c r="G244" s="9">
        <f t="shared" si="5"/>
        <v>0</v>
      </c>
      <c r="R244" s="9" t="str">
        <v>Victor Preis</v>
      </c>
      <c r="S244" s="9">
        <v>5</v>
      </c>
      <c r="U244" s="9" t="str">
        <v>John Lucas</v>
      </c>
      <c r="V244" s="9">
        <v>11</v>
      </c>
    </row>
    <row r="245" spans="1:22" x14ac:dyDescent="0.35">
      <c r="A245" s="9" t="str">
        <v>Sharelle Roach</v>
      </c>
      <c r="B245" s="6">
        <v>3233.4810000000002</v>
      </c>
      <c r="C245" s="9">
        <v>9</v>
      </c>
      <c r="D245" s="9" t="str" cm="1">
        <f t="array" ref="D245">_xlfn.IFS(C245&lt;=10, "Low", (C245&gt;10)*(C245&lt;=20), "Medium", (C245&gt;20)*(C245&lt;=35), "High")</f>
        <v>Low</v>
      </c>
      <c r="E245" s="9">
        <f t="shared" si="5"/>
        <v>0</v>
      </c>
      <c r="F245" s="9">
        <f t="shared" si="5"/>
        <v>9</v>
      </c>
      <c r="G245" s="9">
        <f t="shared" si="5"/>
        <v>0</v>
      </c>
      <c r="R245" s="9" t="str">
        <v>Jim Sink</v>
      </c>
      <c r="S245" s="9">
        <v>9</v>
      </c>
      <c r="U245" s="9" t="str">
        <v>Marina Lichtenstein</v>
      </c>
      <c r="V245" s="9">
        <v>20</v>
      </c>
    </row>
    <row r="246" spans="1:22" x14ac:dyDescent="0.35">
      <c r="A246" s="9" t="str">
        <v>Lindsay Williams</v>
      </c>
      <c r="B246" s="6">
        <v>3230.308</v>
      </c>
      <c r="C246" s="9">
        <v>11</v>
      </c>
      <c r="D246" s="9" t="str" cm="1">
        <f t="array" ref="D246">_xlfn.IFS(C246&lt;=10, "Low", (C246&gt;10)*(C246&lt;=20), "Medium", (C246&gt;20)*(C246&lt;=35), "High")</f>
        <v>Medium</v>
      </c>
      <c r="E246" s="9">
        <f t="shared" si="5"/>
        <v>11</v>
      </c>
      <c r="F246" s="9">
        <f t="shared" si="5"/>
        <v>0</v>
      </c>
      <c r="G246" s="9">
        <f t="shared" si="5"/>
        <v>0</v>
      </c>
      <c r="R246" s="9" t="str">
        <v>Ken Brennan</v>
      </c>
      <c r="S246" s="9">
        <v>9</v>
      </c>
      <c r="U246" s="9" t="str">
        <v>Maribeth Dona</v>
      </c>
      <c r="V246" s="9">
        <v>15</v>
      </c>
    </row>
    <row r="247" spans="1:22" x14ac:dyDescent="0.35">
      <c r="A247" s="9" t="str">
        <v>Ricardo Sperren</v>
      </c>
      <c r="B247" s="6">
        <v>3221.29</v>
      </c>
      <c r="C247" s="9">
        <v>9</v>
      </c>
      <c r="D247" s="9" t="str" cm="1">
        <f t="array" ref="D247">_xlfn.IFS(C247&lt;=10, "Low", (C247&gt;10)*(C247&lt;=20), "Medium", (C247&gt;20)*(C247&lt;=35), "High")</f>
        <v>Low</v>
      </c>
      <c r="E247" s="9">
        <f t="shared" si="5"/>
        <v>0</v>
      </c>
      <c r="F247" s="9">
        <f t="shared" si="5"/>
        <v>9</v>
      </c>
      <c r="G247" s="9">
        <f t="shared" si="5"/>
        <v>0</v>
      </c>
      <c r="R247" s="9" t="str">
        <v>Barry Pond</v>
      </c>
      <c r="S247" s="9">
        <v>7</v>
      </c>
      <c r="U247" s="9" t="str">
        <v>Bill Overfelt</v>
      </c>
      <c r="V247" s="9">
        <v>12</v>
      </c>
    </row>
    <row r="248" spans="1:22" x14ac:dyDescent="0.35">
      <c r="A248" s="9" t="str">
        <v>Alejandro Savely</v>
      </c>
      <c r="B248" s="6">
        <v>3214.2359999999999</v>
      </c>
      <c r="C248" s="9">
        <v>8</v>
      </c>
      <c r="D248" s="9" t="str" cm="1">
        <f t="array" ref="D248">_xlfn.IFS(C248&lt;=10, "Low", (C248&gt;10)*(C248&lt;=20), "Medium", (C248&gt;20)*(C248&lt;=35), "High")</f>
        <v>Low</v>
      </c>
      <c r="E248" s="9">
        <f t="shared" si="5"/>
        <v>0</v>
      </c>
      <c r="F248" s="9">
        <f t="shared" si="5"/>
        <v>8</v>
      </c>
      <c r="G248" s="9">
        <f t="shared" si="5"/>
        <v>0</v>
      </c>
      <c r="R248" s="9" t="str">
        <v>Russell D'Ascenzo</v>
      </c>
      <c r="S248" s="9">
        <v>10</v>
      </c>
      <c r="U248" s="9" t="str">
        <v>Frank Olsen</v>
      </c>
      <c r="V248" s="9">
        <v>15</v>
      </c>
    </row>
    <row r="249" spans="1:22" x14ac:dyDescent="0.35">
      <c r="A249" s="9" t="str">
        <v>Christine Sundaresam</v>
      </c>
      <c r="B249" s="6">
        <v>3202.1620000000003</v>
      </c>
      <c r="C249" s="9">
        <v>22</v>
      </c>
      <c r="D249" s="9" t="str" cm="1">
        <f t="array" ref="D249">_xlfn.IFS(C249&lt;=10, "Low", (C249&gt;10)*(C249&lt;=20), "Medium", (C249&gt;20)*(C249&lt;=35), "High")</f>
        <v>High</v>
      </c>
      <c r="E249" s="9">
        <f t="shared" si="5"/>
        <v>0</v>
      </c>
      <c r="F249" s="9">
        <f t="shared" si="5"/>
        <v>0</v>
      </c>
      <c r="G249" s="9">
        <f t="shared" si="5"/>
        <v>22</v>
      </c>
      <c r="R249" s="9" t="str">
        <v>Cindy Schnelling</v>
      </c>
      <c r="S249" s="9">
        <v>8</v>
      </c>
      <c r="U249" s="9" t="str">
        <v>Dave Kipp</v>
      </c>
      <c r="V249" s="9">
        <v>13</v>
      </c>
    </row>
    <row r="250" spans="1:22" x14ac:dyDescent="0.35">
      <c r="A250" s="9" t="str">
        <v>Brian Thompson</v>
      </c>
      <c r="B250" s="6">
        <v>3196.7520000000004</v>
      </c>
      <c r="C250" s="9">
        <v>20</v>
      </c>
      <c r="D250" s="9" t="str" cm="1">
        <f t="array" ref="D250">_xlfn.IFS(C250&lt;=10, "Low", (C250&gt;10)*(C250&lt;=20), "Medium", (C250&gt;20)*(C250&lt;=35), "High")</f>
        <v>Medium</v>
      </c>
      <c r="E250" s="9">
        <f t="shared" si="5"/>
        <v>20</v>
      </c>
      <c r="F250" s="9">
        <f t="shared" si="5"/>
        <v>0</v>
      </c>
      <c r="G250" s="9">
        <f t="shared" si="5"/>
        <v>0</v>
      </c>
      <c r="R250" s="9" t="str">
        <v>Roy Collins</v>
      </c>
      <c r="S250" s="9">
        <v>10</v>
      </c>
      <c r="U250" s="9" t="str">
        <v>Christina Anderson</v>
      </c>
      <c r="V250" s="9">
        <v>16</v>
      </c>
    </row>
    <row r="251" spans="1:22" x14ac:dyDescent="0.35">
      <c r="A251" s="9" t="str">
        <v>Deirdre Greer</v>
      </c>
      <c r="B251" s="6">
        <v>3195.8180000000002</v>
      </c>
      <c r="C251" s="9">
        <v>8</v>
      </c>
      <c r="D251" s="9" t="str" cm="1">
        <f t="array" ref="D251">_xlfn.IFS(C251&lt;=10, "Low", (C251&gt;10)*(C251&lt;=20), "Medium", (C251&gt;20)*(C251&lt;=35), "High")</f>
        <v>Low</v>
      </c>
      <c r="E251" s="9">
        <f t="shared" si="5"/>
        <v>0</v>
      </c>
      <c r="F251" s="9">
        <f t="shared" si="5"/>
        <v>8</v>
      </c>
      <c r="G251" s="9">
        <f t="shared" si="5"/>
        <v>0</v>
      </c>
      <c r="R251" s="9" t="str">
        <v>Ellis Ballard</v>
      </c>
      <c r="S251" s="9">
        <v>7</v>
      </c>
      <c r="U251" s="9" t="str">
        <v>Logan Currie</v>
      </c>
      <c r="V251" s="9">
        <v>19</v>
      </c>
    </row>
    <row r="252" spans="1:22" x14ac:dyDescent="0.35">
      <c r="A252" s="9" t="str">
        <v>Jeremy Lonsdale</v>
      </c>
      <c r="B252" s="6">
        <v>3173.8739999999998</v>
      </c>
      <c r="C252" s="9">
        <v>17</v>
      </c>
      <c r="D252" s="9" t="str" cm="1">
        <f t="array" ref="D252">_xlfn.IFS(C252&lt;=10, "Low", (C252&gt;10)*(C252&lt;=20), "Medium", (C252&gt;20)*(C252&lt;=35), "High")</f>
        <v>Medium</v>
      </c>
      <c r="E252" s="9">
        <f t="shared" si="5"/>
        <v>17</v>
      </c>
      <c r="F252" s="9">
        <f t="shared" si="5"/>
        <v>0</v>
      </c>
      <c r="G252" s="9">
        <f t="shared" si="5"/>
        <v>0</v>
      </c>
      <c r="R252" s="9" t="str">
        <v>Jonathan Howell</v>
      </c>
      <c r="S252" s="9">
        <v>9</v>
      </c>
      <c r="U252" s="9" t="str">
        <v>Ralph Arnett</v>
      </c>
      <c r="V252" s="9">
        <v>17</v>
      </c>
    </row>
    <row r="253" spans="1:22" x14ac:dyDescent="0.35">
      <c r="A253" s="9" t="str">
        <v>Greg Matthias</v>
      </c>
      <c r="B253" s="6">
        <v>3163.6280000000002</v>
      </c>
      <c r="C253" s="9">
        <v>11</v>
      </c>
      <c r="D253" s="9" t="str" cm="1">
        <f t="array" ref="D253">_xlfn.IFS(C253&lt;=10, "Low", (C253&gt;10)*(C253&lt;=20), "Medium", (C253&gt;20)*(C253&lt;=35), "High")</f>
        <v>Medium</v>
      </c>
      <c r="E253" s="9">
        <f t="shared" si="5"/>
        <v>11</v>
      </c>
      <c r="F253" s="9">
        <f t="shared" si="5"/>
        <v>0</v>
      </c>
      <c r="G253" s="9">
        <f t="shared" si="5"/>
        <v>0</v>
      </c>
      <c r="R253" s="9" t="str">
        <v>Bryan Spruell</v>
      </c>
      <c r="S253" s="9">
        <v>8</v>
      </c>
      <c r="U253" s="9" t="str">
        <v>Sean O'Donnell</v>
      </c>
      <c r="V253" s="9">
        <v>15</v>
      </c>
    </row>
    <row r="254" spans="1:22" x14ac:dyDescent="0.35">
      <c r="A254" s="9" t="str">
        <v>Janet Martin</v>
      </c>
      <c r="B254" s="6">
        <v>3159.1220000000003</v>
      </c>
      <c r="C254" s="9">
        <v>19</v>
      </c>
      <c r="D254" s="9" t="str" cm="1">
        <f t="array" ref="D254">_xlfn.IFS(C254&lt;=10, "Low", (C254&gt;10)*(C254&lt;=20), "Medium", (C254&gt;20)*(C254&lt;=35), "High")</f>
        <v>Medium</v>
      </c>
      <c r="E254" s="9">
        <f t="shared" si="5"/>
        <v>19</v>
      </c>
      <c r="F254" s="9">
        <f t="shared" si="5"/>
        <v>0</v>
      </c>
      <c r="G254" s="9">
        <f t="shared" si="5"/>
        <v>0</v>
      </c>
      <c r="R254" s="9" t="str">
        <v>Eric Barreto</v>
      </c>
      <c r="S254" s="9">
        <v>7</v>
      </c>
      <c r="U254" s="9" t="str">
        <v>Stephanie Ulpright</v>
      </c>
      <c r="V254" s="9">
        <v>18</v>
      </c>
    </row>
    <row r="255" spans="1:22" x14ac:dyDescent="0.35">
      <c r="A255" s="9" t="str">
        <v>Chloris Kastensmidt</v>
      </c>
      <c r="B255" s="6">
        <v>3154.855</v>
      </c>
      <c r="C255" s="9">
        <v>32</v>
      </c>
      <c r="D255" s="9" t="str" cm="1">
        <f t="array" ref="D255">_xlfn.IFS(C255&lt;=10, "Low", (C255&gt;10)*(C255&lt;=20), "Medium", (C255&gt;20)*(C255&lt;=35), "High")</f>
        <v>High</v>
      </c>
      <c r="E255" s="9">
        <f t="shared" si="5"/>
        <v>0</v>
      </c>
      <c r="F255" s="9">
        <f t="shared" si="5"/>
        <v>0</v>
      </c>
      <c r="G255" s="9">
        <f t="shared" si="5"/>
        <v>32</v>
      </c>
      <c r="R255" s="9" t="str">
        <v>Hallie Redmond</v>
      </c>
      <c r="S255" s="9">
        <v>5</v>
      </c>
      <c r="U255" s="9" t="str">
        <v>Helen Andreada</v>
      </c>
      <c r="V255" s="9">
        <v>18</v>
      </c>
    </row>
    <row r="256" spans="1:22" x14ac:dyDescent="0.35">
      <c r="A256" s="9" t="str">
        <v>Karen Bern</v>
      </c>
      <c r="B256" s="6">
        <v>3152.6149999999998</v>
      </c>
      <c r="C256" s="9">
        <v>10</v>
      </c>
      <c r="D256" s="9" t="str" cm="1">
        <f t="array" ref="D256">_xlfn.IFS(C256&lt;=10, "Low", (C256&gt;10)*(C256&lt;=20), "Medium", (C256&gt;20)*(C256&lt;=35), "High")</f>
        <v>Low</v>
      </c>
      <c r="E256" s="9">
        <f t="shared" si="5"/>
        <v>0</v>
      </c>
      <c r="F256" s="9">
        <f t="shared" si="5"/>
        <v>10</v>
      </c>
      <c r="G256" s="9">
        <f t="shared" si="5"/>
        <v>0</v>
      </c>
      <c r="R256" s="9" t="str">
        <v>Roy FranzÃ¶sisch</v>
      </c>
      <c r="S256" s="9">
        <v>10</v>
      </c>
      <c r="U256" s="9" t="str">
        <v>Alejandro Grove</v>
      </c>
      <c r="V256" s="9">
        <v>14</v>
      </c>
    </row>
    <row r="257" spans="1:22" x14ac:dyDescent="0.35">
      <c r="A257" s="9" t="str">
        <v>Maxwell Schwartz</v>
      </c>
      <c r="B257" s="6">
        <v>3144.6779999999994</v>
      </c>
      <c r="C257" s="9">
        <v>19</v>
      </c>
      <c r="D257" s="9" t="str" cm="1">
        <f t="array" ref="D257">_xlfn.IFS(C257&lt;=10, "Low", (C257&gt;10)*(C257&lt;=20), "Medium", (C257&gt;20)*(C257&lt;=35), "High")</f>
        <v>Medium</v>
      </c>
      <c r="E257" s="9">
        <f t="shared" si="5"/>
        <v>19</v>
      </c>
      <c r="F257" s="9">
        <f t="shared" si="5"/>
        <v>0</v>
      </c>
      <c r="G257" s="9">
        <f t="shared" si="5"/>
        <v>0</v>
      </c>
      <c r="R257" s="9" t="str">
        <v>Maureen Fritzler</v>
      </c>
      <c r="S257" s="9">
        <v>8</v>
      </c>
      <c r="U257" s="9" t="str">
        <v>Steve Chapman</v>
      </c>
      <c r="V257" s="9">
        <v>14</v>
      </c>
    </row>
    <row r="258" spans="1:22" x14ac:dyDescent="0.35">
      <c r="A258" s="9" t="str">
        <v>Ruben Dartt</v>
      </c>
      <c r="B258" s="6">
        <v>3133.9239999999995</v>
      </c>
      <c r="C258" s="9">
        <v>21</v>
      </c>
      <c r="D258" s="9" t="str" cm="1">
        <f t="array" ref="D258">_xlfn.IFS(C258&lt;=10, "Low", (C258&gt;10)*(C258&lt;=20), "Medium", (C258&gt;20)*(C258&lt;=35), "High")</f>
        <v>High</v>
      </c>
      <c r="E258" s="9">
        <f t="shared" si="5"/>
        <v>0</v>
      </c>
      <c r="F258" s="9">
        <f t="shared" si="5"/>
        <v>0</v>
      </c>
      <c r="G258" s="9">
        <f t="shared" si="5"/>
        <v>21</v>
      </c>
      <c r="R258" s="9" t="str">
        <v>Eric Murdock</v>
      </c>
      <c r="S258" s="9">
        <v>6</v>
      </c>
      <c r="U258" s="9" t="str">
        <v>Neola Schneider</v>
      </c>
      <c r="V258" s="9">
        <v>15</v>
      </c>
    </row>
    <row r="259" spans="1:22" x14ac:dyDescent="0.35">
      <c r="A259" s="9" t="str">
        <v>Tanja Norvell</v>
      </c>
      <c r="B259" s="6">
        <v>3130.221</v>
      </c>
      <c r="C259" s="9">
        <v>12</v>
      </c>
      <c r="D259" s="9" t="str" cm="1">
        <f t="array" ref="D259">_xlfn.IFS(C259&lt;=10, "Low", (C259&gt;10)*(C259&lt;=20), "Medium", (C259&gt;20)*(C259&lt;=35), "High")</f>
        <v>Medium</v>
      </c>
      <c r="E259" s="9">
        <f t="shared" si="5"/>
        <v>12</v>
      </c>
      <c r="F259" s="9">
        <f t="shared" si="5"/>
        <v>0</v>
      </c>
      <c r="G259" s="9">
        <f t="shared" si="5"/>
        <v>0</v>
      </c>
      <c r="R259" s="9" t="str">
        <v>Alyssa Crouse</v>
      </c>
      <c r="S259" s="9">
        <v>5</v>
      </c>
      <c r="U259" s="9" t="str">
        <v>Bruce Stewart</v>
      </c>
      <c r="V259" s="9">
        <v>14</v>
      </c>
    </row>
    <row r="260" spans="1:22" x14ac:dyDescent="0.35">
      <c r="A260" s="9" t="str">
        <v>Steve Nguyen</v>
      </c>
      <c r="B260" s="6">
        <v>3127.9592000000007</v>
      </c>
      <c r="C260" s="9">
        <v>19</v>
      </c>
      <c r="D260" s="9" t="str" cm="1">
        <f t="array" ref="D260">_xlfn.IFS(C260&lt;=10, "Low", (C260&gt;10)*(C260&lt;=20), "Medium", (C260&gt;20)*(C260&lt;=35), "High")</f>
        <v>Medium</v>
      </c>
      <c r="E260" s="9">
        <f t="shared" si="5"/>
        <v>19</v>
      </c>
      <c r="F260" s="9">
        <f t="shared" si="5"/>
        <v>0</v>
      </c>
      <c r="G260" s="9">
        <f t="shared" si="5"/>
        <v>0</v>
      </c>
      <c r="R260" s="9" t="str">
        <v>Evan Henry</v>
      </c>
      <c r="S260" s="9">
        <v>8</v>
      </c>
      <c r="U260" s="9" t="str">
        <v>Corey Catlett</v>
      </c>
      <c r="V260" s="9">
        <v>12</v>
      </c>
    </row>
    <row r="261" spans="1:22" x14ac:dyDescent="0.35">
      <c r="A261" s="9" t="str">
        <v>Speros Goranitis</v>
      </c>
      <c r="B261" s="6">
        <v>3118.8920000000007</v>
      </c>
      <c r="C261" s="9">
        <v>12</v>
      </c>
      <c r="D261" s="9" t="str" cm="1">
        <f t="array" ref="D261">_xlfn.IFS(C261&lt;=10, "Low", (C261&gt;10)*(C261&lt;=20), "Medium", (C261&gt;20)*(C261&lt;=35), "High")</f>
        <v>Medium</v>
      </c>
      <c r="E261" s="9">
        <f t="shared" si="5"/>
        <v>12</v>
      </c>
      <c r="F261" s="9">
        <f t="shared" si="5"/>
        <v>0</v>
      </c>
      <c r="G261" s="9">
        <f t="shared" si="5"/>
        <v>0</v>
      </c>
      <c r="R261" s="9" t="str">
        <v>Mary O'Rourke</v>
      </c>
      <c r="S261" s="9">
        <v>5</v>
      </c>
      <c r="U261" s="9" t="str">
        <v>Ann Chong</v>
      </c>
      <c r="V261" s="9">
        <v>18</v>
      </c>
    </row>
    <row r="262" spans="1:22" x14ac:dyDescent="0.35">
      <c r="A262" s="9" t="str">
        <v>Liz Preis</v>
      </c>
      <c r="B262" s="6">
        <v>3104.4390000000003</v>
      </c>
      <c r="C262" s="9">
        <v>13</v>
      </c>
      <c r="D262" s="9" t="str" cm="1">
        <f t="array" ref="D262">_xlfn.IFS(C262&lt;=10, "Low", (C262&gt;10)*(C262&lt;=20), "Medium", (C262&gt;20)*(C262&lt;=35), "High")</f>
        <v>Medium</v>
      </c>
      <c r="E262" s="9">
        <f t="shared" si="5"/>
        <v>13</v>
      </c>
      <c r="F262" s="9">
        <f t="shared" si="5"/>
        <v>0</v>
      </c>
      <c r="G262" s="9">
        <f t="shared" si="5"/>
        <v>0</v>
      </c>
      <c r="R262" s="9" t="str">
        <v>Katrina Bavinger</v>
      </c>
      <c r="S262" s="9">
        <v>9</v>
      </c>
      <c r="U262" s="9" t="str">
        <v>Herbert Flentye</v>
      </c>
      <c r="V262" s="9">
        <v>19</v>
      </c>
    </row>
    <row r="263" spans="1:22" x14ac:dyDescent="0.35">
      <c r="A263" s="9" t="str">
        <v>Katherine Hughes</v>
      </c>
      <c r="B263" s="6">
        <v>3100.6119999999996</v>
      </c>
      <c r="C263" s="9">
        <v>14</v>
      </c>
      <c r="D263" s="9" t="str" cm="1">
        <f t="array" ref="D263">_xlfn.IFS(C263&lt;=10, "Low", (C263&gt;10)*(C263&lt;=20), "Medium", (C263&gt;20)*(C263&lt;=35), "High")</f>
        <v>Medium</v>
      </c>
      <c r="E263" s="9">
        <f t="shared" si="5"/>
        <v>14</v>
      </c>
      <c r="F263" s="9">
        <f t="shared" si="5"/>
        <v>0</v>
      </c>
      <c r="G263" s="9">
        <f t="shared" si="5"/>
        <v>0</v>
      </c>
      <c r="R263" s="9" t="str">
        <v>Ken Dana</v>
      </c>
      <c r="S263" s="9">
        <v>7</v>
      </c>
      <c r="U263" s="9" t="str">
        <v>Fred McMath</v>
      </c>
      <c r="V263" s="9">
        <v>14</v>
      </c>
    </row>
    <row r="264" spans="1:22" x14ac:dyDescent="0.35">
      <c r="A264" s="9" t="str">
        <v>Patrick Gardner</v>
      </c>
      <c r="B264" s="6">
        <v>3086.9070000000002</v>
      </c>
      <c r="C264" s="9">
        <v>26</v>
      </c>
      <c r="D264" s="9" t="str" cm="1">
        <f t="array" ref="D264">_xlfn.IFS(C264&lt;=10, "Low", (C264&gt;10)*(C264&lt;=20), "Medium", (C264&gt;20)*(C264&lt;=35), "High")</f>
        <v>High</v>
      </c>
      <c r="E264" s="9">
        <f t="shared" si="5"/>
        <v>0</v>
      </c>
      <c r="F264" s="9">
        <f t="shared" si="5"/>
        <v>0</v>
      </c>
      <c r="G264" s="9">
        <f t="shared" si="5"/>
        <v>26</v>
      </c>
      <c r="R264" s="9" t="str">
        <v>Catherine Glotzbach</v>
      </c>
      <c r="S264" s="9">
        <v>9</v>
      </c>
      <c r="U264" s="9" t="str">
        <v>Joy Smith</v>
      </c>
      <c r="V264" s="9">
        <v>18</v>
      </c>
    </row>
    <row r="265" spans="1:22" x14ac:dyDescent="0.35">
      <c r="A265" s="9" t="str">
        <v>Eugene Hildebrand</v>
      </c>
      <c r="B265" s="6">
        <v>3082.6530000000002</v>
      </c>
      <c r="C265" s="9">
        <v>18</v>
      </c>
      <c r="D265" s="9" t="str" cm="1">
        <f t="array" ref="D265">_xlfn.IFS(C265&lt;=10, "Low", (C265&gt;10)*(C265&lt;=20), "Medium", (C265&gt;20)*(C265&lt;=35), "High")</f>
        <v>Medium</v>
      </c>
      <c r="E265" s="9">
        <f t="shared" si="5"/>
        <v>18</v>
      </c>
      <c r="F265" s="9">
        <f t="shared" si="5"/>
        <v>0</v>
      </c>
      <c r="G265" s="9">
        <f t="shared" si="5"/>
        <v>0</v>
      </c>
      <c r="R265" s="9" t="str">
        <v>Joni Blumstein</v>
      </c>
      <c r="S265" s="9">
        <v>8</v>
      </c>
      <c r="U265" s="9" t="str">
        <v>Don Jones</v>
      </c>
      <c r="V265" s="9">
        <v>13</v>
      </c>
    </row>
    <row r="266" spans="1:22" x14ac:dyDescent="0.35">
      <c r="A266" s="9" t="str">
        <v>Gary Mitchum</v>
      </c>
      <c r="B266" s="6">
        <v>3078.6240000000003</v>
      </c>
      <c r="C266" s="9">
        <v>12</v>
      </c>
      <c r="D266" s="9" t="str" cm="1">
        <f t="array" ref="D266">_xlfn.IFS(C266&lt;=10, "Low", (C266&gt;10)*(C266&lt;=20), "Medium", (C266&gt;20)*(C266&lt;=35), "High")</f>
        <v>Medium</v>
      </c>
      <c r="E266" s="9">
        <f t="shared" si="5"/>
        <v>12</v>
      </c>
      <c r="F266" s="9">
        <f t="shared" si="5"/>
        <v>0</v>
      </c>
      <c r="G266" s="9">
        <f t="shared" si="5"/>
        <v>0</v>
      </c>
      <c r="R266" s="9" t="str">
        <v>Henia Zydlo</v>
      </c>
      <c r="S266" s="9">
        <v>6</v>
      </c>
      <c r="U266" s="9" t="str">
        <v>Patrick O'Donnell</v>
      </c>
      <c r="V266" s="9">
        <v>13</v>
      </c>
    </row>
    <row r="267" spans="1:22" x14ac:dyDescent="0.35">
      <c r="A267" s="9" t="str">
        <v>Eugene Barchas</v>
      </c>
      <c r="B267" s="6">
        <v>3071.1259999999997</v>
      </c>
      <c r="C267" s="9">
        <v>11</v>
      </c>
      <c r="D267" s="9" t="str" cm="1">
        <f t="array" ref="D267">_xlfn.IFS(C267&lt;=10, "Low", (C267&gt;10)*(C267&lt;=20), "Medium", (C267&gt;20)*(C267&lt;=35), "High")</f>
        <v>Medium</v>
      </c>
      <c r="E267" s="9">
        <f t="shared" si="5"/>
        <v>11</v>
      </c>
      <c r="F267" s="9">
        <f t="shared" si="5"/>
        <v>0</v>
      </c>
      <c r="G267" s="9">
        <f t="shared" si="5"/>
        <v>0</v>
      </c>
      <c r="R267" s="9" t="str">
        <v>Aaron Bergman</v>
      </c>
      <c r="S267" s="9">
        <v>6</v>
      </c>
      <c r="U267" s="9" t="str">
        <v>Nick Zandusky</v>
      </c>
      <c r="V267" s="9">
        <v>20</v>
      </c>
    </row>
    <row r="268" spans="1:22" x14ac:dyDescent="0.35">
      <c r="A268" s="9" t="str">
        <v>Mike Gockenbach</v>
      </c>
      <c r="B268" s="6">
        <v>3061.5430000000001</v>
      </c>
      <c r="C268" s="9">
        <v>8</v>
      </c>
      <c r="D268" s="9" t="str" cm="1">
        <f t="array" ref="D268">_xlfn.IFS(C268&lt;=10, "Low", (C268&gt;10)*(C268&lt;=20), "Medium", (C268&gt;20)*(C268&lt;=35), "High")</f>
        <v>Low</v>
      </c>
      <c r="E268" s="9">
        <f t="shared" si="5"/>
        <v>0</v>
      </c>
      <c r="F268" s="9">
        <f t="shared" si="5"/>
        <v>8</v>
      </c>
      <c r="G268" s="9">
        <f t="shared" si="5"/>
        <v>0</v>
      </c>
      <c r="R268" s="9" t="str">
        <v>Chad Sievert</v>
      </c>
      <c r="S268" s="9">
        <v>7</v>
      </c>
      <c r="U268" s="9" t="str">
        <v>Beth Paige</v>
      </c>
      <c r="V268" s="9">
        <v>16</v>
      </c>
    </row>
    <row r="269" spans="1:22" x14ac:dyDescent="0.35">
      <c r="A269" s="9" t="str">
        <v>Toby Gnade</v>
      </c>
      <c r="B269" s="6">
        <v>3058.3720000000003</v>
      </c>
      <c r="C269" s="9">
        <v>9</v>
      </c>
      <c r="D269" s="9" t="str" cm="1">
        <f t="array" ref="D269">_xlfn.IFS(C269&lt;=10, "Low", (C269&gt;10)*(C269&lt;=20), "Medium", (C269&gt;20)*(C269&lt;=35), "High")</f>
        <v>Low</v>
      </c>
      <c r="E269" s="9">
        <f t="shared" si="5"/>
        <v>0</v>
      </c>
      <c r="F269" s="9">
        <f t="shared" si="5"/>
        <v>9</v>
      </c>
      <c r="G269" s="9">
        <f t="shared" si="5"/>
        <v>0</v>
      </c>
      <c r="R269" s="9" t="str">
        <v>Sally Knutson</v>
      </c>
      <c r="S269" s="9">
        <v>5</v>
      </c>
      <c r="U269" s="9" t="str">
        <v>Charles Crestani</v>
      </c>
      <c r="V269" s="9">
        <v>11</v>
      </c>
    </row>
    <row r="270" spans="1:22" x14ac:dyDescent="0.35">
      <c r="A270" s="9" t="str">
        <v>Kean Takahito</v>
      </c>
      <c r="B270" s="6">
        <v>3057.1</v>
      </c>
      <c r="C270" s="9">
        <v>14</v>
      </c>
      <c r="D270" s="9" t="str" cm="1">
        <f t="array" ref="D270">_xlfn.IFS(C270&lt;=10, "Low", (C270&gt;10)*(C270&lt;=20), "Medium", (C270&gt;20)*(C270&lt;=35), "High")</f>
        <v>Medium</v>
      </c>
      <c r="E270" s="9">
        <f t="shared" si="5"/>
        <v>14</v>
      </c>
      <c r="F270" s="9">
        <f t="shared" si="5"/>
        <v>0</v>
      </c>
      <c r="G270" s="9">
        <f t="shared" si="5"/>
        <v>0</v>
      </c>
      <c r="R270" s="9" t="str">
        <v>Jocasta Rupert</v>
      </c>
      <c r="S270" s="9">
        <v>1</v>
      </c>
      <c r="U270" s="9" t="str">
        <v>Nat Carroll</v>
      </c>
      <c r="V270" s="9">
        <v>17</v>
      </c>
    </row>
    <row r="271" spans="1:22" x14ac:dyDescent="0.35">
      <c r="A271" s="9" t="str">
        <v>Shahid Shariari</v>
      </c>
      <c r="B271" s="6">
        <v>3056.8069999999998</v>
      </c>
      <c r="C271" s="9">
        <v>12</v>
      </c>
      <c r="D271" s="9" t="str" cm="1">
        <f t="array" ref="D271">_xlfn.IFS(C271&lt;=10, "Low", (C271&gt;10)*(C271&lt;=20), "Medium", (C271&gt;20)*(C271&lt;=35), "High")</f>
        <v>Medium</v>
      </c>
      <c r="E271" s="9">
        <f t="shared" si="5"/>
        <v>12</v>
      </c>
      <c r="F271" s="9">
        <f t="shared" si="5"/>
        <v>0</v>
      </c>
      <c r="G271" s="9">
        <f t="shared" si="5"/>
        <v>0</v>
      </c>
      <c r="R271" s="9" t="str">
        <v>Art Foster</v>
      </c>
      <c r="S271" s="9">
        <v>7</v>
      </c>
      <c r="U271" s="9" t="str">
        <v>Filia McAdams</v>
      </c>
      <c r="V271" s="9">
        <v>15</v>
      </c>
    </row>
    <row r="272" spans="1:22" x14ac:dyDescent="0.35">
      <c r="A272" s="9" t="str">
        <v>Aaron Smayling</v>
      </c>
      <c r="B272" s="6">
        <v>3050.6920000000005</v>
      </c>
      <c r="C272" s="9">
        <v>10</v>
      </c>
      <c r="D272" s="9" t="str" cm="1">
        <f t="array" ref="D272">_xlfn.IFS(C272&lt;=10, "Low", (C272&gt;10)*(C272&lt;=20), "Medium", (C272&gt;20)*(C272&lt;=35), "High")</f>
        <v>Low</v>
      </c>
      <c r="E272" s="9">
        <f t="shared" si="5"/>
        <v>0</v>
      </c>
      <c r="F272" s="9">
        <f t="shared" si="5"/>
        <v>10</v>
      </c>
      <c r="G272" s="9">
        <f t="shared" si="5"/>
        <v>0</v>
      </c>
      <c r="R272" s="9" t="str">
        <v>Julie Creighton</v>
      </c>
      <c r="S272" s="9">
        <v>9</v>
      </c>
      <c r="U272" s="9" t="str">
        <v>Valerie Mitchum</v>
      </c>
      <c r="V272" s="9">
        <v>12</v>
      </c>
    </row>
    <row r="273" spans="1:22" x14ac:dyDescent="0.35">
      <c r="A273" s="9" t="str">
        <v>Sara Luxemburg</v>
      </c>
      <c r="B273" s="6">
        <v>3046.5320000000011</v>
      </c>
      <c r="C273" s="9">
        <v>8</v>
      </c>
      <c r="D273" s="9" t="str" cm="1">
        <f t="array" ref="D273">_xlfn.IFS(C273&lt;=10, "Low", (C273&gt;10)*(C273&lt;=20), "Medium", (C273&gt;20)*(C273&lt;=35), "High")</f>
        <v>Low</v>
      </c>
      <c r="E273" s="9">
        <f t="shared" si="5"/>
        <v>0</v>
      </c>
      <c r="F273" s="9">
        <f t="shared" si="5"/>
        <v>8</v>
      </c>
      <c r="G273" s="9">
        <f t="shared" si="5"/>
        <v>0</v>
      </c>
      <c r="R273" s="9" t="str">
        <v>Vivek Gonzalez</v>
      </c>
      <c r="S273" s="9">
        <v>8</v>
      </c>
      <c r="U273" s="9" t="str">
        <v>Michelle Arnett</v>
      </c>
      <c r="V273" s="9">
        <v>12</v>
      </c>
    </row>
    <row r="274" spans="1:22" x14ac:dyDescent="0.35">
      <c r="A274" s="9" t="str">
        <v>Cynthia Arntzen</v>
      </c>
      <c r="B274" s="6">
        <v>3041.5659999999993</v>
      </c>
      <c r="C274" s="9">
        <v>17</v>
      </c>
      <c r="D274" s="9" t="str" cm="1">
        <f t="array" ref="D274">_xlfn.IFS(C274&lt;=10, "Low", (C274&gt;10)*(C274&lt;=20), "Medium", (C274&gt;20)*(C274&lt;=35), "High")</f>
        <v>Medium</v>
      </c>
      <c r="E274" s="9">
        <f t="shared" si="5"/>
        <v>17</v>
      </c>
      <c r="F274" s="9">
        <f t="shared" si="5"/>
        <v>0</v>
      </c>
      <c r="G274" s="9">
        <f t="shared" si="5"/>
        <v>0</v>
      </c>
      <c r="R274" s="9" t="str">
        <v>Charles Sheldon</v>
      </c>
      <c r="S274" s="9">
        <v>8</v>
      </c>
      <c r="U274" s="9" t="str">
        <v>Bart Pistole</v>
      </c>
      <c r="V274" s="9">
        <v>20</v>
      </c>
    </row>
    <row r="275" spans="1:22" x14ac:dyDescent="0.35">
      <c r="A275" s="9" t="str">
        <v>Carlos Soltero</v>
      </c>
      <c r="B275" s="6">
        <v>3036.5469999999996</v>
      </c>
      <c r="C275" s="9">
        <v>22</v>
      </c>
      <c r="D275" s="9" t="str" cm="1">
        <f t="array" ref="D275">_xlfn.IFS(C275&lt;=10, "Low", (C275&gt;10)*(C275&lt;=20), "Medium", (C275&gt;20)*(C275&lt;=35), "High")</f>
        <v>High</v>
      </c>
      <c r="E275" s="9">
        <f t="shared" si="5"/>
        <v>0</v>
      </c>
      <c r="F275" s="9">
        <f t="shared" si="5"/>
        <v>0</v>
      </c>
      <c r="G275" s="9">
        <f t="shared" si="5"/>
        <v>22</v>
      </c>
      <c r="R275" s="9" t="str">
        <v>Erica Hackney</v>
      </c>
      <c r="S275" s="9">
        <v>8</v>
      </c>
      <c r="U275" s="9" t="str">
        <v>Matt Collister</v>
      </c>
      <c r="V275" s="9">
        <v>17</v>
      </c>
    </row>
    <row r="276" spans="1:22" x14ac:dyDescent="0.35">
      <c r="A276" s="9" t="str">
        <v>Lindsay Shagiari</v>
      </c>
      <c r="B276" s="6">
        <v>2988.674</v>
      </c>
      <c r="C276" s="9">
        <v>22</v>
      </c>
      <c r="D276" s="9" t="str" cm="1">
        <f t="array" ref="D276">_xlfn.IFS(C276&lt;=10, "Low", (C276&gt;10)*(C276&lt;=20), "Medium", (C276&gt;20)*(C276&lt;=35), "High")</f>
        <v>High</v>
      </c>
      <c r="E276" s="9">
        <f t="shared" si="5"/>
        <v>0</v>
      </c>
      <c r="F276" s="9">
        <f t="shared" si="5"/>
        <v>0</v>
      </c>
      <c r="G276" s="9">
        <f t="shared" si="5"/>
        <v>22</v>
      </c>
      <c r="R276" s="9" t="str">
        <v>Thomas Brumley</v>
      </c>
      <c r="S276" s="9">
        <v>4</v>
      </c>
      <c r="U276" s="9" t="str">
        <v>Cynthia Voltz</v>
      </c>
      <c r="V276" s="9">
        <v>19</v>
      </c>
    </row>
    <row r="277" spans="1:22" x14ac:dyDescent="0.35">
      <c r="A277" s="9" t="str">
        <v>Michelle Huthwaite</v>
      </c>
      <c r="B277" s="6">
        <v>2984.9480000000003</v>
      </c>
      <c r="C277" s="9">
        <v>10</v>
      </c>
      <c r="D277" s="9" t="str" cm="1">
        <f t="array" ref="D277">_xlfn.IFS(C277&lt;=10, "Low", (C277&gt;10)*(C277&lt;=20), "Medium", (C277&gt;20)*(C277&lt;=35), "High")</f>
        <v>Low</v>
      </c>
      <c r="E277" s="9">
        <f t="shared" si="5"/>
        <v>0</v>
      </c>
      <c r="F277" s="9">
        <f t="shared" si="5"/>
        <v>10</v>
      </c>
      <c r="G277" s="9">
        <f t="shared" si="5"/>
        <v>0</v>
      </c>
      <c r="R277" s="9" t="str">
        <v>Brendan Murry</v>
      </c>
      <c r="S277" s="9">
        <v>10</v>
      </c>
      <c r="U277" s="9" t="str">
        <v>Nick Radford</v>
      </c>
      <c r="V277" s="9">
        <v>13</v>
      </c>
    </row>
    <row r="278" spans="1:22" x14ac:dyDescent="0.35">
      <c r="A278" s="9" t="str">
        <v>Frank Atkinson</v>
      </c>
      <c r="B278" s="6">
        <v>2984.0539999999992</v>
      </c>
      <c r="C278" s="9">
        <v>17</v>
      </c>
      <c r="D278" s="9" t="str" cm="1">
        <f t="array" ref="D278">_xlfn.IFS(C278&lt;=10, "Low", (C278&gt;10)*(C278&lt;=20), "Medium", (C278&gt;20)*(C278&lt;=35), "High")</f>
        <v>Medium</v>
      </c>
      <c r="E278" s="9">
        <f t="shared" si="5"/>
        <v>17</v>
      </c>
      <c r="F278" s="9">
        <f t="shared" si="5"/>
        <v>0</v>
      </c>
      <c r="G278" s="9">
        <f t="shared" si="5"/>
        <v>0</v>
      </c>
      <c r="R278" s="9" t="str">
        <v>Sonia Cooley</v>
      </c>
      <c r="S278" s="9">
        <v>6</v>
      </c>
      <c r="U278" s="9" t="str">
        <v>Roland Fjeld</v>
      </c>
      <c r="V278" s="9">
        <v>14</v>
      </c>
    </row>
    <row r="279" spans="1:22" x14ac:dyDescent="0.35">
      <c r="A279" s="9" t="str">
        <v>David Bremer</v>
      </c>
      <c r="B279" s="6">
        <v>2973.0940000000001</v>
      </c>
      <c r="C279" s="9">
        <v>14</v>
      </c>
      <c r="D279" s="9" t="str" cm="1">
        <f t="array" ref="D279">_xlfn.IFS(C279&lt;=10, "Low", (C279&gt;10)*(C279&lt;=20), "Medium", (C279&gt;20)*(C279&lt;=35), "High")</f>
        <v>Medium</v>
      </c>
      <c r="E279" s="9">
        <f t="shared" si="5"/>
        <v>14</v>
      </c>
      <c r="F279" s="9">
        <f t="shared" si="5"/>
        <v>0</v>
      </c>
      <c r="G279" s="9">
        <f t="shared" si="5"/>
        <v>0</v>
      </c>
      <c r="R279" s="9" t="str">
        <v>David Kendrick</v>
      </c>
      <c r="S279" s="9">
        <v>5</v>
      </c>
      <c r="U279" s="9" t="str">
        <v>Elizabeth Moffitt</v>
      </c>
      <c r="V279" s="9">
        <v>16</v>
      </c>
    </row>
    <row r="280" spans="1:22" x14ac:dyDescent="0.35">
      <c r="A280" s="9" t="str">
        <v>Mark Packer</v>
      </c>
      <c r="B280" s="6">
        <v>2945.8220000000001</v>
      </c>
      <c r="C280" s="9">
        <v>12</v>
      </c>
      <c r="D280" s="9" t="str" cm="1">
        <f t="array" ref="D280">_xlfn.IFS(C280&lt;=10, "Low", (C280&gt;10)*(C280&lt;=20), "Medium", (C280&gt;20)*(C280&lt;=35), "High")</f>
        <v>Medium</v>
      </c>
      <c r="E280" s="9">
        <f t="shared" si="5"/>
        <v>12</v>
      </c>
      <c r="F280" s="9">
        <f t="shared" si="5"/>
        <v>0</v>
      </c>
      <c r="G280" s="9">
        <f t="shared" si="5"/>
        <v>0</v>
      </c>
      <c r="R280" s="9" t="str">
        <v>Matthew Clasen</v>
      </c>
      <c r="S280" s="9">
        <v>8</v>
      </c>
      <c r="U280" s="9" t="str">
        <v>Jennifer Ferguson</v>
      </c>
      <c r="V280" s="9">
        <v>13</v>
      </c>
    </row>
    <row r="281" spans="1:22" x14ac:dyDescent="0.35">
      <c r="A281" s="9" t="str">
        <v>Christine Kargatis</v>
      </c>
      <c r="B281" s="6">
        <v>2945.3209999999999</v>
      </c>
      <c r="C281" s="9">
        <v>12</v>
      </c>
      <c r="D281" s="9" t="str" cm="1">
        <f t="array" ref="D281">_xlfn.IFS(C281&lt;=10, "Low", (C281&gt;10)*(C281&lt;=20), "Medium", (C281&gt;20)*(C281&lt;=35), "High")</f>
        <v>Medium</v>
      </c>
      <c r="E281" s="9">
        <f t="shared" si="5"/>
        <v>12</v>
      </c>
      <c r="F281" s="9">
        <f t="shared" si="5"/>
        <v>0</v>
      </c>
      <c r="G281" s="9">
        <f t="shared" si="5"/>
        <v>0</v>
      </c>
      <c r="R281" s="9" t="str">
        <v>Beth Fritzler</v>
      </c>
      <c r="S281" s="9">
        <v>4</v>
      </c>
      <c r="U281" s="9" t="str">
        <v>Michael Kennedy</v>
      </c>
      <c r="V281" s="9">
        <v>17</v>
      </c>
    </row>
    <row r="282" spans="1:22" x14ac:dyDescent="0.35">
      <c r="A282" s="9" t="str">
        <v>Thea Hudgings</v>
      </c>
      <c r="B282" s="6">
        <v>2942.7719999999999</v>
      </c>
      <c r="C282" s="9">
        <v>9</v>
      </c>
      <c r="D282" s="9" t="str" cm="1">
        <f t="array" ref="D282">_xlfn.IFS(C282&lt;=10, "Low", (C282&gt;10)*(C282&lt;=20), "Medium", (C282&gt;20)*(C282&lt;=35), "High")</f>
        <v>Low</v>
      </c>
      <c r="E282" s="9">
        <f t="shared" si="5"/>
        <v>0</v>
      </c>
      <c r="F282" s="9">
        <f t="shared" si="5"/>
        <v>9</v>
      </c>
      <c r="G282" s="9">
        <f t="shared" si="5"/>
        <v>0</v>
      </c>
      <c r="R282" s="9" t="str">
        <v>Harry Greene</v>
      </c>
      <c r="S282" s="9">
        <v>10</v>
      </c>
      <c r="U282" s="9" t="str">
        <v>Lena Hernandez</v>
      </c>
      <c r="V282" s="9">
        <v>15</v>
      </c>
    </row>
    <row r="283" spans="1:22" x14ac:dyDescent="0.35">
      <c r="A283" s="9" t="str">
        <v>Liz Thompson</v>
      </c>
      <c r="B283" s="6">
        <v>2936.2519999999995</v>
      </c>
      <c r="C283" s="9">
        <v>14</v>
      </c>
      <c r="D283" s="9" t="str" cm="1">
        <f t="array" ref="D283">_xlfn.IFS(C283&lt;=10, "Low", (C283&gt;10)*(C283&lt;=20), "Medium", (C283&gt;20)*(C283&lt;=35), "High")</f>
        <v>Medium</v>
      </c>
      <c r="E283" s="9">
        <f t="shared" si="5"/>
        <v>14</v>
      </c>
      <c r="F283" s="9">
        <f t="shared" si="5"/>
        <v>0</v>
      </c>
      <c r="G283" s="9">
        <f t="shared" si="5"/>
        <v>0</v>
      </c>
      <c r="R283" s="9" t="str">
        <v>Sandra Flanagan</v>
      </c>
      <c r="S283" s="9">
        <v>9</v>
      </c>
      <c r="U283" s="9" t="str">
        <v>Fred Harton</v>
      </c>
      <c r="V283" s="9">
        <v>14</v>
      </c>
    </row>
    <row r="284" spans="1:22" x14ac:dyDescent="0.35">
      <c r="A284" s="9" t="str">
        <v>Becky Castell</v>
      </c>
      <c r="B284" s="6">
        <v>2933.6759999999995</v>
      </c>
      <c r="C284" s="9">
        <v>18</v>
      </c>
      <c r="D284" s="9" t="str" cm="1">
        <f t="array" ref="D284">_xlfn.IFS(C284&lt;=10, "Low", (C284&gt;10)*(C284&lt;=20), "Medium", (C284&gt;20)*(C284&lt;=35), "High")</f>
        <v>Medium</v>
      </c>
      <c r="E284" s="9">
        <f t="shared" si="5"/>
        <v>18</v>
      </c>
      <c r="F284" s="9">
        <f t="shared" si="5"/>
        <v>0</v>
      </c>
      <c r="G284" s="9">
        <f t="shared" si="5"/>
        <v>0</v>
      </c>
      <c r="R284" s="9" t="str">
        <v>Steven Ward</v>
      </c>
      <c r="S284" s="9">
        <v>8</v>
      </c>
      <c r="U284" s="9" t="str">
        <v>Craig Carreira</v>
      </c>
      <c r="V284" s="9">
        <v>14</v>
      </c>
    </row>
    <row r="285" spans="1:22" x14ac:dyDescent="0.35">
      <c r="A285" s="9" t="str">
        <v>Julie Kriz</v>
      </c>
      <c r="B285" s="6">
        <v>2932.4840000000004</v>
      </c>
      <c r="C285" s="9">
        <v>17</v>
      </c>
      <c r="D285" s="9" t="str" cm="1">
        <f t="array" ref="D285">_xlfn.IFS(C285&lt;=10, "Low", (C285&gt;10)*(C285&lt;=20), "Medium", (C285&gt;20)*(C285&lt;=35), "High")</f>
        <v>Medium</v>
      </c>
      <c r="E285" s="9">
        <f t="shared" si="5"/>
        <v>17</v>
      </c>
      <c r="F285" s="9">
        <f t="shared" si="5"/>
        <v>0</v>
      </c>
      <c r="G285" s="9">
        <f t="shared" si="5"/>
        <v>0</v>
      </c>
      <c r="R285" s="9" t="str">
        <v>Liz Pelletier</v>
      </c>
      <c r="S285" s="9">
        <v>9</v>
      </c>
      <c r="U285" s="9" t="str">
        <v>Kalyca Meade</v>
      </c>
      <c r="V285" s="9">
        <v>19</v>
      </c>
    </row>
    <row r="286" spans="1:22" x14ac:dyDescent="0.35">
      <c r="A286" s="9" t="str">
        <v>Neil Ducich</v>
      </c>
      <c r="B286" s="6">
        <v>2893.4549999999999</v>
      </c>
      <c r="C286" s="9">
        <v>8</v>
      </c>
      <c r="D286" s="9" t="str" cm="1">
        <f t="array" ref="D286">_xlfn.IFS(C286&lt;=10, "Low", (C286&gt;10)*(C286&lt;=20), "Medium", (C286&gt;20)*(C286&lt;=35), "High")</f>
        <v>Low</v>
      </c>
      <c r="E286" s="9">
        <f t="shared" si="5"/>
        <v>0</v>
      </c>
      <c r="F286" s="9">
        <f t="shared" si="5"/>
        <v>8</v>
      </c>
      <c r="G286" s="9">
        <f t="shared" si="5"/>
        <v>0</v>
      </c>
      <c r="R286" s="9" t="str">
        <v>Dorris liebe</v>
      </c>
      <c r="S286" s="9">
        <v>6</v>
      </c>
      <c r="U286" s="9" t="str">
        <v>Matt Connell</v>
      </c>
      <c r="V286" s="9">
        <v>18</v>
      </c>
    </row>
    <row r="287" spans="1:22" x14ac:dyDescent="0.35">
      <c r="A287" s="9" t="str">
        <v>Meg Tillman</v>
      </c>
      <c r="B287" s="6">
        <v>2890.1390000000001</v>
      </c>
      <c r="C287" s="9">
        <v>10</v>
      </c>
      <c r="D287" s="9" t="str" cm="1">
        <f t="array" ref="D287">_xlfn.IFS(C287&lt;=10, "Low", (C287&gt;10)*(C287&lt;=20), "Medium", (C287&gt;20)*(C287&lt;=35), "High")</f>
        <v>Low</v>
      </c>
      <c r="E287" s="9">
        <f t="shared" si="5"/>
        <v>0</v>
      </c>
      <c r="F287" s="9">
        <f t="shared" si="5"/>
        <v>10</v>
      </c>
      <c r="G287" s="9">
        <f t="shared" si="5"/>
        <v>0</v>
      </c>
      <c r="R287" s="9" t="str">
        <v>Harold Engle</v>
      </c>
      <c r="S287" s="9">
        <v>8</v>
      </c>
      <c r="U287" s="9" t="str">
        <v>Maribeth Yedwab</v>
      </c>
      <c r="V287" s="9">
        <v>13</v>
      </c>
    </row>
    <row r="288" spans="1:22" x14ac:dyDescent="0.35">
      <c r="A288" s="9" t="str">
        <v>Barry FranzÃ¶sisch</v>
      </c>
      <c r="B288" s="6">
        <v>2888.5059999999999</v>
      </c>
      <c r="C288" s="9">
        <v>21</v>
      </c>
      <c r="D288" s="9" t="str" cm="1">
        <f t="array" ref="D288">_xlfn.IFS(C288&lt;=10, "Low", (C288&gt;10)*(C288&lt;=20), "Medium", (C288&gt;20)*(C288&lt;=35), "High")</f>
        <v>High</v>
      </c>
      <c r="E288" s="9">
        <f t="shared" si="5"/>
        <v>0</v>
      </c>
      <c r="F288" s="9">
        <f t="shared" si="5"/>
        <v>0</v>
      </c>
      <c r="G288" s="9">
        <f t="shared" si="5"/>
        <v>21</v>
      </c>
      <c r="R288" s="9" t="str">
        <v>Brad Eason</v>
      </c>
      <c r="S288" s="9">
        <v>10</v>
      </c>
      <c r="U288" s="9" t="str">
        <v>Tony Sayre</v>
      </c>
      <c r="V288" s="9">
        <v>14</v>
      </c>
    </row>
    <row r="289" spans="1:22" x14ac:dyDescent="0.35">
      <c r="A289" s="9" t="str">
        <v>Maris LaWare</v>
      </c>
      <c r="B289" s="6">
        <v>2885.2599999999993</v>
      </c>
      <c r="C289" s="9">
        <v>14</v>
      </c>
      <c r="D289" s="9" t="str" cm="1">
        <f t="array" ref="D289">_xlfn.IFS(C289&lt;=10, "Low", (C289&gt;10)*(C289&lt;=20), "Medium", (C289&gt;20)*(C289&lt;=35), "High")</f>
        <v>Medium</v>
      </c>
      <c r="E289" s="9">
        <f t="shared" si="5"/>
        <v>14</v>
      </c>
      <c r="F289" s="9">
        <f t="shared" si="5"/>
        <v>0</v>
      </c>
      <c r="G289" s="9">
        <f t="shared" si="5"/>
        <v>0</v>
      </c>
      <c r="R289" s="9" t="str">
        <v>Ivan Gibson</v>
      </c>
      <c r="S289" s="9">
        <v>7</v>
      </c>
      <c r="U289" s="9" t="str">
        <v>Jason Gross</v>
      </c>
      <c r="V289" s="9">
        <v>11</v>
      </c>
    </row>
    <row r="290" spans="1:22" x14ac:dyDescent="0.35">
      <c r="A290" s="9" t="str">
        <v>David Smith</v>
      </c>
      <c r="B290" s="6">
        <v>2881.8128000000002</v>
      </c>
      <c r="C290" s="9">
        <v>20</v>
      </c>
      <c r="D290" s="9" t="str" cm="1">
        <f t="array" ref="D290">_xlfn.IFS(C290&lt;=10, "Low", (C290&gt;10)*(C290&lt;=20), "Medium", (C290&gt;20)*(C290&lt;=35), "High")</f>
        <v>Medium</v>
      </c>
      <c r="E290" s="9">
        <f t="shared" si="5"/>
        <v>20</v>
      </c>
      <c r="F290" s="9">
        <f t="shared" si="5"/>
        <v>0</v>
      </c>
      <c r="G290" s="9">
        <f t="shared" si="5"/>
        <v>0</v>
      </c>
      <c r="R290" s="9" t="str">
        <v>Barry Blumstein</v>
      </c>
      <c r="S290" s="9">
        <v>8</v>
      </c>
      <c r="U290" s="9" t="str">
        <v>Jamie Frazer</v>
      </c>
      <c r="V290" s="9">
        <v>18</v>
      </c>
    </row>
    <row r="291" spans="1:22" x14ac:dyDescent="0.35">
      <c r="A291" s="9" t="str">
        <v>Paul Van Hugh</v>
      </c>
      <c r="B291" s="6">
        <v>2876.0460000000003</v>
      </c>
      <c r="C291" s="9">
        <v>13</v>
      </c>
      <c r="D291" s="9" t="str" cm="1">
        <f t="array" ref="D291">_xlfn.IFS(C291&lt;=10, "Low", (C291&gt;10)*(C291&lt;=20), "Medium", (C291&gt;20)*(C291&lt;=35), "High")</f>
        <v>Medium</v>
      </c>
      <c r="E291" s="9">
        <f t="shared" si="5"/>
        <v>13</v>
      </c>
      <c r="F291" s="9">
        <f t="shared" si="5"/>
        <v>0</v>
      </c>
      <c r="G291" s="9">
        <f t="shared" si="5"/>
        <v>0</v>
      </c>
      <c r="R291" s="9" t="str">
        <v>Tracy Collins</v>
      </c>
      <c r="S291" s="9">
        <v>10</v>
      </c>
      <c r="U291" s="9" t="str">
        <v>Laurel Workman</v>
      </c>
      <c r="V291" s="9">
        <v>15</v>
      </c>
    </row>
    <row r="292" spans="1:22" x14ac:dyDescent="0.35">
      <c r="A292" s="9" t="str">
        <v>Chuck Clark</v>
      </c>
      <c r="B292" s="6">
        <v>2870.0500000000006</v>
      </c>
      <c r="C292" s="9">
        <v>19</v>
      </c>
      <c r="D292" s="9" t="str" cm="1">
        <f t="array" ref="D292">_xlfn.IFS(C292&lt;=10, "Low", (C292&gt;10)*(C292&lt;=20), "Medium", (C292&gt;20)*(C292&lt;=35), "High")</f>
        <v>Medium</v>
      </c>
      <c r="E292" s="9">
        <f t="shared" si="5"/>
        <v>19</v>
      </c>
      <c r="F292" s="9">
        <f t="shared" si="5"/>
        <v>0</v>
      </c>
      <c r="G292" s="9">
        <f t="shared" si="5"/>
        <v>0</v>
      </c>
      <c r="R292" s="9" t="str">
        <v>Michelle Lonsdale</v>
      </c>
      <c r="S292" s="9">
        <v>4</v>
      </c>
      <c r="U292" s="9" t="str">
        <v>Katherine Nockton</v>
      </c>
      <c r="V292" s="9">
        <v>15</v>
      </c>
    </row>
    <row r="293" spans="1:22" x14ac:dyDescent="0.35">
      <c r="A293" s="9" t="str">
        <v>Noel Staavos</v>
      </c>
      <c r="B293" s="6">
        <v>2857.7529999999997</v>
      </c>
      <c r="C293" s="9">
        <v>23</v>
      </c>
      <c r="D293" s="9" t="str" cm="1">
        <f t="array" ref="D293">_xlfn.IFS(C293&lt;=10, "Low", (C293&gt;10)*(C293&lt;=20), "Medium", (C293&gt;20)*(C293&lt;=35), "High")</f>
        <v>High</v>
      </c>
      <c r="E293" s="9">
        <f t="shared" si="5"/>
        <v>0</v>
      </c>
      <c r="F293" s="9">
        <f t="shared" si="5"/>
        <v>0</v>
      </c>
      <c r="G293" s="9">
        <f t="shared" si="5"/>
        <v>23</v>
      </c>
      <c r="R293" s="9" t="str">
        <v>Ritsa Hightower</v>
      </c>
      <c r="S293" s="9">
        <v>3</v>
      </c>
      <c r="U293" s="9" t="str">
        <v>Nathan Cano</v>
      </c>
      <c r="V293" s="9">
        <v>14</v>
      </c>
    </row>
    <row r="294" spans="1:22" x14ac:dyDescent="0.35">
      <c r="A294" s="9" t="str">
        <v>Craig Carroll</v>
      </c>
      <c r="B294" s="6">
        <v>2854.1150000000007</v>
      </c>
      <c r="C294" s="9">
        <v>12</v>
      </c>
      <c r="D294" s="9" t="str" cm="1">
        <f t="array" ref="D294">_xlfn.IFS(C294&lt;=10, "Low", (C294&gt;10)*(C294&lt;=20), "Medium", (C294&gt;20)*(C294&lt;=35), "High")</f>
        <v>Medium</v>
      </c>
      <c r="E294" s="9">
        <f t="shared" si="5"/>
        <v>12</v>
      </c>
      <c r="F294" s="9">
        <f t="shared" si="5"/>
        <v>0</v>
      </c>
      <c r="G294" s="9">
        <f t="shared" si="5"/>
        <v>0</v>
      </c>
      <c r="R294" s="9" t="str">
        <v>Patrick Bzostek</v>
      </c>
      <c r="S294" s="9">
        <v>10</v>
      </c>
      <c r="U294" s="9" t="str">
        <v>Mick Crebagga</v>
      </c>
      <c r="V294" s="9">
        <v>19</v>
      </c>
    </row>
    <row r="295" spans="1:22" x14ac:dyDescent="0.35">
      <c r="A295" s="9" t="str">
        <v>Arthur Wiediger</v>
      </c>
      <c r="B295" s="6">
        <v>2852.9680000000003</v>
      </c>
      <c r="C295" s="9">
        <v>16</v>
      </c>
      <c r="D295" s="9" t="str" cm="1">
        <f t="array" ref="D295">_xlfn.IFS(C295&lt;=10, "Low", (C295&gt;10)*(C295&lt;=20), "Medium", (C295&gt;20)*(C295&lt;=35), "High")</f>
        <v>Medium</v>
      </c>
      <c r="E295" s="9">
        <f t="shared" si="5"/>
        <v>16</v>
      </c>
      <c r="F295" s="9">
        <f t="shared" si="5"/>
        <v>0</v>
      </c>
      <c r="G295" s="9">
        <f t="shared" si="5"/>
        <v>0</v>
      </c>
      <c r="R295" s="9" t="str">
        <v>Angele Hood</v>
      </c>
      <c r="S295" s="9">
        <v>5</v>
      </c>
      <c r="U295" s="9" t="str">
        <v>Dave Poirier</v>
      </c>
      <c r="V295" s="9">
        <v>14</v>
      </c>
    </row>
    <row r="296" spans="1:22" x14ac:dyDescent="0.35">
      <c r="A296" s="9" t="str">
        <v>Linda Southworth</v>
      </c>
      <c r="B296" s="6">
        <v>2845.27</v>
      </c>
      <c r="C296" s="9">
        <v>14</v>
      </c>
      <c r="D296" s="9" t="str" cm="1">
        <f t="array" ref="D296">_xlfn.IFS(C296&lt;=10, "Low", (C296&gt;10)*(C296&lt;=20), "Medium", (C296&gt;20)*(C296&lt;=35), "High")</f>
        <v>Medium</v>
      </c>
      <c r="E296" s="9">
        <f t="shared" si="5"/>
        <v>14</v>
      </c>
      <c r="F296" s="9">
        <f t="shared" si="5"/>
        <v>0</v>
      </c>
      <c r="G296" s="9">
        <f t="shared" si="5"/>
        <v>0</v>
      </c>
      <c r="R296" s="9" t="str">
        <v>Henry MacAllister</v>
      </c>
      <c r="S296" s="9">
        <v>7</v>
      </c>
      <c r="U296" s="9" t="str">
        <v>Maya Herman</v>
      </c>
      <c r="V296" s="9">
        <v>11</v>
      </c>
    </row>
    <row r="297" spans="1:22" x14ac:dyDescent="0.35">
      <c r="A297" s="9" t="str">
        <v>Shaun Weien</v>
      </c>
      <c r="B297" s="6">
        <v>2835.5639999999999</v>
      </c>
      <c r="C297" s="9">
        <v>8</v>
      </c>
      <c r="D297" s="9" t="str" cm="1">
        <f t="array" ref="D297">_xlfn.IFS(C297&lt;=10, "Low", (C297&gt;10)*(C297&lt;=20), "Medium", (C297&gt;20)*(C297&lt;=35), "High")</f>
        <v>Low</v>
      </c>
      <c r="E297" s="9">
        <f t="shared" si="5"/>
        <v>0</v>
      </c>
      <c r="F297" s="9">
        <f t="shared" si="5"/>
        <v>8</v>
      </c>
      <c r="G297" s="9">
        <f t="shared" si="5"/>
        <v>0</v>
      </c>
      <c r="R297" s="9" t="str">
        <v>Patricia Hirasaki</v>
      </c>
      <c r="S297" s="9">
        <v>2</v>
      </c>
      <c r="U297" s="9" t="str">
        <v>Toby Braunhardt</v>
      </c>
      <c r="V297" s="9">
        <v>11</v>
      </c>
    </row>
    <row r="298" spans="1:22" x14ac:dyDescent="0.35">
      <c r="A298" s="9" t="str">
        <v>Justin MacKendrick</v>
      </c>
      <c r="B298" s="6">
        <v>2833.9260000000004</v>
      </c>
      <c r="C298" s="9">
        <v>19</v>
      </c>
      <c r="D298" s="9" t="str" cm="1">
        <f t="array" ref="D298">_xlfn.IFS(C298&lt;=10, "Low", (C298&gt;10)*(C298&lt;=20), "Medium", (C298&gt;20)*(C298&lt;=35), "High")</f>
        <v>Medium</v>
      </c>
      <c r="E298" s="9">
        <f t="shared" si="5"/>
        <v>19</v>
      </c>
      <c r="F298" s="9">
        <f t="shared" si="5"/>
        <v>0</v>
      </c>
      <c r="G298" s="9">
        <f t="shared" si="5"/>
        <v>0</v>
      </c>
      <c r="R298" s="9" t="str">
        <v>Pete Armstrong</v>
      </c>
      <c r="S298" s="9">
        <v>7</v>
      </c>
      <c r="U298" s="9" t="str">
        <v>Shahid Hopkins</v>
      </c>
      <c r="V298" s="9">
        <v>15</v>
      </c>
    </row>
    <row r="299" spans="1:22" x14ac:dyDescent="0.35">
      <c r="A299" s="9" t="str">
        <v>Rob Dowd</v>
      </c>
      <c r="B299" s="6">
        <v>2832.9040000000005</v>
      </c>
      <c r="C299" s="9">
        <v>18</v>
      </c>
      <c r="D299" s="9" t="str" cm="1">
        <f t="array" ref="D299">_xlfn.IFS(C299&lt;=10, "Low", (C299&gt;10)*(C299&lt;=20), "Medium", (C299&gt;20)*(C299&lt;=35), "High")</f>
        <v>Medium</v>
      </c>
      <c r="E299" s="9">
        <f t="shared" si="5"/>
        <v>18</v>
      </c>
      <c r="F299" s="9">
        <f t="shared" si="5"/>
        <v>0</v>
      </c>
      <c r="G299" s="9">
        <f t="shared" si="5"/>
        <v>0</v>
      </c>
      <c r="R299" s="9" t="str">
        <v>Jennifer Jackson</v>
      </c>
      <c r="S299" s="9">
        <v>6</v>
      </c>
      <c r="U299" s="9" t="str">
        <v>Daniel Byrd</v>
      </c>
      <c r="V299" s="9">
        <v>12</v>
      </c>
    </row>
    <row r="300" spans="1:22" x14ac:dyDescent="0.35">
      <c r="A300" s="9" t="str">
        <v>Christina VanderZanden</v>
      </c>
      <c r="B300" s="6">
        <v>2830.6279999999997</v>
      </c>
      <c r="C300" s="9">
        <v>13</v>
      </c>
      <c r="D300" s="9" t="str" cm="1">
        <f t="array" ref="D300">_xlfn.IFS(C300&lt;=10, "Low", (C300&gt;10)*(C300&lt;=20), "Medium", (C300&gt;20)*(C300&lt;=35), "High")</f>
        <v>Medium</v>
      </c>
      <c r="E300" s="9">
        <f t="shared" si="5"/>
        <v>13</v>
      </c>
      <c r="F300" s="9">
        <f t="shared" si="5"/>
        <v>0</v>
      </c>
      <c r="G300" s="9">
        <f t="shared" si="5"/>
        <v>0</v>
      </c>
      <c r="R300" s="9" t="str">
        <v>Julia Dunbar</v>
      </c>
      <c r="S300" s="9">
        <v>6</v>
      </c>
      <c r="U300" s="9" t="str">
        <v>Theresa Swint</v>
      </c>
      <c r="V300" s="9">
        <v>17</v>
      </c>
    </row>
    <row r="301" spans="1:22" x14ac:dyDescent="0.35">
      <c r="A301" s="9" t="str">
        <v>Troy Staebel</v>
      </c>
      <c r="B301" s="6">
        <v>2820.4240000000004</v>
      </c>
      <c r="C301" s="9">
        <v>11</v>
      </c>
      <c r="D301" s="9" t="str" cm="1">
        <f t="array" ref="D301">_xlfn.IFS(C301&lt;=10, "Low", (C301&gt;10)*(C301&lt;=20), "Medium", (C301&gt;20)*(C301&lt;=35), "High")</f>
        <v>Medium</v>
      </c>
      <c r="E301" s="9">
        <f t="shared" si="5"/>
        <v>11</v>
      </c>
      <c r="F301" s="9">
        <f t="shared" si="5"/>
        <v>0</v>
      </c>
      <c r="G301" s="9">
        <f t="shared" si="5"/>
        <v>0</v>
      </c>
      <c r="R301" s="9" t="str">
        <v>Peter BÃ¼hler</v>
      </c>
      <c r="S301" s="9">
        <v>5</v>
      </c>
      <c r="U301" s="9" t="str">
        <v>Neoma Murray</v>
      </c>
      <c r="V301" s="9">
        <v>15</v>
      </c>
    </row>
    <row r="302" spans="1:22" x14ac:dyDescent="0.35">
      <c r="A302" s="9" t="str">
        <v>Gary Hansen</v>
      </c>
      <c r="B302" s="6">
        <v>2819.4670000000006</v>
      </c>
      <c r="C302" s="9">
        <v>17</v>
      </c>
      <c r="D302" s="9" t="str" cm="1">
        <f t="array" ref="D302">_xlfn.IFS(C302&lt;=10, "Low", (C302&gt;10)*(C302&lt;=20), "Medium", (C302&gt;20)*(C302&lt;=35), "High")</f>
        <v>Medium</v>
      </c>
      <c r="E302" s="9">
        <f t="shared" si="5"/>
        <v>17</v>
      </c>
      <c r="F302" s="9">
        <f t="shared" si="5"/>
        <v>0</v>
      </c>
      <c r="G302" s="9">
        <f t="shared" si="5"/>
        <v>0</v>
      </c>
      <c r="R302" s="9" t="str">
        <v>Toby Ritter</v>
      </c>
      <c r="S302" s="9">
        <v>7</v>
      </c>
      <c r="U302" s="9" t="str">
        <v>Duane Noonan</v>
      </c>
      <c r="V302" s="9">
        <v>11</v>
      </c>
    </row>
    <row r="303" spans="1:22" x14ac:dyDescent="0.35">
      <c r="A303" s="9" t="str">
        <v>Tamara Manning</v>
      </c>
      <c r="B303" s="6">
        <v>2819.0259999999998</v>
      </c>
      <c r="C303" s="9">
        <v>15</v>
      </c>
      <c r="D303" s="9" t="str" cm="1">
        <f t="array" ref="D303">_xlfn.IFS(C303&lt;=10, "Low", (C303&gt;10)*(C303&lt;=20), "Medium", (C303&gt;20)*(C303&lt;=35), "High")</f>
        <v>Medium</v>
      </c>
      <c r="E303" s="9">
        <f t="shared" si="5"/>
        <v>15</v>
      </c>
      <c r="F303" s="9">
        <f t="shared" si="5"/>
        <v>0</v>
      </c>
      <c r="G303" s="9">
        <f t="shared" si="5"/>
        <v>0</v>
      </c>
      <c r="R303" s="9" t="str">
        <v>Richard Eichhorn</v>
      </c>
      <c r="S303" s="9">
        <v>6</v>
      </c>
      <c r="U303" s="9" t="str">
        <v>Jay Kimmel</v>
      </c>
      <c r="V303" s="9">
        <v>16</v>
      </c>
    </row>
    <row r="304" spans="1:22" x14ac:dyDescent="0.35">
      <c r="A304" s="9" t="str">
        <v>Barry Gonzalez</v>
      </c>
      <c r="B304" s="6">
        <v>2798.9479999999999</v>
      </c>
      <c r="C304" s="9">
        <v>12</v>
      </c>
      <c r="D304" s="9" t="str" cm="1">
        <f t="array" ref="D304">_xlfn.IFS(C304&lt;=10, "Low", (C304&gt;10)*(C304&lt;=20), "Medium", (C304&gt;20)*(C304&lt;=35), "High")</f>
        <v>Medium</v>
      </c>
      <c r="E304" s="9">
        <f t="shared" si="5"/>
        <v>12</v>
      </c>
      <c r="F304" s="9">
        <f t="shared" si="5"/>
        <v>0</v>
      </c>
      <c r="G304" s="9">
        <f t="shared" si="5"/>
        <v>0</v>
      </c>
      <c r="R304" s="9" t="str">
        <v>Alex Grayson</v>
      </c>
      <c r="S304" s="9">
        <v>9</v>
      </c>
      <c r="U304" s="9" t="str">
        <v>Rob Haberlin</v>
      </c>
      <c r="V304" s="9">
        <v>11</v>
      </c>
    </row>
    <row r="305" spans="1:22" x14ac:dyDescent="0.35">
      <c r="A305" s="9" t="str">
        <v>Trudy Brown</v>
      </c>
      <c r="B305" s="6">
        <v>2797.6680000000001</v>
      </c>
      <c r="C305" s="9">
        <v>15</v>
      </c>
      <c r="D305" s="9" t="str" cm="1">
        <f t="array" ref="D305">_xlfn.IFS(C305&lt;=10, "Low", (C305&gt;10)*(C305&lt;=20), "Medium", (C305&gt;20)*(C305&lt;=35), "High")</f>
        <v>Medium</v>
      </c>
      <c r="E305" s="9">
        <f t="shared" ref="E305:G368" si="6">($D305=E$1)*$C305</f>
        <v>15</v>
      </c>
      <c r="F305" s="9">
        <f t="shared" si="6"/>
        <v>0</v>
      </c>
      <c r="G305" s="9">
        <f t="shared" si="6"/>
        <v>0</v>
      </c>
      <c r="R305" s="9" t="str">
        <v>Bryan Davis</v>
      </c>
      <c r="S305" s="9">
        <v>10</v>
      </c>
      <c r="U305" s="9" t="str">
        <v>Max Ludwig</v>
      </c>
      <c r="V305" s="9">
        <v>13</v>
      </c>
    </row>
    <row r="306" spans="1:22" x14ac:dyDescent="0.35">
      <c r="A306" s="9" t="str">
        <v>Brian Dahlen</v>
      </c>
      <c r="B306" s="6">
        <v>2783.1889999999999</v>
      </c>
      <c r="C306" s="9">
        <v>15</v>
      </c>
      <c r="D306" s="9" t="str" cm="1">
        <f t="array" ref="D306">_xlfn.IFS(C306&lt;=10, "Low", (C306&gt;10)*(C306&lt;=20), "Medium", (C306&gt;20)*(C306&lt;=35), "High")</f>
        <v>Medium</v>
      </c>
      <c r="E306" s="9">
        <f t="shared" si="6"/>
        <v>15</v>
      </c>
      <c r="F306" s="9">
        <f t="shared" si="6"/>
        <v>0</v>
      </c>
      <c r="G306" s="9">
        <f t="shared" si="6"/>
        <v>0</v>
      </c>
      <c r="R306" s="9" t="str">
        <v>Anna Chung</v>
      </c>
      <c r="S306" s="9">
        <v>6</v>
      </c>
      <c r="U306" s="9" t="str">
        <v>Roy Phan</v>
      </c>
      <c r="V306" s="9">
        <v>14</v>
      </c>
    </row>
    <row r="307" spans="1:22" x14ac:dyDescent="0.35">
      <c r="A307" s="9" t="str">
        <v>John Castell</v>
      </c>
      <c r="B307" s="6">
        <v>2772.0550000000007</v>
      </c>
      <c r="C307" s="9">
        <v>16</v>
      </c>
      <c r="D307" s="9" t="str" cm="1">
        <f t="array" ref="D307">_xlfn.IFS(C307&lt;=10, "Low", (C307&gt;10)*(C307&lt;=20), "Medium", (C307&gt;20)*(C307&lt;=35), "High")</f>
        <v>Medium</v>
      </c>
      <c r="E307" s="9">
        <f t="shared" si="6"/>
        <v>16</v>
      </c>
      <c r="F307" s="9">
        <f t="shared" si="6"/>
        <v>0</v>
      </c>
      <c r="G307" s="9">
        <f t="shared" si="6"/>
        <v>0</v>
      </c>
      <c r="R307" s="9" t="str">
        <v>Ryan Crowe</v>
      </c>
      <c r="S307" s="9">
        <v>8</v>
      </c>
      <c r="U307" s="9" t="str">
        <v>Art Ferguson</v>
      </c>
      <c r="V307" s="9">
        <v>16</v>
      </c>
    </row>
    <row r="308" spans="1:22" x14ac:dyDescent="0.35">
      <c r="A308" s="9" t="str">
        <v>Philip Fox</v>
      </c>
      <c r="B308" s="6">
        <v>2770</v>
      </c>
      <c r="C308" s="9">
        <v>10</v>
      </c>
      <c r="D308" s="9" t="str" cm="1">
        <f t="array" ref="D308">_xlfn.IFS(C308&lt;=10, "Low", (C308&gt;10)*(C308&lt;=20), "Medium", (C308&gt;20)*(C308&lt;=35), "High")</f>
        <v>Low</v>
      </c>
      <c r="E308" s="9">
        <f t="shared" si="6"/>
        <v>0</v>
      </c>
      <c r="F308" s="9">
        <f t="shared" si="6"/>
        <v>10</v>
      </c>
      <c r="G308" s="9">
        <f t="shared" si="6"/>
        <v>0</v>
      </c>
      <c r="R308" s="9" t="str">
        <v>Anthony Witt</v>
      </c>
      <c r="S308" s="9">
        <v>8</v>
      </c>
      <c r="U308" s="9" t="str">
        <v>Nicole Fjeld</v>
      </c>
      <c r="V308" s="9">
        <v>12</v>
      </c>
    </row>
    <row r="309" spans="1:22" x14ac:dyDescent="0.35">
      <c r="A309" s="9" t="str">
        <v>Emily Burns</v>
      </c>
      <c r="B309" s="6">
        <v>2767.2190000000001</v>
      </c>
      <c r="C309" s="9">
        <v>11</v>
      </c>
      <c r="D309" s="9" t="str" cm="1">
        <f t="array" ref="D309">_xlfn.IFS(C309&lt;=10, "Low", (C309&gt;10)*(C309&lt;=20), "Medium", (C309&gt;20)*(C309&lt;=35), "High")</f>
        <v>Medium</v>
      </c>
      <c r="E309" s="9">
        <f t="shared" si="6"/>
        <v>11</v>
      </c>
      <c r="F309" s="9">
        <f t="shared" si="6"/>
        <v>0</v>
      </c>
      <c r="G309" s="9">
        <f t="shared" si="6"/>
        <v>0</v>
      </c>
      <c r="R309" s="9" t="str">
        <v>Lori Olson</v>
      </c>
      <c r="S309" s="9">
        <v>9</v>
      </c>
      <c r="U309" s="9" t="str">
        <v>Kristina Nunn</v>
      </c>
      <c r="V309" s="9">
        <v>12</v>
      </c>
    </row>
    <row r="310" spans="1:22" x14ac:dyDescent="0.35">
      <c r="A310" s="9" t="str">
        <v>Chris Selesnick</v>
      </c>
      <c r="B310" s="6">
        <v>2754.2159999999999</v>
      </c>
      <c r="C310" s="9">
        <v>28</v>
      </c>
      <c r="D310" s="9" t="str" cm="1">
        <f t="array" ref="D310">_xlfn.IFS(C310&lt;=10, "Low", (C310&gt;10)*(C310&lt;=20), "Medium", (C310&gt;20)*(C310&lt;=35), "High")</f>
        <v>High</v>
      </c>
      <c r="E310" s="9">
        <f t="shared" si="6"/>
        <v>0</v>
      </c>
      <c r="F310" s="9">
        <f t="shared" si="6"/>
        <v>0</v>
      </c>
      <c r="G310" s="9">
        <f t="shared" si="6"/>
        <v>28</v>
      </c>
      <c r="R310" s="9" t="str">
        <v>Joy Bell-</v>
      </c>
      <c r="S310" s="9">
        <v>7</v>
      </c>
      <c r="U310" s="9" t="str">
        <v>Doug Bickford</v>
      </c>
      <c r="V310" s="9">
        <v>11</v>
      </c>
    </row>
    <row r="311" spans="1:22" x14ac:dyDescent="0.35">
      <c r="A311" s="9" t="str">
        <v>Erin Ashbrook</v>
      </c>
      <c r="B311" s="6">
        <v>2752.4410000000003</v>
      </c>
      <c r="C311" s="9">
        <v>22</v>
      </c>
      <c r="D311" s="9" t="str" cm="1">
        <f t="array" ref="D311">_xlfn.IFS(C311&lt;=10, "Low", (C311&gt;10)*(C311&lt;=20), "Medium", (C311&gt;20)*(C311&lt;=35), "High")</f>
        <v>High</v>
      </c>
      <c r="E311" s="9">
        <f t="shared" si="6"/>
        <v>0</v>
      </c>
      <c r="F311" s="9">
        <f t="shared" si="6"/>
        <v>0</v>
      </c>
      <c r="G311" s="9">
        <f t="shared" si="6"/>
        <v>22</v>
      </c>
      <c r="R311" s="9" t="str">
        <v>Carol Darley</v>
      </c>
      <c r="S311" s="9">
        <v>6</v>
      </c>
      <c r="U311" s="9" t="str">
        <v>Paul Gonzalez</v>
      </c>
      <c r="V311" s="9">
        <v>17</v>
      </c>
    </row>
    <row r="312" spans="1:22" x14ac:dyDescent="0.35">
      <c r="A312" s="9" t="str">
        <v>Michelle Moray</v>
      </c>
      <c r="B312" s="6">
        <v>2749.8809999999999</v>
      </c>
      <c r="C312" s="9">
        <v>19</v>
      </c>
      <c r="D312" s="9" t="str" cm="1">
        <f t="array" ref="D312">_xlfn.IFS(C312&lt;=10, "Low", (C312&gt;10)*(C312&lt;=20), "Medium", (C312&gt;20)*(C312&lt;=35), "High")</f>
        <v>Medium</v>
      </c>
      <c r="E312" s="9">
        <f t="shared" si="6"/>
        <v>19</v>
      </c>
      <c r="F312" s="9">
        <f t="shared" si="6"/>
        <v>0</v>
      </c>
      <c r="G312" s="9">
        <f t="shared" si="6"/>
        <v>0</v>
      </c>
      <c r="R312" s="9" t="str">
        <v>Mathew Reese</v>
      </c>
      <c r="S312" s="9">
        <v>6</v>
      </c>
      <c r="U312" s="9" t="str">
        <v>Nona Balk</v>
      </c>
      <c r="V312" s="9">
        <v>17</v>
      </c>
    </row>
    <row r="313" spans="1:22" x14ac:dyDescent="0.35">
      <c r="A313" s="9" t="str">
        <v>Robert Dilbeck</v>
      </c>
      <c r="B313" s="6">
        <v>2745.8919999999998</v>
      </c>
      <c r="C313" s="9">
        <v>4</v>
      </c>
      <c r="D313" s="9" t="str" cm="1">
        <f t="array" ref="D313">_xlfn.IFS(C313&lt;=10, "Low", (C313&gt;10)*(C313&lt;=20), "Medium", (C313&gt;20)*(C313&lt;=35), "High")</f>
        <v>Low</v>
      </c>
      <c r="E313" s="9">
        <f t="shared" si="6"/>
        <v>0</v>
      </c>
      <c r="F313" s="9">
        <f t="shared" si="6"/>
        <v>4</v>
      </c>
      <c r="G313" s="9">
        <f t="shared" si="6"/>
        <v>0</v>
      </c>
      <c r="R313" s="9" t="str">
        <v>Astrea Jones</v>
      </c>
      <c r="S313" s="9">
        <v>5</v>
      </c>
      <c r="U313" s="9" t="str">
        <v>Christy Brittain</v>
      </c>
      <c r="V313" s="9">
        <v>12</v>
      </c>
    </row>
    <row r="314" spans="1:22" x14ac:dyDescent="0.35">
      <c r="A314" s="9" t="str">
        <v>Ken Black</v>
      </c>
      <c r="B314" s="6">
        <v>2744.7420000000002</v>
      </c>
      <c r="C314" s="9">
        <v>23</v>
      </c>
      <c r="D314" s="9" t="str" cm="1">
        <f t="array" ref="D314">_xlfn.IFS(C314&lt;=10, "Low", (C314&gt;10)*(C314&lt;=20), "Medium", (C314&gt;20)*(C314&lt;=35), "High")</f>
        <v>High</v>
      </c>
      <c r="E314" s="9">
        <f t="shared" si="6"/>
        <v>0</v>
      </c>
      <c r="F314" s="9">
        <f t="shared" si="6"/>
        <v>0</v>
      </c>
      <c r="G314" s="9">
        <f t="shared" si="6"/>
        <v>23</v>
      </c>
      <c r="R314" s="9" t="str">
        <v>Ralph Ritter</v>
      </c>
      <c r="S314" s="9">
        <v>4</v>
      </c>
      <c r="U314" s="9" t="str">
        <v>Jas O'Carroll</v>
      </c>
      <c r="V314" s="9">
        <v>11</v>
      </c>
    </row>
    <row r="315" spans="1:22" x14ac:dyDescent="0.35">
      <c r="A315" s="9" t="str">
        <v>Marc Crier</v>
      </c>
      <c r="B315" s="6">
        <v>2725.982</v>
      </c>
      <c r="C315" s="9">
        <v>13</v>
      </c>
      <c r="D315" s="9" t="str" cm="1">
        <f t="array" ref="D315">_xlfn.IFS(C315&lt;=10, "Low", (C315&gt;10)*(C315&lt;=20), "Medium", (C315&gt;20)*(C315&lt;=35), "High")</f>
        <v>Medium</v>
      </c>
      <c r="E315" s="9">
        <f t="shared" si="6"/>
        <v>13</v>
      </c>
      <c r="F315" s="9">
        <f t="shared" si="6"/>
        <v>0</v>
      </c>
      <c r="G315" s="9">
        <f t="shared" si="6"/>
        <v>0</v>
      </c>
      <c r="R315" s="9" t="str">
        <v>Shirley Schmidt</v>
      </c>
      <c r="S315" s="9">
        <v>6</v>
      </c>
      <c r="U315" s="9" t="str">
        <v>Jay Fein</v>
      </c>
      <c r="V315" s="9">
        <v>16</v>
      </c>
    </row>
    <row r="316" spans="1:22" x14ac:dyDescent="0.35">
      <c r="A316" s="9" t="str">
        <v>John Lucas</v>
      </c>
      <c r="B316" s="6">
        <v>2725.2560000000003</v>
      </c>
      <c r="C316" s="9">
        <v>11</v>
      </c>
      <c r="D316" s="9" t="str" cm="1">
        <f t="array" ref="D316">_xlfn.IFS(C316&lt;=10, "Low", (C316&gt;10)*(C316&lt;=20), "Medium", (C316&gt;20)*(C316&lt;=35), "High")</f>
        <v>Medium</v>
      </c>
      <c r="E316" s="9">
        <f t="shared" si="6"/>
        <v>11</v>
      </c>
      <c r="F316" s="9">
        <f t="shared" si="6"/>
        <v>0</v>
      </c>
      <c r="G316" s="9">
        <f t="shared" si="6"/>
        <v>0</v>
      </c>
      <c r="R316" s="9" t="str">
        <v>Bobby Trafton</v>
      </c>
      <c r="S316" s="9">
        <v>7</v>
      </c>
      <c r="U316" s="9" t="str">
        <v>Max Engle</v>
      </c>
      <c r="V316" s="9">
        <v>13</v>
      </c>
    </row>
    <row r="317" spans="1:22" x14ac:dyDescent="0.35">
      <c r="A317" s="9" t="str">
        <v>Marina Lichtenstein</v>
      </c>
      <c r="B317" s="6">
        <v>2722.8429999999998</v>
      </c>
      <c r="C317" s="9">
        <v>20</v>
      </c>
      <c r="D317" s="9" t="str" cm="1">
        <f t="array" ref="D317">_xlfn.IFS(C317&lt;=10, "Low", (C317&gt;10)*(C317&lt;=20), "Medium", (C317&gt;20)*(C317&lt;=35), "High")</f>
        <v>Medium</v>
      </c>
      <c r="E317" s="9">
        <f t="shared" si="6"/>
        <v>20</v>
      </c>
      <c r="F317" s="9">
        <f t="shared" si="6"/>
        <v>0</v>
      </c>
      <c r="G317" s="9">
        <f t="shared" si="6"/>
        <v>0</v>
      </c>
      <c r="R317" s="9" t="str">
        <v>Maria Zettner</v>
      </c>
      <c r="S317" s="9">
        <v>6</v>
      </c>
      <c r="U317" s="9" t="str">
        <v>Susan Vittorini</v>
      </c>
      <c r="V317" s="9">
        <v>13</v>
      </c>
    </row>
    <row r="318" spans="1:22" x14ac:dyDescent="0.35">
      <c r="A318" s="9" t="str">
        <v>Maribeth Dona</v>
      </c>
      <c r="B318" s="6">
        <v>2716.4119999999998</v>
      </c>
      <c r="C318" s="9">
        <v>15</v>
      </c>
      <c r="D318" s="9" t="str" cm="1">
        <f t="array" ref="D318">_xlfn.IFS(C318&lt;=10, "Low", (C318&gt;10)*(C318&lt;=20), "Medium", (C318&gt;20)*(C318&lt;=35), "High")</f>
        <v>Medium</v>
      </c>
      <c r="E318" s="9">
        <f t="shared" si="6"/>
        <v>15</v>
      </c>
      <c r="F318" s="9">
        <f t="shared" si="6"/>
        <v>0</v>
      </c>
      <c r="G318" s="9">
        <f t="shared" si="6"/>
        <v>0</v>
      </c>
      <c r="R318" s="9" t="str">
        <v>Denise Leinenbach</v>
      </c>
      <c r="S318" s="9">
        <v>8</v>
      </c>
      <c r="U318" s="9" t="str">
        <v>Sheri Gordon</v>
      </c>
      <c r="V318" s="9">
        <v>14</v>
      </c>
    </row>
    <row r="319" spans="1:22" x14ac:dyDescent="0.35">
      <c r="A319" s="9" t="str">
        <v>Justin Ellison</v>
      </c>
      <c r="B319" s="6">
        <v>2697.248</v>
      </c>
      <c r="C319" s="9">
        <v>7</v>
      </c>
      <c r="D319" s="9" t="str" cm="1">
        <f t="array" ref="D319">_xlfn.IFS(C319&lt;=10, "Low", (C319&gt;10)*(C319&lt;=20), "Medium", (C319&gt;20)*(C319&lt;=35), "High")</f>
        <v>Low</v>
      </c>
      <c r="E319" s="9">
        <f t="shared" si="6"/>
        <v>0</v>
      </c>
      <c r="F319" s="9">
        <f t="shared" si="6"/>
        <v>7</v>
      </c>
      <c r="G319" s="9">
        <f t="shared" si="6"/>
        <v>0</v>
      </c>
      <c r="R319" s="9" t="str">
        <v>Brian Derr</v>
      </c>
      <c r="S319" s="9">
        <v>5</v>
      </c>
      <c r="U319" s="9" t="str">
        <v>Lisa Ryan</v>
      </c>
      <c r="V319" s="9">
        <v>12</v>
      </c>
    </row>
    <row r="320" spans="1:22" x14ac:dyDescent="0.35">
      <c r="A320" s="9" t="str">
        <v>Bradley Talbott</v>
      </c>
      <c r="B320" s="6">
        <v>2684.4920000000002</v>
      </c>
      <c r="C320" s="9">
        <v>10</v>
      </c>
      <c r="D320" s="9" t="str" cm="1">
        <f t="array" ref="D320">_xlfn.IFS(C320&lt;=10, "Low", (C320&gt;10)*(C320&lt;=20), "Medium", (C320&gt;20)*(C320&lt;=35), "High")</f>
        <v>Low</v>
      </c>
      <c r="E320" s="9">
        <f t="shared" si="6"/>
        <v>0</v>
      </c>
      <c r="F320" s="9">
        <f t="shared" si="6"/>
        <v>10</v>
      </c>
      <c r="G320" s="9">
        <f t="shared" si="6"/>
        <v>0</v>
      </c>
      <c r="R320" s="9" t="str">
        <v>Carlos Meador</v>
      </c>
      <c r="S320" s="9">
        <v>4</v>
      </c>
      <c r="U320" s="9" t="str">
        <v>Stephanie Phelps</v>
      </c>
      <c r="V320" s="9">
        <v>15</v>
      </c>
    </row>
    <row r="321" spans="1:22" x14ac:dyDescent="0.35">
      <c r="A321" s="9" t="str">
        <v>Bill Overfelt</v>
      </c>
      <c r="B321" s="6">
        <v>2682.7280000000001</v>
      </c>
      <c r="C321" s="9">
        <v>12</v>
      </c>
      <c r="D321" s="9" t="str" cm="1">
        <f t="array" ref="D321">_xlfn.IFS(C321&lt;=10, "Low", (C321&gt;10)*(C321&lt;=20), "Medium", (C321&gt;20)*(C321&lt;=35), "High")</f>
        <v>Medium</v>
      </c>
      <c r="E321" s="9">
        <f t="shared" si="6"/>
        <v>12</v>
      </c>
      <c r="F321" s="9">
        <f t="shared" si="6"/>
        <v>0</v>
      </c>
      <c r="G321" s="9">
        <f t="shared" si="6"/>
        <v>0</v>
      </c>
      <c r="R321" s="9" t="str">
        <v>Chuck Sachs</v>
      </c>
      <c r="S321" s="9">
        <v>6</v>
      </c>
      <c r="U321" s="9" t="str">
        <v>Nat Gilpin</v>
      </c>
      <c r="V321" s="9">
        <v>16</v>
      </c>
    </row>
    <row r="322" spans="1:22" x14ac:dyDescent="0.35">
      <c r="A322" s="9" t="str">
        <v>Frank Olsen</v>
      </c>
      <c r="B322" s="6">
        <v>2678.4380000000001</v>
      </c>
      <c r="C322" s="9">
        <v>15</v>
      </c>
      <c r="D322" s="9" t="str" cm="1">
        <f t="array" ref="D322">_xlfn.IFS(C322&lt;=10, "Low", (C322&gt;10)*(C322&lt;=20), "Medium", (C322&gt;20)*(C322&lt;=35), "High")</f>
        <v>Medium</v>
      </c>
      <c r="E322" s="9">
        <f t="shared" si="6"/>
        <v>15</v>
      </c>
      <c r="F322" s="9">
        <f t="shared" si="6"/>
        <v>0</v>
      </c>
      <c r="G322" s="9">
        <f t="shared" si="6"/>
        <v>0</v>
      </c>
      <c r="R322" s="9" t="str">
        <v>Anne Pryor</v>
      </c>
      <c r="S322" s="9">
        <v>10</v>
      </c>
      <c r="U322" s="9" t="str">
        <v>Richard Bierner</v>
      </c>
      <c r="V322" s="9">
        <v>13</v>
      </c>
    </row>
    <row r="323" spans="1:22" x14ac:dyDescent="0.35">
      <c r="A323" s="9" t="str">
        <v>Eva Jacobs</v>
      </c>
      <c r="B323" s="6">
        <v>2656.6909999999998</v>
      </c>
      <c r="C323" s="9">
        <v>8</v>
      </c>
      <c r="D323" s="9" t="str" cm="1">
        <f t="array" ref="D323">_xlfn.IFS(C323&lt;=10, "Low", (C323&gt;10)*(C323&lt;=20), "Medium", (C323&gt;20)*(C323&lt;=35), "High")</f>
        <v>Low</v>
      </c>
      <c r="E323" s="9">
        <f t="shared" si="6"/>
        <v>0</v>
      </c>
      <c r="F323" s="9">
        <f t="shared" si="6"/>
        <v>8</v>
      </c>
      <c r="G323" s="9">
        <f t="shared" si="6"/>
        <v>0</v>
      </c>
      <c r="R323" s="9" t="str">
        <v>Cari Schnelling</v>
      </c>
      <c r="S323" s="9">
        <v>7</v>
      </c>
      <c r="U323" s="9" t="str">
        <v>Cynthia Delaney</v>
      </c>
      <c r="V323" s="9">
        <v>15</v>
      </c>
    </row>
    <row r="324" spans="1:22" x14ac:dyDescent="0.35">
      <c r="A324" s="9" t="str">
        <v>Dave Kipp</v>
      </c>
      <c r="B324" s="6">
        <v>2650.5569999999998</v>
      </c>
      <c r="C324" s="9">
        <v>13</v>
      </c>
      <c r="D324" s="9" t="str" cm="1">
        <f t="array" ref="D324">_xlfn.IFS(C324&lt;=10, "Low", (C324&gt;10)*(C324&lt;=20), "Medium", (C324&gt;20)*(C324&lt;=35), "High")</f>
        <v>Medium</v>
      </c>
      <c r="E324" s="9">
        <f t="shared" si="6"/>
        <v>13</v>
      </c>
      <c r="F324" s="9">
        <f t="shared" si="6"/>
        <v>0</v>
      </c>
      <c r="G324" s="9">
        <f t="shared" si="6"/>
        <v>0</v>
      </c>
      <c r="R324" s="9" t="str">
        <v>John Huston</v>
      </c>
      <c r="S324" s="9">
        <v>8</v>
      </c>
      <c r="U324" s="9" t="str">
        <v>Skye Norling</v>
      </c>
      <c r="V324" s="9">
        <v>15</v>
      </c>
    </row>
    <row r="325" spans="1:22" x14ac:dyDescent="0.35">
      <c r="A325" s="9" t="str">
        <v>Christina Anderson</v>
      </c>
      <c r="B325" s="6">
        <v>2638.3271999999997</v>
      </c>
      <c r="C325" s="9">
        <v>16</v>
      </c>
      <c r="D325" s="9" t="str" cm="1">
        <f t="array" ref="D325">_xlfn.IFS(C325&lt;=10, "Low", (C325&gt;10)*(C325&lt;=20), "Medium", (C325&gt;20)*(C325&lt;=35), "High")</f>
        <v>Medium</v>
      </c>
      <c r="E325" s="9">
        <f t="shared" si="6"/>
        <v>16</v>
      </c>
      <c r="F325" s="9">
        <f t="shared" si="6"/>
        <v>0</v>
      </c>
      <c r="G325" s="9">
        <f t="shared" si="6"/>
        <v>0</v>
      </c>
      <c r="R325" s="9" t="str">
        <v>Rob Beeghly</v>
      </c>
      <c r="S325" s="9">
        <v>9</v>
      </c>
      <c r="U325" s="9" t="str">
        <v>Patrick Ryan</v>
      </c>
      <c r="V325" s="9">
        <v>12</v>
      </c>
    </row>
    <row r="326" spans="1:22" x14ac:dyDescent="0.35">
      <c r="A326" s="9" t="str">
        <v>Logan Currie</v>
      </c>
      <c r="B326" s="6">
        <v>2633.5820000000003</v>
      </c>
      <c r="C326" s="9">
        <v>19</v>
      </c>
      <c r="D326" s="9" t="str" cm="1">
        <f t="array" ref="D326">_xlfn.IFS(C326&lt;=10, "Low", (C326&gt;10)*(C326&lt;=20), "Medium", (C326&gt;20)*(C326&lt;=35), "High")</f>
        <v>Medium</v>
      </c>
      <c r="E326" s="9">
        <f t="shared" si="6"/>
        <v>19</v>
      </c>
      <c r="F326" s="9">
        <f t="shared" si="6"/>
        <v>0</v>
      </c>
      <c r="G326" s="9">
        <f t="shared" si="6"/>
        <v>0</v>
      </c>
      <c r="R326" s="9" t="str">
        <v>Alan Shonely</v>
      </c>
      <c r="S326" s="9">
        <v>10</v>
      </c>
      <c r="U326" s="9" t="str">
        <v>Janet Molinari</v>
      </c>
      <c r="V326" s="9">
        <v>13</v>
      </c>
    </row>
    <row r="327" spans="1:22" x14ac:dyDescent="0.35">
      <c r="A327" s="9" t="str">
        <v>Ralph Arnett</v>
      </c>
      <c r="B327" s="6">
        <v>2617.9060000000004</v>
      </c>
      <c r="C327" s="9">
        <v>17</v>
      </c>
      <c r="D327" s="9" t="str" cm="1">
        <f t="array" ref="D327">_xlfn.IFS(C327&lt;=10, "Low", (C327&gt;10)*(C327&lt;=20), "Medium", (C327&gt;20)*(C327&lt;=35), "High")</f>
        <v>Medium</v>
      </c>
      <c r="E327" s="9">
        <f t="shared" si="6"/>
        <v>17</v>
      </c>
      <c r="F327" s="9">
        <f t="shared" si="6"/>
        <v>0</v>
      </c>
      <c r="G327" s="9">
        <f t="shared" si="6"/>
        <v>0</v>
      </c>
      <c r="R327" s="9" t="str">
        <v>Andy Yotov</v>
      </c>
      <c r="S327" s="9">
        <v>10</v>
      </c>
      <c r="U327" s="9" t="str">
        <v>Jennifer Braxton</v>
      </c>
      <c r="V327" s="9">
        <v>16</v>
      </c>
    </row>
    <row r="328" spans="1:22" x14ac:dyDescent="0.35">
      <c r="A328" s="9" t="str">
        <v>Sean O'Donnell</v>
      </c>
      <c r="B328" s="6">
        <v>2602.5755000000008</v>
      </c>
      <c r="C328" s="9">
        <v>15</v>
      </c>
      <c r="D328" s="9" t="str" cm="1">
        <f t="array" ref="D328">_xlfn.IFS(C328&lt;=10, "Low", (C328&gt;10)*(C328&lt;=20), "Medium", (C328&gt;20)*(C328&lt;=35), "High")</f>
        <v>Medium</v>
      </c>
      <c r="E328" s="9">
        <f t="shared" si="6"/>
        <v>15</v>
      </c>
      <c r="F328" s="9">
        <f t="shared" si="6"/>
        <v>0</v>
      </c>
      <c r="G328" s="9">
        <f t="shared" si="6"/>
        <v>0</v>
      </c>
      <c r="R328" s="9" t="str">
        <v>Corey Roper</v>
      </c>
      <c r="S328" s="9">
        <v>4</v>
      </c>
      <c r="U328" s="9" t="str">
        <v>Andrew Allen</v>
      </c>
      <c r="V328" s="9">
        <v>12</v>
      </c>
    </row>
    <row r="329" spans="1:22" x14ac:dyDescent="0.35">
      <c r="A329" s="9" t="str">
        <v>Stephanie Ulpright</v>
      </c>
      <c r="B329" s="6">
        <v>2595.3640000000005</v>
      </c>
      <c r="C329" s="9">
        <v>18</v>
      </c>
      <c r="D329" s="9" t="str" cm="1">
        <f t="array" ref="D329">_xlfn.IFS(C329&lt;=10, "Low", (C329&gt;10)*(C329&lt;=20), "Medium", (C329&gt;20)*(C329&lt;=35), "High")</f>
        <v>Medium</v>
      </c>
      <c r="E329" s="9">
        <f t="shared" si="6"/>
        <v>18</v>
      </c>
      <c r="F329" s="9">
        <f t="shared" si="6"/>
        <v>0</v>
      </c>
      <c r="G329" s="9">
        <f t="shared" si="6"/>
        <v>0</v>
      </c>
      <c r="R329" s="9" t="str">
        <v>MaryBeth Skach</v>
      </c>
      <c r="S329" s="9">
        <v>7</v>
      </c>
      <c r="U329" s="9" t="str">
        <v>Darrin Sayre</v>
      </c>
      <c r="V329" s="9">
        <v>19</v>
      </c>
    </row>
    <row r="330" spans="1:22" x14ac:dyDescent="0.35">
      <c r="A330" s="9" t="str">
        <v>Helen Andreada</v>
      </c>
      <c r="B330" s="6">
        <v>2584.1580000000004</v>
      </c>
      <c r="C330" s="9">
        <v>18</v>
      </c>
      <c r="D330" s="9" t="str" cm="1">
        <f t="array" ref="D330">_xlfn.IFS(C330&lt;=10, "Low", (C330&gt;10)*(C330&lt;=20), "Medium", (C330&gt;20)*(C330&lt;=35), "High")</f>
        <v>Medium</v>
      </c>
      <c r="E330" s="9">
        <f t="shared" si="6"/>
        <v>18</v>
      </c>
      <c r="F330" s="9">
        <f t="shared" si="6"/>
        <v>0</v>
      </c>
      <c r="G330" s="9">
        <f t="shared" si="6"/>
        <v>0</v>
      </c>
      <c r="R330" s="9" t="str">
        <v>Joni Sundaresam</v>
      </c>
      <c r="S330" s="9">
        <v>8</v>
      </c>
      <c r="U330" s="9" t="str">
        <v>Monica Federle</v>
      </c>
      <c r="V330" s="9">
        <v>12</v>
      </c>
    </row>
    <row r="331" spans="1:22" x14ac:dyDescent="0.35">
      <c r="A331" s="9" t="str">
        <v>Alejandro Grove</v>
      </c>
      <c r="B331" s="6">
        <v>2582.8979999999997</v>
      </c>
      <c r="C331" s="9">
        <v>14</v>
      </c>
      <c r="D331" s="9" t="str" cm="1">
        <f t="array" ref="D331">_xlfn.IFS(C331&lt;=10, "Low", (C331&gt;10)*(C331&lt;=20), "Medium", (C331&gt;20)*(C331&lt;=35), "High")</f>
        <v>Medium</v>
      </c>
      <c r="E331" s="9">
        <f t="shared" si="6"/>
        <v>14</v>
      </c>
      <c r="F331" s="9">
        <f t="shared" si="6"/>
        <v>0</v>
      </c>
      <c r="G331" s="9">
        <f t="shared" si="6"/>
        <v>0</v>
      </c>
      <c r="R331" s="9" t="str">
        <v>Erin Creighton</v>
      </c>
      <c r="S331" s="9">
        <v>7</v>
      </c>
      <c r="U331" s="9" t="str">
        <v>Aaron Hawkins</v>
      </c>
      <c r="V331" s="9">
        <v>11</v>
      </c>
    </row>
    <row r="332" spans="1:22" x14ac:dyDescent="0.35">
      <c r="A332" s="9" t="str">
        <v>Lena Cacioppo</v>
      </c>
      <c r="B332" s="6">
        <v>2580.7039999999997</v>
      </c>
      <c r="C332" s="9">
        <v>30</v>
      </c>
      <c r="D332" s="9" t="str" cm="1">
        <f t="array" ref="D332">_xlfn.IFS(C332&lt;=10, "Low", (C332&gt;10)*(C332&lt;=20), "Medium", (C332&gt;20)*(C332&lt;=35), "High")</f>
        <v>High</v>
      </c>
      <c r="E332" s="9">
        <f t="shared" si="6"/>
        <v>0</v>
      </c>
      <c r="F332" s="9">
        <f t="shared" si="6"/>
        <v>0</v>
      </c>
      <c r="G332" s="9">
        <f t="shared" si="6"/>
        <v>30</v>
      </c>
      <c r="R332" s="9" t="str">
        <v>Khloe Miller</v>
      </c>
      <c r="S332" s="9">
        <v>9</v>
      </c>
      <c r="U332" s="9" t="str">
        <v>Logan Haushalter</v>
      </c>
      <c r="V332" s="9">
        <v>19</v>
      </c>
    </row>
    <row r="333" spans="1:22" x14ac:dyDescent="0.35">
      <c r="A333" s="9" t="str">
        <v>Steve Chapman</v>
      </c>
      <c r="B333" s="6">
        <v>2576.4079999999999</v>
      </c>
      <c r="C333" s="9">
        <v>14</v>
      </c>
      <c r="D333" s="9" t="str" cm="1">
        <f t="array" ref="D333">_xlfn.IFS(C333&lt;=10, "Low", (C333&gt;10)*(C333&lt;=20), "Medium", (C333&gt;20)*(C333&lt;=35), "High")</f>
        <v>Medium</v>
      </c>
      <c r="E333" s="9">
        <f t="shared" si="6"/>
        <v>14</v>
      </c>
      <c r="F333" s="9">
        <f t="shared" si="6"/>
        <v>0</v>
      </c>
      <c r="G333" s="9">
        <f t="shared" si="6"/>
        <v>0</v>
      </c>
      <c r="R333" s="9" t="str">
        <v>Kelly Williams</v>
      </c>
      <c r="S333" s="9">
        <v>5</v>
      </c>
      <c r="U333" s="9" t="str">
        <v>Adrian Hane</v>
      </c>
      <c r="V333" s="9">
        <v>16</v>
      </c>
    </row>
    <row r="334" spans="1:22" x14ac:dyDescent="0.35">
      <c r="A334" s="9" t="str">
        <v>Neola Schneider</v>
      </c>
      <c r="B334" s="6">
        <v>2575.8629999999998</v>
      </c>
      <c r="C334" s="9">
        <v>15</v>
      </c>
      <c r="D334" s="9" t="str" cm="1">
        <f t="array" ref="D334">_xlfn.IFS(C334&lt;=10, "Low", (C334&gt;10)*(C334&lt;=20), "Medium", (C334&gt;20)*(C334&lt;=35), "High")</f>
        <v>Medium</v>
      </c>
      <c r="E334" s="9">
        <f t="shared" si="6"/>
        <v>15</v>
      </c>
      <c r="F334" s="9">
        <f t="shared" si="6"/>
        <v>0</v>
      </c>
      <c r="G334" s="9">
        <f t="shared" si="6"/>
        <v>0</v>
      </c>
      <c r="R334" s="9" t="str">
        <v>Dan Lawera</v>
      </c>
      <c r="S334" s="9">
        <v>7</v>
      </c>
      <c r="U334" s="9" t="str">
        <v>Mike Vittorini</v>
      </c>
      <c r="V334" s="9">
        <v>11</v>
      </c>
    </row>
    <row r="335" spans="1:22" x14ac:dyDescent="0.35">
      <c r="A335" s="9" t="str">
        <v>Beth Thompson</v>
      </c>
      <c r="B335" s="6">
        <v>2567.6559999999999</v>
      </c>
      <c r="C335" s="9">
        <v>9</v>
      </c>
      <c r="D335" s="9" t="str" cm="1">
        <f t="array" ref="D335">_xlfn.IFS(C335&lt;=10, "Low", (C335&gt;10)*(C335&lt;=20), "Medium", (C335&gt;20)*(C335&lt;=35), "High")</f>
        <v>Low</v>
      </c>
      <c r="E335" s="9">
        <f t="shared" si="6"/>
        <v>0</v>
      </c>
      <c r="F335" s="9">
        <f t="shared" si="6"/>
        <v>9</v>
      </c>
      <c r="G335" s="9">
        <f t="shared" si="6"/>
        <v>0</v>
      </c>
      <c r="R335" s="9" t="str">
        <v>Tim Taslimi</v>
      </c>
      <c r="S335" s="9">
        <v>3</v>
      </c>
      <c r="U335" s="9" t="str">
        <v>Denny Blanton</v>
      </c>
      <c r="V335" s="9">
        <v>14</v>
      </c>
    </row>
    <row r="336" spans="1:22" x14ac:dyDescent="0.35">
      <c r="A336" s="9" t="str">
        <v>Eleni McCrary</v>
      </c>
      <c r="B336" s="6">
        <v>2567.0100000000002</v>
      </c>
      <c r="C336" s="9">
        <v>7</v>
      </c>
      <c r="D336" s="9" t="str" cm="1">
        <f t="array" ref="D336">_xlfn.IFS(C336&lt;=10, "Low", (C336&gt;10)*(C336&lt;=20), "Medium", (C336&gt;20)*(C336&lt;=35), "High")</f>
        <v>Low</v>
      </c>
      <c r="E336" s="9">
        <f t="shared" si="6"/>
        <v>0</v>
      </c>
      <c r="F336" s="9">
        <f t="shared" si="6"/>
        <v>7</v>
      </c>
      <c r="G336" s="9">
        <f t="shared" si="6"/>
        <v>0</v>
      </c>
      <c r="R336" s="9" t="str">
        <v>Sonia Sunley</v>
      </c>
      <c r="S336" s="9">
        <v>9</v>
      </c>
      <c r="U336" s="9" t="str">
        <v>Julie Prescott</v>
      </c>
      <c r="V336" s="9">
        <v>13</v>
      </c>
    </row>
    <row r="337" spans="1:22" x14ac:dyDescent="0.35">
      <c r="A337" s="9" t="str">
        <v>Mary Zewe</v>
      </c>
      <c r="B337" s="6">
        <v>2564.9059999999999</v>
      </c>
      <c r="C337" s="9">
        <v>10</v>
      </c>
      <c r="D337" s="9" t="str" cm="1">
        <f t="array" ref="D337">_xlfn.IFS(C337&lt;=10, "Low", (C337&gt;10)*(C337&lt;=20), "Medium", (C337&gt;20)*(C337&lt;=35), "High")</f>
        <v>Low</v>
      </c>
      <c r="E337" s="9">
        <f t="shared" si="6"/>
        <v>0</v>
      </c>
      <c r="F337" s="9">
        <f t="shared" si="6"/>
        <v>10</v>
      </c>
      <c r="G337" s="9">
        <f t="shared" si="6"/>
        <v>0</v>
      </c>
      <c r="R337" s="9" t="str">
        <v>Vivek Grady</v>
      </c>
      <c r="S337" s="9">
        <v>5</v>
      </c>
      <c r="U337" s="9" t="str">
        <v>Becky Pak</v>
      </c>
      <c r="V337" s="9">
        <v>11</v>
      </c>
    </row>
    <row r="338" spans="1:22" x14ac:dyDescent="0.35">
      <c r="A338" s="9" t="str">
        <v>Bruce Stewart</v>
      </c>
      <c r="B338" s="6">
        <v>2562.3820000000005</v>
      </c>
      <c r="C338" s="9">
        <v>14</v>
      </c>
      <c r="D338" s="9" t="str" cm="1">
        <f t="array" ref="D338">_xlfn.IFS(C338&lt;=10, "Low", (C338&gt;10)*(C338&lt;=20), "Medium", (C338&gt;20)*(C338&lt;=35), "High")</f>
        <v>Medium</v>
      </c>
      <c r="E338" s="9">
        <f t="shared" si="6"/>
        <v>14</v>
      </c>
      <c r="F338" s="9">
        <f t="shared" si="6"/>
        <v>0</v>
      </c>
      <c r="G338" s="9">
        <f t="shared" si="6"/>
        <v>0</v>
      </c>
      <c r="R338" s="9" t="str">
        <v>Brad Thomas</v>
      </c>
      <c r="S338" s="9">
        <v>3</v>
      </c>
      <c r="U338" s="9" t="str">
        <v>Meg O'Connel</v>
      </c>
      <c r="V338" s="9">
        <v>11</v>
      </c>
    </row>
    <row r="339" spans="1:22" x14ac:dyDescent="0.35">
      <c r="A339" s="9" t="str">
        <v>Deanra Eno</v>
      </c>
      <c r="B339" s="6">
        <v>2550.8739999999998</v>
      </c>
      <c r="C339" s="9">
        <v>9</v>
      </c>
      <c r="D339" s="9" t="str" cm="1">
        <f t="array" ref="D339">_xlfn.IFS(C339&lt;=10, "Low", (C339&gt;10)*(C339&lt;=20), "Medium", (C339&gt;20)*(C339&lt;=35), "High")</f>
        <v>Low</v>
      </c>
      <c r="E339" s="9">
        <f t="shared" si="6"/>
        <v>0</v>
      </c>
      <c r="F339" s="9">
        <f t="shared" si="6"/>
        <v>9</v>
      </c>
      <c r="G339" s="9">
        <f t="shared" si="6"/>
        <v>0</v>
      </c>
      <c r="R339" s="9" t="str">
        <v>Mark Haberlin</v>
      </c>
      <c r="S339" s="9">
        <v>9</v>
      </c>
      <c r="U339" s="9" t="str">
        <v>Chad Cunningham</v>
      </c>
      <c r="V339" s="9">
        <v>12</v>
      </c>
    </row>
    <row r="340" spans="1:22" x14ac:dyDescent="0.35">
      <c r="A340" s="9" t="str">
        <v>Corey Catlett</v>
      </c>
      <c r="B340" s="6">
        <v>2540.6309999999999</v>
      </c>
      <c r="C340" s="9">
        <v>12</v>
      </c>
      <c r="D340" s="9" t="str" cm="1">
        <f t="array" ref="D340">_xlfn.IFS(C340&lt;=10, "Low", (C340&gt;10)*(C340&lt;=20), "Medium", (C340&gt;20)*(C340&lt;=35), "High")</f>
        <v>Medium</v>
      </c>
      <c r="E340" s="9">
        <f t="shared" si="6"/>
        <v>12</v>
      </c>
      <c r="F340" s="9">
        <f t="shared" si="6"/>
        <v>0</v>
      </c>
      <c r="G340" s="9">
        <f t="shared" si="6"/>
        <v>0</v>
      </c>
      <c r="R340" s="9" t="str">
        <v>Barry Weirich</v>
      </c>
      <c r="S340" s="9">
        <v>3</v>
      </c>
      <c r="U340" s="9" t="str">
        <v>Jennifer Patt</v>
      </c>
      <c r="V340" s="9">
        <v>15</v>
      </c>
    </row>
    <row r="341" spans="1:22" x14ac:dyDescent="0.35">
      <c r="A341" s="9" t="str">
        <v>Ann Chong</v>
      </c>
      <c r="B341" s="6">
        <v>2537.6860000000001</v>
      </c>
      <c r="C341" s="9">
        <v>18</v>
      </c>
      <c r="D341" s="9" t="str" cm="1">
        <f t="array" ref="D341">_xlfn.IFS(C341&lt;=10, "Low", (C341&gt;10)*(C341&lt;=20), "Medium", (C341&gt;20)*(C341&lt;=35), "High")</f>
        <v>Medium</v>
      </c>
      <c r="E341" s="9">
        <f t="shared" si="6"/>
        <v>18</v>
      </c>
      <c r="F341" s="9">
        <f t="shared" si="6"/>
        <v>0</v>
      </c>
      <c r="G341" s="9">
        <f t="shared" si="6"/>
        <v>0</v>
      </c>
      <c r="R341" s="9" t="str">
        <v>Jason Klamczynski</v>
      </c>
      <c r="S341" s="9">
        <v>4</v>
      </c>
      <c r="U341" s="9" t="str">
        <v>Cindy Chapman</v>
      </c>
      <c r="V341" s="9">
        <v>13</v>
      </c>
    </row>
    <row r="342" spans="1:22" x14ac:dyDescent="0.35">
      <c r="A342" s="9" t="str">
        <v>Charles McCrossin</v>
      </c>
      <c r="B342" s="6">
        <v>2533.3139999999999</v>
      </c>
      <c r="C342" s="9">
        <v>7</v>
      </c>
      <c r="D342" s="9" t="str" cm="1">
        <f t="array" ref="D342">_xlfn.IFS(C342&lt;=10, "Low", (C342&gt;10)*(C342&lt;=20), "Medium", (C342&gt;20)*(C342&lt;=35), "High")</f>
        <v>Low</v>
      </c>
      <c r="E342" s="9">
        <f t="shared" si="6"/>
        <v>0</v>
      </c>
      <c r="F342" s="9">
        <f t="shared" si="6"/>
        <v>7</v>
      </c>
      <c r="G342" s="9">
        <f t="shared" si="6"/>
        <v>0</v>
      </c>
      <c r="R342" s="9" t="str">
        <v>Vivian Mathis</v>
      </c>
      <c r="S342" s="9">
        <v>8</v>
      </c>
      <c r="U342" s="9" t="str">
        <v>Annie Zypern</v>
      </c>
      <c r="V342" s="9">
        <v>12</v>
      </c>
    </row>
    <row r="343" spans="1:22" x14ac:dyDescent="0.35">
      <c r="A343" s="9" t="str">
        <v>Herbert Flentye</v>
      </c>
      <c r="B343" s="6">
        <v>2533.1640000000002</v>
      </c>
      <c r="C343" s="9">
        <v>19</v>
      </c>
      <c r="D343" s="9" t="str" cm="1">
        <f t="array" ref="D343">_xlfn.IFS(C343&lt;=10, "Low", (C343&gt;10)*(C343&lt;=20), "Medium", (C343&gt;20)*(C343&lt;=35), "High")</f>
        <v>Medium</v>
      </c>
      <c r="E343" s="9">
        <f t="shared" si="6"/>
        <v>19</v>
      </c>
      <c r="F343" s="9">
        <f t="shared" si="6"/>
        <v>0</v>
      </c>
      <c r="G343" s="9">
        <f t="shared" si="6"/>
        <v>0</v>
      </c>
      <c r="R343" s="9" t="str">
        <v>Neil FranzÃ¶sisch</v>
      </c>
      <c r="S343" s="9">
        <v>4</v>
      </c>
      <c r="U343" s="9" t="str">
        <v>Maurice Satty</v>
      </c>
      <c r="V343" s="9">
        <v>15</v>
      </c>
    </row>
    <row r="344" spans="1:22" x14ac:dyDescent="0.35">
      <c r="A344" s="9" t="str">
        <v>Fred McMath</v>
      </c>
      <c r="B344" s="6">
        <v>2523.2659999999996</v>
      </c>
      <c r="C344" s="9">
        <v>14</v>
      </c>
      <c r="D344" s="9" t="str" cm="1">
        <f t="array" ref="D344">_xlfn.IFS(C344&lt;=10, "Low", (C344&gt;10)*(C344&lt;=20), "Medium", (C344&gt;20)*(C344&lt;=35), "High")</f>
        <v>Medium</v>
      </c>
      <c r="E344" s="9">
        <f t="shared" si="6"/>
        <v>14</v>
      </c>
      <c r="F344" s="9">
        <f t="shared" si="6"/>
        <v>0</v>
      </c>
      <c r="G344" s="9">
        <f t="shared" si="6"/>
        <v>0</v>
      </c>
      <c r="R344" s="9" t="str">
        <v>Melanie Seite</v>
      </c>
      <c r="S344" s="9">
        <v>5</v>
      </c>
      <c r="U344" s="9" t="str">
        <v>Tim Brockman</v>
      </c>
      <c r="V344" s="9">
        <v>19</v>
      </c>
    </row>
    <row r="345" spans="1:22" x14ac:dyDescent="0.35">
      <c r="A345" s="9" t="str">
        <v>Nicole Hansen</v>
      </c>
      <c r="B345" s="6">
        <v>2518.6659999999997</v>
      </c>
      <c r="C345" s="9">
        <v>9</v>
      </c>
      <c r="D345" s="9" t="str" cm="1">
        <f t="array" ref="D345">_xlfn.IFS(C345&lt;=10, "Low", (C345&gt;10)*(C345&lt;=20), "Medium", (C345&gt;20)*(C345&lt;=35), "High")</f>
        <v>Low</v>
      </c>
      <c r="E345" s="9">
        <f t="shared" si="6"/>
        <v>0</v>
      </c>
      <c r="F345" s="9">
        <f t="shared" si="6"/>
        <v>9</v>
      </c>
      <c r="G345" s="9">
        <f t="shared" si="6"/>
        <v>0</v>
      </c>
      <c r="R345" s="9" t="str">
        <v>Lycoris Saunders</v>
      </c>
      <c r="S345" s="9">
        <v>6</v>
      </c>
      <c r="U345" s="9" t="str">
        <v>Cyma Kinney</v>
      </c>
      <c r="V345" s="9">
        <v>14</v>
      </c>
    </row>
    <row r="346" spans="1:22" x14ac:dyDescent="0.35">
      <c r="A346" s="9" t="str">
        <v>Julia Barnett</v>
      </c>
      <c r="B346" s="6">
        <v>2518.1149999999998</v>
      </c>
      <c r="C346" s="9">
        <v>9</v>
      </c>
      <c r="D346" s="9" t="str" cm="1">
        <f t="array" ref="D346">_xlfn.IFS(C346&lt;=10, "Low", (C346&gt;10)*(C346&lt;=20), "Medium", (C346&gt;20)*(C346&lt;=35), "High")</f>
        <v>Low</v>
      </c>
      <c r="E346" s="9">
        <f t="shared" si="6"/>
        <v>0</v>
      </c>
      <c r="F346" s="9">
        <f t="shared" si="6"/>
        <v>9</v>
      </c>
      <c r="G346" s="9">
        <f t="shared" si="6"/>
        <v>0</v>
      </c>
      <c r="R346" s="9" t="str">
        <v>Aleksandra Gannaway</v>
      </c>
      <c r="S346" s="9">
        <v>5</v>
      </c>
      <c r="U346" s="9" t="str">
        <v>Mike Caudle</v>
      </c>
      <c r="V346" s="9">
        <v>11</v>
      </c>
    </row>
    <row r="347" spans="1:22" x14ac:dyDescent="0.35">
      <c r="A347" s="9" t="str">
        <v>Joy Smith</v>
      </c>
      <c r="B347" s="6">
        <v>2516.4939999999997</v>
      </c>
      <c r="C347" s="9">
        <v>18</v>
      </c>
      <c r="D347" s="9" t="str" cm="1">
        <f t="array" ref="D347">_xlfn.IFS(C347&lt;=10, "Low", (C347&gt;10)*(C347&lt;=20), "Medium", (C347&gt;20)*(C347&lt;=35), "High")</f>
        <v>Medium</v>
      </c>
      <c r="E347" s="9">
        <f t="shared" si="6"/>
        <v>18</v>
      </c>
      <c r="F347" s="9">
        <f t="shared" si="6"/>
        <v>0</v>
      </c>
      <c r="G347" s="9">
        <f t="shared" si="6"/>
        <v>0</v>
      </c>
      <c r="R347" s="9" t="str">
        <v>Evan Minnotte</v>
      </c>
      <c r="S347" s="9">
        <v>4</v>
      </c>
      <c r="U347" s="9" t="str">
        <v>George Bell</v>
      </c>
      <c r="V347" s="9">
        <v>20</v>
      </c>
    </row>
    <row r="348" spans="1:22" x14ac:dyDescent="0.35">
      <c r="A348" s="9" t="str">
        <v>Don Jones</v>
      </c>
      <c r="B348" s="6">
        <v>2501.6880000000001</v>
      </c>
      <c r="C348" s="9">
        <v>13</v>
      </c>
      <c r="D348" s="9" t="str" cm="1">
        <f t="array" ref="D348">_xlfn.IFS(C348&lt;=10, "Low", (C348&gt;10)*(C348&lt;=20), "Medium", (C348&gt;20)*(C348&lt;=35), "High")</f>
        <v>Medium</v>
      </c>
      <c r="E348" s="9">
        <f t="shared" si="6"/>
        <v>13</v>
      </c>
      <c r="F348" s="9">
        <f t="shared" si="6"/>
        <v>0</v>
      </c>
      <c r="G348" s="9">
        <f t="shared" si="6"/>
        <v>0</v>
      </c>
      <c r="R348" s="9" t="str">
        <v>Heather Jas</v>
      </c>
      <c r="S348" s="9">
        <v>6</v>
      </c>
      <c r="U348" s="9" t="str">
        <v>Odella Nelson</v>
      </c>
      <c r="V348" s="9">
        <v>15</v>
      </c>
    </row>
    <row r="349" spans="1:22" x14ac:dyDescent="0.35">
      <c r="A349" s="9" t="str">
        <v>Amy Hunt</v>
      </c>
      <c r="B349" s="6">
        <v>2495.3916000000004</v>
      </c>
      <c r="C349" s="9">
        <v>8</v>
      </c>
      <c r="D349" s="9" t="str" cm="1">
        <f t="array" ref="D349">_xlfn.IFS(C349&lt;=10, "Low", (C349&gt;10)*(C349&lt;=20), "Medium", (C349&gt;20)*(C349&lt;=35), "High")</f>
        <v>Low</v>
      </c>
      <c r="E349" s="9">
        <f t="shared" si="6"/>
        <v>0</v>
      </c>
      <c r="F349" s="9">
        <f t="shared" si="6"/>
        <v>8</v>
      </c>
      <c r="G349" s="9">
        <f t="shared" si="6"/>
        <v>0</v>
      </c>
      <c r="R349" s="9" t="str">
        <v>Don Weiss</v>
      </c>
      <c r="S349" s="9">
        <v>9</v>
      </c>
      <c r="U349" s="9" t="str">
        <v>Mark Van Huff</v>
      </c>
      <c r="V349" s="9">
        <v>15</v>
      </c>
    </row>
    <row r="350" spans="1:22" x14ac:dyDescent="0.35">
      <c r="A350" s="9" t="str">
        <v>Patrick O'Donnell</v>
      </c>
      <c r="B350" s="6">
        <v>2493.2140000000004</v>
      </c>
      <c r="C350" s="9">
        <v>13</v>
      </c>
      <c r="D350" s="9" t="str" cm="1">
        <f t="array" ref="D350">_xlfn.IFS(C350&lt;=10, "Low", (C350&gt;10)*(C350&lt;=20), "Medium", (C350&gt;20)*(C350&lt;=35), "High")</f>
        <v>Medium</v>
      </c>
      <c r="E350" s="9">
        <f t="shared" si="6"/>
        <v>13</v>
      </c>
      <c r="F350" s="9">
        <f t="shared" si="6"/>
        <v>0</v>
      </c>
      <c r="G350" s="9">
        <f t="shared" si="6"/>
        <v>0</v>
      </c>
      <c r="R350" s="9" t="str">
        <v>Larry Tron</v>
      </c>
      <c r="S350" s="9">
        <v>3</v>
      </c>
      <c r="U350" s="9" t="str">
        <v>Maria Bertelson</v>
      </c>
      <c r="V350" s="9">
        <v>19</v>
      </c>
    </row>
    <row r="351" spans="1:22" x14ac:dyDescent="0.35">
      <c r="A351" s="9" t="str">
        <v>Nick Zandusky</v>
      </c>
      <c r="B351" s="6">
        <v>2488.31</v>
      </c>
      <c r="C351" s="9">
        <v>20</v>
      </c>
      <c r="D351" s="9" t="str" cm="1">
        <f t="array" ref="D351">_xlfn.IFS(C351&lt;=10, "Low", (C351&gt;10)*(C351&lt;=20), "Medium", (C351&gt;20)*(C351&lt;=35), "High")</f>
        <v>Medium</v>
      </c>
      <c r="E351" s="9">
        <f t="shared" si="6"/>
        <v>20</v>
      </c>
      <c r="F351" s="9">
        <f t="shared" si="6"/>
        <v>0</v>
      </c>
      <c r="G351" s="9">
        <f t="shared" si="6"/>
        <v>0</v>
      </c>
      <c r="R351" s="9" t="str">
        <v>Brendan Dodson</v>
      </c>
      <c r="S351" s="9">
        <v>4</v>
      </c>
      <c r="U351" s="9" t="str">
        <v>Benjamin Venier</v>
      </c>
      <c r="V351" s="9">
        <v>14</v>
      </c>
    </row>
    <row r="352" spans="1:22" x14ac:dyDescent="0.35">
      <c r="A352" s="9" t="str">
        <v>Michael Nguyen</v>
      </c>
      <c r="B352" s="6">
        <v>2477.9459999999999</v>
      </c>
      <c r="C352" s="9">
        <v>10</v>
      </c>
      <c r="D352" s="9" t="str" cm="1">
        <f t="array" ref="D352">_xlfn.IFS(C352&lt;=10, "Low", (C352&gt;10)*(C352&lt;=20), "Medium", (C352&gt;20)*(C352&lt;=35), "High")</f>
        <v>Low</v>
      </c>
      <c r="E352" s="9">
        <f t="shared" si="6"/>
        <v>0</v>
      </c>
      <c r="F352" s="9">
        <f t="shared" si="6"/>
        <v>10</v>
      </c>
      <c r="G352" s="9">
        <f t="shared" si="6"/>
        <v>0</v>
      </c>
      <c r="R352" s="9" t="str">
        <v>Lisa Hazard</v>
      </c>
      <c r="S352" s="9">
        <v>6</v>
      </c>
      <c r="U352" s="9" t="str">
        <v>Kelly Andreada</v>
      </c>
      <c r="V352" s="9">
        <v>11</v>
      </c>
    </row>
    <row r="353" spans="1:22" x14ac:dyDescent="0.35">
      <c r="A353" s="9" t="str">
        <v>Beth Paige</v>
      </c>
      <c r="B353" s="6">
        <v>2475.1570000000006</v>
      </c>
      <c r="C353" s="9">
        <v>16</v>
      </c>
      <c r="D353" s="9" t="str" cm="1">
        <f t="array" ref="D353">_xlfn.IFS(C353&lt;=10, "Low", (C353&gt;10)*(C353&lt;=20), "Medium", (C353&gt;20)*(C353&lt;=35), "High")</f>
        <v>Medium</v>
      </c>
      <c r="E353" s="9">
        <f t="shared" si="6"/>
        <v>16</v>
      </c>
      <c r="F353" s="9">
        <f t="shared" si="6"/>
        <v>0</v>
      </c>
      <c r="G353" s="9">
        <f t="shared" si="6"/>
        <v>0</v>
      </c>
      <c r="R353" s="9" t="str">
        <v>Jennifer Halladay</v>
      </c>
      <c r="S353" s="9">
        <v>7</v>
      </c>
      <c r="U353" s="9" t="str">
        <v>Parhena Norris</v>
      </c>
      <c r="V353" s="9">
        <v>13</v>
      </c>
    </row>
    <row r="354" spans="1:22" x14ac:dyDescent="0.35">
      <c r="A354" s="9" t="str">
        <v>Charles Crestani</v>
      </c>
      <c r="B354" s="6">
        <v>2471.6500000000005</v>
      </c>
      <c r="C354" s="9">
        <v>11</v>
      </c>
      <c r="D354" s="9" t="str" cm="1">
        <f t="array" ref="D354">_xlfn.IFS(C354&lt;=10, "Low", (C354&gt;10)*(C354&lt;=20), "Medium", (C354&gt;20)*(C354&lt;=35), "High")</f>
        <v>Medium</v>
      </c>
      <c r="E354" s="9">
        <f t="shared" si="6"/>
        <v>11</v>
      </c>
      <c r="F354" s="9">
        <f t="shared" si="6"/>
        <v>0</v>
      </c>
      <c r="G354" s="9">
        <f t="shared" si="6"/>
        <v>0</v>
      </c>
      <c r="R354" s="9" t="str">
        <v>Jill Matthias</v>
      </c>
      <c r="S354" s="9">
        <v>7</v>
      </c>
      <c r="U354" s="9" t="str">
        <v>Bradley Nguyen</v>
      </c>
      <c r="V354" s="9">
        <v>17</v>
      </c>
    </row>
    <row r="355" spans="1:22" x14ac:dyDescent="0.35">
      <c r="A355" s="9" t="str">
        <v>Darren Budd</v>
      </c>
      <c r="B355" s="6">
        <v>2469.6671999999999</v>
      </c>
      <c r="C355" s="9">
        <v>10</v>
      </c>
      <c r="D355" s="9" t="str" cm="1">
        <f t="array" ref="D355">_xlfn.IFS(C355&lt;=10, "Low", (C355&gt;10)*(C355&lt;=20), "Medium", (C355&gt;20)*(C355&lt;=35), "High")</f>
        <v>Low</v>
      </c>
      <c r="E355" s="9">
        <f t="shared" si="6"/>
        <v>0</v>
      </c>
      <c r="F355" s="9">
        <f t="shared" si="6"/>
        <v>10</v>
      </c>
      <c r="G355" s="9">
        <f t="shared" si="6"/>
        <v>0</v>
      </c>
      <c r="R355" s="9" t="str">
        <v>Chuck Magee</v>
      </c>
      <c r="S355" s="9">
        <v>9</v>
      </c>
      <c r="U355" s="9" t="str">
        <v>Delfina Latchford</v>
      </c>
      <c r="V355" s="9">
        <v>17</v>
      </c>
    </row>
    <row r="356" spans="1:22" x14ac:dyDescent="0.35">
      <c r="A356" s="9" t="str">
        <v>Sally Hughsby</v>
      </c>
      <c r="B356" s="6">
        <v>2465.6594999999998</v>
      </c>
      <c r="C356" s="9">
        <v>24</v>
      </c>
      <c r="D356" s="9" t="str" cm="1">
        <f t="array" ref="D356">_xlfn.IFS(C356&lt;=10, "Low", (C356&gt;10)*(C356&lt;=20), "Medium", (C356&gt;20)*(C356&lt;=35), "High")</f>
        <v>High</v>
      </c>
      <c r="E356" s="9">
        <f t="shared" si="6"/>
        <v>0</v>
      </c>
      <c r="F356" s="9">
        <f t="shared" si="6"/>
        <v>0</v>
      </c>
      <c r="G356" s="9">
        <f t="shared" si="6"/>
        <v>24</v>
      </c>
      <c r="R356" s="9" t="str">
        <v>Larry Hughes</v>
      </c>
      <c r="S356" s="9">
        <v>3</v>
      </c>
      <c r="U356" s="9" t="str">
        <v>Philip Brown</v>
      </c>
      <c r="V356" s="9">
        <v>11</v>
      </c>
    </row>
    <row r="357" spans="1:22" x14ac:dyDescent="0.35">
      <c r="A357" s="9" t="str">
        <v>Nat Carroll</v>
      </c>
      <c r="B357" s="6">
        <v>2461.4040000000009</v>
      </c>
      <c r="C357" s="9">
        <v>17</v>
      </c>
      <c r="D357" s="9" t="str" cm="1">
        <f t="array" ref="D357">_xlfn.IFS(C357&lt;=10, "Low", (C357&gt;10)*(C357&lt;=20), "Medium", (C357&gt;20)*(C357&lt;=35), "High")</f>
        <v>Medium</v>
      </c>
      <c r="E357" s="9">
        <f t="shared" si="6"/>
        <v>17</v>
      </c>
      <c r="F357" s="9">
        <f t="shared" si="6"/>
        <v>0</v>
      </c>
      <c r="G357" s="9">
        <f t="shared" si="6"/>
        <v>0</v>
      </c>
      <c r="R357" s="9" t="str">
        <v>Stuart Calhoun</v>
      </c>
      <c r="S357" s="9">
        <v>5</v>
      </c>
      <c r="U357" s="9" t="str">
        <v>Katrina Edelman</v>
      </c>
      <c r="V357" s="9">
        <v>12</v>
      </c>
    </row>
    <row r="358" spans="1:22" x14ac:dyDescent="0.35">
      <c r="A358" s="9" t="str">
        <v>Filia McAdams</v>
      </c>
      <c r="B358" s="6">
        <v>2456.6380000000004</v>
      </c>
      <c r="C358" s="9">
        <v>15</v>
      </c>
      <c r="D358" s="9" t="str" cm="1">
        <f t="array" ref="D358">_xlfn.IFS(C358&lt;=10, "Low", (C358&gt;10)*(C358&lt;=20), "Medium", (C358&gt;20)*(C358&lt;=35), "High")</f>
        <v>Medium</v>
      </c>
      <c r="E358" s="9">
        <f t="shared" si="6"/>
        <v>15</v>
      </c>
      <c r="F358" s="9">
        <f t="shared" si="6"/>
        <v>0</v>
      </c>
      <c r="G358" s="9">
        <f t="shared" si="6"/>
        <v>0</v>
      </c>
      <c r="R358" s="9" t="str">
        <v>Nicole Brennan</v>
      </c>
      <c r="S358" s="9">
        <v>2</v>
      </c>
      <c r="U358" s="9" t="str">
        <v>Ted Butterfield</v>
      </c>
      <c r="V358" s="9">
        <v>17</v>
      </c>
    </row>
    <row r="359" spans="1:22" x14ac:dyDescent="0.35">
      <c r="A359" s="9" t="str">
        <v>Brendan Sweed</v>
      </c>
      <c r="B359" s="6">
        <v>2454.9280000000003</v>
      </c>
      <c r="C359" s="9">
        <v>10</v>
      </c>
      <c r="D359" s="9" t="str" cm="1">
        <f t="array" ref="D359">_xlfn.IFS(C359&lt;=10, "Low", (C359&gt;10)*(C359&lt;=20), "Medium", (C359&gt;20)*(C359&lt;=35), "High")</f>
        <v>Low</v>
      </c>
      <c r="E359" s="9">
        <f t="shared" si="6"/>
        <v>0</v>
      </c>
      <c r="F359" s="9">
        <f t="shared" si="6"/>
        <v>10</v>
      </c>
      <c r="G359" s="9">
        <f t="shared" si="6"/>
        <v>0</v>
      </c>
      <c r="R359" s="9" t="str">
        <v>Bart Folk</v>
      </c>
      <c r="S359" s="9">
        <v>6</v>
      </c>
      <c r="U359" s="9" t="str">
        <v>Tamara Dahlen</v>
      </c>
      <c r="V359" s="9">
        <v>16</v>
      </c>
    </row>
    <row r="360" spans="1:22" x14ac:dyDescent="0.35">
      <c r="A360" s="9" t="str">
        <v>Valerie Mitchum</v>
      </c>
      <c r="B360" s="6">
        <v>2454.866</v>
      </c>
      <c r="C360" s="9">
        <v>12</v>
      </c>
      <c r="D360" s="9" t="str" cm="1">
        <f t="array" ref="D360">_xlfn.IFS(C360&lt;=10, "Low", (C360&gt;10)*(C360&lt;=20), "Medium", (C360&gt;20)*(C360&lt;=35), "High")</f>
        <v>Medium</v>
      </c>
      <c r="E360" s="9">
        <f t="shared" si="6"/>
        <v>12</v>
      </c>
      <c r="F360" s="9">
        <f t="shared" si="6"/>
        <v>0</v>
      </c>
      <c r="G360" s="9">
        <f t="shared" si="6"/>
        <v>0</v>
      </c>
      <c r="R360" s="9" t="str">
        <v>Dorothy Dickinson</v>
      </c>
      <c r="S360" s="9">
        <v>9</v>
      </c>
      <c r="U360" s="9" t="str">
        <v>Thomas Thornton</v>
      </c>
      <c r="V360" s="9">
        <v>15</v>
      </c>
    </row>
    <row r="361" spans="1:22" x14ac:dyDescent="0.35">
      <c r="A361" s="9" t="str">
        <v>George Zrebassa</v>
      </c>
      <c r="B361" s="6">
        <v>2454.6220000000003</v>
      </c>
      <c r="C361" s="9">
        <v>5</v>
      </c>
      <c r="D361" s="9" t="str" cm="1">
        <f t="array" ref="D361">_xlfn.IFS(C361&lt;=10, "Low", (C361&gt;10)*(C361&lt;=20), "Medium", (C361&gt;20)*(C361&lt;=35), "High")</f>
        <v>Low</v>
      </c>
      <c r="E361" s="9">
        <f t="shared" si="6"/>
        <v>0</v>
      </c>
      <c r="F361" s="9">
        <f t="shared" si="6"/>
        <v>5</v>
      </c>
      <c r="G361" s="9">
        <f t="shared" si="6"/>
        <v>0</v>
      </c>
      <c r="R361" s="9" t="str">
        <v>Brad Norvell</v>
      </c>
      <c r="S361" s="9">
        <v>6</v>
      </c>
      <c r="U361" s="9" t="str">
        <v>Christine Abelman</v>
      </c>
      <c r="V361" s="9">
        <v>11</v>
      </c>
    </row>
    <row r="362" spans="1:22" x14ac:dyDescent="0.35">
      <c r="A362" s="9" t="str">
        <v>Lauren Leatherbury</v>
      </c>
      <c r="B362" s="6">
        <v>2454.5540000000001</v>
      </c>
      <c r="C362" s="9">
        <v>10</v>
      </c>
      <c r="D362" s="9" t="str" cm="1">
        <f t="array" ref="D362">_xlfn.IFS(C362&lt;=10, "Low", (C362&gt;10)*(C362&lt;=20), "Medium", (C362&gt;20)*(C362&lt;=35), "High")</f>
        <v>Low</v>
      </c>
      <c r="E362" s="9">
        <f t="shared" si="6"/>
        <v>0</v>
      </c>
      <c r="F362" s="9">
        <f t="shared" si="6"/>
        <v>10</v>
      </c>
      <c r="G362" s="9">
        <f t="shared" si="6"/>
        <v>0</v>
      </c>
      <c r="R362" s="9" t="str">
        <v>Andrew Roberts</v>
      </c>
      <c r="S362" s="9">
        <v>7</v>
      </c>
      <c r="U362" s="9" t="str">
        <v>Roger Demir</v>
      </c>
      <c r="V362" s="9">
        <v>20</v>
      </c>
    </row>
    <row r="363" spans="1:22" x14ac:dyDescent="0.35">
      <c r="A363" s="9" t="str">
        <v>Michelle Arnett</v>
      </c>
      <c r="B363" s="6">
        <v>2453.2840000000001</v>
      </c>
      <c r="C363" s="9">
        <v>12</v>
      </c>
      <c r="D363" s="9" t="str" cm="1">
        <f t="array" ref="D363">_xlfn.IFS(C363&lt;=10, "Low", (C363&gt;10)*(C363&lt;=20), "Medium", (C363&gt;20)*(C363&lt;=35), "High")</f>
        <v>Medium</v>
      </c>
      <c r="E363" s="9">
        <f t="shared" si="6"/>
        <v>12</v>
      </c>
      <c r="F363" s="9">
        <f t="shared" si="6"/>
        <v>0</v>
      </c>
      <c r="G363" s="9">
        <f t="shared" si="6"/>
        <v>0</v>
      </c>
      <c r="R363" s="9" t="str">
        <v>Harold Dahlen</v>
      </c>
      <c r="S363" s="9">
        <v>7</v>
      </c>
      <c r="U363" s="9" t="str">
        <v>Andrew Gjertsen</v>
      </c>
      <c r="V363" s="9">
        <v>14</v>
      </c>
    </row>
    <row r="364" spans="1:22" x14ac:dyDescent="0.35">
      <c r="A364" s="9" t="str">
        <v>Bart Pistole</v>
      </c>
      <c r="B364" s="6">
        <v>2442.0439999999999</v>
      </c>
      <c r="C364" s="9">
        <v>20</v>
      </c>
      <c r="D364" s="9" t="str" cm="1">
        <f t="array" ref="D364">_xlfn.IFS(C364&lt;=10, "Low", (C364&gt;10)*(C364&lt;=20), "Medium", (C364&gt;20)*(C364&lt;=35), "High")</f>
        <v>Medium</v>
      </c>
      <c r="E364" s="9">
        <f t="shared" si="6"/>
        <v>20</v>
      </c>
      <c r="F364" s="9">
        <f t="shared" si="6"/>
        <v>0</v>
      </c>
      <c r="G364" s="9">
        <f t="shared" si="6"/>
        <v>0</v>
      </c>
      <c r="R364" s="9" t="str">
        <v>Sally Matthias</v>
      </c>
      <c r="S364" s="9">
        <v>6</v>
      </c>
      <c r="U364" s="9" t="str">
        <v>Jeremy Ellison</v>
      </c>
      <c r="V364" s="9">
        <v>13</v>
      </c>
    </row>
    <row r="365" spans="1:22" x14ac:dyDescent="0.35">
      <c r="A365" s="9" t="str">
        <v>Matt Collister</v>
      </c>
      <c r="B365" s="6">
        <v>2426.0669999999996</v>
      </c>
      <c r="C365" s="9">
        <v>17</v>
      </c>
      <c r="D365" s="9" t="str" cm="1">
        <f t="array" ref="D365">_xlfn.IFS(C365&lt;=10, "Low", (C365&gt;10)*(C365&lt;=20), "Medium", (C365&gt;20)*(C365&lt;=35), "High")</f>
        <v>Medium</v>
      </c>
      <c r="E365" s="9">
        <f t="shared" si="6"/>
        <v>17</v>
      </c>
      <c r="F365" s="9">
        <f t="shared" si="6"/>
        <v>0</v>
      </c>
      <c r="G365" s="9">
        <f t="shared" si="6"/>
        <v>0</v>
      </c>
      <c r="R365" s="9" t="str">
        <v>Paul Lucas</v>
      </c>
      <c r="S365" s="9">
        <v>8</v>
      </c>
      <c r="U365" s="9" t="str">
        <v>Frank Gastineau</v>
      </c>
      <c r="V365" s="9">
        <v>11</v>
      </c>
    </row>
    <row r="366" spans="1:22" x14ac:dyDescent="0.35">
      <c r="A366" s="9" t="str">
        <v>Thea Hendricks</v>
      </c>
      <c r="B366" s="6">
        <v>2422.8240000000001</v>
      </c>
      <c r="C366" s="9">
        <v>7</v>
      </c>
      <c r="D366" s="9" t="str" cm="1">
        <f t="array" ref="D366">_xlfn.IFS(C366&lt;=10, "Low", (C366&gt;10)*(C366&lt;=20), "Medium", (C366&gt;20)*(C366&lt;=35), "High")</f>
        <v>Low</v>
      </c>
      <c r="E366" s="9">
        <f t="shared" si="6"/>
        <v>0</v>
      </c>
      <c r="F366" s="9">
        <f t="shared" si="6"/>
        <v>7</v>
      </c>
      <c r="G366" s="9">
        <f t="shared" si="6"/>
        <v>0</v>
      </c>
      <c r="R366" s="9" t="str">
        <v>Guy Phonely</v>
      </c>
      <c r="S366" s="9">
        <v>5</v>
      </c>
      <c r="U366" s="9" t="str">
        <v>Bryan Mills</v>
      </c>
      <c r="V366" s="9">
        <v>14</v>
      </c>
    </row>
    <row r="367" spans="1:22" x14ac:dyDescent="0.35">
      <c r="A367" s="9" t="str">
        <v>David Flashing</v>
      </c>
      <c r="B367" s="6">
        <v>2390.5340000000001</v>
      </c>
      <c r="C367" s="9">
        <v>6</v>
      </c>
      <c r="D367" s="9" t="str" cm="1">
        <f t="array" ref="D367">_xlfn.IFS(C367&lt;=10, "Low", (C367&gt;10)*(C367&lt;=20), "Medium", (C367&gt;20)*(C367&lt;=35), "High")</f>
        <v>Low</v>
      </c>
      <c r="E367" s="9">
        <f t="shared" si="6"/>
        <v>0</v>
      </c>
      <c r="F367" s="9">
        <f t="shared" si="6"/>
        <v>6</v>
      </c>
      <c r="G367" s="9">
        <f t="shared" si="6"/>
        <v>0</v>
      </c>
      <c r="R367" s="9" t="str">
        <v>Erin Mull</v>
      </c>
      <c r="S367" s="9">
        <v>6</v>
      </c>
      <c r="U367" s="9" t="str">
        <v>Michelle Tran</v>
      </c>
      <c r="V367" s="9">
        <v>11</v>
      </c>
    </row>
    <row r="368" spans="1:22" x14ac:dyDescent="0.35">
      <c r="A368" s="9" t="str">
        <v>Xylona Preis</v>
      </c>
      <c r="B368" s="6">
        <v>2374.6580000000004</v>
      </c>
      <c r="C368" s="9">
        <v>28</v>
      </c>
      <c r="D368" s="9" t="str" cm="1">
        <f t="array" ref="D368">_xlfn.IFS(C368&lt;=10, "Low", (C368&gt;10)*(C368&lt;=20), "Medium", (C368&gt;20)*(C368&lt;=35), "High")</f>
        <v>High</v>
      </c>
      <c r="E368" s="9">
        <f t="shared" si="6"/>
        <v>0</v>
      </c>
      <c r="F368" s="9">
        <f t="shared" si="6"/>
        <v>0</v>
      </c>
      <c r="G368" s="9">
        <f t="shared" si="6"/>
        <v>28</v>
      </c>
      <c r="R368" s="9" t="str">
        <v>Guy Thornton</v>
      </c>
      <c r="S368" s="9">
        <v>7</v>
      </c>
      <c r="U368" s="9" t="str">
        <v>Matt Collins</v>
      </c>
      <c r="V368" s="9">
        <v>11</v>
      </c>
    </row>
    <row r="369" spans="1:22" x14ac:dyDescent="0.35">
      <c r="A369" s="9" t="str">
        <v>Clytie Kelty</v>
      </c>
      <c r="B369" s="6">
        <v>2372.7500000000005</v>
      </c>
      <c r="C369" s="9">
        <v>25</v>
      </c>
      <c r="D369" s="9" t="str" cm="1">
        <f t="array" ref="D369">_xlfn.IFS(C369&lt;=10, "Low", (C369&gt;10)*(C369&lt;=20), "Medium", (C369&gt;20)*(C369&lt;=35), "High")</f>
        <v>High</v>
      </c>
      <c r="E369" s="9">
        <f t="shared" ref="E369:G432" si="7">($D369=E$1)*$C369</f>
        <v>0</v>
      </c>
      <c r="F369" s="9">
        <f t="shared" si="7"/>
        <v>0</v>
      </c>
      <c r="G369" s="9">
        <f t="shared" si="7"/>
        <v>25</v>
      </c>
      <c r="R369" s="9" t="str">
        <v>Robert Barroso</v>
      </c>
      <c r="S369" s="9">
        <v>7</v>
      </c>
      <c r="U369" s="9" t="str">
        <v>Denny Ordway</v>
      </c>
      <c r="V369" s="9">
        <v>13</v>
      </c>
    </row>
    <row r="370" spans="1:22" x14ac:dyDescent="0.35">
      <c r="A370" s="9" t="str">
        <v>Cynthia Voltz</v>
      </c>
      <c r="B370" s="6">
        <v>2370.3136</v>
      </c>
      <c r="C370" s="9">
        <v>19</v>
      </c>
      <c r="D370" s="9" t="str" cm="1">
        <f t="array" ref="D370">_xlfn.IFS(C370&lt;=10, "Low", (C370&gt;10)*(C370&lt;=20), "Medium", (C370&gt;20)*(C370&lt;=35), "High")</f>
        <v>Medium</v>
      </c>
      <c r="E370" s="9">
        <f t="shared" si="7"/>
        <v>19</v>
      </c>
      <c r="F370" s="9">
        <f t="shared" si="7"/>
        <v>0</v>
      </c>
      <c r="G370" s="9">
        <f t="shared" si="7"/>
        <v>0</v>
      </c>
      <c r="R370" s="9" t="str">
        <v>Hilary Holden</v>
      </c>
      <c r="S370" s="9">
        <v>6</v>
      </c>
      <c r="U370" s="9" t="str">
        <v>Paul Stevenson</v>
      </c>
      <c r="V370" s="9">
        <v>13</v>
      </c>
    </row>
    <row r="371" spans="1:22" x14ac:dyDescent="0.35">
      <c r="A371" s="9" t="str">
        <v>Nick Radford</v>
      </c>
      <c r="B371" s="6">
        <v>2367.277</v>
      </c>
      <c r="C371" s="9">
        <v>13</v>
      </c>
      <c r="D371" s="9" t="str" cm="1">
        <f t="array" ref="D371">_xlfn.IFS(C371&lt;=10, "Low", (C371&gt;10)*(C371&lt;=20), "Medium", (C371&gt;20)*(C371&lt;=35), "High")</f>
        <v>Medium</v>
      </c>
      <c r="E371" s="9">
        <f t="shared" si="7"/>
        <v>13</v>
      </c>
      <c r="F371" s="9">
        <f t="shared" si="7"/>
        <v>0</v>
      </c>
      <c r="G371" s="9">
        <f t="shared" si="7"/>
        <v>0</v>
      </c>
      <c r="R371" s="9" t="str">
        <v>Allen Goldenen</v>
      </c>
      <c r="S371" s="9">
        <v>8</v>
      </c>
      <c r="U371" s="9" t="str">
        <v>Doug O'Connell</v>
      </c>
      <c r="V371" s="9">
        <v>11</v>
      </c>
    </row>
    <row r="372" spans="1:22" x14ac:dyDescent="0.35">
      <c r="A372" s="9" t="str">
        <v>Jack Garza</v>
      </c>
      <c r="B372" s="6">
        <v>2358.6759999999999</v>
      </c>
      <c r="C372" s="9">
        <v>7</v>
      </c>
      <c r="D372" s="9" t="str" cm="1">
        <f t="array" ref="D372">_xlfn.IFS(C372&lt;=10, "Low", (C372&gt;10)*(C372&lt;=20), "Medium", (C372&gt;20)*(C372&lt;=35), "High")</f>
        <v>Low</v>
      </c>
      <c r="E372" s="9">
        <f t="shared" si="7"/>
        <v>0</v>
      </c>
      <c r="F372" s="9">
        <f t="shared" si="7"/>
        <v>7</v>
      </c>
      <c r="G372" s="9">
        <f t="shared" si="7"/>
        <v>0</v>
      </c>
      <c r="R372" s="9" t="str">
        <v>Joel Jenkins</v>
      </c>
      <c r="S372" s="9">
        <v>3</v>
      </c>
      <c r="U372" s="9" t="str">
        <v>Gene McClure</v>
      </c>
      <c r="V372" s="9">
        <v>13</v>
      </c>
    </row>
    <row r="373" spans="1:22" x14ac:dyDescent="0.35">
      <c r="A373" s="9" t="str">
        <v>Maureen Gastineau</v>
      </c>
      <c r="B373" s="6">
        <v>2350.1880000000001</v>
      </c>
      <c r="C373" s="9">
        <v>10</v>
      </c>
      <c r="D373" s="9" t="str" cm="1">
        <f t="array" ref="D373">_xlfn.IFS(C373&lt;=10, "Low", (C373&gt;10)*(C373&lt;=20), "Medium", (C373&gt;20)*(C373&lt;=35), "High")</f>
        <v>Low</v>
      </c>
      <c r="E373" s="9">
        <f t="shared" si="7"/>
        <v>0</v>
      </c>
      <c r="F373" s="9">
        <f t="shared" si="7"/>
        <v>10</v>
      </c>
      <c r="G373" s="9">
        <f t="shared" si="7"/>
        <v>0</v>
      </c>
      <c r="R373" s="9" t="str">
        <v>Anthony Garverick</v>
      </c>
      <c r="S373" s="9">
        <v>5</v>
      </c>
      <c r="U373" s="9" t="str">
        <v>Tony Chapman</v>
      </c>
      <c r="V373" s="9">
        <v>11</v>
      </c>
    </row>
    <row r="374" spans="1:22" x14ac:dyDescent="0.35">
      <c r="A374" s="9" t="str">
        <v>Roland Fjeld</v>
      </c>
      <c r="B374" s="6">
        <v>2341.2960000000003</v>
      </c>
      <c r="C374" s="9">
        <v>14</v>
      </c>
      <c r="D374" s="9" t="str" cm="1">
        <f t="array" ref="D374">_xlfn.IFS(C374&lt;=10, "Low", (C374&gt;10)*(C374&lt;=20), "Medium", (C374&gt;20)*(C374&lt;=35), "High")</f>
        <v>Medium</v>
      </c>
      <c r="E374" s="9">
        <f t="shared" si="7"/>
        <v>14</v>
      </c>
      <c r="F374" s="9">
        <f t="shared" si="7"/>
        <v>0</v>
      </c>
      <c r="G374" s="9">
        <f t="shared" si="7"/>
        <v>0</v>
      </c>
      <c r="R374" s="9" t="str">
        <v>Muhammed Lee</v>
      </c>
      <c r="S374" s="9">
        <v>3</v>
      </c>
      <c r="U374" s="9" t="str">
        <v>Patrick Jones</v>
      </c>
      <c r="V374" s="9">
        <v>13</v>
      </c>
    </row>
    <row r="375" spans="1:22" x14ac:dyDescent="0.35">
      <c r="A375" s="9" t="str">
        <v>Elizabeth Moffitt</v>
      </c>
      <c r="B375" s="6">
        <v>2339.598</v>
      </c>
      <c r="C375" s="9">
        <v>16</v>
      </c>
      <c r="D375" s="9" t="str" cm="1">
        <f t="array" ref="D375">_xlfn.IFS(C375&lt;=10, "Low", (C375&gt;10)*(C375&lt;=20), "Medium", (C375&gt;20)*(C375&lt;=35), "High")</f>
        <v>Medium</v>
      </c>
      <c r="E375" s="9">
        <f t="shared" si="7"/>
        <v>16</v>
      </c>
      <c r="F375" s="9">
        <f t="shared" si="7"/>
        <v>0</v>
      </c>
      <c r="G375" s="9">
        <f t="shared" si="7"/>
        <v>0</v>
      </c>
      <c r="R375" s="9" t="str">
        <v>Anthony O'Donnell</v>
      </c>
      <c r="S375" s="9">
        <v>1</v>
      </c>
      <c r="U375" s="9" t="str">
        <v>Erica Hernandez</v>
      </c>
      <c r="V375" s="9">
        <v>11</v>
      </c>
    </row>
    <row r="376" spans="1:22" x14ac:dyDescent="0.35">
      <c r="A376" s="9" t="str">
        <v>Craig Leslie</v>
      </c>
      <c r="B376" s="6">
        <v>2335.5859999999998</v>
      </c>
      <c r="C376" s="9">
        <v>7</v>
      </c>
      <c r="D376" s="9" t="str" cm="1">
        <f t="array" ref="D376">_xlfn.IFS(C376&lt;=10, "Low", (C376&gt;10)*(C376&lt;=20), "Medium", (C376&gt;20)*(C376&lt;=35), "High")</f>
        <v>Low</v>
      </c>
      <c r="E376" s="9">
        <f t="shared" si="7"/>
        <v>0</v>
      </c>
      <c r="F376" s="9">
        <f t="shared" si="7"/>
        <v>7</v>
      </c>
      <c r="G376" s="9">
        <f t="shared" si="7"/>
        <v>0</v>
      </c>
      <c r="R376" s="9" t="str">
        <v>Pete Takahito</v>
      </c>
      <c r="S376" s="9">
        <v>6</v>
      </c>
      <c r="U376" s="9" t="str">
        <v>Jack Lebron</v>
      </c>
      <c r="V376" s="9">
        <v>12</v>
      </c>
    </row>
    <row r="377" spans="1:22" x14ac:dyDescent="0.35">
      <c r="A377" s="9" t="str">
        <v>Dean Braden</v>
      </c>
      <c r="B377" s="6">
        <v>2332.5770000000002</v>
      </c>
      <c r="C377" s="9">
        <v>21</v>
      </c>
      <c r="D377" s="9" t="str" cm="1">
        <f t="array" ref="D377">_xlfn.IFS(C377&lt;=10, "Low", (C377&gt;10)*(C377&lt;=20), "Medium", (C377&gt;20)*(C377&lt;=35), "High")</f>
        <v>High</v>
      </c>
      <c r="E377" s="9">
        <f t="shared" si="7"/>
        <v>0</v>
      </c>
      <c r="F377" s="9">
        <f t="shared" si="7"/>
        <v>0</v>
      </c>
      <c r="G377" s="9">
        <f t="shared" si="7"/>
        <v>21</v>
      </c>
      <c r="R377" s="9" t="str">
        <v>Dianna Arnett</v>
      </c>
      <c r="S377" s="9">
        <v>8</v>
      </c>
      <c r="U377" s="9" t="str">
        <v>Christina DeMoss</v>
      </c>
      <c r="V377" s="9">
        <v>13</v>
      </c>
    </row>
    <row r="378" spans="1:22" x14ac:dyDescent="0.35">
      <c r="A378" s="9" t="str">
        <v>Jennifer Ferguson</v>
      </c>
      <c r="B378" s="6">
        <v>2309.4319999999998</v>
      </c>
      <c r="C378" s="9">
        <v>13</v>
      </c>
      <c r="D378" s="9" t="str" cm="1">
        <f t="array" ref="D378">_xlfn.IFS(C378&lt;=10, "Low", (C378&gt;10)*(C378&lt;=20), "Medium", (C378&gt;20)*(C378&lt;=35), "High")</f>
        <v>Medium</v>
      </c>
      <c r="E378" s="9">
        <f t="shared" si="7"/>
        <v>13</v>
      </c>
      <c r="F378" s="9">
        <f t="shared" si="7"/>
        <v>0</v>
      </c>
      <c r="G378" s="9">
        <f t="shared" si="7"/>
        <v>0</v>
      </c>
      <c r="R378" s="9" t="str">
        <v>Michael Oakman</v>
      </c>
      <c r="S378" s="9">
        <v>4</v>
      </c>
      <c r="U378" s="9" t="str">
        <v>Ross DeVincentis</v>
      </c>
      <c r="V378" s="9">
        <v>16</v>
      </c>
    </row>
    <row r="379" spans="1:22" x14ac:dyDescent="0.35">
      <c r="A379" s="9" t="str">
        <v>Chris McAfee</v>
      </c>
      <c r="B379" s="6">
        <v>2305.712</v>
      </c>
      <c r="C379" s="9">
        <v>8</v>
      </c>
      <c r="D379" s="9" t="str" cm="1">
        <f t="array" ref="D379">_xlfn.IFS(C379&lt;=10, "Low", (C379&gt;10)*(C379&lt;=20), "Medium", (C379&gt;20)*(C379&lt;=35), "High")</f>
        <v>Low</v>
      </c>
      <c r="E379" s="9">
        <f t="shared" si="7"/>
        <v>0</v>
      </c>
      <c r="F379" s="9">
        <f t="shared" si="7"/>
        <v>8</v>
      </c>
      <c r="G379" s="9">
        <f t="shared" si="7"/>
        <v>0</v>
      </c>
      <c r="R379" s="9" t="str">
        <v>Greg Hansen</v>
      </c>
      <c r="S379" s="9">
        <v>3</v>
      </c>
      <c r="U379" s="9" t="str">
        <v>Carl Weiss</v>
      </c>
      <c r="V379" s="9">
        <v>11</v>
      </c>
    </row>
    <row r="380" spans="1:22" x14ac:dyDescent="0.35">
      <c r="A380" s="9" t="str">
        <v>Michael Kennedy</v>
      </c>
      <c r="B380" s="6">
        <v>2302.3680000000004</v>
      </c>
      <c r="C380" s="9">
        <v>17</v>
      </c>
      <c r="D380" s="9" t="str" cm="1">
        <f t="array" ref="D380">_xlfn.IFS(C380&lt;=10, "Low", (C380&gt;10)*(C380&lt;=20), "Medium", (C380&gt;20)*(C380&lt;=35), "High")</f>
        <v>Medium</v>
      </c>
      <c r="E380" s="9">
        <f t="shared" si="7"/>
        <v>17</v>
      </c>
      <c r="F380" s="9">
        <f t="shared" si="7"/>
        <v>0</v>
      </c>
      <c r="G380" s="9">
        <f t="shared" si="7"/>
        <v>0</v>
      </c>
      <c r="R380" s="9" t="str">
        <v>Phillip Breyer</v>
      </c>
      <c r="S380" s="9">
        <v>2</v>
      </c>
      <c r="U380" s="9" t="str">
        <v>Alan Barnes</v>
      </c>
      <c r="V380" s="9">
        <v>14</v>
      </c>
    </row>
    <row r="381" spans="1:22" x14ac:dyDescent="0.35">
      <c r="A381" s="9" t="str">
        <v>Lena Hernandez</v>
      </c>
      <c r="B381" s="6">
        <v>2295.3320000000003</v>
      </c>
      <c r="C381" s="9">
        <v>15</v>
      </c>
      <c r="D381" s="9" t="str" cm="1">
        <f t="array" ref="D381">_xlfn.IFS(C381&lt;=10, "Low", (C381&gt;10)*(C381&lt;=20), "Medium", (C381&gt;20)*(C381&lt;=35), "High")</f>
        <v>Medium</v>
      </c>
      <c r="E381" s="9">
        <f t="shared" si="7"/>
        <v>15</v>
      </c>
      <c r="F381" s="9">
        <f t="shared" si="7"/>
        <v>0</v>
      </c>
      <c r="G381" s="9">
        <f t="shared" si="7"/>
        <v>0</v>
      </c>
      <c r="R381" s="9" t="str">
        <v>Bobby Odegard</v>
      </c>
      <c r="S381" s="9">
        <v>2</v>
      </c>
      <c r="U381" s="9" t="str">
        <v>Jesus Ocampo</v>
      </c>
      <c r="V381" s="9">
        <v>11</v>
      </c>
    </row>
    <row r="382" spans="1:22" x14ac:dyDescent="0.35">
      <c r="A382" s="9" t="str">
        <v>Fred Harton</v>
      </c>
      <c r="B382" s="6">
        <v>2271.2840000000001</v>
      </c>
      <c r="C382" s="9">
        <v>14</v>
      </c>
      <c r="D382" s="9" t="str" cm="1">
        <f t="array" ref="D382">_xlfn.IFS(C382&lt;=10, "Low", (C382&gt;10)*(C382&lt;=20), "Medium", (C382&gt;20)*(C382&lt;=35), "High")</f>
        <v>Medium</v>
      </c>
      <c r="E382" s="9">
        <f t="shared" si="7"/>
        <v>14</v>
      </c>
      <c r="F382" s="9">
        <f t="shared" si="7"/>
        <v>0</v>
      </c>
      <c r="G382" s="9">
        <f t="shared" si="7"/>
        <v>0</v>
      </c>
      <c r="R382" s="9" t="str">
        <v>Ed Ludwig</v>
      </c>
      <c r="S382" s="9">
        <v>2</v>
      </c>
      <c r="U382" s="9" t="str">
        <v>Allen Armold</v>
      </c>
      <c r="V382" s="9">
        <v>15</v>
      </c>
    </row>
    <row r="383" spans="1:22" x14ac:dyDescent="0.35">
      <c r="A383" s="9" t="str">
        <v>Craig Carreira</v>
      </c>
      <c r="B383" s="6">
        <v>2269.7015000000006</v>
      </c>
      <c r="C383" s="9">
        <v>14</v>
      </c>
      <c r="D383" s="9" t="str" cm="1">
        <f t="array" ref="D383">_xlfn.IFS(C383&lt;=10, "Low", (C383&gt;10)*(C383&lt;=20), "Medium", (C383&gt;20)*(C383&lt;=35), "High")</f>
        <v>Medium</v>
      </c>
      <c r="E383" s="9">
        <f t="shared" si="7"/>
        <v>14</v>
      </c>
      <c r="F383" s="9">
        <f t="shared" si="7"/>
        <v>0</v>
      </c>
      <c r="G383" s="9">
        <f t="shared" si="7"/>
        <v>0</v>
      </c>
      <c r="R383" s="9" t="str">
        <v>Clay Cheatham</v>
      </c>
      <c r="S383" s="9">
        <v>4</v>
      </c>
      <c r="U383" s="9" t="str">
        <v>Duane Huffman</v>
      </c>
      <c r="V383" s="9">
        <v>11</v>
      </c>
    </row>
    <row r="384" spans="1:22" x14ac:dyDescent="0.35">
      <c r="A384" s="9" t="str">
        <v>Bobby Elias</v>
      </c>
      <c r="B384" s="6">
        <v>2261.4380000000001</v>
      </c>
      <c r="C384" s="9">
        <v>5</v>
      </c>
      <c r="D384" s="9" t="str" cm="1">
        <f t="array" ref="D384">_xlfn.IFS(C384&lt;=10, "Low", (C384&gt;10)*(C384&lt;=20), "Medium", (C384&gt;20)*(C384&lt;=35), "High")</f>
        <v>Low</v>
      </c>
      <c r="E384" s="9">
        <f t="shared" si="7"/>
        <v>0</v>
      </c>
      <c r="F384" s="9">
        <f t="shared" si="7"/>
        <v>5</v>
      </c>
      <c r="G384" s="9">
        <f t="shared" si="7"/>
        <v>0</v>
      </c>
      <c r="R384" s="9" t="str">
        <v>Roland Murray</v>
      </c>
      <c r="S384" s="9">
        <v>2</v>
      </c>
      <c r="U384" s="9" t="str">
        <v>Mike Kennedy</v>
      </c>
      <c r="V384" s="9">
        <v>11</v>
      </c>
    </row>
    <row r="385" spans="1:22" x14ac:dyDescent="0.35">
      <c r="A385" s="9" t="str">
        <v>Kalyca Meade</v>
      </c>
      <c r="B385" s="6">
        <v>2260.9579999999996</v>
      </c>
      <c r="C385" s="9">
        <v>19</v>
      </c>
      <c r="D385" s="9" t="str" cm="1">
        <f t="array" ref="D385">_xlfn.IFS(C385&lt;=10, "Low", (C385&gt;10)*(C385&lt;=20), "Medium", (C385&gt;20)*(C385&lt;=35), "High")</f>
        <v>Medium</v>
      </c>
      <c r="E385" s="9">
        <f t="shared" si="7"/>
        <v>19</v>
      </c>
      <c r="F385" s="9">
        <f t="shared" si="7"/>
        <v>0</v>
      </c>
      <c r="G385" s="9">
        <f t="shared" si="7"/>
        <v>0</v>
      </c>
      <c r="R385" s="9" t="str">
        <v>Karen Seio</v>
      </c>
      <c r="S385" s="9">
        <v>4</v>
      </c>
      <c r="U385" s="9" t="str">
        <v>Tiffany House</v>
      </c>
      <c r="V385" s="9">
        <v>13</v>
      </c>
    </row>
    <row r="386" spans="1:22" x14ac:dyDescent="0.35">
      <c r="A386" s="9" t="str">
        <v>Matt Connell</v>
      </c>
      <c r="B386" s="6">
        <v>2258.192</v>
      </c>
      <c r="C386" s="9">
        <v>18</v>
      </c>
      <c r="D386" s="9" t="str" cm="1">
        <f t="array" ref="D386">_xlfn.IFS(C386&lt;=10, "Low", (C386&gt;10)*(C386&lt;=20), "Medium", (C386&gt;20)*(C386&lt;=35), "High")</f>
        <v>Medium</v>
      </c>
      <c r="E386" s="9">
        <f t="shared" si="7"/>
        <v>18</v>
      </c>
      <c r="F386" s="9">
        <f t="shared" si="7"/>
        <v>0</v>
      </c>
      <c r="G386" s="9">
        <f t="shared" si="7"/>
        <v>0</v>
      </c>
      <c r="R386" s="9" t="str">
        <v>Anemone Ratner</v>
      </c>
      <c r="S386" s="9">
        <v>2</v>
      </c>
      <c r="U386" s="9" t="str">
        <v>Luke Schmidt</v>
      </c>
      <c r="V386" s="9">
        <v>14</v>
      </c>
    </row>
    <row r="387" spans="1:22" x14ac:dyDescent="0.35">
      <c r="A387" s="9" t="str">
        <v>Justin Hirsh</v>
      </c>
      <c r="B387" s="6">
        <v>2256.3940000000002</v>
      </c>
      <c r="C387" s="9">
        <v>5</v>
      </c>
      <c r="D387" s="9" t="str" cm="1">
        <f t="array" ref="D387">_xlfn.IFS(C387&lt;=10, "Low", (C387&gt;10)*(C387&lt;=20), "Medium", (C387&gt;20)*(C387&lt;=35), "High")</f>
        <v>Low</v>
      </c>
      <c r="E387" s="9">
        <f t="shared" si="7"/>
        <v>0</v>
      </c>
      <c r="F387" s="9">
        <f t="shared" si="7"/>
        <v>5</v>
      </c>
      <c r="G387" s="9">
        <f t="shared" si="7"/>
        <v>0</v>
      </c>
      <c r="R387" s="9" t="str">
        <v>Fred Wasserman</v>
      </c>
      <c r="S387" s="9">
        <v>3</v>
      </c>
      <c r="U387" s="9" t="str">
        <v>Lynn Smith</v>
      </c>
      <c r="V387" s="9">
        <v>12</v>
      </c>
    </row>
    <row r="388" spans="1:22" x14ac:dyDescent="0.35">
      <c r="A388" s="9" t="str">
        <v>Maribeth Yedwab</v>
      </c>
      <c r="B388" s="6">
        <v>2254.2849999999994</v>
      </c>
      <c r="C388" s="9">
        <v>13</v>
      </c>
      <c r="D388" s="9" t="str" cm="1">
        <f t="array" ref="D388">_xlfn.IFS(C388&lt;=10, "Low", (C388&gt;10)*(C388&lt;=20), "Medium", (C388&gt;20)*(C388&lt;=35), "High")</f>
        <v>Medium</v>
      </c>
      <c r="E388" s="9">
        <f t="shared" si="7"/>
        <v>13</v>
      </c>
      <c r="F388" s="9">
        <f t="shared" si="7"/>
        <v>0</v>
      </c>
      <c r="G388" s="9">
        <f t="shared" si="7"/>
        <v>0</v>
      </c>
      <c r="R388" s="9" t="str">
        <v>Jasper Cacioppo</v>
      </c>
      <c r="S388" s="9">
        <v>4</v>
      </c>
      <c r="U388" s="9" t="str">
        <v>Toby Swindell</v>
      </c>
      <c r="V388" s="9">
        <v>12</v>
      </c>
    </row>
    <row r="389" spans="1:22" x14ac:dyDescent="0.35">
      <c r="A389" s="9" t="str">
        <v>Tony Sayre</v>
      </c>
      <c r="B389" s="6">
        <v>2243.2739999999999</v>
      </c>
      <c r="C389" s="9">
        <v>14</v>
      </c>
      <c r="D389" s="9" t="str" cm="1">
        <f t="array" ref="D389">_xlfn.IFS(C389&lt;=10, "Low", (C389&gt;10)*(C389&lt;=20), "Medium", (C389&gt;20)*(C389&lt;=35), "High")</f>
        <v>Medium</v>
      </c>
      <c r="E389" s="9">
        <f t="shared" si="7"/>
        <v>14</v>
      </c>
      <c r="F389" s="9">
        <f t="shared" si="7"/>
        <v>0</v>
      </c>
      <c r="G389" s="9">
        <f t="shared" si="7"/>
        <v>0</v>
      </c>
      <c r="R389" s="9" t="str">
        <v>Adrian Shami</v>
      </c>
      <c r="S389" s="9">
        <v>3</v>
      </c>
      <c r="U389" s="9" t="str">
        <v>Aimee Bixby</v>
      </c>
      <c r="V389" s="9">
        <v>12</v>
      </c>
    </row>
    <row r="390" spans="1:22" x14ac:dyDescent="0.35">
      <c r="A390" s="9" t="str">
        <v>Jason Gross</v>
      </c>
      <c r="B390" s="6">
        <v>2240.5800000000004</v>
      </c>
      <c r="C390" s="9">
        <v>11</v>
      </c>
      <c r="D390" s="9" t="str" cm="1">
        <f t="array" ref="D390">_xlfn.IFS(C390&lt;=10, "Low", (C390&gt;10)*(C390&lt;=20), "Medium", (C390&gt;20)*(C390&lt;=35), "High")</f>
        <v>Medium</v>
      </c>
      <c r="E390" s="9">
        <f t="shared" si="7"/>
        <v>11</v>
      </c>
      <c r="F390" s="9">
        <f t="shared" si="7"/>
        <v>0</v>
      </c>
      <c r="G390" s="9">
        <f t="shared" si="7"/>
        <v>0</v>
      </c>
      <c r="R390" s="9" t="str">
        <v>Larry Blacks</v>
      </c>
      <c r="S390" s="9">
        <v>3</v>
      </c>
      <c r="U390" s="9" t="str">
        <v>Sung Shariari</v>
      </c>
      <c r="V390" s="9">
        <v>15</v>
      </c>
    </row>
    <row r="391" spans="1:22" x14ac:dyDescent="0.35">
      <c r="A391" s="9" t="str">
        <v>Jamie Frazer</v>
      </c>
      <c r="B391" s="6">
        <v>2239.6060000000002</v>
      </c>
      <c r="C391" s="9">
        <v>18</v>
      </c>
      <c r="D391" s="9" t="str" cm="1">
        <f t="array" ref="D391">_xlfn.IFS(C391&lt;=10, "Low", (C391&gt;10)*(C391&lt;=20), "Medium", (C391&gt;20)*(C391&lt;=35), "High")</f>
        <v>Medium</v>
      </c>
      <c r="E391" s="9">
        <f t="shared" si="7"/>
        <v>18</v>
      </c>
      <c r="F391" s="9">
        <f t="shared" si="7"/>
        <v>0</v>
      </c>
      <c r="G391" s="9">
        <f t="shared" si="7"/>
        <v>0</v>
      </c>
      <c r="R391" s="9" t="str">
        <v>Ionia McGrath</v>
      </c>
      <c r="S391" s="9">
        <v>2</v>
      </c>
      <c r="U391" s="9" t="str">
        <v>Jason Fortune-</v>
      </c>
      <c r="V391" s="9">
        <v>14</v>
      </c>
    </row>
    <row r="392" spans="1:22" x14ac:dyDescent="0.35">
      <c r="A392" s="9" t="str">
        <v>Laurel Workman</v>
      </c>
      <c r="B392" s="6">
        <v>2238.0609999999997</v>
      </c>
      <c r="C392" s="9">
        <v>15</v>
      </c>
      <c r="D392" s="9" t="str" cm="1">
        <f t="array" ref="D392">_xlfn.IFS(C392&lt;=10, "Low", (C392&gt;10)*(C392&lt;=20), "Medium", (C392&gt;20)*(C392&lt;=35), "High")</f>
        <v>Medium</v>
      </c>
      <c r="E392" s="9">
        <f t="shared" si="7"/>
        <v>15</v>
      </c>
      <c r="F392" s="9">
        <f t="shared" si="7"/>
        <v>0</v>
      </c>
      <c r="G392" s="9">
        <f t="shared" si="7"/>
        <v>0</v>
      </c>
      <c r="R392" s="9" t="str">
        <v>Ricardo Emerson</v>
      </c>
      <c r="S392" s="9">
        <v>1</v>
      </c>
      <c r="U392" s="9" t="str">
        <v>Rachel Payne</v>
      </c>
      <c r="V392" s="9">
        <v>12</v>
      </c>
    </row>
    <row r="393" spans="1:22" x14ac:dyDescent="0.35">
      <c r="A393" s="9" t="str">
        <v>Allen Rosenblatt</v>
      </c>
      <c r="B393" s="6">
        <v>2236.1280000000002</v>
      </c>
      <c r="C393" s="9">
        <v>7</v>
      </c>
      <c r="D393" s="9" t="str" cm="1">
        <f t="array" ref="D393">_xlfn.IFS(C393&lt;=10, "Low", (C393&gt;10)*(C393&lt;=20), "Medium", (C393&gt;20)*(C393&lt;=35), "High")</f>
        <v>Low</v>
      </c>
      <c r="E393" s="9">
        <f t="shared" si="7"/>
        <v>0</v>
      </c>
      <c r="F393" s="9">
        <f t="shared" si="7"/>
        <v>7</v>
      </c>
      <c r="G393" s="9">
        <f t="shared" si="7"/>
        <v>0</v>
      </c>
      <c r="R393" s="9" t="str">
        <v>Susan Gilcrest</v>
      </c>
      <c r="S393" s="9">
        <v>5</v>
      </c>
      <c r="U393" s="9" t="str">
        <v>Alejandro Ballentine</v>
      </c>
      <c r="V393" s="9">
        <v>14</v>
      </c>
    </row>
    <row r="394" spans="1:22" x14ac:dyDescent="0.35">
      <c r="A394" s="9" t="str">
        <v>Katherine Nockton</v>
      </c>
      <c r="B394" s="6">
        <v>2224.0860000000002</v>
      </c>
      <c r="C394" s="9">
        <v>15</v>
      </c>
      <c r="D394" s="9" t="str" cm="1">
        <f t="array" ref="D394">_xlfn.IFS(C394&lt;=10, "Low", (C394&gt;10)*(C394&lt;=20), "Medium", (C394&gt;20)*(C394&lt;=35), "High")</f>
        <v>Medium</v>
      </c>
      <c r="E394" s="9">
        <f t="shared" si="7"/>
        <v>15</v>
      </c>
      <c r="F394" s="9">
        <f t="shared" si="7"/>
        <v>0</v>
      </c>
      <c r="G394" s="9">
        <f t="shared" si="7"/>
        <v>0</v>
      </c>
      <c r="R394" s="9" t="str">
        <v>Roy Skaria</v>
      </c>
      <c r="S394" s="9">
        <v>3</v>
      </c>
      <c r="U394" s="9" t="str">
        <v>Darren Powers</v>
      </c>
      <c r="V394" s="9">
        <v>15</v>
      </c>
    </row>
    <row r="395" spans="1:22" x14ac:dyDescent="0.35">
      <c r="A395" s="9" t="str">
        <v>Greg Guthrie</v>
      </c>
      <c r="B395" s="6">
        <v>2224.0000000000009</v>
      </c>
      <c r="C395" s="9">
        <v>24</v>
      </c>
      <c r="D395" s="9" t="str" cm="1">
        <f t="array" ref="D395">_xlfn.IFS(C395&lt;=10, "Low", (C395&gt;10)*(C395&lt;=20), "Medium", (C395&gt;20)*(C395&lt;=35), "High")</f>
        <v>High</v>
      </c>
      <c r="E395" s="9">
        <f t="shared" si="7"/>
        <v>0</v>
      </c>
      <c r="F395" s="9">
        <f t="shared" si="7"/>
        <v>0</v>
      </c>
      <c r="G395" s="9">
        <f t="shared" si="7"/>
        <v>24</v>
      </c>
      <c r="R395" s="9" t="str">
        <v>Mitch Gastineau</v>
      </c>
      <c r="S395" s="9">
        <v>2</v>
      </c>
      <c r="U395" s="9" t="str">
        <v>Jeremy Farry</v>
      </c>
      <c r="V395" s="9">
        <v>14</v>
      </c>
    </row>
    <row r="396" spans="1:22" x14ac:dyDescent="0.35">
      <c r="A396" s="9" t="str">
        <v>Nathan Cano</v>
      </c>
      <c r="B396" s="6">
        <v>2218.9899999999998</v>
      </c>
      <c r="C396" s="9">
        <v>14</v>
      </c>
      <c r="D396" s="9" t="str" cm="1">
        <f t="array" ref="D396">_xlfn.IFS(C396&lt;=10, "Low", (C396&gt;10)*(C396&lt;=20), "Medium", (C396&gt;20)*(C396&lt;=35), "High")</f>
        <v>Medium</v>
      </c>
      <c r="E396" s="9">
        <f t="shared" si="7"/>
        <v>14</v>
      </c>
      <c r="F396" s="9">
        <f t="shared" si="7"/>
        <v>0</v>
      </c>
      <c r="G396" s="9">
        <f t="shared" si="7"/>
        <v>0</v>
      </c>
      <c r="R396" s="9" t="str">
        <v>Carl Jackson</v>
      </c>
      <c r="S396" s="9">
        <v>1</v>
      </c>
      <c r="U396" s="9" t="str">
        <v>Jim Mitchum</v>
      </c>
      <c r="V396" s="9">
        <v>12</v>
      </c>
    </row>
    <row r="397" spans="1:22" x14ac:dyDescent="0.35">
      <c r="A397" s="9" t="str">
        <v>Mick Crebagga</v>
      </c>
      <c r="B397" s="6">
        <v>2218.98</v>
      </c>
      <c r="C397" s="9">
        <v>19</v>
      </c>
      <c r="D397" s="9" t="str" cm="1">
        <f t="array" ref="D397">_xlfn.IFS(C397&lt;=10, "Low", (C397&gt;10)*(C397&lt;=20), "Medium", (C397&gt;20)*(C397&lt;=35), "High")</f>
        <v>Medium</v>
      </c>
      <c r="E397" s="9">
        <f t="shared" si="7"/>
        <v>19</v>
      </c>
      <c r="F397" s="9">
        <f t="shared" si="7"/>
        <v>0</v>
      </c>
      <c r="G397" s="9">
        <f t="shared" si="7"/>
        <v>0</v>
      </c>
      <c r="R397" s="9" t="str">
        <v>Sung Chung</v>
      </c>
      <c r="S397" s="9">
        <v>1</v>
      </c>
      <c r="U397" s="9" t="str">
        <v>Michael Stewart</v>
      </c>
      <c r="V397" s="9">
        <v>11</v>
      </c>
    </row>
    <row r="398" spans="1:22" x14ac:dyDescent="0.35">
      <c r="A398" s="9" t="str">
        <v>Dave Poirier</v>
      </c>
      <c r="B398" s="6">
        <v>2215.002</v>
      </c>
      <c r="C398" s="9">
        <v>14</v>
      </c>
      <c r="D398" s="9" t="str" cm="1">
        <f t="array" ref="D398">_xlfn.IFS(C398&lt;=10, "Low", (C398&gt;10)*(C398&lt;=20), "Medium", (C398&gt;20)*(C398&lt;=35), "High")</f>
        <v>Medium</v>
      </c>
      <c r="E398" s="9">
        <f t="shared" si="7"/>
        <v>14</v>
      </c>
      <c r="F398" s="9">
        <f t="shared" si="7"/>
        <v>0</v>
      </c>
      <c r="G398" s="9">
        <f t="shared" si="7"/>
        <v>0</v>
      </c>
      <c r="R398" s="9" t="str">
        <v>Lela Donovan</v>
      </c>
      <c r="S398" s="9">
        <v>1</v>
      </c>
      <c r="U398" s="9" t="str">
        <v>Vicky Freymann</v>
      </c>
      <c r="V398" s="9">
        <v>11</v>
      </c>
    </row>
    <row r="399" spans="1:22" x14ac:dyDescent="0.35">
      <c r="A399" s="9" t="str">
        <v>Phillip Flathmann</v>
      </c>
      <c r="B399" s="6">
        <v>2206.1279999999997</v>
      </c>
      <c r="C399" s="9">
        <v>10</v>
      </c>
      <c r="D399" s="9" t="str" cm="1">
        <f t="array" ref="D399">_xlfn.IFS(C399&lt;=10, "Low", (C399&gt;10)*(C399&lt;=20), "Medium", (C399&gt;20)*(C399&lt;=35), "High")</f>
        <v>Low</v>
      </c>
      <c r="E399" s="9">
        <f t="shared" si="7"/>
        <v>0</v>
      </c>
      <c r="F399" s="9">
        <f t="shared" si="7"/>
        <v>10</v>
      </c>
      <c r="G399" s="9">
        <f t="shared" si="7"/>
        <v>0</v>
      </c>
      <c r="R399" s="9" t="str">
        <v>Thais Sissman</v>
      </c>
      <c r="S399" s="9">
        <v>2</v>
      </c>
      <c r="U399" s="9" t="str">
        <v>Todd Boyes</v>
      </c>
      <c r="V399" s="9">
        <v>13</v>
      </c>
    </row>
    <row r="400" spans="1:22" x14ac:dyDescent="0.35">
      <c r="A400" s="9" t="str">
        <v>Maya Herman</v>
      </c>
      <c r="B400" s="6">
        <v>2203.7780000000002</v>
      </c>
      <c r="C400" s="9">
        <v>11</v>
      </c>
      <c r="D400" s="9" t="str" cm="1">
        <f t="array" ref="D400">_xlfn.IFS(C400&lt;=10, "Low", (C400&gt;10)*(C400&lt;=20), "Medium", (C400&gt;20)*(C400&lt;=35), "High")</f>
        <v>Medium</v>
      </c>
      <c r="E400" s="9">
        <f t="shared" si="7"/>
        <v>11</v>
      </c>
      <c r="F400" s="9">
        <f t="shared" si="7"/>
        <v>0</v>
      </c>
      <c r="G400" s="9">
        <f t="shared" si="7"/>
        <v>0</v>
      </c>
      <c r="U400" s="9" t="str">
        <v>Ann Steele</v>
      </c>
      <c r="V400" s="9">
        <v>12</v>
      </c>
    </row>
    <row r="401" spans="1:22" x14ac:dyDescent="0.35">
      <c r="A401" s="9" t="str">
        <v>Janet Lee</v>
      </c>
      <c r="B401" s="6">
        <v>2203.6999999999998</v>
      </c>
      <c r="C401" s="9">
        <v>10</v>
      </c>
      <c r="D401" s="9" t="str" cm="1">
        <f t="array" ref="D401">_xlfn.IFS(C401&lt;=10, "Low", (C401&gt;10)*(C401&lt;=20), "Medium", (C401&gt;20)*(C401&lt;=35), "High")</f>
        <v>Low</v>
      </c>
      <c r="E401" s="9">
        <f t="shared" si="7"/>
        <v>0</v>
      </c>
      <c r="F401" s="9">
        <f t="shared" si="7"/>
        <v>10</v>
      </c>
      <c r="G401" s="9">
        <f t="shared" si="7"/>
        <v>0</v>
      </c>
      <c r="U401" s="9" t="str">
        <v>Alice McCarthy</v>
      </c>
      <c r="V401" s="9">
        <v>12</v>
      </c>
    </row>
    <row r="402" spans="1:22" x14ac:dyDescent="0.35">
      <c r="A402" s="9" t="str">
        <v>Justin Ritter</v>
      </c>
      <c r="B402" s="6">
        <v>2201.6859999999997</v>
      </c>
      <c r="C402" s="9">
        <v>10</v>
      </c>
      <c r="D402" s="9" t="str" cm="1">
        <f t="array" ref="D402">_xlfn.IFS(C402&lt;=10, "Low", (C402&gt;10)*(C402&lt;=20), "Medium", (C402&gt;20)*(C402&lt;=35), "High")</f>
        <v>Low</v>
      </c>
      <c r="E402" s="9">
        <f t="shared" si="7"/>
        <v>0</v>
      </c>
      <c r="F402" s="9">
        <f t="shared" si="7"/>
        <v>10</v>
      </c>
      <c r="G402" s="9">
        <f t="shared" si="7"/>
        <v>0</v>
      </c>
      <c r="U402" s="9" t="str">
        <v>Michael Granlund</v>
      </c>
      <c r="V402" s="9">
        <v>13</v>
      </c>
    </row>
    <row r="403" spans="1:22" x14ac:dyDescent="0.35">
      <c r="A403" s="9" t="str">
        <v>Edward Nazzal</v>
      </c>
      <c r="B403" s="6">
        <v>2199.366</v>
      </c>
      <c r="C403" s="9">
        <v>9</v>
      </c>
      <c r="D403" s="9" t="str" cm="1">
        <f t="array" ref="D403">_xlfn.IFS(C403&lt;=10, "Low", (C403&gt;10)*(C403&lt;=20), "Medium", (C403&gt;20)*(C403&lt;=35), "High")</f>
        <v>Low</v>
      </c>
      <c r="E403" s="9">
        <f t="shared" si="7"/>
        <v>0</v>
      </c>
      <c r="F403" s="9">
        <f t="shared" si="7"/>
        <v>9</v>
      </c>
      <c r="G403" s="9">
        <f t="shared" si="7"/>
        <v>0</v>
      </c>
      <c r="U403" s="9" t="str">
        <v>Muhammed MacIntyre</v>
      </c>
      <c r="V403" s="9">
        <v>12</v>
      </c>
    </row>
    <row r="404" spans="1:22" x14ac:dyDescent="0.35">
      <c r="A404" s="9" t="str">
        <v>Toby Braunhardt</v>
      </c>
      <c r="B404" s="6">
        <v>2198.4499999999998</v>
      </c>
      <c r="C404" s="9">
        <v>11</v>
      </c>
      <c r="D404" s="9" t="str" cm="1">
        <f t="array" ref="D404">_xlfn.IFS(C404&lt;=10, "Low", (C404&gt;10)*(C404&lt;=20), "Medium", (C404&gt;20)*(C404&lt;=35), "High")</f>
        <v>Medium</v>
      </c>
      <c r="E404" s="9">
        <f t="shared" si="7"/>
        <v>11</v>
      </c>
      <c r="F404" s="9">
        <f t="shared" si="7"/>
        <v>0</v>
      </c>
      <c r="G404" s="9">
        <f t="shared" si="7"/>
        <v>0</v>
      </c>
      <c r="U404" s="9" t="str">
        <v>Eric Hoffmann</v>
      </c>
      <c r="V404" s="9">
        <v>17</v>
      </c>
    </row>
    <row r="405" spans="1:22" x14ac:dyDescent="0.35">
      <c r="A405" s="9" t="str">
        <v>Giulietta Weimer</v>
      </c>
      <c r="B405" s="6">
        <v>2189.0190000000007</v>
      </c>
      <c r="C405" s="9">
        <v>9</v>
      </c>
      <c r="D405" s="9" t="str" cm="1">
        <f t="array" ref="D405">_xlfn.IFS(C405&lt;=10, "Low", (C405&gt;10)*(C405&lt;=20), "Medium", (C405&gt;20)*(C405&lt;=35), "High")</f>
        <v>Low</v>
      </c>
      <c r="E405" s="9">
        <f t="shared" si="7"/>
        <v>0</v>
      </c>
      <c r="F405" s="9">
        <f t="shared" si="7"/>
        <v>9</v>
      </c>
      <c r="G405" s="9">
        <f t="shared" si="7"/>
        <v>0</v>
      </c>
      <c r="U405" s="9" t="str">
        <v>Berenike Kampe</v>
      </c>
      <c r="V405" s="9">
        <v>16</v>
      </c>
    </row>
    <row r="406" spans="1:22" x14ac:dyDescent="0.35">
      <c r="A406" s="9" t="str">
        <v>Bill Tyler</v>
      </c>
      <c r="B406" s="6">
        <v>2186.6130000000003</v>
      </c>
      <c r="C406" s="9">
        <v>10</v>
      </c>
      <c r="D406" s="9" t="str" cm="1">
        <f t="array" ref="D406">_xlfn.IFS(C406&lt;=10, "Low", (C406&gt;10)*(C406&lt;=20), "Medium", (C406&gt;20)*(C406&lt;=35), "High")</f>
        <v>Low</v>
      </c>
      <c r="E406" s="9">
        <f t="shared" si="7"/>
        <v>0</v>
      </c>
      <c r="F406" s="9">
        <f t="shared" si="7"/>
        <v>10</v>
      </c>
      <c r="G406" s="9">
        <f t="shared" si="7"/>
        <v>0</v>
      </c>
      <c r="U406" s="9" t="str">
        <v>Barbara Fisher</v>
      </c>
      <c r="V406" s="9">
        <v>13</v>
      </c>
    </row>
    <row r="407" spans="1:22" x14ac:dyDescent="0.35">
      <c r="A407" s="9" t="str">
        <v>Pamela Stobb</v>
      </c>
      <c r="B407" s="6">
        <v>2181.4789999999998</v>
      </c>
      <c r="C407" s="9">
        <v>21</v>
      </c>
      <c r="D407" s="9" t="str" cm="1">
        <f t="array" ref="D407">_xlfn.IFS(C407&lt;=10, "Low", (C407&gt;10)*(C407&lt;=20), "Medium", (C407&gt;20)*(C407&lt;=35), "High")</f>
        <v>High</v>
      </c>
      <c r="E407" s="9">
        <f t="shared" si="7"/>
        <v>0</v>
      </c>
      <c r="F407" s="9">
        <f t="shared" si="7"/>
        <v>0</v>
      </c>
      <c r="G407" s="9">
        <f t="shared" si="7"/>
        <v>21</v>
      </c>
      <c r="U407" s="9" t="str">
        <v>Neil Knudson</v>
      </c>
      <c r="V407" s="9">
        <v>11</v>
      </c>
    </row>
    <row r="408" spans="1:22" x14ac:dyDescent="0.35">
      <c r="A408" s="9" t="str">
        <v>Shahid Hopkins</v>
      </c>
      <c r="B408" s="6">
        <v>2180.7179999999998</v>
      </c>
      <c r="C408" s="9">
        <v>15</v>
      </c>
      <c r="D408" s="9" t="str" cm="1">
        <f t="array" ref="D408">_xlfn.IFS(C408&lt;=10, "Low", (C408&gt;10)*(C408&lt;=20), "Medium", (C408&gt;20)*(C408&lt;=35), "High")</f>
        <v>Medium</v>
      </c>
      <c r="E408" s="9">
        <f t="shared" si="7"/>
        <v>15</v>
      </c>
      <c r="F408" s="9">
        <f t="shared" si="7"/>
        <v>0</v>
      </c>
      <c r="G408" s="9">
        <f t="shared" si="7"/>
        <v>0</v>
      </c>
      <c r="U408" s="9" t="str">
        <v>Shui Tom</v>
      </c>
      <c r="V408" s="9">
        <v>12</v>
      </c>
    </row>
    <row r="409" spans="1:22" x14ac:dyDescent="0.35">
      <c r="A409" s="9" t="str">
        <v>Kean Nguyen</v>
      </c>
      <c r="B409" s="6">
        <v>2171.962</v>
      </c>
      <c r="C409" s="9">
        <v>8</v>
      </c>
      <c r="D409" s="9" t="str" cm="1">
        <f t="array" ref="D409">_xlfn.IFS(C409&lt;=10, "Low", (C409&gt;10)*(C409&lt;=20), "Medium", (C409&gt;20)*(C409&lt;=35), "High")</f>
        <v>Low</v>
      </c>
      <c r="E409" s="9">
        <f t="shared" si="7"/>
        <v>0</v>
      </c>
      <c r="F409" s="9">
        <f t="shared" si="7"/>
        <v>8</v>
      </c>
      <c r="G409" s="9">
        <f t="shared" si="7"/>
        <v>0</v>
      </c>
      <c r="U409" s="9" t="str">
        <v>Joy Daniels</v>
      </c>
      <c r="V409" s="9">
        <v>11</v>
      </c>
    </row>
    <row r="410" spans="1:22" x14ac:dyDescent="0.35">
      <c r="A410" s="9" t="str">
        <v>Daniel Byrd</v>
      </c>
      <c r="B410" s="6">
        <v>2171.5990000000002</v>
      </c>
      <c r="C410" s="9">
        <v>12</v>
      </c>
      <c r="D410" s="9" t="str" cm="1">
        <f t="array" ref="D410">_xlfn.IFS(C410&lt;=10, "Low", (C410&gt;10)*(C410&lt;=20), "Medium", (C410&gt;20)*(C410&lt;=35), "High")</f>
        <v>Medium</v>
      </c>
      <c r="E410" s="9">
        <f t="shared" si="7"/>
        <v>12</v>
      </c>
      <c r="F410" s="9">
        <f t="shared" si="7"/>
        <v>0</v>
      </c>
      <c r="G410" s="9">
        <f t="shared" si="7"/>
        <v>0</v>
      </c>
    </row>
    <row r="411" spans="1:22" x14ac:dyDescent="0.35">
      <c r="A411" s="9" t="str">
        <v>Theresa Swint</v>
      </c>
      <c r="B411" s="6">
        <v>2163.6240000000003</v>
      </c>
      <c r="C411" s="9">
        <v>17</v>
      </c>
      <c r="D411" s="9" t="str" cm="1">
        <f t="array" ref="D411">_xlfn.IFS(C411&lt;=10, "Low", (C411&gt;10)*(C411&lt;=20), "Medium", (C411&gt;20)*(C411&lt;=35), "High")</f>
        <v>Medium</v>
      </c>
      <c r="E411" s="9">
        <f t="shared" si="7"/>
        <v>17</v>
      </c>
      <c r="F411" s="9">
        <f t="shared" si="7"/>
        <v>0</v>
      </c>
      <c r="G411" s="9">
        <f t="shared" si="7"/>
        <v>0</v>
      </c>
    </row>
    <row r="412" spans="1:22" x14ac:dyDescent="0.35">
      <c r="A412" s="9" t="str">
        <v>Helen Abelman</v>
      </c>
      <c r="B412" s="6">
        <v>2163.3000000000002</v>
      </c>
      <c r="C412" s="9">
        <v>10</v>
      </c>
      <c r="D412" s="9" t="str" cm="1">
        <f t="array" ref="D412">_xlfn.IFS(C412&lt;=10, "Low", (C412&gt;10)*(C412&lt;=20), "Medium", (C412&gt;20)*(C412&lt;=35), "High")</f>
        <v>Low</v>
      </c>
      <c r="E412" s="9">
        <f t="shared" si="7"/>
        <v>0</v>
      </c>
      <c r="F412" s="9">
        <f t="shared" si="7"/>
        <v>10</v>
      </c>
      <c r="G412" s="9">
        <f t="shared" si="7"/>
        <v>0</v>
      </c>
    </row>
    <row r="413" spans="1:22" x14ac:dyDescent="0.35">
      <c r="A413" s="9" t="str">
        <v>Ed Jacobs</v>
      </c>
      <c r="B413" s="6">
        <v>2162.174</v>
      </c>
      <c r="C413" s="9">
        <v>8</v>
      </c>
      <c r="D413" s="9" t="str" cm="1">
        <f t="array" ref="D413">_xlfn.IFS(C413&lt;=10, "Low", (C413&gt;10)*(C413&lt;=20), "Medium", (C413&gt;20)*(C413&lt;=35), "High")</f>
        <v>Low</v>
      </c>
      <c r="E413" s="9">
        <f t="shared" si="7"/>
        <v>0</v>
      </c>
      <c r="F413" s="9">
        <f t="shared" si="7"/>
        <v>8</v>
      </c>
      <c r="G413" s="9">
        <f t="shared" si="7"/>
        <v>0</v>
      </c>
    </row>
    <row r="414" spans="1:22" x14ac:dyDescent="0.35">
      <c r="A414" s="9" t="str">
        <v>Neoma Murray</v>
      </c>
      <c r="B414" s="6">
        <v>2161.9790000000003</v>
      </c>
      <c r="C414" s="9">
        <v>15</v>
      </c>
      <c r="D414" s="9" t="str" cm="1">
        <f t="array" ref="D414">_xlfn.IFS(C414&lt;=10, "Low", (C414&gt;10)*(C414&lt;=20), "Medium", (C414&gt;20)*(C414&lt;=35), "High")</f>
        <v>Medium</v>
      </c>
      <c r="E414" s="9">
        <f t="shared" si="7"/>
        <v>15</v>
      </c>
      <c r="F414" s="9">
        <f t="shared" si="7"/>
        <v>0</v>
      </c>
      <c r="G414" s="9">
        <f t="shared" si="7"/>
        <v>0</v>
      </c>
    </row>
    <row r="415" spans="1:22" x14ac:dyDescent="0.35">
      <c r="A415" s="9" t="str">
        <v>John Dryer</v>
      </c>
      <c r="B415" s="6">
        <v>2152.3520000000003</v>
      </c>
      <c r="C415" s="9">
        <v>7</v>
      </c>
      <c r="D415" s="9" t="str" cm="1">
        <f t="array" ref="D415">_xlfn.IFS(C415&lt;=10, "Low", (C415&gt;10)*(C415&lt;=20), "Medium", (C415&gt;20)*(C415&lt;=35), "High")</f>
        <v>Low</v>
      </c>
      <c r="E415" s="9">
        <f t="shared" si="7"/>
        <v>0</v>
      </c>
      <c r="F415" s="9">
        <f t="shared" si="7"/>
        <v>7</v>
      </c>
      <c r="G415" s="9">
        <f t="shared" si="7"/>
        <v>0</v>
      </c>
    </row>
    <row r="416" spans="1:22" x14ac:dyDescent="0.35">
      <c r="A416" s="9" t="str">
        <v>Clay Rozendal</v>
      </c>
      <c r="B416" s="6">
        <v>2148.8519999999999</v>
      </c>
      <c r="C416" s="9">
        <v>6</v>
      </c>
      <c r="D416" s="9" t="str" cm="1">
        <f t="array" ref="D416">_xlfn.IFS(C416&lt;=10, "Low", (C416&gt;10)*(C416&lt;=20), "Medium", (C416&gt;20)*(C416&lt;=35), "High")</f>
        <v>Low</v>
      </c>
      <c r="E416" s="9">
        <f t="shared" si="7"/>
        <v>0</v>
      </c>
      <c r="F416" s="9">
        <f t="shared" si="7"/>
        <v>6</v>
      </c>
      <c r="G416" s="9">
        <f t="shared" si="7"/>
        <v>0</v>
      </c>
    </row>
    <row r="417" spans="1:7" x14ac:dyDescent="0.35">
      <c r="A417" s="9" t="str">
        <v>Mark Hamilton</v>
      </c>
      <c r="B417" s="6">
        <v>2146.694</v>
      </c>
      <c r="C417" s="9">
        <v>9</v>
      </c>
      <c r="D417" s="9" t="str" cm="1">
        <f t="array" ref="D417">_xlfn.IFS(C417&lt;=10, "Low", (C417&gt;10)*(C417&lt;=20), "Medium", (C417&gt;20)*(C417&lt;=35), "High")</f>
        <v>Low</v>
      </c>
      <c r="E417" s="9">
        <f t="shared" si="7"/>
        <v>0</v>
      </c>
      <c r="F417" s="9">
        <f t="shared" si="7"/>
        <v>9</v>
      </c>
      <c r="G417" s="9">
        <f t="shared" si="7"/>
        <v>0</v>
      </c>
    </row>
    <row r="418" spans="1:7" x14ac:dyDescent="0.35">
      <c r="A418" s="9" t="str">
        <v>Duane Noonan</v>
      </c>
      <c r="B418" s="6">
        <v>2139.7900000000004</v>
      </c>
      <c r="C418" s="9">
        <v>11</v>
      </c>
      <c r="D418" s="9" t="str" cm="1">
        <f t="array" ref="D418">_xlfn.IFS(C418&lt;=10, "Low", (C418&gt;10)*(C418&lt;=20), "Medium", (C418&gt;20)*(C418&lt;=35), "High")</f>
        <v>Medium</v>
      </c>
      <c r="E418" s="9">
        <f t="shared" si="7"/>
        <v>11</v>
      </c>
      <c r="F418" s="9">
        <f t="shared" si="7"/>
        <v>0</v>
      </c>
      <c r="G418" s="9">
        <f t="shared" si="7"/>
        <v>0</v>
      </c>
    </row>
    <row r="419" spans="1:7" x14ac:dyDescent="0.35">
      <c r="A419" s="9" t="str">
        <v>Jay Kimmel</v>
      </c>
      <c r="B419" s="6">
        <v>2136.4580000000001</v>
      </c>
      <c r="C419" s="9">
        <v>16</v>
      </c>
      <c r="D419" s="9" t="str" cm="1">
        <f t="array" ref="D419">_xlfn.IFS(C419&lt;=10, "Low", (C419&gt;10)*(C419&lt;=20), "Medium", (C419&gt;20)*(C419&lt;=35), "High")</f>
        <v>Medium</v>
      </c>
      <c r="E419" s="9">
        <f t="shared" si="7"/>
        <v>16</v>
      </c>
      <c r="F419" s="9">
        <f t="shared" si="7"/>
        <v>0</v>
      </c>
      <c r="G419" s="9">
        <f t="shared" si="7"/>
        <v>0</v>
      </c>
    </row>
    <row r="420" spans="1:7" x14ac:dyDescent="0.35">
      <c r="A420" s="9" t="str">
        <v>Karen Carlisle</v>
      </c>
      <c r="B420" s="6">
        <v>2120.9540000000002</v>
      </c>
      <c r="C420" s="9">
        <v>10</v>
      </c>
      <c r="D420" s="9" t="str" cm="1">
        <f t="array" ref="D420">_xlfn.IFS(C420&lt;=10, "Low", (C420&gt;10)*(C420&lt;=20), "Medium", (C420&gt;20)*(C420&lt;=35), "High")</f>
        <v>Low</v>
      </c>
      <c r="E420" s="9">
        <f t="shared" si="7"/>
        <v>0</v>
      </c>
      <c r="F420" s="9">
        <f t="shared" si="7"/>
        <v>10</v>
      </c>
      <c r="G420" s="9">
        <f t="shared" si="7"/>
        <v>0</v>
      </c>
    </row>
    <row r="421" spans="1:7" x14ac:dyDescent="0.35">
      <c r="A421" s="9" t="str">
        <v>Stefanie Holloman</v>
      </c>
      <c r="B421" s="6">
        <v>2096.3919999999998</v>
      </c>
      <c r="C421" s="9">
        <v>2</v>
      </c>
      <c r="D421" s="9" t="str" cm="1">
        <f t="array" ref="D421">_xlfn.IFS(C421&lt;=10, "Low", (C421&gt;10)*(C421&lt;=20), "Medium", (C421&gt;20)*(C421&lt;=35), "High")</f>
        <v>Low</v>
      </c>
      <c r="E421" s="9">
        <f t="shared" si="7"/>
        <v>0</v>
      </c>
      <c r="F421" s="9">
        <f t="shared" si="7"/>
        <v>2</v>
      </c>
      <c r="G421" s="9">
        <f t="shared" si="7"/>
        <v>0</v>
      </c>
    </row>
    <row r="422" spans="1:7" x14ac:dyDescent="0.35">
      <c r="A422" s="9" t="str">
        <v>Liz Carlisle</v>
      </c>
      <c r="B422" s="6">
        <v>2095.0639999999999</v>
      </c>
      <c r="C422" s="9">
        <v>9</v>
      </c>
      <c r="D422" s="9" t="str" cm="1">
        <f t="array" ref="D422">_xlfn.IFS(C422&lt;=10, "Low", (C422&gt;10)*(C422&lt;=20), "Medium", (C422&gt;20)*(C422&lt;=35), "High")</f>
        <v>Low</v>
      </c>
      <c r="E422" s="9">
        <f t="shared" si="7"/>
        <v>0</v>
      </c>
      <c r="F422" s="9">
        <f t="shared" si="7"/>
        <v>9</v>
      </c>
      <c r="G422" s="9">
        <f t="shared" si="7"/>
        <v>0</v>
      </c>
    </row>
    <row r="423" spans="1:7" x14ac:dyDescent="0.35">
      <c r="A423" s="9" t="str">
        <v>Rob Haberlin</v>
      </c>
      <c r="B423" s="6">
        <v>2085.7400000000002</v>
      </c>
      <c r="C423" s="9">
        <v>11</v>
      </c>
      <c r="D423" s="9" t="str" cm="1">
        <f t="array" ref="D423">_xlfn.IFS(C423&lt;=10, "Low", (C423&gt;10)*(C423&lt;=20), "Medium", (C423&gt;20)*(C423&lt;=35), "High")</f>
        <v>Medium</v>
      </c>
      <c r="E423" s="9">
        <f t="shared" si="7"/>
        <v>11</v>
      </c>
      <c r="F423" s="9">
        <f t="shared" si="7"/>
        <v>0</v>
      </c>
      <c r="G423" s="9">
        <f t="shared" si="7"/>
        <v>0</v>
      </c>
    </row>
    <row r="424" spans="1:7" x14ac:dyDescent="0.35">
      <c r="A424" s="9" t="str">
        <v>Trudy Glocke</v>
      </c>
      <c r="B424" s="6">
        <v>2074.6610000000001</v>
      </c>
      <c r="C424" s="9">
        <v>10</v>
      </c>
      <c r="D424" s="9" t="str" cm="1">
        <f t="array" ref="D424">_xlfn.IFS(C424&lt;=10, "Low", (C424&gt;10)*(C424&lt;=20), "Medium", (C424&gt;20)*(C424&lt;=35), "High")</f>
        <v>Low</v>
      </c>
      <c r="E424" s="9">
        <f t="shared" si="7"/>
        <v>0</v>
      </c>
      <c r="F424" s="9">
        <f t="shared" si="7"/>
        <v>10</v>
      </c>
      <c r="G424" s="9">
        <f t="shared" si="7"/>
        <v>0</v>
      </c>
    </row>
    <row r="425" spans="1:7" x14ac:dyDescent="0.35">
      <c r="A425" s="9" t="str">
        <v>Max Ludwig</v>
      </c>
      <c r="B425" s="6">
        <v>2071.9140000000002</v>
      </c>
      <c r="C425" s="9">
        <v>13</v>
      </c>
      <c r="D425" s="9" t="str" cm="1">
        <f t="array" ref="D425">_xlfn.IFS(C425&lt;=10, "Low", (C425&gt;10)*(C425&lt;=20), "Medium", (C425&gt;20)*(C425&lt;=35), "High")</f>
        <v>Medium</v>
      </c>
      <c r="E425" s="9">
        <f t="shared" si="7"/>
        <v>13</v>
      </c>
      <c r="F425" s="9">
        <f t="shared" si="7"/>
        <v>0</v>
      </c>
      <c r="G425" s="9">
        <f t="shared" si="7"/>
        <v>0</v>
      </c>
    </row>
    <row r="426" spans="1:7" x14ac:dyDescent="0.35">
      <c r="A426" s="9" t="str">
        <v>Roger Barcio</v>
      </c>
      <c r="B426" s="6">
        <v>2067.4499999999998</v>
      </c>
      <c r="C426" s="9">
        <v>7</v>
      </c>
      <c r="D426" s="9" t="str" cm="1">
        <f t="array" ref="D426">_xlfn.IFS(C426&lt;=10, "Low", (C426&gt;10)*(C426&lt;=20), "Medium", (C426&gt;20)*(C426&lt;=35), "High")</f>
        <v>Low</v>
      </c>
      <c r="E426" s="9">
        <f t="shared" si="7"/>
        <v>0</v>
      </c>
      <c r="F426" s="9">
        <f t="shared" si="7"/>
        <v>7</v>
      </c>
      <c r="G426" s="9">
        <f t="shared" si="7"/>
        <v>0</v>
      </c>
    </row>
    <row r="427" spans="1:7" x14ac:dyDescent="0.35">
      <c r="A427" s="9" t="str">
        <v>Roy Phan</v>
      </c>
      <c r="B427" s="6">
        <v>2055.3560000000007</v>
      </c>
      <c r="C427" s="9">
        <v>14</v>
      </c>
      <c r="D427" s="9" t="str" cm="1">
        <f t="array" ref="D427">_xlfn.IFS(C427&lt;=10, "Low", (C427&gt;10)*(C427&lt;=20), "Medium", (C427&gt;20)*(C427&lt;=35), "High")</f>
        <v>Medium</v>
      </c>
      <c r="E427" s="9">
        <f t="shared" si="7"/>
        <v>14</v>
      </c>
      <c r="F427" s="9">
        <f t="shared" si="7"/>
        <v>0</v>
      </c>
      <c r="G427" s="9">
        <f t="shared" si="7"/>
        <v>0</v>
      </c>
    </row>
    <row r="428" spans="1:7" x14ac:dyDescent="0.35">
      <c r="A428" s="9" t="str">
        <v>Tom Stivers</v>
      </c>
      <c r="B428" s="6">
        <v>2054.14</v>
      </c>
      <c r="C428" s="9">
        <v>7</v>
      </c>
      <c r="D428" s="9" t="str" cm="1">
        <f t="array" ref="D428">_xlfn.IFS(C428&lt;=10, "Low", (C428&gt;10)*(C428&lt;=20), "Medium", (C428&gt;20)*(C428&lt;=35), "High")</f>
        <v>Low</v>
      </c>
      <c r="E428" s="9">
        <f t="shared" si="7"/>
        <v>0</v>
      </c>
      <c r="F428" s="9">
        <f t="shared" si="7"/>
        <v>7</v>
      </c>
      <c r="G428" s="9">
        <f t="shared" si="7"/>
        <v>0</v>
      </c>
    </row>
    <row r="429" spans="1:7" x14ac:dyDescent="0.35">
      <c r="A429" s="9" t="str">
        <v>Art Ferguson</v>
      </c>
      <c r="B429" s="6">
        <v>2052.9080000000004</v>
      </c>
      <c r="C429" s="9">
        <v>16</v>
      </c>
      <c r="D429" s="9" t="str" cm="1">
        <f t="array" ref="D429">_xlfn.IFS(C429&lt;=10, "Low", (C429&gt;10)*(C429&lt;=20), "Medium", (C429&gt;20)*(C429&lt;=35), "High")</f>
        <v>Medium</v>
      </c>
      <c r="E429" s="9">
        <f t="shared" si="7"/>
        <v>16</v>
      </c>
      <c r="F429" s="9">
        <f t="shared" si="7"/>
        <v>0</v>
      </c>
      <c r="G429" s="9">
        <f t="shared" si="7"/>
        <v>0</v>
      </c>
    </row>
    <row r="430" spans="1:7" x14ac:dyDescent="0.35">
      <c r="A430" s="9" t="str">
        <v>Carlos Daly</v>
      </c>
      <c r="B430" s="6">
        <v>2033.9680000000001</v>
      </c>
      <c r="C430" s="9">
        <v>9</v>
      </c>
      <c r="D430" s="9" t="str" cm="1">
        <f t="array" ref="D430">_xlfn.IFS(C430&lt;=10, "Low", (C430&gt;10)*(C430&lt;=20), "Medium", (C430&gt;20)*(C430&lt;=35), "High")</f>
        <v>Low</v>
      </c>
      <c r="E430" s="9">
        <f t="shared" si="7"/>
        <v>0</v>
      </c>
      <c r="F430" s="9">
        <f t="shared" si="7"/>
        <v>9</v>
      </c>
      <c r="G430" s="9">
        <f t="shared" si="7"/>
        <v>0</v>
      </c>
    </row>
    <row r="431" spans="1:7" x14ac:dyDescent="0.35">
      <c r="A431" s="9" t="str">
        <v>Nicole Fjeld</v>
      </c>
      <c r="B431" s="6">
        <v>2031.472</v>
      </c>
      <c r="C431" s="9">
        <v>12</v>
      </c>
      <c r="D431" s="9" t="str" cm="1">
        <f t="array" ref="D431">_xlfn.IFS(C431&lt;=10, "Low", (C431&gt;10)*(C431&lt;=20), "Medium", (C431&gt;20)*(C431&lt;=35), "High")</f>
        <v>Medium</v>
      </c>
      <c r="E431" s="9">
        <f t="shared" si="7"/>
        <v>12</v>
      </c>
      <c r="F431" s="9">
        <f t="shared" si="7"/>
        <v>0</v>
      </c>
      <c r="G431" s="9">
        <f t="shared" si="7"/>
        <v>0</v>
      </c>
    </row>
    <row r="432" spans="1:7" x14ac:dyDescent="0.35">
      <c r="A432" s="9" t="str">
        <v>Denny Joy</v>
      </c>
      <c r="B432" s="6">
        <v>2012.5200000000002</v>
      </c>
      <c r="C432" s="9">
        <v>5</v>
      </c>
      <c r="D432" s="9" t="str" cm="1">
        <f t="array" ref="D432">_xlfn.IFS(C432&lt;=10, "Low", (C432&gt;10)*(C432&lt;=20), "Medium", (C432&gt;20)*(C432&lt;=35), "High")</f>
        <v>Low</v>
      </c>
      <c r="E432" s="9">
        <f t="shared" si="7"/>
        <v>0</v>
      </c>
      <c r="F432" s="9">
        <f t="shared" si="7"/>
        <v>5</v>
      </c>
      <c r="G432" s="9">
        <f t="shared" si="7"/>
        <v>0</v>
      </c>
    </row>
    <row r="433" spans="1:7" x14ac:dyDescent="0.35">
      <c r="A433" s="9" t="str">
        <v>Victoria Brennan</v>
      </c>
      <c r="B433" s="6">
        <v>2005.5959999999998</v>
      </c>
      <c r="C433" s="9">
        <v>10</v>
      </c>
      <c r="D433" s="9" t="str" cm="1">
        <f t="array" ref="D433">_xlfn.IFS(C433&lt;=10, "Low", (C433&gt;10)*(C433&lt;=20), "Medium", (C433&gt;20)*(C433&lt;=35), "High")</f>
        <v>Low</v>
      </c>
      <c r="E433" s="9">
        <f t="shared" ref="E433:G496" si="8">($D433=E$1)*$C433</f>
        <v>0</v>
      </c>
      <c r="F433" s="9">
        <f t="shared" si="8"/>
        <v>10</v>
      </c>
      <c r="G433" s="9">
        <f t="shared" si="8"/>
        <v>0</v>
      </c>
    </row>
    <row r="434" spans="1:7" x14ac:dyDescent="0.35">
      <c r="A434" s="9" t="str">
        <v>Craig Yedwab</v>
      </c>
      <c r="B434" s="6">
        <v>2004.0820000000001</v>
      </c>
      <c r="C434" s="9">
        <v>10</v>
      </c>
      <c r="D434" s="9" t="str" cm="1">
        <f t="array" ref="D434">_xlfn.IFS(C434&lt;=10, "Low", (C434&gt;10)*(C434&lt;=20), "Medium", (C434&gt;20)*(C434&lt;=35), "High")</f>
        <v>Low</v>
      </c>
      <c r="E434" s="9">
        <f t="shared" si="8"/>
        <v>0</v>
      </c>
      <c r="F434" s="9">
        <f t="shared" si="8"/>
        <v>10</v>
      </c>
      <c r="G434" s="9">
        <f t="shared" si="8"/>
        <v>0</v>
      </c>
    </row>
    <row r="435" spans="1:7" x14ac:dyDescent="0.35">
      <c r="A435" s="9" t="str">
        <v>Kristina Nunn</v>
      </c>
      <c r="B435" s="6">
        <v>2003.01</v>
      </c>
      <c r="C435" s="9">
        <v>12</v>
      </c>
      <c r="D435" s="9" t="str" cm="1">
        <f t="array" ref="D435">_xlfn.IFS(C435&lt;=10, "Low", (C435&gt;10)*(C435&lt;=20), "Medium", (C435&gt;20)*(C435&lt;=35), "High")</f>
        <v>Medium</v>
      </c>
      <c r="E435" s="9">
        <f t="shared" si="8"/>
        <v>12</v>
      </c>
      <c r="F435" s="9">
        <f t="shared" si="8"/>
        <v>0</v>
      </c>
      <c r="G435" s="9">
        <f t="shared" si="8"/>
        <v>0</v>
      </c>
    </row>
    <row r="436" spans="1:7" x14ac:dyDescent="0.35">
      <c r="A436" s="9" t="str">
        <v>Harold Pawlan</v>
      </c>
      <c r="B436" s="6">
        <v>1990.3140000000001</v>
      </c>
      <c r="C436" s="9">
        <v>10</v>
      </c>
      <c r="D436" s="9" t="str" cm="1">
        <f t="array" ref="D436">_xlfn.IFS(C436&lt;=10, "Low", (C436&gt;10)*(C436&lt;=20), "Medium", (C436&gt;20)*(C436&lt;=35), "High")</f>
        <v>Low</v>
      </c>
      <c r="E436" s="9">
        <f t="shared" si="8"/>
        <v>0</v>
      </c>
      <c r="F436" s="9">
        <f t="shared" si="8"/>
        <v>10</v>
      </c>
      <c r="G436" s="9">
        <f t="shared" si="8"/>
        <v>0</v>
      </c>
    </row>
    <row r="437" spans="1:7" x14ac:dyDescent="0.35">
      <c r="A437" s="9" t="str">
        <v>Doug Bickford</v>
      </c>
      <c r="B437" s="6">
        <v>1989.05</v>
      </c>
      <c r="C437" s="9">
        <v>11</v>
      </c>
      <c r="D437" s="9" t="str" cm="1">
        <f t="array" ref="D437">_xlfn.IFS(C437&lt;=10, "Low", (C437&gt;10)*(C437&lt;=20), "Medium", (C437&gt;20)*(C437&lt;=35), "High")</f>
        <v>Medium</v>
      </c>
      <c r="E437" s="9">
        <f t="shared" si="8"/>
        <v>11</v>
      </c>
      <c r="F437" s="9">
        <f t="shared" si="8"/>
        <v>0</v>
      </c>
      <c r="G437" s="9">
        <f t="shared" si="8"/>
        <v>0</v>
      </c>
    </row>
    <row r="438" spans="1:7" x14ac:dyDescent="0.35">
      <c r="A438" s="9" t="str">
        <v>Paul Gonzalez</v>
      </c>
      <c r="B438" s="6">
        <v>1987.1640000000002</v>
      </c>
      <c r="C438" s="9">
        <v>17</v>
      </c>
      <c r="D438" s="9" t="str" cm="1">
        <f t="array" ref="D438">_xlfn.IFS(C438&lt;=10, "Low", (C438&gt;10)*(C438&lt;=20), "Medium", (C438&gt;20)*(C438&lt;=35), "High")</f>
        <v>Medium</v>
      </c>
      <c r="E438" s="9">
        <f t="shared" si="8"/>
        <v>17</v>
      </c>
      <c r="F438" s="9">
        <f t="shared" si="8"/>
        <v>0</v>
      </c>
      <c r="G438" s="9">
        <f t="shared" si="8"/>
        <v>0</v>
      </c>
    </row>
    <row r="439" spans="1:7" x14ac:dyDescent="0.35">
      <c r="A439" s="9" t="str">
        <v>Nona Balk</v>
      </c>
      <c r="B439" s="6">
        <v>1972.5989999999999</v>
      </c>
      <c r="C439" s="9">
        <v>17</v>
      </c>
      <c r="D439" s="9" t="str" cm="1">
        <f t="array" ref="D439">_xlfn.IFS(C439&lt;=10, "Low", (C439&gt;10)*(C439&lt;=20), "Medium", (C439&gt;20)*(C439&lt;=35), "High")</f>
        <v>Medium</v>
      </c>
      <c r="E439" s="9">
        <f t="shared" si="8"/>
        <v>17</v>
      </c>
      <c r="F439" s="9">
        <f t="shared" si="8"/>
        <v>0</v>
      </c>
      <c r="G439" s="9">
        <f t="shared" si="8"/>
        <v>0</v>
      </c>
    </row>
    <row r="440" spans="1:7" x14ac:dyDescent="0.35">
      <c r="A440" s="9" t="str">
        <v>Scott Williamson</v>
      </c>
      <c r="B440" s="6">
        <v>1966.65</v>
      </c>
      <c r="C440" s="9">
        <v>7</v>
      </c>
      <c r="D440" s="9" t="str" cm="1">
        <f t="array" ref="D440">_xlfn.IFS(C440&lt;=10, "Low", (C440&gt;10)*(C440&lt;=20), "Medium", (C440&gt;20)*(C440&lt;=35), "High")</f>
        <v>Low</v>
      </c>
      <c r="E440" s="9">
        <f t="shared" si="8"/>
        <v>0</v>
      </c>
      <c r="F440" s="9">
        <f t="shared" si="8"/>
        <v>7</v>
      </c>
      <c r="G440" s="9">
        <f t="shared" si="8"/>
        <v>0</v>
      </c>
    </row>
    <row r="441" spans="1:7" x14ac:dyDescent="0.35">
      <c r="A441" s="9" t="str">
        <v>Lisa DeCherney</v>
      </c>
      <c r="B441" s="6">
        <v>1961.934</v>
      </c>
      <c r="C441" s="9">
        <v>7</v>
      </c>
      <c r="D441" s="9" t="str" cm="1">
        <f t="array" ref="D441">_xlfn.IFS(C441&lt;=10, "Low", (C441&gt;10)*(C441&lt;=20), "Medium", (C441&gt;20)*(C441&lt;=35), "High")</f>
        <v>Low</v>
      </c>
      <c r="E441" s="9">
        <f t="shared" si="8"/>
        <v>0</v>
      </c>
      <c r="F441" s="9">
        <f t="shared" si="8"/>
        <v>7</v>
      </c>
      <c r="G441" s="9">
        <f t="shared" si="8"/>
        <v>0</v>
      </c>
    </row>
    <row r="442" spans="1:7" x14ac:dyDescent="0.35">
      <c r="A442" s="9" t="str">
        <v>Christy Brittain</v>
      </c>
      <c r="B442" s="6">
        <v>1949.2</v>
      </c>
      <c r="C442" s="9">
        <v>12</v>
      </c>
      <c r="D442" s="9" t="str" cm="1">
        <f t="array" ref="D442">_xlfn.IFS(C442&lt;=10, "Low", (C442&gt;10)*(C442&lt;=20), "Medium", (C442&gt;20)*(C442&lt;=35), "High")</f>
        <v>Medium</v>
      </c>
      <c r="E442" s="9">
        <f t="shared" si="8"/>
        <v>12</v>
      </c>
      <c r="F442" s="9">
        <f t="shared" si="8"/>
        <v>0</v>
      </c>
      <c r="G442" s="9">
        <f t="shared" si="8"/>
        <v>0</v>
      </c>
    </row>
    <row r="443" spans="1:7" x14ac:dyDescent="0.35">
      <c r="A443" s="9" t="str">
        <v>Tracy Poddar</v>
      </c>
      <c r="B443" s="6">
        <v>1936.6399999999996</v>
      </c>
      <c r="C443" s="9">
        <v>10</v>
      </c>
      <c r="D443" s="9" t="str" cm="1">
        <f t="array" ref="D443">_xlfn.IFS(C443&lt;=10, "Low", (C443&gt;10)*(C443&lt;=20), "Medium", (C443&gt;20)*(C443&lt;=35), "High")</f>
        <v>Low</v>
      </c>
      <c r="E443" s="9">
        <f t="shared" si="8"/>
        <v>0</v>
      </c>
      <c r="F443" s="9">
        <f t="shared" si="8"/>
        <v>10</v>
      </c>
      <c r="G443" s="9">
        <f t="shared" si="8"/>
        <v>0</v>
      </c>
    </row>
    <row r="444" spans="1:7" x14ac:dyDescent="0.35">
      <c r="A444" s="9" t="str">
        <v>Jas O'Carroll</v>
      </c>
      <c r="B444" s="6">
        <v>1934.2720000000002</v>
      </c>
      <c r="C444" s="9">
        <v>11</v>
      </c>
      <c r="D444" s="9" t="str" cm="1">
        <f t="array" ref="D444">_xlfn.IFS(C444&lt;=10, "Low", (C444&gt;10)*(C444&lt;=20), "Medium", (C444&gt;20)*(C444&lt;=35), "High")</f>
        <v>Medium</v>
      </c>
      <c r="E444" s="9">
        <f t="shared" si="8"/>
        <v>11</v>
      </c>
      <c r="F444" s="9">
        <f t="shared" si="8"/>
        <v>0</v>
      </c>
      <c r="G444" s="9">
        <f t="shared" si="8"/>
        <v>0</v>
      </c>
    </row>
    <row r="445" spans="1:7" x14ac:dyDescent="0.35">
      <c r="A445" s="9" t="str">
        <v>Jay Fein</v>
      </c>
      <c r="B445" s="6">
        <v>1911.8440000000001</v>
      </c>
      <c r="C445" s="9">
        <v>16</v>
      </c>
      <c r="D445" s="9" t="str" cm="1">
        <f t="array" ref="D445">_xlfn.IFS(C445&lt;=10, "Low", (C445&gt;10)*(C445&lt;=20), "Medium", (C445&gt;20)*(C445&lt;=35), "High")</f>
        <v>Medium</v>
      </c>
      <c r="E445" s="9">
        <f t="shared" si="8"/>
        <v>16</v>
      </c>
      <c r="F445" s="9">
        <f t="shared" si="8"/>
        <v>0</v>
      </c>
      <c r="G445" s="9">
        <f t="shared" si="8"/>
        <v>0</v>
      </c>
    </row>
    <row r="446" spans="1:7" x14ac:dyDescent="0.35">
      <c r="A446" s="9" t="str">
        <v>Max Engle</v>
      </c>
      <c r="B446" s="6">
        <v>1908.4531999999999</v>
      </c>
      <c r="C446" s="9">
        <v>13</v>
      </c>
      <c r="D446" s="9" t="str" cm="1">
        <f t="array" ref="D446">_xlfn.IFS(C446&lt;=10, "Low", (C446&gt;10)*(C446&lt;=20), "Medium", (C446&gt;20)*(C446&lt;=35), "High")</f>
        <v>Medium</v>
      </c>
      <c r="E446" s="9">
        <f t="shared" si="8"/>
        <v>13</v>
      </c>
      <c r="F446" s="9">
        <f t="shared" si="8"/>
        <v>0</v>
      </c>
      <c r="G446" s="9">
        <f t="shared" si="8"/>
        <v>0</v>
      </c>
    </row>
    <row r="447" spans="1:7" x14ac:dyDescent="0.35">
      <c r="A447" s="9" t="str">
        <v>Susan Vittorini</v>
      </c>
      <c r="B447" s="6">
        <v>1903.491</v>
      </c>
      <c r="C447" s="9">
        <v>13</v>
      </c>
      <c r="D447" s="9" t="str" cm="1">
        <f t="array" ref="D447">_xlfn.IFS(C447&lt;=10, "Low", (C447&gt;10)*(C447&lt;=20), "Medium", (C447&gt;20)*(C447&lt;=35), "High")</f>
        <v>Medium</v>
      </c>
      <c r="E447" s="9">
        <f t="shared" si="8"/>
        <v>13</v>
      </c>
      <c r="F447" s="9">
        <f t="shared" si="8"/>
        <v>0</v>
      </c>
      <c r="G447" s="9">
        <f t="shared" si="8"/>
        <v>0</v>
      </c>
    </row>
    <row r="448" spans="1:7" x14ac:dyDescent="0.35">
      <c r="A448" s="9" t="str">
        <v>Katherine Ducich</v>
      </c>
      <c r="B448" s="6">
        <v>1888.9639999999999</v>
      </c>
      <c r="C448" s="9">
        <v>10</v>
      </c>
      <c r="D448" s="9" t="str" cm="1">
        <f t="array" ref="D448">_xlfn.IFS(C448&lt;=10, "Low", (C448&gt;10)*(C448&lt;=20), "Medium", (C448&gt;20)*(C448&lt;=35), "High")</f>
        <v>Low</v>
      </c>
      <c r="E448" s="9">
        <f t="shared" si="8"/>
        <v>0</v>
      </c>
      <c r="F448" s="9">
        <f t="shared" si="8"/>
        <v>10</v>
      </c>
      <c r="G448" s="9">
        <f t="shared" si="8"/>
        <v>0</v>
      </c>
    </row>
    <row r="449" spans="1:7" x14ac:dyDescent="0.35">
      <c r="A449" s="9" t="str">
        <v>Giulietta Dortch</v>
      </c>
      <c r="B449" s="6">
        <v>1888.0700000000002</v>
      </c>
      <c r="C449" s="9">
        <v>6</v>
      </c>
      <c r="D449" s="9" t="str" cm="1">
        <f t="array" ref="D449">_xlfn.IFS(C449&lt;=10, "Low", (C449&gt;10)*(C449&lt;=20), "Medium", (C449&gt;20)*(C449&lt;=35), "High")</f>
        <v>Low</v>
      </c>
      <c r="E449" s="9">
        <f t="shared" si="8"/>
        <v>0</v>
      </c>
      <c r="F449" s="9">
        <f t="shared" si="8"/>
        <v>6</v>
      </c>
      <c r="G449" s="9">
        <f t="shared" si="8"/>
        <v>0</v>
      </c>
    </row>
    <row r="450" spans="1:7" x14ac:dyDescent="0.35">
      <c r="A450" s="9" t="str">
        <v>Sheri Gordon</v>
      </c>
      <c r="B450" s="6">
        <v>1884.7980000000002</v>
      </c>
      <c r="C450" s="9">
        <v>14</v>
      </c>
      <c r="D450" s="9" t="str" cm="1">
        <f t="array" ref="D450">_xlfn.IFS(C450&lt;=10, "Low", (C450&gt;10)*(C450&lt;=20), "Medium", (C450&gt;20)*(C450&lt;=35), "High")</f>
        <v>Medium</v>
      </c>
      <c r="E450" s="9">
        <f t="shared" si="8"/>
        <v>14</v>
      </c>
      <c r="F450" s="9">
        <f t="shared" si="8"/>
        <v>0</v>
      </c>
      <c r="G450" s="9">
        <f t="shared" si="8"/>
        <v>0</v>
      </c>
    </row>
    <row r="451" spans="1:7" x14ac:dyDescent="0.35">
      <c r="A451" s="9" t="str">
        <v>Lisa Ryan</v>
      </c>
      <c r="B451" s="6">
        <v>1879.3059999999998</v>
      </c>
      <c r="C451" s="9">
        <v>12</v>
      </c>
      <c r="D451" s="9" t="str" cm="1">
        <f t="array" ref="D451">_xlfn.IFS(C451&lt;=10, "Low", (C451&gt;10)*(C451&lt;=20), "Medium", (C451&gt;20)*(C451&lt;=35), "High")</f>
        <v>Medium</v>
      </c>
      <c r="E451" s="9">
        <f t="shared" si="8"/>
        <v>12</v>
      </c>
      <c r="F451" s="9">
        <f t="shared" si="8"/>
        <v>0</v>
      </c>
      <c r="G451" s="9">
        <f t="shared" si="8"/>
        <v>0</v>
      </c>
    </row>
    <row r="452" spans="1:7" x14ac:dyDescent="0.35">
      <c r="A452" s="9" t="str">
        <v>Shaun Chance</v>
      </c>
      <c r="B452" s="6">
        <v>1874.998</v>
      </c>
      <c r="C452" s="9">
        <v>10</v>
      </c>
      <c r="D452" s="9" t="str" cm="1">
        <f t="array" ref="D452">_xlfn.IFS(C452&lt;=10, "Low", (C452&gt;10)*(C452&lt;=20), "Medium", (C452&gt;20)*(C452&lt;=35), "High")</f>
        <v>Low</v>
      </c>
      <c r="E452" s="9">
        <f t="shared" si="8"/>
        <v>0</v>
      </c>
      <c r="F452" s="9">
        <f t="shared" si="8"/>
        <v>10</v>
      </c>
      <c r="G452" s="9">
        <f t="shared" si="8"/>
        <v>0</v>
      </c>
    </row>
    <row r="453" spans="1:7" x14ac:dyDescent="0.35">
      <c r="A453" s="9" t="str">
        <v>Brooke Gillingham</v>
      </c>
      <c r="B453" s="6">
        <v>1874.172</v>
      </c>
      <c r="C453" s="9">
        <v>8</v>
      </c>
      <c r="D453" s="9" t="str" cm="1">
        <f t="array" ref="D453">_xlfn.IFS(C453&lt;=10, "Low", (C453&gt;10)*(C453&lt;=20), "Medium", (C453&gt;20)*(C453&lt;=35), "High")</f>
        <v>Low</v>
      </c>
      <c r="E453" s="9">
        <f t="shared" si="8"/>
        <v>0</v>
      </c>
      <c r="F453" s="9">
        <f t="shared" si="8"/>
        <v>8</v>
      </c>
      <c r="G453" s="9">
        <f t="shared" si="8"/>
        <v>0</v>
      </c>
    </row>
    <row r="454" spans="1:7" x14ac:dyDescent="0.35">
      <c r="A454" s="9" t="str">
        <v>Stephanie Phelps</v>
      </c>
      <c r="B454" s="6">
        <v>1872.4360000000001</v>
      </c>
      <c r="C454" s="9">
        <v>15</v>
      </c>
      <c r="D454" s="9" t="str" cm="1">
        <f t="array" ref="D454">_xlfn.IFS(C454&lt;=10, "Low", (C454&gt;10)*(C454&lt;=20), "Medium", (C454&gt;20)*(C454&lt;=35), "High")</f>
        <v>Medium</v>
      </c>
      <c r="E454" s="9">
        <f t="shared" si="8"/>
        <v>15</v>
      </c>
      <c r="F454" s="9">
        <f t="shared" si="8"/>
        <v>0</v>
      </c>
      <c r="G454" s="9">
        <f t="shared" si="8"/>
        <v>0</v>
      </c>
    </row>
    <row r="455" spans="1:7" x14ac:dyDescent="0.35">
      <c r="A455" s="9" t="str">
        <v>Nat Gilpin</v>
      </c>
      <c r="B455" s="6">
        <v>1869.58</v>
      </c>
      <c r="C455" s="9">
        <v>16</v>
      </c>
      <c r="D455" s="9" t="str" cm="1">
        <f t="array" ref="D455">_xlfn.IFS(C455&lt;=10, "Low", (C455&gt;10)*(C455&lt;=20), "Medium", (C455&gt;20)*(C455&lt;=35), "High")</f>
        <v>Medium</v>
      </c>
      <c r="E455" s="9">
        <f t="shared" si="8"/>
        <v>16</v>
      </c>
      <c r="F455" s="9">
        <f t="shared" si="8"/>
        <v>0</v>
      </c>
      <c r="G455" s="9">
        <f t="shared" si="8"/>
        <v>0</v>
      </c>
    </row>
    <row r="456" spans="1:7" x14ac:dyDescent="0.35">
      <c r="A456" s="9" t="str">
        <v>Richard Bierner</v>
      </c>
      <c r="B456" s="6">
        <v>1864.1559999999999</v>
      </c>
      <c r="C456" s="9">
        <v>13</v>
      </c>
      <c r="D456" s="9" t="str" cm="1">
        <f t="array" ref="D456">_xlfn.IFS(C456&lt;=10, "Low", (C456&gt;10)*(C456&lt;=20), "Medium", (C456&gt;20)*(C456&lt;=35), "High")</f>
        <v>Medium</v>
      </c>
      <c r="E456" s="9">
        <f t="shared" si="8"/>
        <v>13</v>
      </c>
      <c r="F456" s="9">
        <f t="shared" si="8"/>
        <v>0</v>
      </c>
      <c r="G456" s="9">
        <f t="shared" si="8"/>
        <v>0</v>
      </c>
    </row>
    <row r="457" spans="1:7" x14ac:dyDescent="0.35">
      <c r="A457" s="9" t="str">
        <v>Cynthia Delaney</v>
      </c>
      <c r="B457" s="6">
        <v>1860.732</v>
      </c>
      <c r="C457" s="9">
        <v>15</v>
      </c>
      <c r="D457" s="9" t="str" cm="1">
        <f t="array" ref="D457">_xlfn.IFS(C457&lt;=10, "Low", (C457&gt;10)*(C457&lt;=20), "Medium", (C457&gt;20)*(C457&lt;=35), "High")</f>
        <v>Medium</v>
      </c>
      <c r="E457" s="9">
        <f t="shared" si="8"/>
        <v>15</v>
      </c>
      <c r="F457" s="9">
        <f t="shared" si="8"/>
        <v>0</v>
      </c>
      <c r="G457" s="9">
        <f t="shared" si="8"/>
        <v>0</v>
      </c>
    </row>
    <row r="458" spans="1:7" x14ac:dyDescent="0.35">
      <c r="A458" s="9" t="str">
        <v>Skye Norling</v>
      </c>
      <c r="B458" s="6">
        <v>1860.4179999999999</v>
      </c>
      <c r="C458" s="9">
        <v>15</v>
      </c>
      <c r="D458" s="9" t="str" cm="1">
        <f t="array" ref="D458">_xlfn.IFS(C458&lt;=10, "Low", (C458&gt;10)*(C458&lt;=20), "Medium", (C458&gt;20)*(C458&lt;=35), "High")</f>
        <v>Medium</v>
      </c>
      <c r="E458" s="9">
        <f t="shared" si="8"/>
        <v>15</v>
      </c>
      <c r="F458" s="9">
        <f t="shared" si="8"/>
        <v>0</v>
      </c>
      <c r="G458" s="9">
        <f t="shared" si="8"/>
        <v>0</v>
      </c>
    </row>
    <row r="459" spans="1:7" x14ac:dyDescent="0.35">
      <c r="A459" s="9" t="str">
        <v>Patrick Ryan</v>
      </c>
      <c r="B459" s="6">
        <v>1840.1779999999997</v>
      </c>
      <c r="C459" s="9">
        <v>12</v>
      </c>
      <c r="D459" s="9" t="str" cm="1">
        <f t="array" ref="D459">_xlfn.IFS(C459&lt;=10, "Low", (C459&gt;10)*(C459&lt;=20), "Medium", (C459&gt;20)*(C459&lt;=35), "High")</f>
        <v>Medium</v>
      </c>
      <c r="E459" s="9">
        <f t="shared" si="8"/>
        <v>12</v>
      </c>
      <c r="F459" s="9">
        <f t="shared" si="8"/>
        <v>0</v>
      </c>
      <c r="G459" s="9">
        <f t="shared" si="8"/>
        <v>0</v>
      </c>
    </row>
    <row r="460" spans="1:7" x14ac:dyDescent="0.35">
      <c r="A460" s="9" t="str">
        <v>Pamela Coakley</v>
      </c>
      <c r="B460" s="6">
        <v>1832.0640000000001</v>
      </c>
      <c r="C460" s="9">
        <v>5</v>
      </c>
      <c r="D460" s="9" t="str" cm="1">
        <f t="array" ref="D460">_xlfn.IFS(C460&lt;=10, "Low", (C460&gt;10)*(C460&lt;=20), "Medium", (C460&gt;20)*(C460&lt;=35), "High")</f>
        <v>Low</v>
      </c>
      <c r="E460" s="9">
        <f t="shared" si="8"/>
        <v>0</v>
      </c>
      <c r="F460" s="9">
        <f t="shared" si="8"/>
        <v>5</v>
      </c>
      <c r="G460" s="9">
        <f t="shared" si="8"/>
        <v>0</v>
      </c>
    </row>
    <row r="461" spans="1:7" x14ac:dyDescent="0.35">
      <c r="A461" s="9" t="str">
        <v>Emily Grady</v>
      </c>
      <c r="B461" s="6">
        <v>1832.02</v>
      </c>
      <c r="C461" s="9">
        <v>9</v>
      </c>
      <c r="D461" s="9" t="str" cm="1">
        <f t="array" ref="D461">_xlfn.IFS(C461&lt;=10, "Low", (C461&gt;10)*(C461&lt;=20), "Medium", (C461&gt;20)*(C461&lt;=35), "High")</f>
        <v>Low</v>
      </c>
      <c r="E461" s="9">
        <f t="shared" si="8"/>
        <v>0</v>
      </c>
      <c r="F461" s="9">
        <f t="shared" si="8"/>
        <v>9</v>
      </c>
      <c r="G461" s="9">
        <f t="shared" si="8"/>
        <v>0</v>
      </c>
    </row>
    <row r="462" spans="1:7" x14ac:dyDescent="0.35">
      <c r="A462" s="9" t="str">
        <v>Ashley Jarboe</v>
      </c>
      <c r="B462" s="6">
        <v>1829.8960000000002</v>
      </c>
      <c r="C462" s="9">
        <v>9</v>
      </c>
      <c r="D462" s="9" t="str" cm="1">
        <f t="array" ref="D462">_xlfn.IFS(C462&lt;=10, "Low", (C462&gt;10)*(C462&lt;=20), "Medium", (C462&gt;20)*(C462&lt;=35), "High")</f>
        <v>Low</v>
      </c>
      <c r="E462" s="9">
        <f t="shared" si="8"/>
        <v>0</v>
      </c>
      <c r="F462" s="9">
        <f t="shared" si="8"/>
        <v>9</v>
      </c>
      <c r="G462" s="9">
        <f t="shared" si="8"/>
        <v>0</v>
      </c>
    </row>
    <row r="463" spans="1:7" x14ac:dyDescent="0.35">
      <c r="A463" s="9" t="str">
        <v>Noah Childs</v>
      </c>
      <c r="B463" s="6">
        <v>1821.7420000000002</v>
      </c>
      <c r="C463" s="9">
        <v>9</v>
      </c>
      <c r="D463" s="9" t="str" cm="1">
        <f t="array" ref="D463">_xlfn.IFS(C463&lt;=10, "Low", (C463&gt;10)*(C463&lt;=20), "Medium", (C463&gt;20)*(C463&lt;=35), "High")</f>
        <v>Low</v>
      </c>
      <c r="E463" s="9">
        <f t="shared" si="8"/>
        <v>0</v>
      </c>
      <c r="F463" s="9">
        <f t="shared" si="8"/>
        <v>9</v>
      </c>
      <c r="G463" s="9">
        <f t="shared" si="8"/>
        <v>0</v>
      </c>
    </row>
    <row r="464" spans="1:7" x14ac:dyDescent="0.35">
      <c r="A464" s="9" t="str">
        <v>Janet Molinari</v>
      </c>
      <c r="B464" s="6">
        <v>1804.1460000000002</v>
      </c>
      <c r="C464" s="9">
        <v>13</v>
      </c>
      <c r="D464" s="9" t="str" cm="1">
        <f t="array" ref="D464">_xlfn.IFS(C464&lt;=10, "Low", (C464&gt;10)*(C464&lt;=20), "Medium", (C464&gt;20)*(C464&lt;=35), "High")</f>
        <v>Medium</v>
      </c>
      <c r="E464" s="9">
        <f t="shared" si="8"/>
        <v>13</v>
      </c>
      <c r="F464" s="9">
        <f t="shared" si="8"/>
        <v>0</v>
      </c>
      <c r="G464" s="9">
        <f t="shared" si="8"/>
        <v>0</v>
      </c>
    </row>
    <row r="465" spans="1:7" x14ac:dyDescent="0.35">
      <c r="A465" s="9" t="str">
        <v>Jennifer Braxton</v>
      </c>
      <c r="B465" s="6">
        <v>1791.605</v>
      </c>
      <c r="C465" s="9">
        <v>16</v>
      </c>
      <c r="D465" s="9" t="str" cm="1">
        <f t="array" ref="D465">_xlfn.IFS(C465&lt;=10, "Low", (C465&gt;10)*(C465&lt;=20), "Medium", (C465&gt;20)*(C465&lt;=35), "High")</f>
        <v>Medium</v>
      </c>
      <c r="E465" s="9">
        <f t="shared" si="8"/>
        <v>16</v>
      </c>
      <c r="F465" s="9">
        <f t="shared" si="8"/>
        <v>0</v>
      </c>
      <c r="G465" s="9">
        <f t="shared" si="8"/>
        <v>0</v>
      </c>
    </row>
    <row r="466" spans="1:7" x14ac:dyDescent="0.35">
      <c r="A466" s="9" t="str">
        <v>Andrew Allen</v>
      </c>
      <c r="B466" s="6">
        <v>1790.5119999999999</v>
      </c>
      <c r="C466" s="9">
        <v>12</v>
      </c>
      <c r="D466" s="9" t="str" cm="1">
        <f t="array" ref="D466">_xlfn.IFS(C466&lt;=10, "Low", (C466&gt;10)*(C466&lt;=20), "Medium", (C466&gt;20)*(C466&lt;=35), "High")</f>
        <v>Medium</v>
      </c>
      <c r="E466" s="9">
        <f t="shared" si="8"/>
        <v>12</v>
      </c>
      <c r="F466" s="9">
        <f t="shared" si="8"/>
        <v>0</v>
      </c>
      <c r="G466" s="9">
        <f t="shared" si="8"/>
        <v>0</v>
      </c>
    </row>
    <row r="467" spans="1:7" x14ac:dyDescent="0.35">
      <c r="A467" s="9" t="str">
        <v>Darrin Sayre</v>
      </c>
      <c r="B467" s="6">
        <v>1762.2130000000002</v>
      </c>
      <c r="C467" s="9">
        <v>19</v>
      </c>
      <c r="D467" s="9" t="str" cm="1">
        <f t="array" ref="D467">_xlfn.IFS(C467&lt;=10, "Low", (C467&gt;10)*(C467&lt;=20), "Medium", (C467&gt;20)*(C467&lt;=35), "High")</f>
        <v>Medium</v>
      </c>
      <c r="E467" s="9">
        <f t="shared" si="8"/>
        <v>19</v>
      </c>
      <c r="F467" s="9">
        <f t="shared" si="8"/>
        <v>0</v>
      </c>
      <c r="G467" s="9">
        <f t="shared" si="8"/>
        <v>0</v>
      </c>
    </row>
    <row r="468" spans="1:7" x14ac:dyDescent="0.35">
      <c r="A468" s="9" t="str">
        <v>Monica Federle</v>
      </c>
      <c r="B468" s="6">
        <v>1758.3</v>
      </c>
      <c r="C468" s="9">
        <v>12</v>
      </c>
      <c r="D468" s="9" t="str" cm="1">
        <f t="array" ref="D468">_xlfn.IFS(C468&lt;=10, "Low", (C468&gt;10)*(C468&lt;=20), "Medium", (C468&gt;20)*(C468&lt;=35), "High")</f>
        <v>Medium</v>
      </c>
      <c r="E468" s="9">
        <f t="shared" si="8"/>
        <v>12</v>
      </c>
      <c r="F468" s="9">
        <f t="shared" si="8"/>
        <v>0</v>
      </c>
      <c r="G468" s="9">
        <f t="shared" si="8"/>
        <v>0</v>
      </c>
    </row>
    <row r="469" spans="1:7" x14ac:dyDescent="0.35">
      <c r="A469" s="9" t="str">
        <v>Aaron Hawkins</v>
      </c>
      <c r="B469" s="6">
        <v>1744.6999999999998</v>
      </c>
      <c r="C469" s="9">
        <v>11</v>
      </c>
      <c r="D469" s="9" t="str" cm="1">
        <f t="array" ref="D469">_xlfn.IFS(C469&lt;=10, "Low", (C469&gt;10)*(C469&lt;=20), "Medium", (C469&gt;20)*(C469&lt;=35), "High")</f>
        <v>Medium</v>
      </c>
      <c r="E469" s="9">
        <f t="shared" si="8"/>
        <v>11</v>
      </c>
      <c r="F469" s="9">
        <f t="shared" si="8"/>
        <v>0</v>
      </c>
      <c r="G469" s="9">
        <f t="shared" si="8"/>
        <v>0</v>
      </c>
    </row>
    <row r="470" spans="1:7" x14ac:dyDescent="0.35">
      <c r="A470" s="9" t="str">
        <v>Logan Haushalter</v>
      </c>
      <c r="B470" s="6">
        <v>1739.6889999999999</v>
      </c>
      <c r="C470" s="9">
        <v>19</v>
      </c>
      <c r="D470" s="9" t="str" cm="1">
        <f t="array" ref="D470">_xlfn.IFS(C470&lt;=10, "Low", (C470&gt;10)*(C470&lt;=20), "Medium", (C470&gt;20)*(C470&lt;=35), "High")</f>
        <v>Medium</v>
      </c>
      <c r="E470" s="9">
        <f t="shared" si="8"/>
        <v>19</v>
      </c>
      <c r="F470" s="9">
        <f t="shared" si="8"/>
        <v>0</v>
      </c>
      <c r="G470" s="9">
        <f t="shared" si="8"/>
        <v>0</v>
      </c>
    </row>
    <row r="471" spans="1:7" x14ac:dyDescent="0.35">
      <c r="A471" s="9" t="str">
        <v>Ben Wallace</v>
      </c>
      <c r="B471" s="6">
        <v>1738.4060000000002</v>
      </c>
      <c r="C471" s="9">
        <v>10</v>
      </c>
      <c r="D471" s="9" t="str" cm="1">
        <f t="array" ref="D471">_xlfn.IFS(C471&lt;=10, "Low", (C471&gt;10)*(C471&lt;=20), "Medium", (C471&gt;20)*(C471&lt;=35), "High")</f>
        <v>Low</v>
      </c>
      <c r="E471" s="9">
        <f t="shared" si="8"/>
        <v>0</v>
      </c>
      <c r="F471" s="9">
        <f t="shared" si="8"/>
        <v>10</v>
      </c>
      <c r="G471" s="9">
        <f t="shared" si="8"/>
        <v>0</v>
      </c>
    </row>
    <row r="472" spans="1:7" x14ac:dyDescent="0.35">
      <c r="A472" s="9" t="str">
        <v>Valerie Takahito</v>
      </c>
      <c r="B472" s="6">
        <v>1736.596</v>
      </c>
      <c r="C472" s="9">
        <v>9</v>
      </c>
      <c r="D472" s="9" t="str" cm="1">
        <f t="array" ref="D472">_xlfn.IFS(C472&lt;=10, "Low", (C472&gt;10)*(C472&lt;=20), "Medium", (C472&gt;20)*(C472&lt;=35), "High")</f>
        <v>Low</v>
      </c>
      <c r="E472" s="9">
        <f t="shared" si="8"/>
        <v>0</v>
      </c>
      <c r="F472" s="9">
        <f t="shared" si="8"/>
        <v>9</v>
      </c>
      <c r="G472" s="9">
        <f t="shared" si="8"/>
        <v>0</v>
      </c>
    </row>
    <row r="473" spans="1:7" x14ac:dyDescent="0.35">
      <c r="A473" s="9" t="str">
        <v>Adrian Hane</v>
      </c>
      <c r="B473" s="6">
        <v>1735.5140000000001</v>
      </c>
      <c r="C473" s="9">
        <v>16</v>
      </c>
      <c r="D473" s="9" t="str" cm="1">
        <f t="array" ref="D473">_xlfn.IFS(C473&lt;=10, "Low", (C473&gt;10)*(C473&lt;=20), "Medium", (C473&gt;20)*(C473&lt;=35), "High")</f>
        <v>Medium</v>
      </c>
      <c r="E473" s="9">
        <f t="shared" si="8"/>
        <v>16</v>
      </c>
      <c r="F473" s="9">
        <f t="shared" si="8"/>
        <v>0</v>
      </c>
      <c r="G473" s="9">
        <f t="shared" si="8"/>
        <v>0</v>
      </c>
    </row>
    <row r="474" spans="1:7" x14ac:dyDescent="0.35">
      <c r="A474" s="9" t="str">
        <v>Mike Vittorini</v>
      </c>
      <c r="B474" s="6">
        <v>1734.5739999999998</v>
      </c>
      <c r="C474" s="9">
        <v>11</v>
      </c>
      <c r="D474" s="9" t="str" cm="1">
        <f t="array" ref="D474">_xlfn.IFS(C474&lt;=10, "Low", (C474&gt;10)*(C474&lt;=20), "Medium", (C474&gt;20)*(C474&lt;=35), "High")</f>
        <v>Medium</v>
      </c>
      <c r="E474" s="9">
        <f t="shared" si="8"/>
        <v>11</v>
      </c>
      <c r="F474" s="9">
        <f t="shared" si="8"/>
        <v>0</v>
      </c>
      <c r="G474" s="9">
        <f t="shared" si="8"/>
        <v>0</v>
      </c>
    </row>
    <row r="475" spans="1:7" x14ac:dyDescent="0.35">
      <c r="A475" s="9" t="str">
        <v>Jessica Myrick</v>
      </c>
      <c r="B475" s="6">
        <v>1733.4430000000002</v>
      </c>
      <c r="C475" s="9">
        <v>10</v>
      </c>
      <c r="D475" s="9" t="str" cm="1">
        <f t="array" ref="D475">_xlfn.IFS(C475&lt;=10, "Low", (C475&gt;10)*(C475&lt;=20), "Medium", (C475&gt;20)*(C475&lt;=35), "High")</f>
        <v>Low</v>
      </c>
      <c r="E475" s="9">
        <f t="shared" si="8"/>
        <v>0</v>
      </c>
      <c r="F475" s="9">
        <f t="shared" si="8"/>
        <v>10</v>
      </c>
      <c r="G475" s="9">
        <f t="shared" si="8"/>
        <v>0</v>
      </c>
    </row>
    <row r="476" spans="1:7" x14ac:dyDescent="0.35">
      <c r="A476" s="9" t="str">
        <v>Denny Blanton</v>
      </c>
      <c r="B476" s="6">
        <v>1711.692</v>
      </c>
      <c r="C476" s="9">
        <v>14</v>
      </c>
      <c r="D476" s="9" t="str" cm="1">
        <f t="array" ref="D476">_xlfn.IFS(C476&lt;=10, "Low", (C476&gt;10)*(C476&lt;=20), "Medium", (C476&gt;20)*(C476&lt;=35), "High")</f>
        <v>Medium</v>
      </c>
      <c r="E476" s="9">
        <f t="shared" si="8"/>
        <v>14</v>
      </c>
      <c r="F476" s="9">
        <f t="shared" si="8"/>
        <v>0</v>
      </c>
      <c r="G476" s="9">
        <f t="shared" si="8"/>
        <v>0</v>
      </c>
    </row>
    <row r="477" spans="1:7" x14ac:dyDescent="0.35">
      <c r="A477" s="9" t="str">
        <v>Julie Prescott</v>
      </c>
      <c r="B477" s="6">
        <v>1707.7099999999998</v>
      </c>
      <c r="C477" s="9">
        <v>13</v>
      </c>
      <c r="D477" s="9" t="str" cm="1">
        <f t="array" ref="D477">_xlfn.IFS(C477&lt;=10, "Low", (C477&gt;10)*(C477&lt;=20), "Medium", (C477&gt;20)*(C477&lt;=35), "High")</f>
        <v>Medium</v>
      </c>
      <c r="E477" s="9">
        <f t="shared" si="8"/>
        <v>13</v>
      </c>
      <c r="F477" s="9">
        <f t="shared" si="8"/>
        <v>0</v>
      </c>
      <c r="G477" s="9">
        <f t="shared" si="8"/>
        <v>0</v>
      </c>
    </row>
    <row r="478" spans="1:7" x14ac:dyDescent="0.35">
      <c r="A478" s="9" t="str">
        <v>Tracy Zic</v>
      </c>
      <c r="B478" s="6">
        <v>1707.2860000000003</v>
      </c>
      <c r="C478" s="9">
        <v>9</v>
      </c>
      <c r="D478" s="9" t="str" cm="1">
        <f t="array" ref="D478">_xlfn.IFS(C478&lt;=10, "Low", (C478&gt;10)*(C478&lt;=20), "Medium", (C478&gt;20)*(C478&lt;=35), "High")</f>
        <v>Low</v>
      </c>
      <c r="E478" s="9">
        <f t="shared" si="8"/>
        <v>0</v>
      </c>
      <c r="F478" s="9">
        <f t="shared" si="8"/>
        <v>9</v>
      </c>
      <c r="G478" s="9">
        <f t="shared" si="8"/>
        <v>0</v>
      </c>
    </row>
    <row r="479" spans="1:7" x14ac:dyDescent="0.35">
      <c r="A479" s="9" t="str">
        <v>Becky Pak</v>
      </c>
      <c r="B479" s="6">
        <v>1697.8609999999999</v>
      </c>
      <c r="C479" s="9">
        <v>11</v>
      </c>
      <c r="D479" s="9" t="str" cm="1">
        <f t="array" ref="D479">_xlfn.IFS(C479&lt;=10, "Low", (C479&gt;10)*(C479&lt;=20), "Medium", (C479&gt;20)*(C479&lt;=35), "High")</f>
        <v>Medium</v>
      </c>
      <c r="E479" s="9">
        <f t="shared" si="8"/>
        <v>11</v>
      </c>
      <c r="F479" s="9">
        <f t="shared" si="8"/>
        <v>0</v>
      </c>
      <c r="G479" s="9">
        <f t="shared" si="8"/>
        <v>0</v>
      </c>
    </row>
    <row r="480" spans="1:7" x14ac:dyDescent="0.35">
      <c r="A480" s="9" t="str">
        <v>Marc Harrigan</v>
      </c>
      <c r="B480" s="6">
        <v>1691.5049999999999</v>
      </c>
      <c r="C480" s="9">
        <v>10</v>
      </c>
      <c r="D480" s="9" t="str" cm="1">
        <f t="array" ref="D480">_xlfn.IFS(C480&lt;=10, "Low", (C480&gt;10)*(C480&lt;=20), "Medium", (C480&gt;20)*(C480&lt;=35), "High")</f>
        <v>Low</v>
      </c>
      <c r="E480" s="9">
        <f t="shared" si="8"/>
        <v>0</v>
      </c>
      <c r="F480" s="9">
        <f t="shared" si="8"/>
        <v>10</v>
      </c>
      <c r="G480" s="9">
        <f t="shared" si="8"/>
        <v>0</v>
      </c>
    </row>
    <row r="481" spans="1:7" x14ac:dyDescent="0.35">
      <c r="A481" s="9" t="str">
        <v>Darren Koutras</v>
      </c>
      <c r="B481" s="6">
        <v>1687.04</v>
      </c>
      <c r="C481" s="9">
        <v>8</v>
      </c>
      <c r="D481" s="9" t="str" cm="1">
        <f t="array" ref="D481">_xlfn.IFS(C481&lt;=10, "Low", (C481&gt;10)*(C481&lt;=20), "Medium", (C481&gt;20)*(C481&lt;=35), "High")</f>
        <v>Low</v>
      </c>
      <c r="E481" s="9">
        <f t="shared" si="8"/>
        <v>0</v>
      </c>
      <c r="F481" s="9">
        <f t="shared" si="8"/>
        <v>8</v>
      </c>
      <c r="G481" s="9">
        <f t="shared" si="8"/>
        <v>0</v>
      </c>
    </row>
    <row r="482" spans="1:7" x14ac:dyDescent="0.35">
      <c r="A482" s="9" t="str">
        <v>Meg O'Connel</v>
      </c>
      <c r="B482" s="6">
        <v>1687.027</v>
      </c>
      <c r="C482" s="9">
        <v>11</v>
      </c>
      <c r="D482" s="9" t="str" cm="1">
        <f t="array" ref="D482">_xlfn.IFS(C482&lt;=10, "Low", (C482&gt;10)*(C482&lt;=20), "Medium", (C482&gt;20)*(C482&lt;=35), "High")</f>
        <v>Medium</v>
      </c>
      <c r="E482" s="9">
        <f t="shared" si="8"/>
        <v>11</v>
      </c>
      <c r="F482" s="9">
        <f t="shared" si="8"/>
        <v>0</v>
      </c>
      <c r="G482" s="9">
        <f t="shared" si="8"/>
        <v>0</v>
      </c>
    </row>
    <row r="483" spans="1:7" x14ac:dyDescent="0.35">
      <c r="A483" s="9" t="str">
        <v>Ryan Akin</v>
      </c>
      <c r="B483" s="6">
        <v>1686.9225000000004</v>
      </c>
      <c r="C483" s="9">
        <v>9</v>
      </c>
      <c r="D483" s="9" t="str" cm="1">
        <f t="array" ref="D483">_xlfn.IFS(C483&lt;=10, "Low", (C483&gt;10)*(C483&lt;=20), "Medium", (C483&gt;20)*(C483&lt;=35), "High")</f>
        <v>Low</v>
      </c>
      <c r="E483" s="9">
        <f t="shared" si="8"/>
        <v>0</v>
      </c>
      <c r="F483" s="9">
        <f t="shared" si="8"/>
        <v>9</v>
      </c>
      <c r="G483" s="9">
        <f t="shared" si="8"/>
        <v>0</v>
      </c>
    </row>
    <row r="484" spans="1:7" x14ac:dyDescent="0.35">
      <c r="A484" s="9" t="str">
        <v>Chad Cunningham</v>
      </c>
      <c r="B484" s="6">
        <v>1685.8889999999999</v>
      </c>
      <c r="C484" s="9">
        <v>12</v>
      </c>
      <c r="D484" s="9" t="str" cm="1">
        <f t="array" ref="D484">_xlfn.IFS(C484&lt;=10, "Low", (C484&gt;10)*(C484&lt;=20), "Medium", (C484&gt;20)*(C484&lt;=35), "High")</f>
        <v>Medium</v>
      </c>
      <c r="E484" s="9">
        <f t="shared" si="8"/>
        <v>12</v>
      </c>
      <c r="F484" s="9">
        <f t="shared" si="8"/>
        <v>0</v>
      </c>
      <c r="G484" s="9">
        <f t="shared" si="8"/>
        <v>0</v>
      </c>
    </row>
    <row r="485" spans="1:7" x14ac:dyDescent="0.35">
      <c r="A485" s="9" t="str">
        <v>Cathy Armstrong</v>
      </c>
      <c r="B485" s="6">
        <v>1679.7239999999999</v>
      </c>
      <c r="C485" s="9">
        <v>10</v>
      </c>
      <c r="D485" s="9" t="str" cm="1">
        <f t="array" ref="D485">_xlfn.IFS(C485&lt;=10, "Low", (C485&gt;10)*(C485&lt;=20), "Medium", (C485&gt;20)*(C485&lt;=35), "High")</f>
        <v>Low</v>
      </c>
      <c r="E485" s="9">
        <f t="shared" si="8"/>
        <v>0</v>
      </c>
      <c r="F485" s="9">
        <f t="shared" si="8"/>
        <v>10</v>
      </c>
      <c r="G485" s="9">
        <f t="shared" si="8"/>
        <v>0</v>
      </c>
    </row>
    <row r="486" spans="1:7" x14ac:dyDescent="0.35">
      <c r="A486" s="9" t="str">
        <v>Pauline Johnson</v>
      </c>
      <c r="B486" s="6">
        <v>1677.5360000000001</v>
      </c>
      <c r="C486" s="9">
        <v>7</v>
      </c>
      <c r="D486" s="9" t="str" cm="1">
        <f t="array" ref="D486">_xlfn.IFS(C486&lt;=10, "Low", (C486&gt;10)*(C486&lt;=20), "Medium", (C486&gt;20)*(C486&lt;=35), "High")</f>
        <v>Low</v>
      </c>
      <c r="E486" s="9">
        <f t="shared" si="8"/>
        <v>0</v>
      </c>
      <c r="F486" s="9">
        <f t="shared" si="8"/>
        <v>7</v>
      </c>
      <c r="G486" s="9">
        <f t="shared" si="8"/>
        <v>0</v>
      </c>
    </row>
    <row r="487" spans="1:7" x14ac:dyDescent="0.35">
      <c r="A487" s="9" t="str">
        <v>Candace McMahon</v>
      </c>
      <c r="B487" s="6">
        <v>1673.8880000000001</v>
      </c>
      <c r="C487" s="9">
        <v>10</v>
      </c>
      <c r="D487" s="9" t="str" cm="1">
        <f t="array" ref="D487">_xlfn.IFS(C487&lt;=10, "Low", (C487&gt;10)*(C487&lt;=20), "Medium", (C487&gt;20)*(C487&lt;=35), "High")</f>
        <v>Low</v>
      </c>
      <c r="E487" s="9">
        <f t="shared" si="8"/>
        <v>0</v>
      </c>
      <c r="F487" s="9">
        <f t="shared" si="8"/>
        <v>10</v>
      </c>
      <c r="G487" s="9">
        <f t="shared" si="8"/>
        <v>0</v>
      </c>
    </row>
    <row r="488" spans="1:7" x14ac:dyDescent="0.35">
      <c r="A488" s="9" t="str">
        <v>Jennifer Patt</v>
      </c>
      <c r="B488" s="6">
        <v>1669.1350000000002</v>
      </c>
      <c r="C488" s="9">
        <v>15</v>
      </c>
      <c r="D488" s="9" t="str" cm="1">
        <f t="array" ref="D488">_xlfn.IFS(C488&lt;=10, "Low", (C488&gt;10)*(C488&lt;=20), "Medium", (C488&gt;20)*(C488&lt;=35), "High")</f>
        <v>Medium</v>
      </c>
      <c r="E488" s="9">
        <f t="shared" si="8"/>
        <v>15</v>
      </c>
      <c r="F488" s="9">
        <f t="shared" si="8"/>
        <v>0</v>
      </c>
      <c r="G488" s="9">
        <f t="shared" si="8"/>
        <v>0</v>
      </c>
    </row>
    <row r="489" spans="1:7" x14ac:dyDescent="0.35">
      <c r="A489" s="9" t="str">
        <v>Chad McGuire</v>
      </c>
      <c r="B489" s="6">
        <v>1661.6100000000001</v>
      </c>
      <c r="C489" s="9">
        <v>7</v>
      </c>
      <c r="D489" s="9" t="str" cm="1">
        <f t="array" ref="D489">_xlfn.IFS(C489&lt;=10, "Low", (C489&gt;10)*(C489&lt;=20), "Medium", (C489&gt;20)*(C489&lt;=35), "High")</f>
        <v>Low</v>
      </c>
      <c r="E489" s="9">
        <f t="shared" si="8"/>
        <v>0</v>
      </c>
      <c r="F489" s="9">
        <f t="shared" si="8"/>
        <v>7</v>
      </c>
      <c r="G489" s="9">
        <f t="shared" si="8"/>
        <v>0</v>
      </c>
    </row>
    <row r="490" spans="1:7" x14ac:dyDescent="0.35">
      <c r="A490" s="9" t="str">
        <v>Cindy Chapman</v>
      </c>
      <c r="B490" s="6">
        <v>1659.4380000000001</v>
      </c>
      <c r="C490" s="9">
        <v>13</v>
      </c>
      <c r="D490" s="9" t="str" cm="1">
        <f t="array" ref="D490">_xlfn.IFS(C490&lt;=10, "Low", (C490&gt;10)*(C490&lt;=20), "Medium", (C490&gt;20)*(C490&lt;=35), "High")</f>
        <v>Medium</v>
      </c>
      <c r="E490" s="9">
        <f t="shared" si="8"/>
        <v>13</v>
      </c>
      <c r="F490" s="9">
        <f t="shared" si="8"/>
        <v>0</v>
      </c>
      <c r="G490" s="9">
        <f t="shared" si="8"/>
        <v>0</v>
      </c>
    </row>
    <row r="491" spans="1:7" x14ac:dyDescent="0.35">
      <c r="A491" s="9" t="str">
        <v>Erica Bern</v>
      </c>
      <c r="B491" s="6">
        <v>1643.2550000000001</v>
      </c>
      <c r="C491" s="9">
        <v>6</v>
      </c>
      <c r="D491" s="9" t="str" cm="1">
        <f t="array" ref="D491">_xlfn.IFS(C491&lt;=10, "Low", (C491&gt;10)*(C491&lt;=20), "Medium", (C491&gt;20)*(C491&lt;=35), "High")</f>
        <v>Low</v>
      </c>
      <c r="E491" s="9">
        <f t="shared" si="8"/>
        <v>0</v>
      </c>
      <c r="F491" s="9">
        <f t="shared" si="8"/>
        <v>6</v>
      </c>
      <c r="G491" s="9">
        <f t="shared" si="8"/>
        <v>0</v>
      </c>
    </row>
    <row r="492" spans="1:7" x14ac:dyDescent="0.35">
      <c r="A492" s="9" t="str">
        <v>Annie Zypern</v>
      </c>
      <c r="B492" s="6">
        <v>1622.018</v>
      </c>
      <c r="C492" s="9">
        <v>12</v>
      </c>
      <c r="D492" s="9" t="str" cm="1">
        <f t="array" ref="D492">_xlfn.IFS(C492&lt;=10, "Low", (C492&gt;10)*(C492&lt;=20), "Medium", (C492&gt;20)*(C492&lt;=35), "High")</f>
        <v>Medium</v>
      </c>
      <c r="E492" s="9">
        <f t="shared" si="8"/>
        <v>12</v>
      </c>
      <c r="F492" s="9">
        <f t="shared" si="8"/>
        <v>0</v>
      </c>
      <c r="G492" s="9">
        <f t="shared" si="8"/>
        <v>0</v>
      </c>
    </row>
    <row r="493" spans="1:7" x14ac:dyDescent="0.35">
      <c r="A493" s="9" t="str">
        <v>Maurice Satty</v>
      </c>
      <c r="B493" s="6">
        <v>1613.402</v>
      </c>
      <c r="C493" s="9">
        <v>15</v>
      </c>
      <c r="D493" s="9" t="str" cm="1">
        <f t="array" ref="D493">_xlfn.IFS(C493&lt;=10, "Low", (C493&gt;10)*(C493&lt;=20), "Medium", (C493&gt;20)*(C493&lt;=35), "High")</f>
        <v>Medium</v>
      </c>
      <c r="E493" s="9">
        <f t="shared" si="8"/>
        <v>15</v>
      </c>
      <c r="F493" s="9">
        <f t="shared" si="8"/>
        <v>0</v>
      </c>
      <c r="G493" s="9">
        <f t="shared" si="8"/>
        <v>0</v>
      </c>
    </row>
    <row r="494" spans="1:7" x14ac:dyDescent="0.35">
      <c r="A494" s="9" t="str">
        <v>Tim Brockman</v>
      </c>
      <c r="B494" s="6">
        <v>1602.376</v>
      </c>
      <c r="C494" s="9">
        <v>19</v>
      </c>
      <c r="D494" s="9" t="str" cm="1">
        <f t="array" ref="D494">_xlfn.IFS(C494&lt;=10, "Low", (C494&gt;10)*(C494&lt;=20), "Medium", (C494&gt;20)*(C494&lt;=35), "High")</f>
        <v>Medium</v>
      </c>
      <c r="E494" s="9">
        <f t="shared" si="8"/>
        <v>19</v>
      </c>
      <c r="F494" s="9">
        <f t="shared" si="8"/>
        <v>0</v>
      </c>
      <c r="G494" s="9">
        <f t="shared" si="8"/>
        <v>0</v>
      </c>
    </row>
    <row r="495" spans="1:7" x14ac:dyDescent="0.35">
      <c r="A495" s="9" t="str">
        <v>Craig Reiter</v>
      </c>
      <c r="B495" s="6">
        <v>1600.55</v>
      </c>
      <c r="C495" s="9">
        <v>6</v>
      </c>
      <c r="D495" s="9" t="str" cm="1">
        <f t="array" ref="D495">_xlfn.IFS(C495&lt;=10, "Low", (C495&gt;10)*(C495&lt;=20), "Medium", (C495&gt;20)*(C495&lt;=35), "High")</f>
        <v>Low</v>
      </c>
      <c r="E495" s="9">
        <f t="shared" si="8"/>
        <v>0</v>
      </c>
      <c r="F495" s="9">
        <f t="shared" si="8"/>
        <v>6</v>
      </c>
      <c r="G495" s="9">
        <f t="shared" si="8"/>
        <v>0</v>
      </c>
    </row>
    <row r="496" spans="1:7" x14ac:dyDescent="0.35">
      <c r="A496" s="9" t="str">
        <v>Alan Haines</v>
      </c>
      <c r="B496" s="6">
        <v>1587.452</v>
      </c>
      <c r="C496" s="9">
        <v>8</v>
      </c>
      <c r="D496" s="9" t="str" cm="1">
        <f t="array" ref="D496">_xlfn.IFS(C496&lt;=10, "Low", (C496&gt;10)*(C496&lt;=20), "Medium", (C496&gt;20)*(C496&lt;=35), "High")</f>
        <v>Low</v>
      </c>
      <c r="E496" s="9">
        <f t="shared" si="8"/>
        <v>0</v>
      </c>
      <c r="F496" s="9">
        <f t="shared" si="8"/>
        <v>8</v>
      </c>
      <c r="G496" s="9">
        <f t="shared" si="8"/>
        <v>0</v>
      </c>
    </row>
    <row r="497" spans="1:7" x14ac:dyDescent="0.35">
      <c r="A497" s="9" t="str">
        <v>Benjamin Farhat</v>
      </c>
      <c r="B497" s="6">
        <v>1585.162</v>
      </c>
      <c r="C497" s="9">
        <v>8</v>
      </c>
      <c r="D497" s="9" t="str" cm="1">
        <f t="array" ref="D497">_xlfn.IFS(C497&lt;=10, "Low", (C497&gt;10)*(C497&lt;=20), "Medium", (C497&gt;20)*(C497&lt;=35), "High")</f>
        <v>Low</v>
      </c>
      <c r="E497" s="9">
        <f t="shared" ref="E497:G560" si="9">($D497=E$1)*$C497</f>
        <v>0</v>
      </c>
      <c r="F497" s="9">
        <f t="shared" si="9"/>
        <v>8</v>
      </c>
      <c r="G497" s="9">
        <f t="shared" si="9"/>
        <v>0</v>
      </c>
    </row>
    <row r="498" spans="1:7" x14ac:dyDescent="0.35">
      <c r="A498" s="9" t="str">
        <v>Cyma Kinney</v>
      </c>
      <c r="B498" s="6">
        <v>1582.1090000000004</v>
      </c>
      <c r="C498" s="9">
        <v>14</v>
      </c>
      <c r="D498" s="9" t="str" cm="1">
        <f t="array" ref="D498">_xlfn.IFS(C498&lt;=10, "Low", (C498&gt;10)*(C498&lt;=20), "Medium", (C498&gt;20)*(C498&lt;=35), "High")</f>
        <v>Medium</v>
      </c>
      <c r="E498" s="9">
        <f t="shared" si="9"/>
        <v>14</v>
      </c>
      <c r="F498" s="9">
        <f t="shared" si="9"/>
        <v>0</v>
      </c>
      <c r="G498" s="9">
        <f t="shared" si="9"/>
        <v>0</v>
      </c>
    </row>
    <row r="499" spans="1:7" x14ac:dyDescent="0.35">
      <c r="A499" s="9" t="str">
        <v>Mike Caudle</v>
      </c>
      <c r="B499" s="6">
        <v>1581.9979999999998</v>
      </c>
      <c r="C499" s="9">
        <v>11</v>
      </c>
      <c r="D499" s="9" t="str" cm="1">
        <f t="array" ref="D499">_xlfn.IFS(C499&lt;=10, "Low", (C499&gt;10)*(C499&lt;=20), "Medium", (C499&gt;20)*(C499&lt;=35), "High")</f>
        <v>Medium</v>
      </c>
      <c r="E499" s="9">
        <f t="shared" si="9"/>
        <v>11</v>
      </c>
      <c r="F499" s="9">
        <f t="shared" si="9"/>
        <v>0</v>
      </c>
      <c r="G499" s="9">
        <f t="shared" si="9"/>
        <v>0</v>
      </c>
    </row>
    <row r="500" spans="1:7" x14ac:dyDescent="0.35">
      <c r="A500" s="9" t="str">
        <v>James Lanier</v>
      </c>
      <c r="B500" s="6">
        <v>1571.5229999999999</v>
      </c>
      <c r="C500" s="9">
        <v>7</v>
      </c>
      <c r="D500" s="9" t="str" cm="1">
        <f t="array" ref="D500">_xlfn.IFS(C500&lt;=10, "Low", (C500&gt;10)*(C500&lt;=20), "Medium", (C500&gt;20)*(C500&lt;=35), "High")</f>
        <v>Low</v>
      </c>
      <c r="E500" s="9">
        <f t="shared" si="9"/>
        <v>0</v>
      </c>
      <c r="F500" s="9">
        <f t="shared" si="9"/>
        <v>7</v>
      </c>
      <c r="G500" s="9">
        <f t="shared" si="9"/>
        <v>0</v>
      </c>
    </row>
    <row r="501" spans="1:7" x14ac:dyDescent="0.35">
      <c r="A501" s="9" t="str">
        <v>Karl Braun</v>
      </c>
      <c r="B501" s="6">
        <v>1569.4640000000002</v>
      </c>
      <c r="C501" s="9">
        <v>22</v>
      </c>
      <c r="D501" s="9" t="str" cm="1">
        <f t="array" ref="D501">_xlfn.IFS(C501&lt;=10, "Low", (C501&gt;10)*(C501&lt;=20), "Medium", (C501&gt;20)*(C501&lt;=35), "High")</f>
        <v>High</v>
      </c>
      <c r="E501" s="9">
        <f t="shared" si="9"/>
        <v>0</v>
      </c>
      <c r="F501" s="9">
        <f t="shared" si="9"/>
        <v>0</v>
      </c>
      <c r="G501" s="9">
        <f t="shared" si="9"/>
        <v>22</v>
      </c>
    </row>
    <row r="502" spans="1:7" x14ac:dyDescent="0.35">
      <c r="A502" s="9" t="str">
        <v>George Bell</v>
      </c>
      <c r="B502" s="6">
        <v>1568.44</v>
      </c>
      <c r="C502" s="9">
        <v>20</v>
      </c>
      <c r="D502" s="9" t="str" cm="1">
        <f t="array" ref="D502">_xlfn.IFS(C502&lt;=10, "Low", (C502&gt;10)*(C502&lt;=20), "Medium", (C502&gt;20)*(C502&lt;=35), "High")</f>
        <v>Medium</v>
      </c>
      <c r="E502" s="9">
        <f t="shared" si="9"/>
        <v>20</v>
      </c>
      <c r="F502" s="9">
        <f t="shared" si="9"/>
        <v>0</v>
      </c>
      <c r="G502" s="9">
        <f t="shared" si="9"/>
        <v>0</v>
      </c>
    </row>
    <row r="503" spans="1:7" x14ac:dyDescent="0.35">
      <c r="A503" s="9" t="str">
        <v>Odella Nelson</v>
      </c>
      <c r="B503" s="6">
        <v>1567.52</v>
      </c>
      <c r="C503" s="9">
        <v>15</v>
      </c>
      <c r="D503" s="9" t="str" cm="1">
        <f t="array" ref="D503">_xlfn.IFS(C503&lt;=10, "Low", (C503&gt;10)*(C503&lt;=20), "Medium", (C503&gt;20)*(C503&lt;=35), "High")</f>
        <v>Medium</v>
      </c>
      <c r="E503" s="9">
        <f t="shared" si="9"/>
        <v>15</v>
      </c>
      <c r="F503" s="9">
        <f t="shared" si="9"/>
        <v>0</v>
      </c>
      <c r="G503" s="9">
        <f t="shared" si="9"/>
        <v>0</v>
      </c>
    </row>
    <row r="504" spans="1:7" x14ac:dyDescent="0.35">
      <c r="A504" s="9" t="str">
        <v>Mark Van Huff</v>
      </c>
      <c r="B504" s="6">
        <v>1560.05</v>
      </c>
      <c r="C504" s="9">
        <v>15</v>
      </c>
      <c r="D504" s="9" t="str" cm="1">
        <f t="array" ref="D504">_xlfn.IFS(C504&lt;=10, "Low", (C504&gt;10)*(C504&lt;=20), "Medium", (C504&gt;20)*(C504&lt;=35), "High")</f>
        <v>Medium</v>
      </c>
      <c r="E504" s="9">
        <f t="shared" si="9"/>
        <v>15</v>
      </c>
      <c r="F504" s="9">
        <f t="shared" si="9"/>
        <v>0</v>
      </c>
      <c r="G504" s="9">
        <f t="shared" si="9"/>
        <v>0</v>
      </c>
    </row>
    <row r="505" spans="1:7" x14ac:dyDescent="0.35">
      <c r="A505" s="9" t="str">
        <v>Maria Bertelson</v>
      </c>
      <c r="B505" s="6">
        <v>1548.7019999999998</v>
      </c>
      <c r="C505" s="9">
        <v>19</v>
      </c>
      <c r="D505" s="9" t="str" cm="1">
        <f t="array" ref="D505">_xlfn.IFS(C505&lt;=10, "Low", (C505&gt;10)*(C505&lt;=20), "Medium", (C505&gt;20)*(C505&lt;=35), "High")</f>
        <v>Medium</v>
      </c>
      <c r="E505" s="9">
        <f t="shared" si="9"/>
        <v>19</v>
      </c>
      <c r="F505" s="9">
        <f t="shared" si="9"/>
        <v>0</v>
      </c>
      <c r="G505" s="9">
        <f t="shared" si="9"/>
        <v>0</v>
      </c>
    </row>
    <row r="506" spans="1:7" x14ac:dyDescent="0.35">
      <c r="A506" s="9" t="str">
        <v>Brian DeCherney</v>
      </c>
      <c r="B506" s="6">
        <v>1538.1099999999997</v>
      </c>
      <c r="C506" s="9">
        <v>8</v>
      </c>
      <c r="D506" s="9" t="str" cm="1">
        <f t="array" ref="D506">_xlfn.IFS(C506&lt;=10, "Low", (C506&gt;10)*(C506&lt;=20), "Medium", (C506&gt;20)*(C506&lt;=35), "High")</f>
        <v>Low</v>
      </c>
      <c r="E506" s="9">
        <f t="shared" si="9"/>
        <v>0</v>
      </c>
      <c r="F506" s="9">
        <f t="shared" si="9"/>
        <v>8</v>
      </c>
      <c r="G506" s="9">
        <f t="shared" si="9"/>
        <v>0</v>
      </c>
    </row>
    <row r="507" spans="1:7" x14ac:dyDescent="0.35">
      <c r="A507" s="9" t="str">
        <v>Cathy Hwang</v>
      </c>
      <c r="B507" s="6">
        <v>1537.2360000000003</v>
      </c>
      <c r="C507" s="9">
        <v>4</v>
      </c>
      <c r="D507" s="9" t="str" cm="1">
        <f t="array" ref="D507">_xlfn.IFS(C507&lt;=10, "Low", (C507&gt;10)*(C507&lt;=20), "Medium", (C507&gt;20)*(C507&lt;=35), "High")</f>
        <v>Low</v>
      </c>
      <c r="E507" s="9">
        <f t="shared" si="9"/>
        <v>0</v>
      </c>
      <c r="F507" s="9">
        <f t="shared" si="9"/>
        <v>4</v>
      </c>
      <c r="G507" s="9">
        <f t="shared" si="9"/>
        <v>0</v>
      </c>
    </row>
    <row r="508" spans="1:7" x14ac:dyDescent="0.35">
      <c r="A508" s="9" t="str">
        <v>Bruce Degenhardt</v>
      </c>
      <c r="B508" s="6">
        <v>1526.5</v>
      </c>
      <c r="C508" s="9">
        <v>10</v>
      </c>
      <c r="D508" s="9" t="str" cm="1">
        <f t="array" ref="D508">_xlfn.IFS(C508&lt;=10, "Low", (C508&gt;10)*(C508&lt;=20), "Medium", (C508&gt;20)*(C508&lt;=35), "High")</f>
        <v>Low</v>
      </c>
      <c r="E508" s="9">
        <f t="shared" si="9"/>
        <v>0</v>
      </c>
      <c r="F508" s="9">
        <f t="shared" si="9"/>
        <v>10</v>
      </c>
      <c r="G508" s="9">
        <f t="shared" si="9"/>
        <v>0</v>
      </c>
    </row>
    <row r="509" spans="1:7" x14ac:dyDescent="0.35">
      <c r="A509" s="9" t="str">
        <v>Benjamin Venier</v>
      </c>
      <c r="B509" s="6">
        <v>1523.2730000000001</v>
      </c>
      <c r="C509" s="9">
        <v>14</v>
      </c>
      <c r="D509" s="9" t="str" cm="1">
        <f t="array" ref="D509">_xlfn.IFS(C509&lt;=10, "Low", (C509&gt;10)*(C509&lt;=20), "Medium", (C509&gt;20)*(C509&lt;=35), "High")</f>
        <v>Medium</v>
      </c>
      <c r="E509" s="9">
        <f t="shared" si="9"/>
        <v>14</v>
      </c>
      <c r="F509" s="9">
        <f t="shared" si="9"/>
        <v>0</v>
      </c>
      <c r="G509" s="9">
        <f t="shared" si="9"/>
        <v>0</v>
      </c>
    </row>
    <row r="510" spans="1:7" x14ac:dyDescent="0.35">
      <c r="A510" s="9" t="str">
        <v>Kelly Andreada</v>
      </c>
      <c r="B510" s="6">
        <v>1519.5060000000001</v>
      </c>
      <c r="C510" s="9">
        <v>11</v>
      </c>
      <c r="D510" s="9" t="str" cm="1">
        <f t="array" ref="D510">_xlfn.IFS(C510&lt;=10, "Low", (C510&gt;10)*(C510&lt;=20), "Medium", (C510&gt;20)*(C510&lt;=35), "High")</f>
        <v>Medium</v>
      </c>
      <c r="E510" s="9">
        <f t="shared" si="9"/>
        <v>11</v>
      </c>
      <c r="F510" s="9">
        <f t="shared" si="9"/>
        <v>0</v>
      </c>
      <c r="G510" s="9">
        <f t="shared" si="9"/>
        <v>0</v>
      </c>
    </row>
    <row r="511" spans="1:7" x14ac:dyDescent="0.35">
      <c r="A511" s="9" t="str">
        <v>Ann Blume</v>
      </c>
      <c r="B511" s="6">
        <v>1515.8620000000001</v>
      </c>
      <c r="C511" s="9">
        <v>8</v>
      </c>
      <c r="D511" s="9" t="str" cm="1">
        <f t="array" ref="D511">_xlfn.IFS(C511&lt;=10, "Low", (C511&gt;10)*(C511&lt;=20), "Medium", (C511&gt;20)*(C511&lt;=35), "High")</f>
        <v>Low</v>
      </c>
      <c r="E511" s="9">
        <f t="shared" si="9"/>
        <v>0</v>
      </c>
      <c r="F511" s="9">
        <f t="shared" si="9"/>
        <v>8</v>
      </c>
      <c r="G511" s="9">
        <f t="shared" si="9"/>
        <v>0</v>
      </c>
    </row>
    <row r="512" spans="1:7" x14ac:dyDescent="0.35">
      <c r="A512" s="9" t="str">
        <v>John Grady</v>
      </c>
      <c r="B512" s="6">
        <v>1507.0180000000003</v>
      </c>
      <c r="C512" s="9">
        <v>9</v>
      </c>
      <c r="D512" s="9" t="str" cm="1">
        <f t="array" ref="D512">_xlfn.IFS(C512&lt;=10, "Low", (C512&gt;10)*(C512&lt;=20), "Medium", (C512&gt;20)*(C512&lt;=35), "High")</f>
        <v>Low</v>
      </c>
      <c r="E512" s="9">
        <f t="shared" si="9"/>
        <v>0</v>
      </c>
      <c r="F512" s="9">
        <f t="shared" si="9"/>
        <v>9</v>
      </c>
      <c r="G512" s="9">
        <f t="shared" si="9"/>
        <v>0</v>
      </c>
    </row>
    <row r="513" spans="1:7" x14ac:dyDescent="0.35">
      <c r="A513" s="9" t="str">
        <v>Zuschuss Donatelli</v>
      </c>
      <c r="B513" s="6">
        <v>1493.944</v>
      </c>
      <c r="C513" s="9">
        <v>9</v>
      </c>
      <c r="D513" s="9" t="str" cm="1">
        <f t="array" ref="D513">_xlfn.IFS(C513&lt;=10, "Low", (C513&gt;10)*(C513&lt;=20), "Medium", (C513&gt;20)*(C513&lt;=35), "High")</f>
        <v>Low</v>
      </c>
      <c r="E513" s="9">
        <f t="shared" si="9"/>
        <v>0</v>
      </c>
      <c r="F513" s="9">
        <f t="shared" si="9"/>
        <v>9</v>
      </c>
      <c r="G513" s="9">
        <f t="shared" si="9"/>
        <v>0</v>
      </c>
    </row>
    <row r="514" spans="1:7" x14ac:dyDescent="0.35">
      <c r="A514" s="9" t="str">
        <v>Charlotte Melton</v>
      </c>
      <c r="B514" s="6">
        <v>1475.1440000000002</v>
      </c>
      <c r="C514" s="9">
        <v>7</v>
      </c>
      <c r="D514" s="9" t="str" cm="1">
        <f t="array" ref="D514">_xlfn.IFS(C514&lt;=10, "Low", (C514&gt;10)*(C514&lt;=20), "Medium", (C514&gt;20)*(C514&lt;=35), "High")</f>
        <v>Low</v>
      </c>
      <c r="E514" s="9">
        <f t="shared" si="9"/>
        <v>0</v>
      </c>
      <c r="F514" s="9">
        <f t="shared" si="9"/>
        <v>7</v>
      </c>
      <c r="G514" s="9">
        <f t="shared" si="9"/>
        <v>0</v>
      </c>
    </row>
    <row r="515" spans="1:7" x14ac:dyDescent="0.35">
      <c r="A515" s="9" t="str">
        <v>Laurel Elliston</v>
      </c>
      <c r="B515" s="6">
        <v>1469.4500000000003</v>
      </c>
      <c r="C515" s="9">
        <v>9</v>
      </c>
      <c r="D515" s="9" t="str" cm="1">
        <f t="array" ref="D515">_xlfn.IFS(C515&lt;=10, "Low", (C515&gt;10)*(C515&lt;=20), "Medium", (C515&gt;20)*(C515&lt;=35), "High")</f>
        <v>Low</v>
      </c>
      <c r="E515" s="9">
        <f t="shared" si="9"/>
        <v>0</v>
      </c>
      <c r="F515" s="9">
        <f t="shared" si="9"/>
        <v>9</v>
      </c>
      <c r="G515" s="9">
        <f t="shared" si="9"/>
        <v>0</v>
      </c>
    </row>
    <row r="516" spans="1:7" x14ac:dyDescent="0.35">
      <c r="A516" s="9" t="str">
        <v>Parhena Norris</v>
      </c>
      <c r="B516" s="6">
        <v>1467.152</v>
      </c>
      <c r="C516" s="9">
        <v>13</v>
      </c>
      <c r="D516" s="9" t="str" cm="1">
        <f t="array" ref="D516">_xlfn.IFS(C516&lt;=10, "Low", (C516&gt;10)*(C516&lt;=20), "Medium", (C516&gt;20)*(C516&lt;=35), "High")</f>
        <v>Medium</v>
      </c>
      <c r="E516" s="9">
        <f t="shared" si="9"/>
        <v>13</v>
      </c>
      <c r="F516" s="9">
        <f t="shared" si="9"/>
        <v>0</v>
      </c>
      <c r="G516" s="9">
        <f t="shared" si="9"/>
        <v>0</v>
      </c>
    </row>
    <row r="517" spans="1:7" x14ac:dyDescent="0.35">
      <c r="A517" s="9" t="str">
        <v>Ralph Kennedy</v>
      </c>
      <c r="B517" s="6">
        <v>1460.1920000000002</v>
      </c>
      <c r="C517" s="9">
        <v>8</v>
      </c>
      <c r="D517" s="9" t="str" cm="1">
        <f t="array" ref="D517">_xlfn.IFS(C517&lt;=10, "Low", (C517&gt;10)*(C517&lt;=20), "Medium", (C517&gt;20)*(C517&lt;=35), "High")</f>
        <v>Low</v>
      </c>
      <c r="E517" s="9">
        <f t="shared" si="9"/>
        <v>0</v>
      </c>
      <c r="F517" s="9">
        <f t="shared" si="9"/>
        <v>8</v>
      </c>
      <c r="G517" s="9">
        <f t="shared" si="9"/>
        <v>0</v>
      </c>
    </row>
    <row r="518" spans="1:7" x14ac:dyDescent="0.35">
      <c r="A518" s="9" t="str">
        <v>Bradley Nguyen</v>
      </c>
      <c r="B518" s="6">
        <v>1459.3440000000001</v>
      </c>
      <c r="C518" s="9">
        <v>17</v>
      </c>
      <c r="D518" s="9" t="str" cm="1">
        <f t="array" ref="D518">_xlfn.IFS(C518&lt;=10, "Low", (C518&gt;10)*(C518&lt;=20), "Medium", (C518&gt;20)*(C518&lt;=35), "High")</f>
        <v>Medium</v>
      </c>
      <c r="E518" s="9">
        <f t="shared" si="9"/>
        <v>17</v>
      </c>
      <c r="F518" s="9">
        <f t="shared" si="9"/>
        <v>0</v>
      </c>
      <c r="G518" s="9">
        <f t="shared" si="9"/>
        <v>0</v>
      </c>
    </row>
    <row r="519" spans="1:7" x14ac:dyDescent="0.35">
      <c r="A519" s="9" t="str">
        <v>Delfina Latchford</v>
      </c>
      <c r="B519" s="6">
        <v>1458.2580000000003</v>
      </c>
      <c r="C519" s="9">
        <v>17</v>
      </c>
      <c r="D519" s="9" t="str" cm="1">
        <f t="array" ref="D519">_xlfn.IFS(C519&lt;=10, "Low", (C519&gt;10)*(C519&lt;=20), "Medium", (C519&gt;20)*(C519&lt;=35), "High")</f>
        <v>Medium</v>
      </c>
      <c r="E519" s="9">
        <f t="shared" si="9"/>
        <v>17</v>
      </c>
      <c r="F519" s="9">
        <f t="shared" si="9"/>
        <v>0</v>
      </c>
      <c r="G519" s="9">
        <f t="shared" si="9"/>
        <v>0</v>
      </c>
    </row>
    <row r="520" spans="1:7" x14ac:dyDescent="0.35">
      <c r="A520" s="9" t="str">
        <v>Philip Brown</v>
      </c>
      <c r="B520" s="6">
        <v>1456.9499999999998</v>
      </c>
      <c r="C520" s="9">
        <v>11</v>
      </c>
      <c r="D520" s="9" t="str" cm="1">
        <f t="array" ref="D520">_xlfn.IFS(C520&lt;=10, "Low", (C520&gt;10)*(C520&lt;=20), "Medium", (C520&gt;20)*(C520&lt;=35), "High")</f>
        <v>Medium</v>
      </c>
      <c r="E520" s="9">
        <f t="shared" si="9"/>
        <v>11</v>
      </c>
      <c r="F520" s="9">
        <f t="shared" si="9"/>
        <v>0</v>
      </c>
      <c r="G520" s="9">
        <f t="shared" si="9"/>
        <v>0</v>
      </c>
    </row>
    <row r="521" spans="1:7" x14ac:dyDescent="0.35">
      <c r="A521" s="9" t="str">
        <v>Andy Gerbode</v>
      </c>
      <c r="B521" s="6">
        <v>1455.0379999999998</v>
      </c>
      <c r="C521" s="9">
        <v>9</v>
      </c>
      <c r="D521" s="9" t="str" cm="1">
        <f t="array" ref="D521">_xlfn.IFS(C521&lt;=10, "Low", (C521&gt;10)*(C521&lt;=20), "Medium", (C521&gt;20)*(C521&lt;=35), "High")</f>
        <v>Low</v>
      </c>
      <c r="E521" s="9">
        <f t="shared" si="9"/>
        <v>0</v>
      </c>
      <c r="F521" s="9">
        <f t="shared" si="9"/>
        <v>9</v>
      </c>
      <c r="G521" s="9">
        <f t="shared" si="9"/>
        <v>0</v>
      </c>
    </row>
    <row r="522" spans="1:7" x14ac:dyDescent="0.35">
      <c r="A522" s="9" t="str">
        <v>Raymond Messe</v>
      </c>
      <c r="B522" s="6">
        <v>1453.4739999999999</v>
      </c>
      <c r="C522" s="9">
        <v>9</v>
      </c>
      <c r="D522" s="9" t="str" cm="1">
        <f t="array" ref="D522">_xlfn.IFS(C522&lt;=10, "Low", (C522&gt;10)*(C522&lt;=20), "Medium", (C522&gt;20)*(C522&lt;=35), "High")</f>
        <v>Low</v>
      </c>
      <c r="E522" s="9">
        <f t="shared" si="9"/>
        <v>0</v>
      </c>
      <c r="F522" s="9">
        <f t="shared" si="9"/>
        <v>9</v>
      </c>
      <c r="G522" s="9">
        <f t="shared" si="9"/>
        <v>0</v>
      </c>
    </row>
    <row r="523" spans="1:7" x14ac:dyDescent="0.35">
      <c r="A523" s="9" t="str">
        <v>Katrina Edelman</v>
      </c>
      <c r="B523" s="6">
        <v>1453.2812000000001</v>
      </c>
      <c r="C523" s="9">
        <v>12</v>
      </c>
      <c r="D523" s="9" t="str" cm="1">
        <f t="array" ref="D523">_xlfn.IFS(C523&lt;=10, "Low", (C523&gt;10)*(C523&lt;=20), "Medium", (C523&gt;20)*(C523&lt;=35), "High")</f>
        <v>Medium</v>
      </c>
      <c r="E523" s="9">
        <f t="shared" si="9"/>
        <v>12</v>
      </c>
      <c r="F523" s="9">
        <f t="shared" si="9"/>
        <v>0</v>
      </c>
      <c r="G523" s="9">
        <f t="shared" si="9"/>
        <v>0</v>
      </c>
    </row>
    <row r="524" spans="1:7" x14ac:dyDescent="0.35">
      <c r="A524" s="9" t="str">
        <v>Ted Butterfield</v>
      </c>
      <c r="B524" s="6">
        <v>1451.3610000000001</v>
      </c>
      <c r="C524" s="9">
        <v>17</v>
      </c>
      <c r="D524" s="9" t="str" cm="1">
        <f t="array" ref="D524">_xlfn.IFS(C524&lt;=10, "Low", (C524&gt;10)*(C524&lt;=20), "Medium", (C524&gt;20)*(C524&lt;=35), "High")</f>
        <v>Medium</v>
      </c>
      <c r="E524" s="9">
        <f t="shared" si="9"/>
        <v>17</v>
      </c>
      <c r="F524" s="9">
        <f t="shared" si="9"/>
        <v>0</v>
      </c>
      <c r="G524" s="9">
        <f t="shared" si="9"/>
        <v>0</v>
      </c>
    </row>
    <row r="525" spans="1:7" x14ac:dyDescent="0.35">
      <c r="A525" s="9" t="str">
        <v>Paul Knutson</v>
      </c>
      <c r="B525" s="6">
        <v>1441.152</v>
      </c>
      <c r="C525" s="9">
        <v>3</v>
      </c>
      <c r="D525" s="9" t="str" cm="1">
        <f t="array" ref="D525">_xlfn.IFS(C525&lt;=10, "Low", (C525&gt;10)*(C525&lt;=20), "Medium", (C525&gt;20)*(C525&lt;=35), "High")</f>
        <v>Low</v>
      </c>
      <c r="E525" s="9">
        <f t="shared" si="9"/>
        <v>0</v>
      </c>
      <c r="F525" s="9">
        <f t="shared" si="9"/>
        <v>3</v>
      </c>
      <c r="G525" s="9">
        <f t="shared" si="9"/>
        <v>0</v>
      </c>
    </row>
    <row r="526" spans="1:7" x14ac:dyDescent="0.35">
      <c r="A526" s="9" t="str">
        <v>Tamara Dahlen</v>
      </c>
      <c r="B526" s="6">
        <v>1434.5480000000002</v>
      </c>
      <c r="C526" s="9">
        <v>16</v>
      </c>
      <c r="D526" s="9" t="str" cm="1">
        <f t="array" ref="D526">_xlfn.IFS(C526&lt;=10, "Low", (C526&gt;10)*(C526&lt;=20), "Medium", (C526&gt;20)*(C526&lt;=35), "High")</f>
        <v>Medium</v>
      </c>
      <c r="E526" s="9">
        <f t="shared" si="9"/>
        <v>16</v>
      </c>
      <c r="F526" s="9">
        <f t="shared" si="9"/>
        <v>0</v>
      </c>
      <c r="G526" s="9">
        <f t="shared" si="9"/>
        <v>0</v>
      </c>
    </row>
    <row r="527" spans="1:7" x14ac:dyDescent="0.35">
      <c r="A527" s="9" t="str">
        <v>Julia West</v>
      </c>
      <c r="B527" s="6">
        <v>1428.731</v>
      </c>
      <c r="C527" s="9">
        <v>7</v>
      </c>
      <c r="D527" s="9" t="str" cm="1">
        <f t="array" ref="D527">_xlfn.IFS(C527&lt;=10, "Low", (C527&gt;10)*(C527&lt;=20), "Medium", (C527&gt;20)*(C527&lt;=35), "High")</f>
        <v>Low</v>
      </c>
      <c r="E527" s="9">
        <f t="shared" si="9"/>
        <v>0</v>
      </c>
      <c r="F527" s="9">
        <f t="shared" si="9"/>
        <v>7</v>
      </c>
      <c r="G527" s="9">
        <f t="shared" si="9"/>
        <v>0</v>
      </c>
    </row>
    <row r="528" spans="1:7" x14ac:dyDescent="0.35">
      <c r="A528" s="9" t="str">
        <v>Mick Brown</v>
      </c>
      <c r="B528" s="6">
        <v>1428.231</v>
      </c>
      <c r="C528" s="9">
        <v>10</v>
      </c>
      <c r="D528" s="9" t="str" cm="1">
        <f t="array" ref="D528">_xlfn.IFS(C528&lt;=10, "Low", (C528&gt;10)*(C528&lt;=20), "Medium", (C528&gt;20)*(C528&lt;=35), "High")</f>
        <v>Low</v>
      </c>
      <c r="E528" s="9">
        <f t="shared" si="9"/>
        <v>0</v>
      </c>
      <c r="F528" s="9">
        <f t="shared" si="9"/>
        <v>10</v>
      </c>
      <c r="G528" s="9">
        <f t="shared" si="9"/>
        <v>0</v>
      </c>
    </row>
    <row r="529" spans="1:7" x14ac:dyDescent="0.35">
      <c r="A529" s="9" t="str">
        <v>Thomas Thornton</v>
      </c>
      <c r="B529" s="6">
        <v>1427.0440000000001</v>
      </c>
      <c r="C529" s="9">
        <v>15</v>
      </c>
      <c r="D529" s="9" t="str" cm="1">
        <f t="array" ref="D529">_xlfn.IFS(C529&lt;=10, "Low", (C529&gt;10)*(C529&lt;=20), "Medium", (C529&gt;20)*(C529&lt;=35), "High")</f>
        <v>Medium</v>
      </c>
      <c r="E529" s="9">
        <f t="shared" si="9"/>
        <v>15</v>
      </c>
      <c r="F529" s="9">
        <f t="shared" si="9"/>
        <v>0</v>
      </c>
      <c r="G529" s="9">
        <f t="shared" si="9"/>
        <v>0</v>
      </c>
    </row>
    <row r="530" spans="1:7" x14ac:dyDescent="0.35">
      <c r="A530" s="9" t="str">
        <v>Christine Abelman</v>
      </c>
      <c r="B530" s="6">
        <v>1421.954</v>
      </c>
      <c r="C530" s="9">
        <v>11</v>
      </c>
      <c r="D530" s="9" t="str" cm="1">
        <f t="array" ref="D530">_xlfn.IFS(C530&lt;=10, "Low", (C530&gt;10)*(C530&lt;=20), "Medium", (C530&gt;20)*(C530&lt;=35), "High")</f>
        <v>Medium</v>
      </c>
      <c r="E530" s="9">
        <f t="shared" si="9"/>
        <v>11</v>
      </c>
      <c r="F530" s="9">
        <f t="shared" si="9"/>
        <v>0</v>
      </c>
      <c r="G530" s="9">
        <f t="shared" si="9"/>
        <v>0</v>
      </c>
    </row>
    <row r="531" spans="1:7" x14ac:dyDescent="0.35">
      <c r="A531" s="9" t="str">
        <v>Roger Demir</v>
      </c>
      <c r="B531" s="6">
        <v>1419.7370000000003</v>
      </c>
      <c r="C531" s="9">
        <v>20</v>
      </c>
      <c r="D531" s="9" t="str" cm="1">
        <f t="array" ref="D531">_xlfn.IFS(C531&lt;=10, "Low", (C531&gt;10)*(C531&lt;=20), "Medium", (C531&gt;20)*(C531&lt;=35), "High")</f>
        <v>Medium</v>
      </c>
      <c r="E531" s="9">
        <f t="shared" si="9"/>
        <v>20</v>
      </c>
      <c r="F531" s="9">
        <f t="shared" si="9"/>
        <v>0</v>
      </c>
      <c r="G531" s="9">
        <f t="shared" si="9"/>
        <v>0</v>
      </c>
    </row>
    <row r="532" spans="1:7" x14ac:dyDescent="0.35">
      <c r="A532" s="9" t="str">
        <v>Andrew Gjertsen</v>
      </c>
      <c r="B532" s="6">
        <v>1419.2470000000001</v>
      </c>
      <c r="C532" s="9">
        <v>14</v>
      </c>
      <c r="D532" s="9" t="str" cm="1">
        <f t="array" ref="D532">_xlfn.IFS(C532&lt;=10, "Low", (C532&gt;10)*(C532&lt;=20), "Medium", (C532&gt;20)*(C532&lt;=35), "High")</f>
        <v>Medium</v>
      </c>
      <c r="E532" s="9">
        <f t="shared" si="9"/>
        <v>14</v>
      </c>
      <c r="F532" s="9">
        <f t="shared" si="9"/>
        <v>0</v>
      </c>
      <c r="G532" s="9">
        <f t="shared" si="9"/>
        <v>0</v>
      </c>
    </row>
    <row r="533" spans="1:7" x14ac:dyDescent="0.35">
      <c r="A533" s="9" t="str">
        <v>Nancy Lomonaco</v>
      </c>
      <c r="B533" s="6">
        <v>1418.0900000000001</v>
      </c>
      <c r="C533" s="9">
        <v>10</v>
      </c>
      <c r="D533" s="9" t="str" cm="1">
        <f t="array" ref="D533">_xlfn.IFS(C533&lt;=10, "Low", (C533&gt;10)*(C533&lt;=20), "Medium", (C533&gt;20)*(C533&lt;=35), "High")</f>
        <v>Low</v>
      </c>
      <c r="E533" s="9">
        <f t="shared" si="9"/>
        <v>0</v>
      </c>
      <c r="F533" s="9">
        <f t="shared" si="9"/>
        <v>10</v>
      </c>
      <c r="G533" s="9">
        <f t="shared" si="9"/>
        <v>0</v>
      </c>
    </row>
    <row r="534" spans="1:7" x14ac:dyDescent="0.35">
      <c r="A534" s="9" t="str">
        <v>Jill Stevenson</v>
      </c>
      <c r="B534" s="6">
        <v>1417.654</v>
      </c>
      <c r="C534" s="9">
        <v>8</v>
      </c>
      <c r="D534" s="9" t="str" cm="1">
        <f t="array" ref="D534">_xlfn.IFS(C534&lt;=10, "Low", (C534&gt;10)*(C534&lt;=20), "Medium", (C534&gt;20)*(C534&lt;=35), "High")</f>
        <v>Low</v>
      </c>
      <c r="E534" s="9">
        <f t="shared" si="9"/>
        <v>0</v>
      </c>
      <c r="F534" s="9">
        <f t="shared" si="9"/>
        <v>8</v>
      </c>
      <c r="G534" s="9">
        <f t="shared" si="9"/>
        <v>0</v>
      </c>
    </row>
    <row r="535" spans="1:7" x14ac:dyDescent="0.35">
      <c r="A535" s="9" t="str">
        <v>Paul MacIntyre</v>
      </c>
      <c r="B535" s="6">
        <v>1405.402</v>
      </c>
      <c r="C535" s="9">
        <v>4</v>
      </c>
      <c r="D535" s="9" t="str" cm="1">
        <f t="array" ref="D535">_xlfn.IFS(C535&lt;=10, "Low", (C535&gt;10)*(C535&lt;=20), "Medium", (C535&gt;20)*(C535&lt;=35), "High")</f>
        <v>Low</v>
      </c>
      <c r="E535" s="9">
        <f t="shared" si="9"/>
        <v>0</v>
      </c>
      <c r="F535" s="9">
        <f t="shared" si="9"/>
        <v>4</v>
      </c>
      <c r="G535" s="9">
        <f t="shared" si="9"/>
        <v>0</v>
      </c>
    </row>
    <row r="536" spans="1:7" x14ac:dyDescent="0.35">
      <c r="A536" s="9" t="str">
        <v>Guy Armstrong</v>
      </c>
      <c r="B536" s="6">
        <v>1398.3820000000001</v>
      </c>
      <c r="C536" s="9">
        <v>22</v>
      </c>
      <c r="D536" s="9" t="str" cm="1">
        <f t="array" ref="D536">_xlfn.IFS(C536&lt;=10, "Low", (C536&gt;10)*(C536&lt;=20), "Medium", (C536&gt;20)*(C536&lt;=35), "High")</f>
        <v>High</v>
      </c>
      <c r="E536" s="9">
        <f t="shared" si="9"/>
        <v>0</v>
      </c>
      <c r="F536" s="9">
        <f t="shared" si="9"/>
        <v>0</v>
      </c>
      <c r="G536" s="9">
        <f t="shared" si="9"/>
        <v>22</v>
      </c>
    </row>
    <row r="537" spans="1:7" x14ac:dyDescent="0.35">
      <c r="A537" s="9" t="str">
        <v>Cyra Reiten</v>
      </c>
      <c r="B537" s="6">
        <v>1397.8724000000002</v>
      </c>
      <c r="C537" s="9">
        <v>7</v>
      </c>
      <c r="D537" s="9" t="str" cm="1">
        <f t="array" ref="D537">_xlfn.IFS(C537&lt;=10, "Low", (C537&gt;10)*(C537&lt;=20), "Medium", (C537&gt;20)*(C537&lt;=35), "High")</f>
        <v>Low</v>
      </c>
      <c r="E537" s="9">
        <f t="shared" si="9"/>
        <v>0</v>
      </c>
      <c r="F537" s="9">
        <f t="shared" si="9"/>
        <v>7</v>
      </c>
      <c r="G537" s="9">
        <f t="shared" si="9"/>
        <v>0</v>
      </c>
    </row>
    <row r="538" spans="1:7" x14ac:dyDescent="0.35">
      <c r="A538" s="9" t="str">
        <v>Nathan Gelder</v>
      </c>
      <c r="B538" s="6">
        <v>1395.9380000000001</v>
      </c>
      <c r="C538" s="9">
        <v>9</v>
      </c>
      <c r="D538" s="9" t="str" cm="1">
        <f t="array" ref="D538">_xlfn.IFS(C538&lt;=10, "Low", (C538&gt;10)*(C538&lt;=20), "Medium", (C538&gt;20)*(C538&lt;=35), "High")</f>
        <v>Low</v>
      </c>
      <c r="E538" s="9">
        <f t="shared" si="9"/>
        <v>0</v>
      </c>
      <c r="F538" s="9">
        <f t="shared" si="9"/>
        <v>9</v>
      </c>
      <c r="G538" s="9">
        <f t="shared" si="9"/>
        <v>0</v>
      </c>
    </row>
    <row r="539" spans="1:7" x14ac:dyDescent="0.35">
      <c r="A539" s="9" t="str">
        <v>Jeremy Ellison</v>
      </c>
      <c r="B539" s="6">
        <v>1388.682</v>
      </c>
      <c r="C539" s="9">
        <v>13</v>
      </c>
      <c r="D539" s="9" t="str" cm="1">
        <f t="array" ref="D539">_xlfn.IFS(C539&lt;=10, "Low", (C539&gt;10)*(C539&lt;=20), "Medium", (C539&gt;20)*(C539&lt;=35), "High")</f>
        <v>Medium</v>
      </c>
      <c r="E539" s="9">
        <f t="shared" si="9"/>
        <v>13</v>
      </c>
      <c r="F539" s="9">
        <f t="shared" si="9"/>
        <v>0</v>
      </c>
      <c r="G539" s="9">
        <f t="shared" si="9"/>
        <v>0</v>
      </c>
    </row>
    <row r="540" spans="1:7" x14ac:dyDescent="0.35">
      <c r="A540" s="9" t="str">
        <v>Frank Gastineau</v>
      </c>
      <c r="B540" s="6">
        <v>1383.1440000000002</v>
      </c>
      <c r="C540" s="9">
        <v>11</v>
      </c>
      <c r="D540" s="9" t="str" cm="1">
        <f t="array" ref="D540">_xlfn.IFS(C540&lt;=10, "Low", (C540&gt;10)*(C540&lt;=20), "Medium", (C540&gt;20)*(C540&lt;=35), "High")</f>
        <v>Medium</v>
      </c>
      <c r="E540" s="9">
        <f t="shared" si="9"/>
        <v>11</v>
      </c>
      <c r="F540" s="9">
        <f t="shared" si="9"/>
        <v>0</v>
      </c>
      <c r="G540" s="9">
        <f t="shared" si="9"/>
        <v>0</v>
      </c>
    </row>
    <row r="541" spans="1:7" x14ac:dyDescent="0.35">
      <c r="A541" s="9" t="str">
        <v>Don Miller</v>
      </c>
      <c r="B541" s="6">
        <v>1376.7919999999999</v>
      </c>
      <c r="C541" s="9">
        <v>10</v>
      </c>
      <c r="D541" s="9" t="str" cm="1">
        <f t="array" ref="D541">_xlfn.IFS(C541&lt;=10, "Low", (C541&gt;10)*(C541&lt;=20), "Medium", (C541&gt;20)*(C541&lt;=35), "High")</f>
        <v>Low</v>
      </c>
      <c r="E541" s="9">
        <f t="shared" si="9"/>
        <v>0</v>
      </c>
      <c r="F541" s="9">
        <f t="shared" si="9"/>
        <v>10</v>
      </c>
      <c r="G541" s="9">
        <f t="shared" si="9"/>
        <v>0</v>
      </c>
    </row>
    <row r="542" spans="1:7" x14ac:dyDescent="0.35">
      <c r="A542" s="9" t="str">
        <v>Gene Hale</v>
      </c>
      <c r="B542" s="6">
        <v>1361.2440000000001</v>
      </c>
      <c r="C542" s="9">
        <v>3</v>
      </c>
      <c r="D542" s="9" t="str" cm="1">
        <f t="array" ref="D542">_xlfn.IFS(C542&lt;=10, "Low", (C542&gt;10)*(C542&lt;=20), "Medium", (C542&gt;20)*(C542&lt;=35), "High")</f>
        <v>Low</v>
      </c>
      <c r="E542" s="9">
        <f t="shared" si="9"/>
        <v>0</v>
      </c>
      <c r="F542" s="9">
        <f t="shared" si="9"/>
        <v>3</v>
      </c>
      <c r="G542" s="9">
        <f t="shared" si="9"/>
        <v>0</v>
      </c>
    </row>
    <row r="543" spans="1:7" x14ac:dyDescent="0.35">
      <c r="A543" s="9" t="str">
        <v>Sarah Bern</v>
      </c>
      <c r="B543" s="6">
        <v>1348.02</v>
      </c>
      <c r="C543" s="9">
        <v>7</v>
      </c>
      <c r="D543" s="9" t="str" cm="1">
        <f t="array" ref="D543">_xlfn.IFS(C543&lt;=10, "Low", (C543&gt;10)*(C543&lt;=20), "Medium", (C543&gt;20)*(C543&lt;=35), "High")</f>
        <v>Low</v>
      </c>
      <c r="E543" s="9">
        <f t="shared" si="9"/>
        <v>0</v>
      </c>
      <c r="F543" s="9">
        <f t="shared" si="9"/>
        <v>7</v>
      </c>
      <c r="G543" s="9">
        <f t="shared" si="9"/>
        <v>0</v>
      </c>
    </row>
    <row r="544" spans="1:7" x14ac:dyDescent="0.35">
      <c r="A544" s="9" t="str">
        <v>Liz MacKendrick</v>
      </c>
      <c r="B544" s="6">
        <v>1346.7739999999999</v>
      </c>
      <c r="C544" s="9">
        <v>7</v>
      </c>
      <c r="D544" s="9" t="str" cm="1">
        <f t="array" ref="D544">_xlfn.IFS(C544&lt;=10, "Low", (C544&gt;10)*(C544&lt;=20), "Medium", (C544&gt;20)*(C544&lt;=35), "High")</f>
        <v>Low</v>
      </c>
      <c r="E544" s="9">
        <f t="shared" si="9"/>
        <v>0</v>
      </c>
      <c r="F544" s="9">
        <f t="shared" si="9"/>
        <v>7</v>
      </c>
      <c r="G544" s="9">
        <f t="shared" si="9"/>
        <v>0</v>
      </c>
    </row>
    <row r="545" spans="1:7" x14ac:dyDescent="0.35">
      <c r="A545" s="9" t="str">
        <v>Maureen Gnade</v>
      </c>
      <c r="B545" s="6">
        <v>1342.2819999999999</v>
      </c>
      <c r="C545" s="9">
        <v>7</v>
      </c>
      <c r="D545" s="9" t="str" cm="1">
        <f t="array" ref="D545">_xlfn.IFS(C545&lt;=10, "Low", (C545&gt;10)*(C545&lt;=20), "Medium", (C545&gt;20)*(C545&lt;=35), "High")</f>
        <v>Low</v>
      </c>
      <c r="E545" s="9">
        <f t="shared" si="9"/>
        <v>0</v>
      </c>
      <c r="F545" s="9">
        <f t="shared" si="9"/>
        <v>7</v>
      </c>
      <c r="G545" s="9">
        <f t="shared" si="9"/>
        <v>0</v>
      </c>
    </row>
    <row r="546" spans="1:7" x14ac:dyDescent="0.35">
      <c r="A546" s="9" t="str">
        <v>Sarah Jordon</v>
      </c>
      <c r="B546" s="6">
        <v>1341.0360000000001</v>
      </c>
      <c r="C546" s="9">
        <v>10</v>
      </c>
      <c r="D546" s="9" t="str" cm="1">
        <f t="array" ref="D546">_xlfn.IFS(C546&lt;=10, "Low", (C546&gt;10)*(C546&lt;=20), "Medium", (C546&gt;20)*(C546&lt;=35), "High")</f>
        <v>Low</v>
      </c>
      <c r="E546" s="9">
        <f t="shared" si="9"/>
        <v>0</v>
      </c>
      <c r="F546" s="9">
        <f t="shared" si="9"/>
        <v>10</v>
      </c>
      <c r="G546" s="9">
        <f t="shared" si="9"/>
        <v>0</v>
      </c>
    </row>
    <row r="547" spans="1:7" x14ac:dyDescent="0.35">
      <c r="A547" s="9" t="str">
        <v>Bryan Mills</v>
      </c>
      <c r="B547" s="6">
        <v>1338.8419999999999</v>
      </c>
      <c r="C547" s="9">
        <v>14</v>
      </c>
      <c r="D547" s="9" t="str" cm="1">
        <f t="array" ref="D547">_xlfn.IFS(C547&lt;=10, "Low", (C547&gt;10)*(C547&lt;=20), "Medium", (C547&gt;20)*(C547&lt;=35), "High")</f>
        <v>Medium</v>
      </c>
      <c r="E547" s="9">
        <f t="shared" si="9"/>
        <v>14</v>
      </c>
      <c r="F547" s="9">
        <f t="shared" si="9"/>
        <v>0</v>
      </c>
      <c r="G547" s="9">
        <f t="shared" si="9"/>
        <v>0</v>
      </c>
    </row>
    <row r="548" spans="1:7" x14ac:dyDescent="0.35">
      <c r="A548" s="9" t="str">
        <v>Barry Franz</v>
      </c>
      <c r="B548" s="6">
        <v>1333.88</v>
      </c>
      <c r="C548" s="9">
        <v>10</v>
      </c>
      <c r="D548" s="9" t="str" cm="1">
        <f t="array" ref="D548">_xlfn.IFS(C548&lt;=10, "Low", (C548&gt;10)*(C548&lt;=20), "Medium", (C548&gt;20)*(C548&lt;=35), "High")</f>
        <v>Low</v>
      </c>
      <c r="E548" s="9">
        <f t="shared" si="9"/>
        <v>0</v>
      </c>
      <c r="F548" s="9">
        <f t="shared" si="9"/>
        <v>10</v>
      </c>
      <c r="G548" s="9">
        <f t="shared" si="9"/>
        <v>0</v>
      </c>
    </row>
    <row r="549" spans="1:7" x14ac:dyDescent="0.35">
      <c r="A549" s="9" t="str">
        <v>Saphhira Shifley</v>
      </c>
      <c r="B549" s="6">
        <v>1324.028</v>
      </c>
      <c r="C549" s="9">
        <v>21</v>
      </c>
      <c r="D549" s="9" t="str" cm="1">
        <f t="array" ref="D549">_xlfn.IFS(C549&lt;=10, "Low", (C549&gt;10)*(C549&lt;=20), "Medium", (C549&gt;20)*(C549&lt;=35), "High")</f>
        <v>High</v>
      </c>
      <c r="E549" s="9">
        <f t="shared" si="9"/>
        <v>0</v>
      </c>
      <c r="F549" s="9">
        <f t="shared" si="9"/>
        <v>0</v>
      </c>
      <c r="G549" s="9">
        <f t="shared" si="9"/>
        <v>21</v>
      </c>
    </row>
    <row r="550" spans="1:7" x14ac:dyDescent="0.35">
      <c r="A550" s="9" t="str">
        <v>Dario Medina</v>
      </c>
      <c r="B550" s="6">
        <v>1322.0340000000001</v>
      </c>
      <c r="C550" s="9">
        <v>9</v>
      </c>
      <c r="D550" s="9" t="str" cm="1">
        <f t="array" ref="D550">_xlfn.IFS(C550&lt;=10, "Low", (C550&gt;10)*(C550&lt;=20), "Medium", (C550&gt;20)*(C550&lt;=35), "High")</f>
        <v>Low</v>
      </c>
      <c r="E550" s="9">
        <f t="shared" si="9"/>
        <v>0</v>
      </c>
      <c r="F550" s="9">
        <f t="shared" si="9"/>
        <v>9</v>
      </c>
      <c r="G550" s="9">
        <f t="shared" si="9"/>
        <v>0</v>
      </c>
    </row>
    <row r="551" spans="1:7" x14ac:dyDescent="0.35">
      <c r="A551" s="9" t="str">
        <v>Michelle Tran</v>
      </c>
      <c r="B551" s="6">
        <v>1319.4497999999999</v>
      </c>
      <c r="C551" s="9">
        <v>11</v>
      </c>
      <c r="D551" s="9" t="str" cm="1">
        <f t="array" ref="D551">_xlfn.IFS(C551&lt;=10, "Low", (C551&gt;10)*(C551&lt;=20), "Medium", (C551&gt;20)*(C551&lt;=35), "High")</f>
        <v>Medium</v>
      </c>
      <c r="E551" s="9">
        <f t="shared" si="9"/>
        <v>11</v>
      </c>
      <c r="F551" s="9">
        <f t="shared" si="9"/>
        <v>0</v>
      </c>
      <c r="G551" s="9">
        <f t="shared" si="9"/>
        <v>0</v>
      </c>
    </row>
    <row r="552" spans="1:7" x14ac:dyDescent="0.35">
      <c r="A552" s="9" t="str">
        <v>Shirley Jackson</v>
      </c>
      <c r="B552" s="6">
        <v>1318.7759999999998</v>
      </c>
      <c r="C552" s="9">
        <v>7</v>
      </c>
      <c r="D552" s="9" t="str" cm="1">
        <f t="array" ref="D552">_xlfn.IFS(C552&lt;=10, "Low", (C552&gt;10)*(C552&lt;=20), "Medium", (C552&gt;20)*(C552&lt;=35), "High")</f>
        <v>Low</v>
      </c>
      <c r="E552" s="9">
        <f t="shared" si="9"/>
        <v>0</v>
      </c>
      <c r="F552" s="9">
        <f t="shared" si="9"/>
        <v>7</v>
      </c>
      <c r="G552" s="9">
        <f t="shared" si="9"/>
        <v>0</v>
      </c>
    </row>
    <row r="553" spans="1:7" x14ac:dyDescent="0.35">
      <c r="A553" s="9" t="str">
        <v>Magdelene Morse</v>
      </c>
      <c r="B553" s="6">
        <v>1314.0230000000001</v>
      </c>
      <c r="C553" s="9">
        <v>6</v>
      </c>
      <c r="D553" s="9" t="str" cm="1">
        <f t="array" ref="D553">_xlfn.IFS(C553&lt;=10, "Low", (C553&gt;10)*(C553&lt;=20), "Medium", (C553&gt;20)*(C553&lt;=35), "High")</f>
        <v>Low</v>
      </c>
      <c r="E553" s="9">
        <f t="shared" si="9"/>
        <v>0</v>
      </c>
      <c r="F553" s="9">
        <f t="shared" si="9"/>
        <v>6</v>
      </c>
      <c r="G553" s="9">
        <f t="shared" si="9"/>
        <v>0</v>
      </c>
    </row>
    <row r="554" spans="1:7" x14ac:dyDescent="0.35">
      <c r="A554" s="9" t="str">
        <v>Sibella Parks</v>
      </c>
      <c r="B554" s="6">
        <v>1306.0859999999998</v>
      </c>
      <c r="C554" s="9">
        <v>10</v>
      </c>
      <c r="D554" s="9" t="str" cm="1">
        <f t="array" ref="D554">_xlfn.IFS(C554&lt;=10, "Low", (C554&gt;10)*(C554&lt;=20), "Medium", (C554&gt;20)*(C554&lt;=35), "High")</f>
        <v>Low</v>
      </c>
      <c r="E554" s="9">
        <f t="shared" si="9"/>
        <v>0</v>
      </c>
      <c r="F554" s="9">
        <f t="shared" si="9"/>
        <v>10</v>
      </c>
      <c r="G554" s="9">
        <f t="shared" si="9"/>
        <v>0</v>
      </c>
    </row>
    <row r="555" spans="1:7" x14ac:dyDescent="0.35">
      <c r="A555" s="9" t="str">
        <v>Matt Collins</v>
      </c>
      <c r="B555" s="6">
        <v>1303.893</v>
      </c>
      <c r="C555" s="9">
        <v>11</v>
      </c>
      <c r="D555" s="9" t="str" cm="1">
        <f t="array" ref="D555">_xlfn.IFS(C555&lt;=10, "Low", (C555&gt;10)*(C555&lt;=20), "Medium", (C555&gt;20)*(C555&lt;=35), "High")</f>
        <v>Medium</v>
      </c>
      <c r="E555" s="9">
        <f t="shared" si="9"/>
        <v>11</v>
      </c>
      <c r="F555" s="9">
        <f t="shared" si="9"/>
        <v>0</v>
      </c>
      <c r="G555" s="9">
        <f t="shared" si="9"/>
        <v>0</v>
      </c>
    </row>
    <row r="556" spans="1:7" x14ac:dyDescent="0.35">
      <c r="A556" s="9" t="str">
        <v>Eileen Kiefer</v>
      </c>
      <c r="B556" s="6">
        <v>1303.4780000000001</v>
      </c>
      <c r="C556" s="9">
        <v>4</v>
      </c>
      <c r="D556" s="9" t="str" cm="1">
        <f t="array" ref="D556">_xlfn.IFS(C556&lt;=10, "Low", (C556&gt;10)*(C556&lt;=20), "Medium", (C556&gt;20)*(C556&lt;=35), "High")</f>
        <v>Low</v>
      </c>
      <c r="E556" s="9">
        <f t="shared" si="9"/>
        <v>0</v>
      </c>
      <c r="F556" s="9">
        <f t="shared" si="9"/>
        <v>4</v>
      </c>
      <c r="G556" s="9">
        <f t="shared" si="9"/>
        <v>0</v>
      </c>
    </row>
    <row r="557" spans="1:7" x14ac:dyDescent="0.35">
      <c r="A557" s="9" t="str">
        <v>Corey-Lock</v>
      </c>
      <c r="B557" s="6">
        <v>1300.076</v>
      </c>
      <c r="C557" s="9">
        <v>8</v>
      </c>
      <c r="D557" s="9" t="str" cm="1">
        <f t="array" ref="D557">_xlfn.IFS(C557&lt;=10, "Low", (C557&gt;10)*(C557&lt;=20), "Medium", (C557&gt;20)*(C557&lt;=35), "High")</f>
        <v>Low</v>
      </c>
      <c r="E557" s="9">
        <f t="shared" si="9"/>
        <v>0</v>
      </c>
      <c r="F557" s="9">
        <f t="shared" si="9"/>
        <v>8</v>
      </c>
      <c r="G557" s="9">
        <f t="shared" si="9"/>
        <v>0</v>
      </c>
    </row>
    <row r="558" spans="1:7" x14ac:dyDescent="0.35">
      <c r="A558" s="9" t="str">
        <v>Denny Ordway</v>
      </c>
      <c r="B558" s="6">
        <v>1300.0315000000003</v>
      </c>
      <c r="C558" s="9">
        <v>13</v>
      </c>
      <c r="D558" s="9" t="str" cm="1">
        <f t="array" ref="D558">_xlfn.IFS(C558&lt;=10, "Low", (C558&gt;10)*(C558&lt;=20), "Medium", (C558&gt;20)*(C558&lt;=35), "High")</f>
        <v>Medium</v>
      </c>
      <c r="E558" s="9">
        <f t="shared" si="9"/>
        <v>13</v>
      </c>
      <c r="F558" s="9">
        <f t="shared" si="9"/>
        <v>0</v>
      </c>
      <c r="G558" s="9">
        <f t="shared" si="9"/>
        <v>0</v>
      </c>
    </row>
    <row r="559" spans="1:7" x14ac:dyDescent="0.35">
      <c r="A559" s="9" t="str">
        <v>Georgia Rosenberg</v>
      </c>
      <c r="B559" s="6">
        <v>1284.3800000000001</v>
      </c>
      <c r="C559" s="9">
        <v>5</v>
      </c>
      <c r="D559" s="9" t="str" cm="1">
        <f t="array" ref="D559">_xlfn.IFS(C559&lt;=10, "Low", (C559&gt;10)*(C559&lt;=20), "Medium", (C559&gt;20)*(C559&lt;=35), "High")</f>
        <v>Low</v>
      </c>
      <c r="E559" s="9">
        <f t="shared" si="9"/>
        <v>0</v>
      </c>
      <c r="F559" s="9">
        <f t="shared" si="9"/>
        <v>5</v>
      </c>
      <c r="G559" s="9">
        <f t="shared" si="9"/>
        <v>0</v>
      </c>
    </row>
    <row r="560" spans="1:7" x14ac:dyDescent="0.35">
      <c r="A560" s="9" t="str">
        <v>Cari Sayre</v>
      </c>
      <c r="B560" s="6">
        <v>1278.954</v>
      </c>
      <c r="C560" s="9">
        <v>8</v>
      </c>
      <c r="D560" s="9" t="str" cm="1">
        <f t="array" ref="D560">_xlfn.IFS(C560&lt;=10, "Low", (C560&gt;10)*(C560&lt;=20), "Medium", (C560&gt;20)*(C560&lt;=35), "High")</f>
        <v>Low</v>
      </c>
      <c r="E560" s="9">
        <f t="shared" si="9"/>
        <v>0</v>
      </c>
      <c r="F560" s="9">
        <f t="shared" si="9"/>
        <v>8</v>
      </c>
      <c r="G560" s="9">
        <f t="shared" si="9"/>
        <v>0</v>
      </c>
    </row>
    <row r="561" spans="1:7" x14ac:dyDescent="0.35">
      <c r="A561" s="9" t="str">
        <v>Paul Stevenson</v>
      </c>
      <c r="B561" s="6">
        <v>1278.6390000000001</v>
      </c>
      <c r="C561" s="9">
        <v>13</v>
      </c>
      <c r="D561" s="9" t="str" cm="1">
        <f t="array" ref="D561">_xlfn.IFS(C561&lt;=10, "Low", (C561&gt;10)*(C561&lt;=20), "Medium", (C561&gt;20)*(C561&lt;=35), "High")</f>
        <v>Medium</v>
      </c>
      <c r="E561" s="9">
        <f t="shared" ref="E561:G624" si="10">($D561=E$1)*$C561</f>
        <v>13</v>
      </c>
      <c r="F561" s="9">
        <f t="shared" si="10"/>
        <v>0</v>
      </c>
      <c r="G561" s="9">
        <f t="shared" si="10"/>
        <v>0</v>
      </c>
    </row>
    <row r="562" spans="1:7" x14ac:dyDescent="0.35">
      <c r="A562" s="9" t="str">
        <v>Stuart Van</v>
      </c>
      <c r="B562" s="6">
        <v>1271.0900000000004</v>
      </c>
      <c r="C562" s="9">
        <v>6</v>
      </c>
      <c r="D562" s="9" t="str" cm="1">
        <f t="array" ref="D562">_xlfn.IFS(C562&lt;=10, "Low", (C562&gt;10)*(C562&lt;=20), "Medium", (C562&gt;20)*(C562&lt;=35), "High")</f>
        <v>Low</v>
      </c>
      <c r="E562" s="9">
        <f t="shared" si="10"/>
        <v>0</v>
      </c>
      <c r="F562" s="9">
        <f t="shared" si="10"/>
        <v>6</v>
      </c>
      <c r="G562" s="9">
        <f t="shared" si="10"/>
        <v>0</v>
      </c>
    </row>
    <row r="563" spans="1:7" x14ac:dyDescent="0.35">
      <c r="A563" s="9" t="str">
        <v>Doug O'Connell</v>
      </c>
      <c r="B563" s="6">
        <v>1267.316</v>
      </c>
      <c r="C563" s="9">
        <v>11</v>
      </c>
      <c r="D563" s="9" t="str" cm="1">
        <f t="array" ref="D563">_xlfn.IFS(C563&lt;=10, "Low", (C563&gt;10)*(C563&lt;=20), "Medium", (C563&gt;20)*(C563&lt;=35), "High")</f>
        <v>Medium</v>
      </c>
      <c r="E563" s="9">
        <f t="shared" si="10"/>
        <v>11</v>
      </c>
      <c r="F563" s="9">
        <f t="shared" si="10"/>
        <v>0</v>
      </c>
      <c r="G563" s="9">
        <f t="shared" si="10"/>
        <v>0</v>
      </c>
    </row>
    <row r="564" spans="1:7" x14ac:dyDescent="0.35">
      <c r="A564" s="9" t="str">
        <v>Carl Ludwig</v>
      </c>
      <c r="B564" s="6">
        <v>1262.0139999999999</v>
      </c>
      <c r="C564" s="9">
        <v>7</v>
      </c>
      <c r="D564" s="9" t="str" cm="1">
        <f t="array" ref="D564">_xlfn.IFS(C564&lt;=10, "Low", (C564&gt;10)*(C564&lt;=20), "Medium", (C564&gt;20)*(C564&lt;=35), "High")</f>
        <v>Low</v>
      </c>
      <c r="E564" s="9">
        <f t="shared" si="10"/>
        <v>0</v>
      </c>
      <c r="F564" s="9">
        <f t="shared" si="10"/>
        <v>7</v>
      </c>
      <c r="G564" s="9">
        <f t="shared" si="10"/>
        <v>0</v>
      </c>
    </row>
    <row r="565" spans="1:7" x14ac:dyDescent="0.35">
      <c r="A565" s="9" t="str">
        <v>Liz Willingham</v>
      </c>
      <c r="B565" s="6">
        <v>1259.04</v>
      </c>
      <c r="C565" s="9">
        <v>5</v>
      </c>
      <c r="D565" s="9" t="str" cm="1">
        <f t="array" ref="D565">_xlfn.IFS(C565&lt;=10, "Low", (C565&gt;10)*(C565&lt;=20), "Medium", (C565&gt;20)*(C565&lt;=35), "High")</f>
        <v>Low</v>
      </c>
      <c r="E565" s="9">
        <f t="shared" si="10"/>
        <v>0</v>
      </c>
      <c r="F565" s="9">
        <f t="shared" si="10"/>
        <v>5</v>
      </c>
      <c r="G565" s="9">
        <f t="shared" si="10"/>
        <v>0</v>
      </c>
    </row>
    <row r="566" spans="1:7" x14ac:dyDescent="0.35">
      <c r="A566" s="9" t="str">
        <v>Michelle Ellison</v>
      </c>
      <c r="B566" s="6">
        <v>1256.944</v>
      </c>
      <c r="C566" s="9">
        <v>6</v>
      </c>
      <c r="D566" s="9" t="str" cm="1">
        <f t="array" ref="D566">_xlfn.IFS(C566&lt;=10, "Low", (C566&gt;10)*(C566&lt;=20), "Medium", (C566&gt;20)*(C566&lt;=35), "High")</f>
        <v>Low</v>
      </c>
      <c r="E566" s="9">
        <f t="shared" si="10"/>
        <v>0</v>
      </c>
      <c r="F566" s="9">
        <f t="shared" si="10"/>
        <v>6</v>
      </c>
      <c r="G566" s="9">
        <f t="shared" si="10"/>
        <v>0</v>
      </c>
    </row>
    <row r="567" spans="1:7" x14ac:dyDescent="0.35">
      <c r="A567" s="9" t="str">
        <v>Gene McClure</v>
      </c>
      <c r="B567" s="6">
        <v>1255.6819999999998</v>
      </c>
      <c r="C567" s="9">
        <v>13</v>
      </c>
      <c r="D567" s="9" t="str" cm="1">
        <f t="array" ref="D567">_xlfn.IFS(C567&lt;=10, "Low", (C567&gt;10)*(C567&lt;=20), "Medium", (C567&gt;20)*(C567&lt;=35), "High")</f>
        <v>Medium</v>
      </c>
      <c r="E567" s="9">
        <f t="shared" si="10"/>
        <v>13</v>
      </c>
      <c r="F567" s="9">
        <f t="shared" si="10"/>
        <v>0</v>
      </c>
      <c r="G567" s="9">
        <f t="shared" si="10"/>
        <v>0</v>
      </c>
    </row>
    <row r="568" spans="1:7" x14ac:dyDescent="0.35">
      <c r="A568" s="9" t="str">
        <v>Steve Carroll</v>
      </c>
      <c r="B568" s="6">
        <v>1254.6400000000001</v>
      </c>
      <c r="C568" s="9">
        <v>8</v>
      </c>
      <c r="D568" s="9" t="str" cm="1">
        <f t="array" ref="D568">_xlfn.IFS(C568&lt;=10, "Low", (C568&gt;10)*(C568&lt;=20), "Medium", (C568&gt;20)*(C568&lt;=35), "High")</f>
        <v>Low</v>
      </c>
      <c r="E568" s="9">
        <f t="shared" si="10"/>
        <v>0</v>
      </c>
      <c r="F568" s="9">
        <f t="shared" si="10"/>
        <v>8</v>
      </c>
      <c r="G568" s="9">
        <f t="shared" si="10"/>
        <v>0</v>
      </c>
    </row>
    <row r="569" spans="1:7" x14ac:dyDescent="0.35">
      <c r="A569" s="9" t="str">
        <v>Matt Hagelstein</v>
      </c>
      <c r="B569" s="6">
        <v>1252.8</v>
      </c>
      <c r="C569" s="9">
        <v>6</v>
      </c>
      <c r="D569" s="9" t="str" cm="1">
        <f t="array" ref="D569">_xlfn.IFS(C569&lt;=10, "Low", (C569&gt;10)*(C569&lt;=20), "Medium", (C569&gt;20)*(C569&lt;=35), "High")</f>
        <v>Low</v>
      </c>
      <c r="E569" s="9">
        <f t="shared" si="10"/>
        <v>0</v>
      </c>
      <c r="F569" s="9">
        <f t="shared" si="10"/>
        <v>6</v>
      </c>
      <c r="G569" s="9">
        <f t="shared" si="10"/>
        <v>0</v>
      </c>
    </row>
    <row r="570" spans="1:7" x14ac:dyDescent="0.35">
      <c r="A570" s="9" t="str">
        <v>Elpida Rittenbach</v>
      </c>
      <c r="B570" s="6">
        <v>1245.788</v>
      </c>
      <c r="C570" s="9">
        <v>5</v>
      </c>
      <c r="D570" s="9" t="str" cm="1">
        <f t="array" ref="D570">_xlfn.IFS(C570&lt;=10, "Low", (C570&gt;10)*(C570&lt;=20), "Medium", (C570&gt;20)*(C570&lt;=35), "High")</f>
        <v>Low</v>
      </c>
      <c r="E570" s="9">
        <f t="shared" si="10"/>
        <v>0</v>
      </c>
      <c r="F570" s="9">
        <f t="shared" si="10"/>
        <v>5</v>
      </c>
      <c r="G570" s="9">
        <f t="shared" si="10"/>
        <v>0</v>
      </c>
    </row>
    <row r="571" spans="1:7" x14ac:dyDescent="0.35">
      <c r="A571" s="9" t="str">
        <v>Tony Chapman</v>
      </c>
      <c r="B571" s="6">
        <v>1244.9760000000001</v>
      </c>
      <c r="C571" s="9">
        <v>11</v>
      </c>
      <c r="D571" s="9" t="str" cm="1">
        <f t="array" ref="D571">_xlfn.IFS(C571&lt;=10, "Low", (C571&gt;10)*(C571&lt;=20), "Medium", (C571&gt;20)*(C571&lt;=35), "High")</f>
        <v>Medium</v>
      </c>
      <c r="E571" s="9">
        <f t="shared" si="10"/>
        <v>11</v>
      </c>
      <c r="F571" s="9">
        <f t="shared" si="10"/>
        <v>0</v>
      </c>
      <c r="G571" s="9">
        <f t="shared" si="10"/>
        <v>0</v>
      </c>
    </row>
    <row r="572" spans="1:7" x14ac:dyDescent="0.35">
      <c r="A572" s="9" t="str">
        <v>Michael Grace</v>
      </c>
      <c r="B572" s="6">
        <v>1242.8330000000001</v>
      </c>
      <c r="C572" s="9">
        <v>7</v>
      </c>
      <c r="D572" s="9" t="str" cm="1">
        <f t="array" ref="D572">_xlfn.IFS(C572&lt;=10, "Low", (C572&gt;10)*(C572&lt;=20), "Medium", (C572&gt;20)*(C572&lt;=35), "High")</f>
        <v>Low</v>
      </c>
      <c r="E572" s="9">
        <f t="shared" si="10"/>
        <v>0</v>
      </c>
      <c r="F572" s="9">
        <f t="shared" si="10"/>
        <v>7</v>
      </c>
      <c r="G572" s="9">
        <f t="shared" si="10"/>
        <v>0</v>
      </c>
    </row>
    <row r="573" spans="1:7" x14ac:dyDescent="0.35">
      <c r="A573" s="9" t="str">
        <v>Troy Blackwell</v>
      </c>
      <c r="B573" s="6">
        <v>1240.8709999999999</v>
      </c>
      <c r="C573" s="9">
        <v>5</v>
      </c>
      <c r="D573" s="9" t="str" cm="1">
        <f t="array" ref="D573">_xlfn.IFS(C573&lt;=10, "Low", (C573&gt;10)*(C573&lt;=20), "Medium", (C573&gt;20)*(C573&lt;=35), "High")</f>
        <v>Low</v>
      </c>
      <c r="E573" s="9">
        <f t="shared" si="10"/>
        <v>0</v>
      </c>
      <c r="F573" s="9">
        <f t="shared" si="10"/>
        <v>5</v>
      </c>
      <c r="G573" s="9">
        <f t="shared" si="10"/>
        <v>0</v>
      </c>
    </row>
    <row r="574" spans="1:7" x14ac:dyDescent="0.35">
      <c r="A574" s="9" t="str">
        <v>Patrick Jones</v>
      </c>
      <c r="B574" s="6">
        <v>1220.0900000000001</v>
      </c>
      <c r="C574" s="9">
        <v>13</v>
      </c>
      <c r="D574" s="9" t="str" cm="1">
        <f t="array" ref="D574">_xlfn.IFS(C574&lt;=10, "Low", (C574&gt;10)*(C574&lt;=20), "Medium", (C574&gt;20)*(C574&lt;=35), "High")</f>
        <v>Medium</v>
      </c>
      <c r="E574" s="9">
        <f t="shared" si="10"/>
        <v>13</v>
      </c>
      <c r="F574" s="9">
        <f t="shared" si="10"/>
        <v>0</v>
      </c>
      <c r="G574" s="9">
        <f t="shared" si="10"/>
        <v>0</v>
      </c>
    </row>
    <row r="575" spans="1:7" x14ac:dyDescent="0.35">
      <c r="A575" s="9" t="str">
        <v>Erica Hernandez</v>
      </c>
      <c r="B575" s="6">
        <v>1219.5299999999997</v>
      </c>
      <c r="C575" s="9">
        <v>11</v>
      </c>
      <c r="D575" s="9" t="str" cm="1">
        <f t="array" ref="D575">_xlfn.IFS(C575&lt;=10, "Low", (C575&gt;10)*(C575&lt;=20), "Medium", (C575&gt;20)*(C575&lt;=35), "High")</f>
        <v>Medium</v>
      </c>
      <c r="E575" s="9">
        <f t="shared" si="10"/>
        <v>11</v>
      </c>
      <c r="F575" s="9">
        <f t="shared" si="10"/>
        <v>0</v>
      </c>
      <c r="G575" s="9">
        <f t="shared" si="10"/>
        <v>0</v>
      </c>
    </row>
    <row r="576" spans="1:7" x14ac:dyDescent="0.35">
      <c r="A576" s="9" t="str">
        <v>Jack Lebron</v>
      </c>
      <c r="B576" s="6">
        <v>1214.9560000000001</v>
      </c>
      <c r="C576" s="9">
        <v>12</v>
      </c>
      <c r="D576" s="9" t="str" cm="1">
        <f t="array" ref="D576">_xlfn.IFS(C576&lt;=10, "Low", (C576&gt;10)*(C576&lt;=20), "Medium", (C576&gt;20)*(C576&lt;=35), "High")</f>
        <v>Medium</v>
      </c>
      <c r="E576" s="9">
        <f t="shared" si="10"/>
        <v>12</v>
      </c>
      <c r="F576" s="9">
        <f t="shared" si="10"/>
        <v>0</v>
      </c>
      <c r="G576" s="9">
        <f t="shared" si="10"/>
        <v>0</v>
      </c>
    </row>
    <row r="577" spans="1:7" x14ac:dyDescent="0.35">
      <c r="A577" s="9" t="str">
        <v>Christina DeMoss</v>
      </c>
      <c r="B577" s="6">
        <v>1205.5840000000001</v>
      </c>
      <c r="C577" s="9">
        <v>13</v>
      </c>
      <c r="D577" s="9" t="str" cm="1">
        <f t="array" ref="D577">_xlfn.IFS(C577&lt;=10, "Low", (C577&gt;10)*(C577&lt;=20), "Medium", (C577&gt;20)*(C577&lt;=35), "High")</f>
        <v>Medium</v>
      </c>
      <c r="E577" s="9">
        <f t="shared" si="10"/>
        <v>13</v>
      </c>
      <c r="F577" s="9">
        <f t="shared" si="10"/>
        <v>0</v>
      </c>
      <c r="G577" s="9">
        <f t="shared" si="10"/>
        <v>0</v>
      </c>
    </row>
    <row r="578" spans="1:7" x14ac:dyDescent="0.35">
      <c r="A578" s="9" t="str">
        <v>Michael Dominguez</v>
      </c>
      <c r="B578" s="6">
        <v>1204.9099999999999</v>
      </c>
      <c r="C578" s="9">
        <v>8</v>
      </c>
      <c r="D578" s="9" t="str" cm="1">
        <f t="array" ref="D578">_xlfn.IFS(C578&lt;=10, "Low", (C578&gt;10)*(C578&lt;=20), "Medium", (C578&gt;20)*(C578&lt;=35), "High")</f>
        <v>Low</v>
      </c>
      <c r="E578" s="9">
        <f t="shared" si="10"/>
        <v>0</v>
      </c>
      <c r="F578" s="9">
        <f t="shared" si="10"/>
        <v>8</v>
      </c>
      <c r="G578" s="9">
        <f t="shared" si="10"/>
        <v>0</v>
      </c>
    </row>
    <row r="579" spans="1:7" x14ac:dyDescent="0.35">
      <c r="A579" s="9" t="str">
        <v>Dorothy Wardle</v>
      </c>
      <c r="B579" s="6">
        <v>1204.854</v>
      </c>
      <c r="C579" s="9">
        <v>10</v>
      </c>
      <c r="D579" s="9" t="str" cm="1">
        <f t="array" ref="D579">_xlfn.IFS(C579&lt;=10, "Low", (C579&gt;10)*(C579&lt;=20), "Medium", (C579&gt;20)*(C579&lt;=35), "High")</f>
        <v>Low</v>
      </c>
      <c r="E579" s="9">
        <f t="shared" si="10"/>
        <v>0</v>
      </c>
      <c r="F579" s="9">
        <f t="shared" si="10"/>
        <v>10</v>
      </c>
      <c r="G579" s="9">
        <f t="shared" si="10"/>
        <v>0</v>
      </c>
    </row>
    <row r="580" spans="1:7" x14ac:dyDescent="0.35">
      <c r="A580" s="9" t="str">
        <v>Evan Bailliet</v>
      </c>
      <c r="B580" s="6">
        <v>1186.326</v>
      </c>
      <c r="C580" s="9">
        <v>7</v>
      </c>
      <c r="D580" s="9" t="str" cm="1">
        <f t="array" ref="D580">_xlfn.IFS(C580&lt;=10, "Low", (C580&gt;10)*(C580&lt;=20), "Medium", (C580&gt;20)*(C580&lt;=35), "High")</f>
        <v>Low</v>
      </c>
      <c r="E580" s="9">
        <f t="shared" si="10"/>
        <v>0</v>
      </c>
      <c r="F580" s="9">
        <f t="shared" si="10"/>
        <v>7</v>
      </c>
      <c r="G580" s="9">
        <f t="shared" si="10"/>
        <v>0</v>
      </c>
    </row>
    <row r="581" spans="1:7" x14ac:dyDescent="0.35">
      <c r="A581" s="9" t="str">
        <v>Benjamin Patterson</v>
      </c>
      <c r="B581" s="6">
        <v>1181.4900000000002</v>
      </c>
      <c r="C581" s="9">
        <v>6</v>
      </c>
      <c r="D581" s="9" t="str" cm="1">
        <f t="array" ref="D581">_xlfn.IFS(C581&lt;=10, "Low", (C581&gt;10)*(C581&lt;=20), "Medium", (C581&gt;20)*(C581&lt;=35), "High")</f>
        <v>Low</v>
      </c>
      <c r="E581" s="9">
        <f t="shared" si="10"/>
        <v>0</v>
      </c>
      <c r="F581" s="9">
        <f t="shared" si="10"/>
        <v>6</v>
      </c>
      <c r="G581" s="9">
        <f t="shared" si="10"/>
        <v>0</v>
      </c>
    </row>
    <row r="582" spans="1:7" x14ac:dyDescent="0.35">
      <c r="A582" s="9" t="str">
        <v>Debra Catini</v>
      </c>
      <c r="B582" s="6">
        <v>1174.6179999999999</v>
      </c>
      <c r="C582" s="9">
        <v>7</v>
      </c>
      <c r="D582" s="9" t="str" cm="1">
        <f t="array" ref="D582">_xlfn.IFS(C582&lt;=10, "Low", (C582&gt;10)*(C582&lt;=20), "Medium", (C582&gt;20)*(C582&lt;=35), "High")</f>
        <v>Low</v>
      </c>
      <c r="E582" s="9">
        <f t="shared" si="10"/>
        <v>0</v>
      </c>
      <c r="F582" s="9">
        <f t="shared" si="10"/>
        <v>7</v>
      </c>
      <c r="G582" s="9">
        <f t="shared" si="10"/>
        <v>0</v>
      </c>
    </row>
    <row r="583" spans="1:7" x14ac:dyDescent="0.35">
      <c r="A583" s="9" t="str">
        <v>Alyssa Tate</v>
      </c>
      <c r="B583" s="6">
        <v>1166.0719999999999</v>
      </c>
      <c r="C583" s="9">
        <v>8</v>
      </c>
      <c r="D583" s="9" t="str" cm="1">
        <f t="array" ref="D583">_xlfn.IFS(C583&lt;=10, "Low", (C583&gt;10)*(C583&lt;=20), "Medium", (C583&gt;20)*(C583&lt;=35), "High")</f>
        <v>Low</v>
      </c>
      <c r="E583" s="9">
        <f t="shared" si="10"/>
        <v>0</v>
      </c>
      <c r="F583" s="9">
        <f t="shared" si="10"/>
        <v>8</v>
      </c>
      <c r="G583" s="9">
        <f t="shared" si="10"/>
        <v>0</v>
      </c>
    </row>
    <row r="584" spans="1:7" x14ac:dyDescent="0.35">
      <c r="A584" s="9" t="str">
        <v>Nora Pelletier</v>
      </c>
      <c r="B584" s="6">
        <v>1164.73</v>
      </c>
      <c r="C584" s="9">
        <v>6</v>
      </c>
      <c r="D584" s="9" t="str" cm="1">
        <f t="array" ref="D584">_xlfn.IFS(C584&lt;=10, "Low", (C584&gt;10)*(C584&lt;=20), "Medium", (C584&gt;20)*(C584&lt;=35), "High")</f>
        <v>Low</v>
      </c>
      <c r="E584" s="9">
        <f t="shared" si="10"/>
        <v>0</v>
      </c>
      <c r="F584" s="9">
        <f t="shared" si="10"/>
        <v>6</v>
      </c>
      <c r="G584" s="9">
        <f t="shared" si="10"/>
        <v>0</v>
      </c>
    </row>
    <row r="585" spans="1:7" x14ac:dyDescent="0.35">
      <c r="A585" s="9" t="str">
        <v>Jim Radford</v>
      </c>
      <c r="B585" s="6">
        <v>1156.6579999999999</v>
      </c>
      <c r="C585" s="9">
        <v>3</v>
      </c>
      <c r="D585" s="9" t="str" cm="1">
        <f t="array" ref="D585">_xlfn.IFS(C585&lt;=10, "Low", (C585&gt;10)*(C585&lt;=20), "Medium", (C585&gt;20)*(C585&lt;=35), "High")</f>
        <v>Low</v>
      </c>
      <c r="E585" s="9">
        <f t="shared" si="10"/>
        <v>0</v>
      </c>
      <c r="F585" s="9">
        <f t="shared" si="10"/>
        <v>3</v>
      </c>
      <c r="G585" s="9">
        <f t="shared" si="10"/>
        <v>0</v>
      </c>
    </row>
    <row r="586" spans="1:7" x14ac:dyDescent="0.35">
      <c r="A586" s="9" t="str">
        <v>Duane Benoit</v>
      </c>
      <c r="B586" s="6">
        <v>1155.2019999999998</v>
      </c>
      <c r="C586" s="9">
        <v>10</v>
      </c>
      <c r="D586" s="9" t="str" cm="1">
        <f t="array" ref="D586">_xlfn.IFS(C586&lt;=10, "Low", (C586&gt;10)*(C586&lt;=20), "Medium", (C586&gt;20)*(C586&lt;=35), "High")</f>
        <v>Low</v>
      </c>
      <c r="E586" s="9">
        <f t="shared" si="10"/>
        <v>0</v>
      </c>
      <c r="F586" s="9">
        <f t="shared" si="10"/>
        <v>10</v>
      </c>
      <c r="G586" s="9">
        <f t="shared" si="10"/>
        <v>0</v>
      </c>
    </row>
    <row r="587" spans="1:7" x14ac:dyDescent="0.35">
      <c r="A587" s="9" t="str">
        <v>Claire Gute</v>
      </c>
      <c r="B587" s="6">
        <v>1148.7800000000002</v>
      </c>
      <c r="C587" s="9">
        <v>5</v>
      </c>
      <c r="D587" s="9" t="str" cm="1">
        <f t="array" ref="D587">_xlfn.IFS(C587&lt;=10, "Low", (C587&gt;10)*(C587&lt;=20), "Medium", (C587&gt;20)*(C587&lt;=35), "High")</f>
        <v>Low</v>
      </c>
      <c r="E587" s="9">
        <f t="shared" si="10"/>
        <v>0</v>
      </c>
      <c r="F587" s="9">
        <f t="shared" si="10"/>
        <v>5</v>
      </c>
      <c r="G587" s="9">
        <f t="shared" si="10"/>
        <v>0</v>
      </c>
    </row>
    <row r="588" spans="1:7" x14ac:dyDescent="0.35">
      <c r="A588" s="9" t="str">
        <v>Kimberly Carter</v>
      </c>
      <c r="B588" s="6">
        <v>1146.0500000000002</v>
      </c>
      <c r="C588" s="9">
        <v>7</v>
      </c>
      <c r="D588" s="9" t="str" cm="1">
        <f t="array" ref="D588">_xlfn.IFS(C588&lt;=10, "Low", (C588&gt;10)*(C588&lt;=20), "Medium", (C588&gt;20)*(C588&lt;=35), "High")</f>
        <v>Low</v>
      </c>
      <c r="E588" s="9">
        <f t="shared" si="10"/>
        <v>0</v>
      </c>
      <c r="F588" s="9">
        <f t="shared" si="10"/>
        <v>7</v>
      </c>
      <c r="G588" s="9">
        <f t="shared" si="10"/>
        <v>0</v>
      </c>
    </row>
    <row r="589" spans="1:7" x14ac:dyDescent="0.35">
      <c r="A589" s="9" t="str">
        <v>Ross DeVincentis</v>
      </c>
      <c r="B589" s="6">
        <v>1137.6159999999998</v>
      </c>
      <c r="C589" s="9">
        <v>16</v>
      </c>
      <c r="D589" s="9" t="str" cm="1">
        <f t="array" ref="D589">_xlfn.IFS(C589&lt;=10, "Low", (C589&gt;10)*(C589&lt;=20), "Medium", (C589&gt;20)*(C589&lt;=35), "High")</f>
        <v>Medium</v>
      </c>
      <c r="E589" s="9">
        <f t="shared" si="10"/>
        <v>16</v>
      </c>
      <c r="F589" s="9">
        <f t="shared" si="10"/>
        <v>0</v>
      </c>
      <c r="G589" s="9">
        <f t="shared" si="10"/>
        <v>0</v>
      </c>
    </row>
    <row r="590" spans="1:7" x14ac:dyDescent="0.35">
      <c r="A590" s="9" t="str">
        <v>Carl Weiss</v>
      </c>
      <c r="B590" s="6">
        <v>1136.5920000000001</v>
      </c>
      <c r="C590" s="9">
        <v>11</v>
      </c>
      <c r="D590" s="9" t="str" cm="1">
        <f t="array" ref="D590">_xlfn.IFS(C590&lt;=10, "Low", (C590&gt;10)*(C590&lt;=20), "Medium", (C590&gt;20)*(C590&lt;=35), "High")</f>
        <v>Medium</v>
      </c>
      <c r="E590" s="9">
        <f t="shared" si="10"/>
        <v>11</v>
      </c>
      <c r="F590" s="9">
        <f t="shared" si="10"/>
        <v>0</v>
      </c>
      <c r="G590" s="9">
        <f t="shared" si="10"/>
        <v>0</v>
      </c>
    </row>
    <row r="591" spans="1:7" x14ac:dyDescent="0.35">
      <c r="A591" s="9" t="str">
        <v>Darrin Van Huff</v>
      </c>
      <c r="B591" s="6">
        <v>1119.4830000000002</v>
      </c>
      <c r="C591" s="9">
        <v>9</v>
      </c>
      <c r="D591" s="9" t="str" cm="1">
        <f t="array" ref="D591">_xlfn.IFS(C591&lt;=10, "Low", (C591&gt;10)*(C591&lt;=20), "Medium", (C591&gt;20)*(C591&lt;=35), "High")</f>
        <v>Low</v>
      </c>
      <c r="E591" s="9">
        <f t="shared" si="10"/>
        <v>0</v>
      </c>
      <c r="F591" s="9">
        <f t="shared" si="10"/>
        <v>9</v>
      </c>
      <c r="G591" s="9">
        <f t="shared" si="10"/>
        <v>0</v>
      </c>
    </row>
    <row r="592" spans="1:7" x14ac:dyDescent="0.35">
      <c r="A592" s="9" t="str">
        <v>Alan Barnes</v>
      </c>
      <c r="B592" s="6">
        <v>1113.838</v>
      </c>
      <c r="C592" s="9">
        <v>14</v>
      </c>
      <c r="D592" s="9" t="str" cm="1">
        <f t="array" ref="D592">_xlfn.IFS(C592&lt;=10, "Low", (C592&gt;10)*(C592&lt;=20), "Medium", (C592&gt;20)*(C592&lt;=35), "High")</f>
        <v>Medium</v>
      </c>
      <c r="E592" s="9">
        <f t="shared" si="10"/>
        <v>14</v>
      </c>
      <c r="F592" s="9">
        <f t="shared" si="10"/>
        <v>0</v>
      </c>
      <c r="G592" s="9">
        <f t="shared" si="10"/>
        <v>0</v>
      </c>
    </row>
    <row r="593" spans="1:7" x14ac:dyDescent="0.35">
      <c r="A593" s="9" t="str">
        <v>Tony Molinari</v>
      </c>
      <c r="B593" s="6">
        <v>1094.6779999999999</v>
      </c>
      <c r="C593" s="9">
        <v>4</v>
      </c>
      <c r="D593" s="9" t="str" cm="1">
        <f t="array" ref="D593">_xlfn.IFS(C593&lt;=10, "Low", (C593&gt;10)*(C593&lt;=20), "Medium", (C593&gt;20)*(C593&lt;=35), "High")</f>
        <v>Low</v>
      </c>
      <c r="E593" s="9">
        <f t="shared" si="10"/>
        <v>0</v>
      </c>
      <c r="F593" s="9">
        <f t="shared" si="10"/>
        <v>4</v>
      </c>
      <c r="G593" s="9">
        <f t="shared" si="10"/>
        <v>0</v>
      </c>
    </row>
    <row r="594" spans="1:7" x14ac:dyDescent="0.35">
      <c r="A594" s="9" t="str">
        <v>Jesus Ocampo</v>
      </c>
      <c r="B594" s="6">
        <v>1090.838</v>
      </c>
      <c r="C594" s="9">
        <v>11</v>
      </c>
      <c r="D594" s="9" t="str" cm="1">
        <f t="array" ref="D594">_xlfn.IFS(C594&lt;=10, "Low", (C594&gt;10)*(C594&lt;=20), "Medium", (C594&gt;20)*(C594&lt;=35), "High")</f>
        <v>Medium</v>
      </c>
      <c r="E594" s="9">
        <f t="shared" si="10"/>
        <v>11</v>
      </c>
      <c r="F594" s="9">
        <f t="shared" si="10"/>
        <v>0</v>
      </c>
      <c r="G594" s="9">
        <f t="shared" si="10"/>
        <v>0</v>
      </c>
    </row>
    <row r="595" spans="1:7" x14ac:dyDescent="0.35">
      <c r="A595" s="9" t="str">
        <v>Scot Wooten</v>
      </c>
      <c r="B595" s="6">
        <v>1085.078</v>
      </c>
      <c r="C595" s="9">
        <v>10</v>
      </c>
      <c r="D595" s="9" t="str" cm="1">
        <f t="array" ref="D595">_xlfn.IFS(C595&lt;=10, "Low", (C595&gt;10)*(C595&lt;=20), "Medium", (C595&gt;20)*(C595&lt;=35), "High")</f>
        <v>Low</v>
      </c>
      <c r="E595" s="9">
        <f t="shared" si="10"/>
        <v>0</v>
      </c>
      <c r="F595" s="9">
        <f t="shared" si="10"/>
        <v>10</v>
      </c>
      <c r="G595" s="9">
        <f t="shared" si="10"/>
        <v>0</v>
      </c>
    </row>
    <row r="596" spans="1:7" x14ac:dyDescent="0.35">
      <c r="A596" s="9" t="str">
        <v>Dennis Bolton</v>
      </c>
      <c r="B596" s="6">
        <v>1081.4659999999999</v>
      </c>
      <c r="C596" s="9">
        <v>6</v>
      </c>
      <c r="D596" s="9" t="str" cm="1">
        <f t="array" ref="D596">_xlfn.IFS(C596&lt;=10, "Low", (C596&gt;10)*(C596&lt;=20), "Medium", (C596&gt;20)*(C596&lt;=35), "High")</f>
        <v>Low</v>
      </c>
      <c r="E596" s="9">
        <f t="shared" si="10"/>
        <v>0</v>
      </c>
      <c r="F596" s="9">
        <f t="shared" si="10"/>
        <v>6</v>
      </c>
      <c r="G596" s="9">
        <f t="shared" si="10"/>
        <v>0</v>
      </c>
    </row>
    <row r="597" spans="1:7" x14ac:dyDescent="0.35">
      <c r="A597" s="9" t="str">
        <v>David Wiener</v>
      </c>
      <c r="B597" s="6">
        <v>1080.751</v>
      </c>
      <c r="C597" s="9">
        <v>9</v>
      </c>
      <c r="D597" s="9" t="str" cm="1">
        <f t="array" ref="D597">_xlfn.IFS(C597&lt;=10, "Low", (C597&gt;10)*(C597&lt;=20), "Medium", (C597&gt;20)*(C597&lt;=35), "High")</f>
        <v>Low</v>
      </c>
      <c r="E597" s="9">
        <f t="shared" si="10"/>
        <v>0</v>
      </c>
      <c r="F597" s="9">
        <f t="shared" si="10"/>
        <v>9</v>
      </c>
      <c r="G597" s="9">
        <f t="shared" si="10"/>
        <v>0</v>
      </c>
    </row>
    <row r="598" spans="1:7" x14ac:dyDescent="0.35">
      <c r="A598" s="9" t="str">
        <v>Pauline Chand</v>
      </c>
      <c r="B598" s="6">
        <v>1061.4880000000001</v>
      </c>
      <c r="C598" s="9">
        <v>3</v>
      </c>
      <c r="D598" s="9" t="str" cm="1">
        <f t="array" ref="D598">_xlfn.IFS(C598&lt;=10, "Low", (C598&gt;10)*(C598&lt;=20), "Medium", (C598&gt;20)*(C598&lt;=35), "High")</f>
        <v>Low</v>
      </c>
      <c r="E598" s="9">
        <f t="shared" si="10"/>
        <v>0</v>
      </c>
      <c r="F598" s="9">
        <f t="shared" si="10"/>
        <v>3</v>
      </c>
      <c r="G598" s="9">
        <f t="shared" si="10"/>
        <v>0</v>
      </c>
    </row>
    <row r="599" spans="1:7" x14ac:dyDescent="0.35">
      <c r="A599" s="9" t="str">
        <v>David Philippe</v>
      </c>
      <c r="B599" s="6">
        <v>1058.616</v>
      </c>
      <c r="C599" s="9">
        <v>4</v>
      </c>
      <c r="D599" s="9" t="str" cm="1">
        <f t="array" ref="D599">_xlfn.IFS(C599&lt;=10, "Low", (C599&gt;10)*(C599&lt;=20), "Medium", (C599&gt;20)*(C599&lt;=35), "High")</f>
        <v>Low</v>
      </c>
      <c r="E599" s="9">
        <f t="shared" si="10"/>
        <v>0</v>
      </c>
      <c r="F599" s="9">
        <f t="shared" si="10"/>
        <v>4</v>
      </c>
      <c r="G599" s="9">
        <f t="shared" si="10"/>
        <v>0</v>
      </c>
    </row>
    <row r="600" spans="1:7" x14ac:dyDescent="0.35">
      <c r="A600" s="9" t="str">
        <v>Jenna Caffey</v>
      </c>
      <c r="B600" s="6">
        <v>1058.1080000000002</v>
      </c>
      <c r="C600" s="9">
        <v>4</v>
      </c>
      <c r="D600" s="9" t="str" cm="1">
        <f t="array" ref="D600">_xlfn.IFS(C600&lt;=10, "Low", (C600&gt;10)*(C600&lt;=20), "Medium", (C600&gt;20)*(C600&lt;=35), "High")</f>
        <v>Low</v>
      </c>
      <c r="E600" s="9">
        <f t="shared" si="10"/>
        <v>0</v>
      </c>
      <c r="F600" s="9">
        <f t="shared" si="10"/>
        <v>4</v>
      </c>
      <c r="G600" s="9">
        <f t="shared" si="10"/>
        <v>0</v>
      </c>
    </row>
    <row r="601" spans="1:7" x14ac:dyDescent="0.35">
      <c r="A601" s="9" t="str">
        <v>Phillina Ober</v>
      </c>
      <c r="B601" s="6">
        <v>1056.8580000000002</v>
      </c>
      <c r="C601" s="9">
        <v>10</v>
      </c>
      <c r="D601" s="9" t="str" cm="1">
        <f t="array" ref="D601">_xlfn.IFS(C601&lt;=10, "Low", (C601&gt;10)*(C601&lt;=20), "Medium", (C601&gt;20)*(C601&lt;=35), "High")</f>
        <v>Low</v>
      </c>
      <c r="E601" s="9">
        <f t="shared" si="10"/>
        <v>0</v>
      </c>
      <c r="F601" s="9">
        <f t="shared" si="10"/>
        <v>10</v>
      </c>
      <c r="G601" s="9">
        <f t="shared" si="10"/>
        <v>0</v>
      </c>
    </row>
    <row r="602" spans="1:7" x14ac:dyDescent="0.35">
      <c r="A602" s="9" t="str">
        <v>Allen Armold</v>
      </c>
      <c r="B602" s="6">
        <v>1056.3900000000001</v>
      </c>
      <c r="C602" s="9">
        <v>15</v>
      </c>
      <c r="D602" s="9" t="str" cm="1">
        <f t="array" ref="D602">_xlfn.IFS(C602&lt;=10, "Low", (C602&gt;10)*(C602&lt;=20), "Medium", (C602&gt;20)*(C602&lt;=35), "High")</f>
        <v>Medium</v>
      </c>
      <c r="E602" s="9">
        <f t="shared" si="10"/>
        <v>15</v>
      </c>
      <c r="F602" s="9">
        <f t="shared" si="10"/>
        <v>0</v>
      </c>
      <c r="G602" s="9">
        <f t="shared" si="10"/>
        <v>0</v>
      </c>
    </row>
    <row r="603" spans="1:7" x14ac:dyDescent="0.35">
      <c r="A603" s="9" t="str">
        <v>Vivek Sundaresam</v>
      </c>
      <c r="B603" s="6">
        <v>1055.9809999999998</v>
      </c>
      <c r="C603" s="9">
        <v>8</v>
      </c>
      <c r="D603" s="9" t="str" cm="1">
        <f t="array" ref="D603">_xlfn.IFS(C603&lt;=10, "Low", (C603&gt;10)*(C603&lt;=20), "Medium", (C603&gt;20)*(C603&lt;=35), "High")</f>
        <v>Low</v>
      </c>
      <c r="E603" s="9">
        <f t="shared" si="10"/>
        <v>0</v>
      </c>
      <c r="F603" s="9">
        <f t="shared" si="10"/>
        <v>8</v>
      </c>
      <c r="G603" s="9">
        <f t="shared" si="10"/>
        <v>0</v>
      </c>
    </row>
    <row r="604" spans="1:7" x14ac:dyDescent="0.35">
      <c r="A604" s="9" t="str">
        <v>Alex Russell</v>
      </c>
      <c r="B604" s="6">
        <v>1055.694</v>
      </c>
      <c r="C604" s="9">
        <v>5</v>
      </c>
      <c r="D604" s="9" t="str" cm="1">
        <f t="array" ref="D604">_xlfn.IFS(C604&lt;=10, "Low", (C604&gt;10)*(C604&lt;=20), "Medium", (C604&gt;20)*(C604&lt;=35), "High")</f>
        <v>Low</v>
      </c>
      <c r="E604" s="9">
        <f t="shared" si="10"/>
        <v>0</v>
      </c>
      <c r="F604" s="9">
        <f t="shared" si="10"/>
        <v>5</v>
      </c>
      <c r="G604" s="9">
        <f t="shared" si="10"/>
        <v>0</v>
      </c>
    </row>
    <row r="605" spans="1:7" x14ac:dyDescent="0.35">
      <c r="A605" s="9" t="str">
        <v>Joni Wasserman</v>
      </c>
      <c r="B605" s="6">
        <v>1049.2380000000001</v>
      </c>
      <c r="C605" s="9">
        <v>10</v>
      </c>
      <c r="D605" s="9" t="str" cm="1">
        <f t="array" ref="D605">_xlfn.IFS(C605&lt;=10, "Low", (C605&gt;10)*(C605&lt;=20), "Medium", (C605&gt;20)*(C605&lt;=35), "High")</f>
        <v>Low</v>
      </c>
      <c r="E605" s="9">
        <f t="shared" si="10"/>
        <v>0</v>
      </c>
      <c r="F605" s="9">
        <f t="shared" si="10"/>
        <v>10</v>
      </c>
      <c r="G605" s="9">
        <f t="shared" si="10"/>
        <v>0</v>
      </c>
    </row>
    <row r="606" spans="1:7" x14ac:dyDescent="0.35">
      <c r="A606" s="9" t="str">
        <v>Duane Huffman</v>
      </c>
      <c r="B606" s="6">
        <v>1043.096</v>
      </c>
      <c r="C606" s="9">
        <v>11</v>
      </c>
      <c r="D606" s="9" t="str" cm="1">
        <f t="array" ref="D606">_xlfn.IFS(C606&lt;=10, "Low", (C606&gt;10)*(C606&lt;=20), "Medium", (C606&gt;20)*(C606&lt;=35), "High")</f>
        <v>Medium</v>
      </c>
      <c r="E606" s="9">
        <f t="shared" si="10"/>
        <v>11</v>
      </c>
      <c r="F606" s="9">
        <f t="shared" si="10"/>
        <v>0</v>
      </c>
      <c r="G606" s="9">
        <f t="shared" si="10"/>
        <v>0</v>
      </c>
    </row>
    <row r="607" spans="1:7" x14ac:dyDescent="0.35">
      <c r="A607" s="9" t="str">
        <v>Susan MacKendrick</v>
      </c>
      <c r="B607" s="6">
        <v>1043.0410000000002</v>
      </c>
      <c r="C607" s="9">
        <v>6</v>
      </c>
      <c r="D607" s="9" t="str" cm="1">
        <f t="array" ref="D607">_xlfn.IFS(C607&lt;=10, "Low", (C607&gt;10)*(C607&lt;=20), "Medium", (C607&gt;20)*(C607&lt;=35), "High")</f>
        <v>Low</v>
      </c>
      <c r="E607" s="9">
        <f t="shared" si="10"/>
        <v>0</v>
      </c>
      <c r="F607" s="9">
        <f t="shared" si="10"/>
        <v>6</v>
      </c>
      <c r="G607" s="9">
        <f t="shared" si="10"/>
        <v>0</v>
      </c>
    </row>
    <row r="608" spans="1:7" x14ac:dyDescent="0.35">
      <c r="A608" s="9" t="str">
        <v>Eudokia Martin</v>
      </c>
      <c r="B608" s="6">
        <v>1041.0419999999999</v>
      </c>
      <c r="C608" s="9">
        <v>10</v>
      </c>
      <c r="D608" s="9" t="str" cm="1">
        <f t="array" ref="D608">_xlfn.IFS(C608&lt;=10, "Low", (C608&gt;10)*(C608&lt;=20), "Medium", (C608&gt;20)*(C608&lt;=35), "High")</f>
        <v>Low</v>
      </c>
      <c r="E608" s="9">
        <f t="shared" si="10"/>
        <v>0</v>
      </c>
      <c r="F608" s="9">
        <f t="shared" si="10"/>
        <v>10</v>
      </c>
      <c r="G608" s="9">
        <f t="shared" si="10"/>
        <v>0</v>
      </c>
    </row>
    <row r="609" spans="1:7" x14ac:dyDescent="0.35">
      <c r="A609" s="9" t="str">
        <v>Theresa Coyne</v>
      </c>
      <c r="B609" s="6">
        <v>1038.26</v>
      </c>
      <c r="C609" s="9">
        <v>4</v>
      </c>
      <c r="D609" s="9" t="str" cm="1">
        <f t="array" ref="D609">_xlfn.IFS(C609&lt;=10, "Low", (C609&gt;10)*(C609&lt;=20), "Medium", (C609&gt;20)*(C609&lt;=35), "High")</f>
        <v>Low</v>
      </c>
      <c r="E609" s="9">
        <f t="shared" si="10"/>
        <v>0</v>
      </c>
      <c r="F609" s="9">
        <f t="shared" si="10"/>
        <v>4</v>
      </c>
      <c r="G609" s="9">
        <f t="shared" si="10"/>
        <v>0</v>
      </c>
    </row>
    <row r="610" spans="1:7" x14ac:dyDescent="0.35">
      <c r="A610" s="9" t="str">
        <v>Mike Kennedy</v>
      </c>
      <c r="B610" s="6">
        <v>1031.6019999999999</v>
      </c>
      <c r="C610" s="9">
        <v>11</v>
      </c>
      <c r="D610" s="9" t="str" cm="1">
        <f t="array" ref="D610">_xlfn.IFS(C610&lt;=10, "Low", (C610&gt;10)*(C610&lt;=20), "Medium", (C610&gt;20)*(C610&lt;=35), "High")</f>
        <v>Medium</v>
      </c>
      <c r="E610" s="9">
        <f t="shared" si="10"/>
        <v>11</v>
      </c>
      <c r="F610" s="9">
        <f t="shared" si="10"/>
        <v>0</v>
      </c>
      <c r="G610" s="9">
        <f t="shared" si="10"/>
        <v>0</v>
      </c>
    </row>
    <row r="611" spans="1:7" x14ac:dyDescent="0.35">
      <c r="A611" s="9" t="str">
        <v>Tiffany House</v>
      </c>
      <c r="B611" s="6">
        <v>1022.2010000000001</v>
      </c>
      <c r="C611" s="9">
        <v>13</v>
      </c>
      <c r="D611" s="9" t="str" cm="1">
        <f t="array" ref="D611">_xlfn.IFS(C611&lt;=10, "Low", (C611&gt;10)*(C611&lt;=20), "Medium", (C611&gt;20)*(C611&lt;=35), "High")</f>
        <v>Medium</v>
      </c>
      <c r="E611" s="9">
        <f t="shared" si="10"/>
        <v>13</v>
      </c>
      <c r="F611" s="9">
        <f t="shared" si="10"/>
        <v>0</v>
      </c>
      <c r="G611" s="9">
        <f t="shared" si="10"/>
        <v>0</v>
      </c>
    </row>
    <row r="612" spans="1:7" x14ac:dyDescent="0.35">
      <c r="A612" s="9" t="str">
        <v>Sean Wendt</v>
      </c>
      <c r="B612" s="6">
        <v>1019.0439999999998</v>
      </c>
      <c r="C612" s="9">
        <v>6</v>
      </c>
      <c r="D612" s="9" t="str" cm="1">
        <f t="array" ref="D612">_xlfn.IFS(C612&lt;=10, "Low", (C612&gt;10)*(C612&lt;=20), "Medium", (C612&gt;20)*(C612&lt;=35), "High")</f>
        <v>Low</v>
      </c>
      <c r="E612" s="9">
        <f t="shared" si="10"/>
        <v>0</v>
      </c>
      <c r="F612" s="9">
        <f t="shared" si="10"/>
        <v>6</v>
      </c>
      <c r="G612" s="9">
        <f t="shared" si="10"/>
        <v>0</v>
      </c>
    </row>
    <row r="613" spans="1:7" x14ac:dyDescent="0.35">
      <c r="A613" s="9" t="str">
        <v>Luke Schmidt</v>
      </c>
      <c r="B613" s="6">
        <v>1010.2560000000001</v>
      </c>
      <c r="C613" s="9">
        <v>14</v>
      </c>
      <c r="D613" s="9" t="str" cm="1">
        <f t="array" ref="D613">_xlfn.IFS(C613&lt;=10, "Low", (C613&gt;10)*(C613&lt;=20), "Medium", (C613&gt;20)*(C613&lt;=35), "High")</f>
        <v>Medium</v>
      </c>
      <c r="E613" s="9">
        <f t="shared" si="10"/>
        <v>14</v>
      </c>
      <c r="F613" s="9">
        <f t="shared" si="10"/>
        <v>0</v>
      </c>
      <c r="G613" s="9">
        <f t="shared" si="10"/>
        <v>0</v>
      </c>
    </row>
    <row r="614" spans="1:7" x14ac:dyDescent="0.35">
      <c r="A614" s="9" t="str">
        <v>Randy Bradley</v>
      </c>
      <c r="B614" s="6">
        <v>1008.1959999999999</v>
      </c>
      <c r="C614" s="9">
        <v>6</v>
      </c>
      <c r="D614" s="9" t="str" cm="1">
        <f t="array" ref="D614">_xlfn.IFS(C614&lt;=10, "Low", (C614&gt;10)*(C614&lt;=20), "Medium", (C614&gt;20)*(C614&lt;=35), "High")</f>
        <v>Low</v>
      </c>
      <c r="E614" s="9">
        <f t="shared" si="10"/>
        <v>0</v>
      </c>
      <c r="F614" s="9">
        <f t="shared" si="10"/>
        <v>6</v>
      </c>
      <c r="G614" s="9">
        <f t="shared" si="10"/>
        <v>0</v>
      </c>
    </row>
    <row r="615" spans="1:7" x14ac:dyDescent="0.35">
      <c r="A615" s="9" t="str">
        <v>Lynn Smith</v>
      </c>
      <c r="B615" s="6">
        <v>1008.1359999999999</v>
      </c>
      <c r="C615" s="9">
        <v>12</v>
      </c>
      <c r="D615" s="9" t="str" cm="1">
        <f t="array" ref="D615">_xlfn.IFS(C615&lt;=10, "Low", (C615&gt;10)*(C615&lt;=20), "Medium", (C615&gt;20)*(C615&lt;=35), "High")</f>
        <v>Medium</v>
      </c>
      <c r="E615" s="9">
        <f t="shared" si="10"/>
        <v>12</v>
      </c>
      <c r="F615" s="9">
        <f t="shared" si="10"/>
        <v>0</v>
      </c>
      <c r="G615" s="9">
        <f t="shared" si="10"/>
        <v>0</v>
      </c>
    </row>
    <row r="616" spans="1:7" x14ac:dyDescent="0.35">
      <c r="A616" s="9" t="str">
        <v>Bruce Geld</v>
      </c>
      <c r="B616" s="6">
        <v>1006.356</v>
      </c>
      <c r="C616" s="9">
        <v>7</v>
      </c>
      <c r="D616" s="9" t="str" cm="1">
        <f t="array" ref="D616">_xlfn.IFS(C616&lt;=10, "Low", (C616&gt;10)*(C616&lt;=20), "Medium", (C616&gt;20)*(C616&lt;=35), "High")</f>
        <v>Low</v>
      </c>
      <c r="E616" s="9">
        <f t="shared" si="10"/>
        <v>0</v>
      </c>
      <c r="F616" s="9">
        <f t="shared" si="10"/>
        <v>7</v>
      </c>
      <c r="G616" s="9">
        <f t="shared" si="10"/>
        <v>0</v>
      </c>
    </row>
    <row r="617" spans="1:7" x14ac:dyDescent="0.35">
      <c r="A617" s="9" t="str">
        <v>Victor Preis</v>
      </c>
      <c r="B617" s="6">
        <v>993.90199999999993</v>
      </c>
      <c r="C617" s="9">
        <v>5</v>
      </c>
      <c r="D617" s="9" t="str" cm="1">
        <f t="array" ref="D617">_xlfn.IFS(C617&lt;=10, "Low", (C617&gt;10)*(C617&lt;=20), "Medium", (C617&gt;20)*(C617&lt;=35), "High")</f>
        <v>Low</v>
      </c>
      <c r="E617" s="9">
        <f t="shared" si="10"/>
        <v>0</v>
      </c>
      <c r="F617" s="9">
        <f t="shared" si="10"/>
        <v>5</v>
      </c>
      <c r="G617" s="9">
        <f t="shared" si="10"/>
        <v>0</v>
      </c>
    </row>
    <row r="618" spans="1:7" x14ac:dyDescent="0.35">
      <c r="A618" s="9" t="str">
        <v>Jim Sink</v>
      </c>
      <c r="B618" s="6">
        <v>990.1959999999998</v>
      </c>
      <c r="C618" s="9">
        <v>9</v>
      </c>
      <c r="D618" s="9" t="str" cm="1">
        <f t="array" ref="D618">_xlfn.IFS(C618&lt;=10, "Low", (C618&gt;10)*(C618&lt;=20), "Medium", (C618&gt;20)*(C618&lt;=35), "High")</f>
        <v>Low</v>
      </c>
      <c r="E618" s="9">
        <f t="shared" si="10"/>
        <v>0</v>
      </c>
      <c r="F618" s="9">
        <f t="shared" si="10"/>
        <v>9</v>
      </c>
      <c r="G618" s="9">
        <f t="shared" si="10"/>
        <v>0</v>
      </c>
    </row>
    <row r="619" spans="1:7" x14ac:dyDescent="0.35">
      <c r="A619" s="9" t="str">
        <v>Ken Brennan</v>
      </c>
      <c r="B619" s="6">
        <v>983.92200000000003</v>
      </c>
      <c r="C619" s="9">
        <v>9</v>
      </c>
      <c r="D619" s="9" t="str" cm="1">
        <f t="array" ref="D619">_xlfn.IFS(C619&lt;=10, "Low", (C619&gt;10)*(C619&lt;=20), "Medium", (C619&gt;20)*(C619&lt;=35), "High")</f>
        <v>Low</v>
      </c>
      <c r="E619" s="9">
        <f t="shared" si="10"/>
        <v>0</v>
      </c>
      <c r="F619" s="9">
        <f t="shared" si="10"/>
        <v>9</v>
      </c>
      <c r="G619" s="9">
        <f t="shared" si="10"/>
        <v>0</v>
      </c>
    </row>
    <row r="620" spans="1:7" x14ac:dyDescent="0.35">
      <c r="A620" s="9" t="str">
        <v>Barry Pond</v>
      </c>
      <c r="B620" s="6">
        <v>983.41999999999985</v>
      </c>
      <c r="C620" s="9">
        <v>7</v>
      </c>
      <c r="D620" s="9" t="str" cm="1">
        <f t="array" ref="D620">_xlfn.IFS(C620&lt;=10, "Low", (C620&gt;10)*(C620&lt;=20), "Medium", (C620&gt;20)*(C620&lt;=35), "High")</f>
        <v>Low</v>
      </c>
      <c r="E620" s="9">
        <f t="shared" si="10"/>
        <v>0</v>
      </c>
      <c r="F620" s="9">
        <f t="shared" si="10"/>
        <v>7</v>
      </c>
      <c r="G620" s="9">
        <f t="shared" si="10"/>
        <v>0</v>
      </c>
    </row>
    <row r="621" spans="1:7" x14ac:dyDescent="0.35">
      <c r="A621" s="9" t="str">
        <v>Toby Swindell</v>
      </c>
      <c r="B621" s="6">
        <v>974.78199999999993</v>
      </c>
      <c r="C621" s="9">
        <v>12</v>
      </c>
      <c r="D621" s="9" t="str" cm="1">
        <f t="array" ref="D621">_xlfn.IFS(C621&lt;=10, "Low", (C621&gt;10)*(C621&lt;=20), "Medium", (C621&gt;20)*(C621&lt;=35), "High")</f>
        <v>Medium</v>
      </c>
      <c r="E621" s="9">
        <f t="shared" si="10"/>
        <v>12</v>
      </c>
      <c r="F621" s="9">
        <f t="shared" si="10"/>
        <v>0</v>
      </c>
      <c r="G621" s="9">
        <f t="shared" si="10"/>
        <v>0</v>
      </c>
    </row>
    <row r="622" spans="1:7" x14ac:dyDescent="0.35">
      <c r="A622" s="9" t="str">
        <v>Russell D'Ascenzo</v>
      </c>
      <c r="B622" s="6">
        <v>970.94200000000012</v>
      </c>
      <c r="C622" s="9">
        <v>10</v>
      </c>
      <c r="D622" s="9" t="str" cm="1">
        <f t="array" ref="D622">_xlfn.IFS(C622&lt;=10, "Low", (C622&gt;10)*(C622&lt;=20), "Medium", (C622&gt;20)*(C622&lt;=35), "High")</f>
        <v>Low</v>
      </c>
      <c r="E622" s="9">
        <f t="shared" si="10"/>
        <v>0</v>
      </c>
      <c r="F622" s="9">
        <f t="shared" si="10"/>
        <v>10</v>
      </c>
      <c r="G622" s="9">
        <f t="shared" si="10"/>
        <v>0</v>
      </c>
    </row>
    <row r="623" spans="1:7" x14ac:dyDescent="0.35">
      <c r="A623" s="9" t="str">
        <v>Cindy Schnelling</v>
      </c>
      <c r="B623" s="6">
        <v>970.11050000000012</v>
      </c>
      <c r="C623" s="9">
        <v>8</v>
      </c>
      <c r="D623" s="9" t="str" cm="1">
        <f t="array" ref="D623">_xlfn.IFS(C623&lt;=10, "Low", (C623&gt;10)*(C623&lt;=20), "Medium", (C623&gt;20)*(C623&lt;=35), "High")</f>
        <v>Low</v>
      </c>
      <c r="E623" s="9">
        <f t="shared" si="10"/>
        <v>0</v>
      </c>
      <c r="F623" s="9">
        <f t="shared" si="10"/>
        <v>8</v>
      </c>
      <c r="G623" s="9">
        <f t="shared" si="10"/>
        <v>0</v>
      </c>
    </row>
    <row r="624" spans="1:7" x14ac:dyDescent="0.35">
      <c r="A624" s="9" t="str">
        <v>Aimee Bixby</v>
      </c>
      <c r="B624" s="6">
        <v>966.70999999999981</v>
      </c>
      <c r="C624" s="9">
        <v>12</v>
      </c>
      <c r="D624" s="9" t="str" cm="1">
        <f t="array" ref="D624">_xlfn.IFS(C624&lt;=10, "Low", (C624&gt;10)*(C624&lt;=20), "Medium", (C624&gt;20)*(C624&lt;=35), "High")</f>
        <v>Medium</v>
      </c>
      <c r="E624" s="9">
        <f t="shared" si="10"/>
        <v>12</v>
      </c>
      <c r="F624" s="9">
        <f t="shared" si="10"/>
        <v>0</v>
      </c>
      <c r="G624" s="9">
        <f t="shared" si="10"/>
        <v>0</v>
      </c>
    </row>
    <row r="625" spans="1:7" x14ac:dyDescent="0.35">
      <c r="A625" s="9" t="str">
        <v>Roy Collins</v>
      </c>
      <c r="B625" s="6">
        <v>966.40899999999988</v>
      </c>
      <c r="C625" s="9">
        <v>10</v>
      </c>
      <c r="D625" s="9" t="str" cm="1">
        <f t="array" ref="D625">_xlfn.IFS(C625&lt;=10, "Low", (C625&gt;10)*(C625&lt;=20), "Medium", (C625&gt;20)*(C625&lt;=35), "High")</f>
        <v>Low</v>
      </c>
      <c r="E625" s="9">
        <f t="shared" ref="E625:G688" si="11">($D625=E$1)*$C625</f>
        <v>0</v>
      </c>
      <c r="F625" s="9">
        <f t="shared" si="11"/>
        <v>10</v>
      </c>
      <c r="G625" s="9">
        <f t="shared" si="11"/>
        <v>0</v>
      </c>
    </row>
    <row r="626" spans="1:7" x14ac:dyDescent="0.35">
      <c r="A626" s="9" t="str">
        <v>Sung Shariari</v>
      </c>
      <c r="B626" s="6">
        <v>964.63600000000008</v>
      </c>
      <c r="C626" s="9">
        <v>15</v>
      </c>
      <c r="D626" s="9" t="str" cm="1">
        <f t="array" ref="D626">_xlfn.IFS(C626&lt;=10, "Low", (C626&gt;10)*(C626&lt;=20), "Medium", (C626&gt;20)*(C626&lt;=35), "High")</f>
        <v>Medium</v>
      </c>
      <c r="E626" s="9">
        <f t="shared" si="11"/>
        <v>15</v>
      </c>
      <c r="F626" s="9">
        <f t="shared" si="11"/>
        <v>0</v>
      </c>
      <c r="G626" s="9">
        <f t="shared" si="11"/>
        <v>0</v>
      </c>
    </row>
    <row r="627" spans="1:7" x14ac:dyDescent="0.35">
      <c r="A627" s="9" t="str">
        <v>Ellis Ballard</v>
      </c>
      <c r="B627" s="6">
        <v>964.44799999999998</v>
      </c>
      <c r="C627" s="9">
        <v>7</v>
      </c>
      <c r="D627" s="9" t="str" cm="1">
        <f t="array" ref="D627">_xlfn.IFS(C627&lt;=10, "Low", (C627&gt;10)*(C627&lt;=20), "Medium", (C627&gt;20)*(C627&lt;=35), "High")</f>
        <v>Low</v>
      </c>
      <c r="E627" s="9">
        <f t="shared" si="11"/>
        <v>0</v>
      </c>
      <c r="F627" s="9">
        <f t="shared" si="11"/>
        <v>7</v>
      </c>
      <c r="G627" s="9">
        <f t="shared" si="11"/>
        <v>0</v>
      </c>
    </row>
    <row r="628" spans="1:7" x14ac:dyDescent="0.35">
      <c r="A628" s="9" t="str">
        <v>Jonathan Howell</v>
      </c>
      <c r="B628" s="6">
        <v>959.4770000000002</v>
      </c>
      <c r="C628" s="9">
        <v>9</v>
      </c>
      <c r="D628" s="9" t="str" cm="1">
        <f t="array" ref="D628">_xlfn.IFS(C628&lt;=10, "Low", (C628&gt;10)*(C628&lt;=20), "Medium", (C628&gt;20)*(C628&lt;=35), "High")</f>
        <v>Low</v>
      </c>
      <c r="E628" s="9">
        <f t="shared" si="11"/>
        <v>0</v>
      </c>
      <c r="F628" s="9">
        <f t="shared" si="11"/>
        <v>9</v>
      </c>
      <c r="G628" s="9">
        <f t="shared" si="11"/>
        <v>0</v>
      </c>
    </row>
    <row r="629" spans="1:7" x14ac:dyDescent="0.35">
      <c r="A629" s="9" t="str">
        <v>Jason Fortune-</v>
      </c>
      <c r="B629" s="6">
        <v>955.12400000000002</v>
      </c>
      <c r="C629" s="9">
        <v>14</v>
      </c>
      <c r="D629" s="9" t="str" cm="1">
        <f t="array" ref="D629">_xlfn.IFS(C629&lt;=10, "Low", (C629&gt;10)*(C629&lt;=20), "Medium", (C629&gt;20)*(C629&lt;=35), "High")</f>
        <v>Medium</v>
      </c>
      <c r="E629" s="9">
        <f t="shared" si="11"/>
        <v>14</v>
      </c>
      <c r="F629" s="9">
        <f t="shared" si="11"/>
        <v>0</v>
      </c>
      <c r="G629" s="9">
        <f t="shared" si="11"/>
        <v>0</v>
      </c>
    </row>
    <row r="630" spans="1:7" x14ac:dyDescent="0.35">
      <c r="A630" s="9" t="str">
        <v>Rachel Payne</v>
      </c>
      <c r="B630" s="6">
        <v>954.64519999999993</v>
      </c>
      <c r="C630" s="9">
        <v>12</v>
      </c>
      <c r="D630" s="9" t="str" cm="1">
        <f t="array" ref="D630">_xlfn.IFS(C630&lt;=10, "Low", (C630&gt;10)*(C630&lt;=20), "Medium", (C630&gt;20)*(C630&lt;=35), "High")</f>
        <v>Medium</v>
      </c>
      <c r="E630" s="9">
        <f t="shared" si="11"/>
        <v>12</v>
      </c>
      <c r="F630" s="9">
        <f t="shared" si="11"/>
        <v>0</v>
      </c>
      <c r="G630" s="9">
        <f t="shared" si="11"/>
        <v>0</v>
      </c>
    </row>
    <row r="631" spans="1:7" x14ac:dyDescent="0.35">
      <c r="A631" s="9" t="str">
        <v>Bryan Spruell</v>
      </c>
      <c r="B631" s="6">
        <v>949.43</v>
      </c>
      <c r="C631" s="9">
        <v>8</v>
      </c>
      <c r="D631" s="9" t="str" cm="1">
        <f t="array" ref="D631">_xlfn.IFS(C631&lt;=10, "Low", (C631&gt;10)*(C631&lt;=20), "Medium", (C631&gt;20)*(C631&lt;=35), "High")</f>
        <v>Low</v>
      </c>
      <c r="E631" s="9">
        <f t="shared" si="11"/>
        <v>0</v>
      </c>
      <c r="F631" s="9">
        <f t="shared" si="11"/>
        <v>8</v>
      </c>
      <c r="G631" s="9">
        <f t="shared" si="11"/>
        <v>0</v>
      </c>
    </row>
    <row r="632" spans="1:7" x14ac:dyDescent="0.35">
      <c r="A632" s="9" t="str">
        <v>Eric Barreto</v>
      </c>
      <c r="B632" s="6">
        <v>944.60000000000014</v>
      </c>
      <c r="C632" s="9">
        <v>7</v>
      </c>
      <c r="D632" s="9" t="str" cm="1">
        <f t="array" ref="D632">_xlfn.IFS(C632&lt;=10, "Low", (C632&gt;10)*(C632&lt;=20), "Medium", (C632&gt;20)*(C632&lt;=35), "High")</f>
        <v>Low</v>
      </c>
      <c r="E632" s="9">
        <f t="shared" si="11"/>
        <v>0</v>
      </c>
      <c r="F632" s="9">
        <f t="shared" si="11"/>
        <v>7</v>
      </c>
      <c r="G632" s="9">
        <f t="shared" si="11"/>
        <v>0</v>
      </c>
    </row>
    <row r="633" spans="1:7" x14ac:dyDescent="0.35">
      <c r="A633" s="9" t="str">
        <v>Hallie Redmond</v>
      </c>
      <c r="B633" s="6">
        <v>940.58799999999997</v>
      </c>
      <c r="C633" s="9">
        <v>5</v>
      </c>
      <c r="D633" s="9" t="str" cm="1">
        <f t="array" ref="D633">_xlfn.IFS(C633&lt;=10, "Low", (C633&gt;10)*(C633&lt;=20), "Medium", (C633&gt;20)*(C633&lt;=35), "High")</f>
        <v>Low</v>
      </c>
      <c r="E633" s="9">
        <f t="shared" si="11"/>
        <v>0</v>
      </c>
      <c r="F633" s="9">
        <f t="shared" si="11"/>
        <v>5</v>
      </c>
      <c r="G633" s="9">
        <f t="shared" si="11"/>
        <v>0</v>
      </c>
    </row>
    <row r="634" spans="1:7" x14ac:dyDescent="0.35">
      <c r="A634" s="9" t="str">
        <v>Roy FranzÃ¶sisch</v>
      </c>
      <c r="B634" s="6">
        <v>938.86199999999997</v>
      </c>
      <c r="C634" s="9">
        <v>10</v>
      </c>
      <c r="D634" s="9" t="str" cm="1">
        <f t="array" ref="D634">_xlfn.IFS(C634&lt;=10, "Low", (C634&gt;10)*(C634&lt;=20), "Medium", (C634&gt;20)*(C634&lt;=35), "High")</f>
        <v>Low</v>
      </c>
      <c r="E634" s="9">
        <f t="shared" si="11"/>
        <v>0</v>
      </c>
      <c r="F634" s="9">
        <f t="shared" si="11"/>
        <v>10</v>
      </c>
      <c r="G634" s="9">
        <f t="shared" si="11"/>
        <v>0</v>
      </c>
    </row>
    <row r="635" spans="1:7" x14ac:dyDescent="0.35">
      <c r="A635" s="9" t="str">
        <v>Maureen Fritzler</v>
      </c>
      <c r="B635" s="6">
        <v>937.03899999999999</v>
      </c>
      <c r="C635" s="9">
        <v>8</v>
      </c>
      <c r="D635" s="9" t="str" cm="1">
        <f t="array" ref="D635">_xlfn.IFS(C635&lt;=10, "Low", (C635&gt;10)*(C635&lt;=20), "Medium", (C635&gt;20)*(C635&lt;=35), "High")</f>
        <v>Low</v>
      </c>
      <c r="E635" s="9">
        <f t="shared" si="11"/>
        <v>0</v>
      </c>
      <c r="F635" s="9">
        <f t="shared" si="11"/>
        <v>8</v>
      </c>
      <c r="G635" s="9">
        <f t="shared" si="11"/>
        <v>0</v>
      </c>
    </row>
    <row r="636" spans="1:7" x14ac:dyDescent="0.35">
      <c r="A636" s="9" t="str">
        <v>Eric Murdock</v>
      </c>
      <c r="B636" s="6">
        <v>933.70399999999995</v>
      </c>
      <c r="C636" s="9">
        <v>6</v>
      </c>
      <c r="D636" s="9" t="str" cm="1">
        <f t="array" ref="D636">_xlfn.IFS(C636&lt;=10, "Low", (C636&gt;10)*(C636&lt;=20), "Medium", (C636&gt;20)*(C636&lt;=35), "High")</f>
        <v>Low</v>
      </c>
      <c r="E636" s="9">
        <f t="shared" si="11"/>
        <v>0</v>
      </c>
      <c r="F636" s="9">
        <f t="shared" si="11"/>
        <v>6</v>
      </c>
      <c r="G636" s="9">
        <f t="shared" si="11"/>
        <v>0</v>
      </c>
    </row>
    <row r="637" spans="1:7" x14ac:dyDescent="0.35">
      <c r="A637" s="9" t="str">
        <v>Alyssa Crouse</v>
      </c>
      <c r="B637" s="6">
        <v>925.8</v>
      </c>
      <c r="C637" s="9">
        <v>5</v>
      </c>
      <c r="D637" s="9" t="str" cm="1">
        <f t="array" ref="D637">_xlfn.IFS(C637&lt;=10, "Low", (C637&gt;10)*(C637&lt;=20), "Medium", (C637&gt;20)*(C637&lt;=35), "High")</f>
        <v>Low</v>
      </c>
      <c r="E637" s="9">
        <f t="shared" si="11"/>
        <v>0</v>
      </c>
      <c r="F637" s="9">
        <f t="shared" si="11"/>
        <v>5</v>
      </c>
      <c r="G637" s="9">
        <f t="shared" si="11"/>
        <v>0</v>
      </c>
    </row>
    <row r="638" spans="1:7" x14ac:dyDescent="0.35">
      <c r="A638" s="9" t="str">
        <v>Evan Henry</v>
      </c>
      <c r="B638" s="6">
        <v>923.88400000000001</v>
      </c>
      <c r="C638" s="9">
        <v>8</v>
      </c>
      <c r="D638" s="9" t="str" cm="1">
        <f t="array" ref="D638">_xlfn.IFS(C638&lt;=10, "Low", (C638&gt;10)*(C638&lt;=20), "Medium", (C638&gt;20)*(C638&lt;=35), "High")</f>
        <v>Low</v>
      </c>
      <c r="E638" s="9">
        <f t="shared" si="11"/>
        <v>0</v>
      </c>
      <c r="F638" s="9">
        <f t="shared" si="11"/>
        <v>8</v>
      </c>
      <c r="G638" s="9">
        <f t="shared" si="11"/>
        <v>0</v>
      </c>
    </row>
    <row r="639" spans="1:7" x14ac:dyDescent="0.35">
      <c r="A639" s="9" t="str">
        <v>Mary O'Rourke</v>
      </c>
      <c r="B639" s="6">
        <v>922.48699999999997</v>
      </c>
      <c r="C639" s="9">
        <v>5</v>
      </c>
      <c r="D639" s="9" t="str" cm="1">
        <f t="array" ref="D639">_xlfn.IFS(C639&lt;=10, "Low", (C639&gt;10)*(C639&lt;=20), "Medium", (C639&gt;20)*(C639&lt;=35), "High")</f>
        <v>Low</v>
      </c>
      <c r="E639" s="9">
        <f t="shared" si="11"/>
        <v>0</v>
      </c>
      <c r="F639" s="9">
        <f t="shared" si="11"/>
        <v>5</v>
      </c>
      <c r="G639" s="9">
        <f t="shared" si="11"/>
        <v>0</v>
      </c>
    </row>
    <row r="640" spans="1:7" x14ac:dyDescent="0.35">
      <c r="A640" s="9" t="str">
        <v>Alejandro Ballentine</v>
      </c>
      <c r="B640" s="6">
        <v>914.53199999999981</v>
      </c>
      <c r="C640" s="9">
        <v>14</v>
      </c>
      <c r="D640" s="9" t="str" cm="1">
        <f t="array" ref="D640">_xlfn.IFS(C640&lt;=10, "Low", (C640&gt;10)*(C640&lt;=20), "Medium", (C640&gt;20)*(C640&lt;=35), "High")</f>
        <v>Medium</v>
      </c>
      <c r="E640" s="9">
        <f t="shared" si="11"/>
        <v>14</v>
      </c>
      <c r="F640" s="9">
        <f t="shared" si="11"/>
        <v>0</v>
      </c>
      <c r="G640" s="9">
        <f t="shared" si="11"/>
        <v>0</v>
      </c>
    </row>
    <row r="641" spans="1:7" x14ac:dyDescent="0.35">
      <c r="A641" s="9" t="str">
        <v>Katrina Bavinger</v>
      </c>
      <c r="B641" s="6">
        <v>908.82099999999991</v>
      </c>
      <c r="C641" s="9">
        <v>9</v>
      </c>
      <c r="D641" s="9" t="str" cm="1">
        <f t="array" ref="D641">_xlfn.IFS(C641&lt;=10, "Low", (C641&gt;10)*(C641&lt;=20), "Medium", (C641&gt;20)*(C641&lt;=35), "High")</f>
        <v>Low</v>
      </c>
      <c r="E641" s="9">
        <f t="shared" si="11"/>
        <v>0</v>
      </c>
      <c r="F641" s="9">
        <f t="shared" si="11"/>
        <v>9</v>
      </c>
      <c r="G641" s="9">
        <f t="shared" si="11"/>
        <v>0</v>
      </c>
    </row>
    <row r="642" spans="1:7" x14ac:dyDescent="0.35">
      <c r="A642" s="9" t="str">
        <v>Ken Dana</v>
      </c>
      <c r="B642" s="6">
        <v>907.1579999999999</v>
      </c>
      <c r="C642" s="9">
        <v>7</v>
      </c>
      <c r="D642" s="9" t="str" cm="1">
        <f t="array" ref="D642">_xlfn.IFS(C642&lt;=10, "Low", (C642&gt;10)*(C642&lt;=20), "Medium", (C642&gt;20)*(C642&lt;=35), "High")</f>
        <v>Low</v>
      </c>
      <c r="E642" s="9">
        <f t="shared" si="11"/>
        <v>0</v>
      </c>
      <c r="F642" s="9">
        <f t="shared" si="11"/>
        <v>7</v>
      </c>
      <c r="G642" s="9">
        <f t="shared" si="11"/>
        <v>0</v>
      </c>
    </row>
    <row r="643" spans="1:7" x14ac:dyDescent="0.35">
      <c r="A643" s="9" t="str">
        <v>Catherine Glotzbach</v>
      </c>
      <c r="B643" s="6">
        <v>904.46799999999996</v>
      </c>
      <c r="C643" s="9">
        <v>9</v>
      </c>
      <c r="D643" s="9" t="str" cm="1">
        <f t="array" ref="D643">_xlfn.IFS(C643&lt;=10, "Low", (C643&gt;10)*(C643&lt;=20), "Medium", (C643&gt;20)*(C643&lt;=35), "High")</f>
        <v>Low</v>
      </c>
      <c r="E643" s="9">
        <f t="shared" si="11"/>
        <v>0</v>
      </c>
      <c r="F643" s="9">
        <f t="shared" si="11"/>
        <v>9</v>
      </c>
      <c r="G643" s="9">
        <f t="shared" si="11"/>
        <v>0</v>
      </c>
    </row>
    <row r="644" spans="1:7" x14ac:dyDescent="0.35">
      <c r="A644" s="9" t="str">
        <v>Joni Blumstein</v>
      </c>
      <c r="B644" s="6">
        <v>900.55200000000002</v>
      </c>
      <c r="C644" s="9">
        <v>8</v>
      </c>
      <c r="D644" s="9" t="str" cm="1">
        <f t="array" ref="D644">_xlfn.IFS(C644&lt;=10, "Low", (C644&gt;10)*(C644&lt;=20), "Medium", (C644&gt;20)*(C644&lt;=35), "High")</f>
        <v>Low</v>
      </c>
      <c r="E644" s="9">
        <f t="shared" si="11"/>
        <v>0</v>
      </c>
      <c r="F644" s="9">
        <f t="shared" si="11"/>
        <v>8</v>
      </c>
      <c r="G644" s="9">
        <f t="shared" si="11"/>
        <v>0</v>
      </c>
    </row>
    <row r="645" spans="1:7" x14ac:dyDescent="0.35">
      <c r="A645" s="9" t="str">
        <v>Darren Powers</v>
      </c>
      <c r="B645" s="6">
        <v>897.524</v>
      </c>
      <c r="C645" s="9">
        <v>15</v>
      </c>
      <c r="D645" s="9" t="str" cm="1">
        <f t="array" ref="D645">_xlfn.IFS(C645&lt;=10, "Low", (C645&gt;10)*(C645&lt;=20), "Medium", (C645&gt;20)*(C645&lt;=35), "High")</f>
        <v>Medium</v>
      </c>
      <c r="E645" s="9">
        <f t="shared" si="11"/>
        <v>15</v>
      </c>
      <c r="F645" s="9">
        <f t="shared" si="11"/>
        <v>0</v>
      </c>
      <c r="G645" s="9">
        <f t="shared" si="11"/>
        <v>0</v>
      </c>
    </row>
    <row r="646" spans="1:7" x14ac:dyDescent="0.35">
      <c r="A646" s="9" t="str">
        <v>Jeremy Farry</v>
      </c>
      <c r="B646" s="6">
        <v>890.94999999999993</v>
      </c>
      <c r="C646" s="9">
        <v>14</v>
      </c>
      <c r="D646" s="9" t="str" cm="1">
        <f t="array" ref="D646">_xlfn.IFS(C646&lt;=10, "Low", (C646&gt;10)*(C646&lt;=20), "Medium", (C646&gt;20)*(C646&lt;=35), "High")</f>
        <v>Medium</v>
      </c>
      <c r="E646" s="9">
        <f t="shared" si="11"/>
        <v>14</v>
      </c>
      <c r="F646" s="9">
        <f t="shared" si="11"/>
        <v>0</v>
      </c>
      <c r="G646" s="9">
        <f t="shared" si="11"/>
        <v>0</v>
      </c>
    </row>
    <row r="647" spans="1:7" x14ac:dyDescent="0.35">
      <c r="A647" s="9" t="str">
        <v>Henia Zydlo</v>
      </c>
      <c r="B647" s="6">
        <v>886.51999999999987</v>
      </c>
      <c r="C647" s="9">
        <v>6</v>
      </c>
      <c r="D647" s="9" t="str" cm="1">
        <f t="array" ref="D647">_xlfn.IFS(C647&lt;=10, "Low", (C647&gt;10)*(C647&lt;=20), "Medium", (C647&gt;20)*(C647&lt;=35), "High")</f>
        <v>Low</v>
      </c>
      <c r="E647" s="9">
        <f t="shared" si="11"/>
        <v>0</v>
      </c>
      <c r="F647" s="9">
        <f t="shared" si="11"/>
        <v>6</v>
      </c>
      <c r="G647" s="9">
        <f t="shared" si="11"/>
        <v>0</v>
      </c>
    </row>
    <row r="648" spans="1:7" x14ac:dyDescent="0.35">
      <c r="A648" s="9" t="str">
        <v>Aaron Bergman</v>
      </c>
      <c r="B648" s="6">
        <v>886.15599999999995</v>
      </c>
      <c r="C648" s="9">
        <v>6</v>
      </c>
      <c r="D648" s="9" t="str" cm="1">
        <f t="array" ref="D648">_xlfn.IFS(C648&lt;=10, "Low", (C648&gt;10)*(C648&lt;=20), "Medium", (C648&gt;20)*(C648&lt;=35), "High")</f>
        <v>Low</v>
      </c>
      <c r="E648" s="9">
        <f t="shared" si="11"/>
        <v>0</v>
      </c>
      <c r="F648" s="9">
        <f t="shared" si="11"/>
        <v>6</v>
      </c>
      <c r="G648" s="9">
        <f t="shared" si="11"/>
        <v>0</v>
      </c>
    </row>
    <row r="649" spans="1:7" x14ac:dyDescent="0.35">
      <c r="A649" s="9" t="str">
        <v>Chad Sievert</v>
      </c>
      <c r="B649" s="6">
        <v>884.64</v>
      </c>
      <c r="C649" s="9">
        <v>7</v>
      </c>
      <c r="D649" s="9" t="str" cm="1">
        <f t="array" ref="D649">_xlfn.IFS(C649&lt;=10, "Low", (C649&gt;10)*(C649&lt;=20), "Medium", (C649&gt;20)*(C649&lt;=35), "High")</f>
        <v>Low</v>
      </c>
      <c r="E649" s="9">
        <f t="shared" si="11"/>
        <v>0</v>
      </c>
      <c r="F649" s="9">
        <f t="shared" si="11"/>
        <v>7</v>
      </c>
      <c r="G649" s="9">
        <f t="shared" si="11"/>
        <v>0</v>
      </c>
    </row>
    <row r="650" spans="1:7" x14ac:dyDescent="0.35">
      <c r="A650" s="9" t="str">
        <v>Sally Knutson</v>
      </c>
      <c r="B650" s="6">
        <v>883.40899999999999</v>
      </c>
      <c r="C650" s="9">
        <v>5</v>
      </c>
      <c r="D650" s="9" t="str" cm="1">
        <f t="array" ref="D650">_xlfn.IFS(C650&lt;=10, "Low", (C650&gt;10)*(C650&lt;=20), "Medium", (C650&gt;20)*(C650&lt;=35), "High")</f>
        <v>Low</v>
      </c>
      <c r="E650" s="9">
        <f t="shared" si="11"/>
        <v>0</v>
      </c>
      <c r="F650" s="9">
        <f t="shared" si="11"/>
        <v>5</v>
      </c>
      <c r="G650" s="9">
        <f t="shared" si="11"/>
        <v>0</v>
      </c>
    </row>
    <row r="651" spans="1:7" x14ac:dyDescent="0.35">
      <c r="A651" s="9" t="str">
        <v>Jim Mitchum</v>
      </c>
      <c r="B651" s="6">
        <v>864.94700000000012</v>
      </c>
      <c r="C651" s="9">
        <v>12</v>
      </c>
      <c r="D651" s="9" t="str" cm="1">
        <f t="array" ref="D651">_xlfn.IFS(C651&lt;=10, "Low", (C651&gt;10)*(C651&lt;=20), "Medium", (C651&gt;20)*(C651&lt;=35), "High")</f>
        <v>Medium</v>
      </c>
      <c r="E651" s="9">
        <f t="shared" si="11"/>
        <v>12</v>
      </c>
      <c r="F651" s="9">
        <f t="shared" si="11"/>
        <v>0</v>
      </c>
      <c r="G651" s="9">
        <f t="shared" si="11"/>
        <v>0</v>
      </c>
    </row>
    <row r="652" spans="1:7" x14ac:dyDescent="0.35">
      <c r="A652" s="9" t="str">
        <v>Jocasta Rupert</v>
      </c>
      <c r="B652" s="6">
        <v>863.88</v>
      </c>
      <c r="C652" s="9">
        <v>1</v>
      </c>
      <c r="D652" s="9" t="str" cm="1">
        <f t="array" ref="D652">_xlfn.IFS(C652&lt;=10, "Low", (C652&gt;10)*(C652&lt;=20), "Medium", (C652&gt;20)*(C652&lt;=35), "High")</f>
        <v>Low</v>
      </c>
      <c r="E652" s="9">
        <f t="shared" si="11"/>
        <v>0</v>
      </c>
      <c r="F652" s="9">
        <f t="shared" si="11"/>
        <v>1</v>
      </c>
      <c r="G652" s="9">
        <f t="shared" si="11"/>
        <v>0</v>
      </c>
    </row>
    <row r="653" spans="1:7" x14ac:dyDescent="0.35">
      <c r="A653" s="9" t="str">
        <v>Art Foster</v>
      </c>
      <c r="B653" s="6">
        <v>861.56499999999994</v>
      </c>
      <c r="C653" s="9">
        <v>7</v>
      </c>
      <c r="D653" s="9" t="str" cm="1">
        <f t="array" ref="D653">_xlfn.IFS(C653&lt;=10, "Low", (C653&gt;10)*(C653&lt;=20), "Medium", (C653&gt;20)*(C653&lt;=35), "High")</f>
        <v>Low</v>
      </c>
      <c r="E653" s="9">
        <f t="shared" si="11"/>
        <v>0</v>
      </c>
      <c r="F653" s="9">
        <f t="shared" si="11"/>
        <v>7</v>
      </c>
      <c r="G653" s="9">
        <f t="shared" si="11"/>
        <v>0</v>
      </c>
    </row>
    <row r="654" spans="1:7" x14ac:dyDescent="0.35">
      <c r="A654" s="9" t="str">
        <v>Julie Creighton</v>
      </c>
      <c r="B654" s="6">
        <v>858.57600000000002</v>
      </c>
      <c r="C654" s="9">
        <v>9</v>
      </c>
      <c r="D654" s="9" t="str" cm="1">
        <f t="array" ref="D654">_xlfn.IFS(C654&lt;=10, "Low", (C654&gt;10)*(C654&lt;=20), "Medium", (C654&gt;20)*(C654&lt;=35), "High")</f>
        <v>Low</v>
      </c>
      <c r="E654" s="9">
        <f t="shared" si="11"/>
        <v>0</v>
      </c>
      <c r="F654" s="9">
        <f t="shared" si="11"/>
        <v>9</v>
      </c>
      <c r="G654" s="9">
        <f t="shared" si="11"/>
        <v>0</v>
      </c>
    </row>
    <row r="655" spans="1:7" x14ac:dyDescent="0.35">
      <c r="A655" s="9" t="str">
        <v>Michael Stewart</v>
      </c>
      <c r="B655" s="6">
        <v>855.1160000000001</v>
      </c>
      <c r="C655" s="9">
        <v>11</v>
      </c>
      <c r="D655" s="9" t="str" cm="1">
        <f t="array" ref="D655">_xlfn.IFS(C655&lt;=10, "Low", (C655&gt;10)*(C655&lt;=20), "Medium", (C655&gt;20)*(C655&lt;=35), "High")</f>
        <v>Medium</v>
      </c>
      <c r="E655" s="9">
        <f t="shared" si="11"/>
        <v>11</v>
      </c>
      <c r="F655" s="9">
        <f t="shared" si="11"/>
        <v>0</v>
      </c>
      <c r="G655" s="9">
        <f t="shared" si="11"/>
        <v>0</v>
      </c>
    </row>
    <row r="656" spans="1:7" x14ac:dyDescent="0.35">
      <c r="A656" s="9" t="str">
        <v>Vicky Freymann</v>
      </c>
      <c r="B656" s="6">
        <v>847.94399999999996</v>
      </c>
      <c r="C656" s="9">
        <v>11</v>
      </c>
      <c r="D656" s="9" t="str" cm="1">
        <f t="array" ref="D656">_xlfn.IFS(C656&lt;=10, "Low", (C656&gt;10)*(C656&lt;=20), "Medium", (C656&gt;20)*(C656&lt;=35), "High")</f>
        <v>Medium</v>
      </c>
      <c r="E656" s="9">
        <f t="shared" si="11"/>
        <v>11</v>
      </c>
      <c r="F656" s="9">
        <f t="shared" si="11"/>
        <v>0</v>
      </c>
      <c r="G656" s="9">
        <f t="shared" si="11"/>
        <v>0</v>
      </c>
    </row>
    <row r="657" spans="1:7" x14ac:dyDescent="0.35">
      <c r="A657" s="9" t="str">
        <v>Vivek Gonzalez</v>
      </c>
      <c r="B657" s="6">
        <v>846.0100000000001</v>
      </c>
      <c r="C657" s="9">
        <v>8</v>
      </c>
      <c r="D657" s="9" t="str" cm="1">
        <f t="array" ref="D657">_xlfn.IFS(C657&lt;=10, "Low", (C657&gt;10)*(C657&lt;=20), "Medium", (C657&gt;20)*(C657&lt;=35), "High")</f>
        <v>Low</v>
      </c>
      <c r="E657" s="9">
        <f t="shared" si="11"/>
        <v>0</v>
      </c>
      <c r="F657" s="9">
        <f t="shared" si="11"/>
        <v>8</v>
      </c>
      <c r="G657" s="9">
        <f t="shared" si="11"/>
        <v>0</v>
      </c>
    </row>
    <row r="658" spans="1:7" x14ac:dyDescent="0.35">
      <c r="A658" s="9" t="str">
        <v>Charles Sheldon</v>
      </c>
      <c r="B658" s="6">
        <v>844.45800000000008</v>
      </c>
      <c r="C658" s="9">
        <v>8</v>
      </c>
      <c r="D658" s="9" t="str" cm="1">
        <f t="array" ref="D658">_xlfn.IFS(C658&lt;=10, "Low", (C658&gt;10)*(C658&lt;=20), "Medium", (C658&gt;20)*(C658&lt;=35), "High")</f>
        <v>Low</v>
      </c>
      <c r="E658" s="9">
        <f t="shared" si="11"/>
        <v>0</v>
      </c>
      <c r="F658" s="9">
        <f t="shared" si="11"/>
        <v>8</v>
      </c>
      <c r="G658" s="9">
        <f t="shared" si="11"/>
        <v>0</v>
      </c>
    </row>
    <row r="659" spans="1:7" x14ac:dyDescent="0.35">
      <c r="A659" s="9" t="str">
        <v>Todd Boyes</v>
      </c>
      <c r="B659" s="6">
        <v>834.32799999999997</v>
      </c>
      <c r="C659" s="9">
        <v>13</v>
      </c>
      <c r="D659" s="9" t="str" cm="1">
        <f t="array" ref="D659">_xlfn.IFS(C659&lt;=10, "Low", (C659&gt;10)*(C659&lt;=20), "Medium", (C659&gt;20)*(C659&lt;=35), "High")</f>
        <v>Medium</v>
      </c>
      <c r="E659" s="9">
        <f t="shared" si="11"/>
        <v>13</v>
      </c>
      <c r="F659" s="9">
        <f t="shared" si="11"/>
        <v>0</v>
      </c>
      <c r="G659" s="9">
        <f t="shared" si="11"/>
        <v>0</v>
      </c>
    </row>
    <row r="660" spans="1:7" x14ac:dyDescent="0.35">
      <c r="A660" s="9" t="str">
        <v>Ann Steele</v>
      </c>
      <c r="B660" s="6">
        <v>833.39800000000002</v>
      </c>
      <c r="C660" s="9">
        <v>12</v>
      </c>
      <c r="D660" s="9" t="str" cm="1">
        <f t="array" ref="D660">_xlfn.IFS(C660&lt;=10, "Low", (C660&gt;10)*(C660&lt;=20), "Medium", (C660&gt;20)*(C660&lt;=35), "High")</f>
        <v>Medium</v>
      </c>
      <c r="E660" s="9">
        <f t="shared" si="11"/>
        <v>12</v>
      </c>
      <c r="F660" s="9">
        <f t="shared" si="11"/>
        <v>0</v>
      </c>
      <c r="G660" s="9">
        <f t="shared" si="11"/>
        <v>0</v>
      </c>
    </row>
    <row r="661" spans="1:7" x14ac:dyDescent="0.35">
      <c r="A661" s="9" t="str">
        <v>Erica Hackney</v>
      </c>
      <c r="B661" s="6">
        <v>825.94999999999993</v>
      </c>
      <c r="C661" s="9">
        <v>8</v>
      </c>
      <c r="D661" s="9" t="str" cm="1">
        <f t="array" ref="D661">_xlfn.IFS(C661&lt;=10, "Low", (C661&gt;10)*(C661&lt;=20), "Medium", (C661&gt;20)*(C661&lt;=35), "High")</f>
        <v>Low</v>
      </c>
      <c r="E661" s="9">
        <f t="shared" si="11"/>
        <v>0</v>
      </c>
      <c r="F661" s="9">
        <f t="shared" si="11"/>
        <v>8</v>
      </c>
      <c r="G661" s="9">
        <f t="shared" si="11"/>
        <v>0</v>
      </c>
    </row>
    <row r="662" spans="1:7" x14ac:dyDescent="0.35">
      <c r="A662" s="9" t="str">
        <v>Thomas Brumley</v>
      </c>
      <c r="B662" s="6">
        <v>816.17399999999998</v>
      </c>
      <c r="C662" s="9">
        <v>4</v>
      </c>
      <c r="D662" s="9" t="str" cm="1">
        <f t="array" ref="D662">_xlfn.IFS(C662&lt;=10, "Low", (C662&gt;10)*(C662&lt;=20), "Medium", (C662&gt;20)*(C662&lt;=35), "High")</f>
        <v>Low</v>
      </c>
      <c r="E662" s="9">
        <f t="shared" si="11"/>
        <v>0</v>
      </c>
      <c r="F662" s="9">
        <f t="shared" si="11"/>
        <v>4</v>
      </c>
      <c r="G662" s="9">
        <f t="shared" si="11"/>
        <v>0</v>
      </c>
    </row>
    <row r="663" spans="1:7" x14ac:dyDescent="0.35">
      <c r="A663" s="9" t="str">
        <v>Alice McCarthy</v>
      </c>
      <c r="B663" s="6">
        <v>814.01200000000006</v>
      </c>
      <c r="C663" s="9">
        <v>12</v>
      </c>
      <c r="D663" s="9" t="str" cm="1">
        <f t="array" ref="D663">_xlfn.IFS(C663&lt;=10, "Low", (C663&gt;10)*(C663&lt;=20), "Medium", (C663&gt;20)*(C663&lt;=35), "High")</f>
        <v>Medium</v>
      </c>
      <c r="E663" s="9">
        <f t="shared" si="11"/>
        <v>12</v>
      </c>
      <c r="F663" s="9">
        <f t="shared" si="11"/>
        <v>0</v>
      </c>
      <c r="G663" s="9">
        <f t="shared" si="11"/>
        <v>0</v>
      </c>
    </row>
    <row r="664" spans="1:7" x14ac:dyDescent="0.35">
      <c r="A664" s="9" t="str">
        <v>Brendan Murry</v>
      </c>
      <c r="B664" s="6">
        <v>808.16199999999992</v>
      </c>
      <c r="C664" s="9">
        <v>10</v>
      </c>
      <c r="D664" s="9" t="str" cm="1">
        <f t="array" ref="D664">_xlfn.IFS(C664&lt;=10, "Low", (C664&gt;10)*(C664&lt;=20), "Medium", (C664&gt;20)*(C664&lt;=35), "High")</f>
        <v>Low</v>
      </c>
      <c r="E664" s="9">
        <f t="shared" si="11"/>
        <v>0</v>
      </c>
      <c r="F664" s="9">
        <f t="shared" si="11"/>
        <v>10</v>
      </c>
      <c r="G664" s="9">
        <f t="shared" si="11"/>
        <v>0</v>
      </c>
    </row>
    <row r="665" spans="1:7" x14ac:dyDescent="0.35">
      <c r="A665" s="9" t="str">
        <v>Sonia Cooley</v>
      </c>
      <c r="B665" s="6">
        <v>799.79800000000012</v>
      </c>
      <c r="C665" s="9">
        <v>6</v>
      </c>
      <c r="D665" s="9" t="str" cm="1">
        <f t="array" ref="D665">_xlfn.IFS(C665&lt;=10, "Low", (C665&gt;10)*(C665&lt;=20), "Medium", (C665&gt;20)*(C665&lt;=35), "High")</f>
        <v>Low</v>
      </c>
      <c r="E665" s="9">
        <f t="shared" si="11"/>
        <v>0</v>
      </c>
      <c r="F665" s="9">
        <f t="shared" si="11"/>
        <v>6</v>
      </c>
      <c r="G665" s="9">
        <f t="shared" si="11"/>
        <v>0</v>
      </c>
    </row>
    <row r="666" spans="1:7" x14ac:dyDescent="0.35">
      <c r="A666" s="9" t="str">
        <v>David Kendrick</v>
      </c>
      <c r="B666" s="6">
        <v>797.83199999999999</v>
      </c>
      <c r="C666" s="9">
        <v>5</v>
      </c>
      <c r="D666" s="9" t="str" cm="1">
        <f t="array" ref="D666">_xlfn.IFS(C666&lt;=10, "Low", (C666&gt;10)*(C666&lt;=20), "Medium", (C666&gt;20)*(C666&lt;=35), "High")</f>
        <v>Low</v>
      </c>
      <c r="E666" s="9">
        <f t="shared" si="11"/>
        <v>0</v>
      </c>
      <c r="F666" s="9">
        <f t="shared" si="11"/>
        <v>5</v>
      </c>
      <c r="G666" s="9">
        <f t="shared" si="11"/>
        <v>0</v>
      </c>
    </row>
    <row r="667" spans="1:7" x14ac:dyDescent="0.35">
      <c r="A667" s="9" t="str">
        <v>Matthew Clasen</v>
      </c>
      <c r="B667" s="6">
        <v>795.15400000000011</v>
      </c>
      <c r="C667" s="9">
        <v>8</v>
      </c>
      <c r="D667" s="9" t="str" cm="1">
        <f t="array" ref="D667">_xlfn.IFS(C667&lt;=10, "Low", (C667&gt;10)*(C667&lt;=20), "Medium", (C667&gt;20)*(C667&lt;=35), "High")</f>
        <v>Low</v>
      </c>
      <c r="E667" s="9">
        <f t="shared" si="11"/>
        <v>0</v>
      </c>
      <c r="F667" s="9">
        <f t="shared" si="11"/>
        <v>8</v>
      </c>
      <c r="G667" s="9">
        <f t="shared" si="11"/>
        <v>0</v>
      </c>
    </row>
    <row r="668" spans="1:7" x14ac:dyDescent="0.35">
      <c r="A668" s="9" t="str">
        <v>Beth Fritzler</v>
      </c>
      <c r="B668" s="6">
        <v>791.9899999999999</v>
      </c>
      <c r="C668" s="9">
        <v>4</v>
      </c>
      <c r="D668" s="9" t="str" cm="1">
        <f t="array" ref="D668">_xlfn.IFS(C668&lt;=10, "Low", (C668&gt;10)*(C668&lt;=20), "Medium", (C668&gt;20)*(C668&lt;=35), "High")</f>
        <v>Low</v>
      </c>
      <c r="E668" s="9">
        <f t="shared" si="11"/>
        <v>0</v>
      </c>
      <c r="F668" s="9">
        <f t="shared" si="11"/>
        <v>4</v>
      </c>
      <c r="G668" s="9">
        <f t="shared" si="11"/>
        <v>0</v>
      </c>
    </row>
    <row r="669" spans="1:7" x14ac:dyDescent="0.35">
      <c r="A669" s="9" t="str">
        <v>Harry Greene</v>
      </c>
      <c r="B669" s="6">
        <v>785.62800000000004</v>
      </c>
      <c r="C669" s="9">
        <v>10</v>
      </c>
      <c r="D669" s="9" t="str" cm="1">
        <f t="array" ref="D669">_xlfn.IFS(C669&lt;=10, "Low", (C669&gt;10)*(C669&lt;=20), "Medium", (C669&gt;20)*(C669&lt;=35), "High")</f>
        <v>Low</v>
      </c>
      <c r="E669" s="9">
        <f t="shared" si="11"/>
        <v>0</v>
      </c>
      <c r="F669" s="9">
        <f t="shared" si="11"/>
        <v>10</v>
      </c>
      <c r="G669" s="9">
        <f t="shared" si="11"/>
        <v>0</v>
      </c>
    </row>
    <row r="670" spans="1:7" x14ac:dyDescent="0.35">
      <c r="A670" s="9" t="str">
        <v>Michael Granlund</v>
      </c>
      <c r="B670" s="6">
        <v>776.38400000000001</v>
      </c>
      <c r="C670" s="9">
        <v>13</v>
      </c>
      <c r="D670" s="9" t="str" cm="1">
        <f t="array" ref="D670">_xlfn.IFS(C670&lt;=10, "Low", (C670&gt;10)*(C670&lt;=20), "Medium", (C670&gt;20)*(C670&lt;=35), "High")</f>
        <v>Medium</v>
      </c>
      <c r="E670" s="9">
        <f t="shared" si="11"/>
        <v>13</v>
      </c>
      <c r="F670" s="9">
        <f t="shared" si="11"/>
        <v>0</v>
      </c>
      <c r="G670" s="9">
        <f t="shared" si="11"/>
        <v>0</v>
      </c>
    </row>
    <row r="671" spans="1:7" x14ac:dyDescent="0.35">
      <c r="A671" s="9" t="str">
        <v>Muhammed MacIntyre</v>
      </c>
      <c r="B671" s="6">
        <v>775.4140000000001</v>
      </c>
      <c r="C671" s="9">
        <v>12</v>
      </c>
      <c r="D671" s="9" t="str" cm="1">
        <f t="array" ref="D671">_xlfn.IFS(C671&lt;=10, "Low", (C671&gt;10)*(C671&lt;=20), "Medium", (C671&gt;20)*(C671&lt;=35), "High")</f>
        <v>Medium</v>
      </c>
      <c r="E671" s="9">
        <f t="shared" si="11"/>
        <v>12</v>
      </c>
      <c r="F671" s="9">
        <f t="shared" si="11"/>
        <v>0</v>
      </c>
      <c r="G671" s="9">
        <f t="shared" si="11"/>
        <v>0</v>
      </c>
    </row>
    <row r="672" spans="1:7" x14ac:dyDescent="0.35">
      <c r="A672" s="9" t="str">
        <v>Sandra Flanagan</v>
      </c>
      <c r="B672" s="6">
        <v>763.54599999999982</v>
      </c>
      <c r="C672" s="9">
        <v>9</v>
      </c>
      <c r="D672" s="9" t="str" cm="1">
        <f t="array" ref="D672">_xlfn.IFS(C672&lt;=10, "Low", (C672&gt;10)*(C672&lt;=20), "Medium", (C672&gt;20)*(C672&lt;=35), "High")</f>
        <v>Low</v>
      </c>
      <c r="E672" s="9">
        <f t="shared" si="11"/>
        <v>0</v>
      </c>
      <c r="F672" s="9">
        <f t="shared" si="11"/>
        <v>9</v>
      </c>
      <c r="G672" s="9">
        <f t="shared" si="11"/>
        <v>0</v>
      </c>
    </row>
    <row r="673" spans="1:7" x14ac:dyDescent="0.35">
      <c r="A673" s="9" t="str">
        <v>Steven Ward</v>
      </c>
      <c r="B673" s="6">
        <v>758.69600000000003</v>
      </c>
      <c r="C673" s="9">
        <v>8</v>
      </c>
      <c r="D673" s="9" t="str" cm="1">
        <f t="array" ref="D673">_xlfn.IFS(C673&lt;=10, "Low", (C673&gt;10)*(C673&lt;=20), "Medium", (C673&gt;20)*(C673&lt;=35), "High")</f>
        <v>Low</v>
      </c>
      <c r="E673" s="9">
        <f t="shared" si="11"/>
        <v>0</v>
      </c>
      <c r="F673" s="9">
        <f t="shared" si="11"/>
        <v>8</v>
      </c>
      <c r="G673" s="9">
        <f t="shared" si="11"/>
        <v>0</v>
      </c>
    </row>
    <row r="674" spans="1:7" x14ac:dyDescent="0.35">
      <c r="A674" s="9" t="str">
        <v>Liz Pelletier</v>
      </c>
      <c r="B674" s="6">
        <v>756.60599999999999</v>
      </c>
      <c r="C674" s="9">
        <v>9</v>
      </c>
      <c r="D674" s="9" t="str" cm="1">
        <f t="array" ref="D674">_xlfn.IFS(C674&lt;=10, "Low", (C674&gt;10)*(C674&lt;=20), "Medium", (C674&gt;20)*(C674&lt;=35), "High")</f>
        <v>Low</v>
      </c>
      <c r="E674" s="9">
        <f t="shared" si="11"/>
        <v>0</v>
      </c>
      <c r="F674" s="9">
        <f t="shared" si="11"/>
        <v>9</v>
      </c>
      <c r="G674" s="9">
        <f t="shared" si="11"/>
        <v>0</v>
      </c>
    </row>
    <row r="675" spans="1:7" x14ac:dyDescent="0.35">
      <c r="A675" s="9" t="str">
        <v>Dorris liebe</v>
      </c>
      <c r="B675" s="6">
        <v>755.60199999999998</v>
      </c>
      <c r="C675" s="9">
        <v>6</v>
      </c>
      <c r="D675" s="9" t="str" cm="1">
        <f t="array" ref="D675">_xlfn.IFS(C675&lt;=10, "Low", (C675&gt;10)*(C675&lt;=20), "Medium", (C675&gt;20)*(C675&lt;=35), "High")</f>
        <v>Low</v>
      </c>
      <c r="E675" s="9">
        <f t="shared" si="11"/>
        <v>0</v>
      </c>
      <c r="F675" s="9">
        <f t="shared" si="11"/>
        <v>6</v>
      </c>
      <c r="G675" s="9">
        <f t="shared" si="11"/>
        <v>0</v>
      </c>
    </row>
    <row r="676" spans="1:7" x14ac:dyDescent="0.35">
      <c r="A676" s="9" t="str">
        <v>Harold Engle</v>
      </c>
      <c r="B676" s="6">
        <v>755.4620000000001</v>
      </c>
      <c r="C676" s="9">
        <v>8</v>
      </c>
      <c r="D676" s="9" t="str" cm="1">
        <f t="array" ref="D676">_xlfn.IFS(C676&lt;=10, "Low", (C676&gt;10)*(C676&lt;=20), "Medium", (C676&gt;20)*(C676&lt;=35), "High")</f>
        <v>Low</v>
      </c>
      <c r="E676" s="9">
        <f t="shared" si="11"/>
        <v>0</v>
      </c>
      <c r="F676" s="9">
        <f t="shared" si="11"/>
        <v>8</v>
      </c>
      <c r="G676" s="9">
        <f t="shared" si="11"/>
        <v>0</v>
      </c>
    </row>
    <row r="677" spans="1:7" x14ac:dyDescent="0.35">
      <c r="A677" s="9" t="str">
        <v>Brad Eason</v>
      </c>
      <c r="B677" s="6">
        <v>748.02599999999995</v>
      </c>
      <c r="C677" s="9">
        <v>10</v>
      </c>
      <c r="D677" s="9" t="str" cm="1">
        <f t="array" ref="D677">_xlfn.IFS(C677&lt;=10, "Low", (C677&gt;10)*(C677&lt;=20), "Medium", (C677&gt;20)*(C677&lt;=35), "High")</f>
        <v>Low</v>
      </c>
      <c r="E677" s="9">
        <f t="shared" si="11"/>
        <v>0</v>
      </c>
      <c r="F677" s="9">
        <f t="shared" si="11"/>
        <v>10</v>
      </c>
      <c r="G677" s="9">
        <f t="shared" si="11"/>
        <v>0</v>
      </c>
    </row>
    <row r="678" spans="1:7" x14ac:dyDescent="0.35">
      <c r="A678" s="9" t="str">
        <v>Ivan Gibson</v>
      </c>
      <c r="B678" s="6">
        <v>744.57399999999996</v>
      </c>
      <c r="C678" s="9">
        <v>7</v>
      </c>
      <c r="D678" s="9" t="str" cm="1">
        <f t="array" ref="D678">_xlfn.IFS(C678&lt;=10, "Low", (C678&gt;10)*(C678&lt;=20), "Medium", (C678&gt;20)*(C678&lt;=35), "High")</f>
        <v>Low</v>
      </c>
      <c r="E678" s="9">
        <f t="shared" si="11"/>
        <v>0</v>
      </c>
      <c r="F678" s="9">
        <f t="shared" si="11"/>
        <v>7</v>
      </c>
      <c r="G678" s="9">
        <f t="shared" si="11"/>
        <v>0</v>
      </c>
    </row>
    <row r="679" spans="1:7" x14ac:dyDescent="0.35">
      <c r="A679" s="9" t="str">
        <v>Barry Blumstein</v>
      </c>
      <c r="B679" s="6">
        <v>744.33999999999992</v>
      </c>
      <c r="C679" s="9">
        <v>8</v>
      </c>
      <c r="D679" s="9" t="str" cm="1">
        <f t="array" ref="D679">_xlfn.IFS(C679&lt;=10, "Low", (C679&gt;10)*(C679&lt;=20), "Medium", (C679&gt;20)*(C679&lt;=35), "High")</f>
        <v>Low</v>
      </c>
      <c r="E679" s="9">
        <f t="shared" si="11"/>
        <v>0</v>
      </c>
      <c r="F679" s="9">
        <f t="shared" si="11"/>
        <v>8</v>
      </c>
      <c r="G679" s="9">
        <f t="shared" si="11"/>
        <v>0</v>
      </c>
    </row>
    <row r="680" spans="1:7" x14ac:dyDescent="0.35">
      <c r="A680" s="9" t="str">
        <v>Tracy Collins</v>
      </c>
      <c r="B680" s="6">
        <v>742.55799999999999</v>
      </c>
      <c r="C680" s="9">
        <v>10</v>
      </c>
      <c r="D680" s="9" t="str" cm="1">
        <f t="array" ref="D680">_xlfn.IFS(C680&lt;=10, "Low", (C680&gt;10)*(C680&lt;=20), "Medium", (C680&gt;20)*(C680&lt;=35), "High")</f>
        <v>Low</v>
      </c>
      <c r="E680" s="9">
        <f t="shared" si="11"/>
        <v>0</v>
      </c>
      <c r="F680" s="9">
        <f t="shared" si="11"/>
        <v>10</v>
      </c>
      <c r="G680" s="9">
        <f t="shared" si="11"/>
        <v>0</v>
      </c>
    </row>
    <row r="681" spans="1:7" x14ac:dyDescent="0.35">
      <c r="A681" s="9" t="str">
        <v>Michelle Lonsdale</v>
      </c>
      <c r="B681" s="6">
        <v>742.08199999999999</v>
      </c>
      <c r="C681" s="9">
        <v>4</v>
      </c>
      <c r="D681" s="9" t="str" cm="1">
        <f t="array" ref="D681">_xlfn.IFS(C681&lt;=10, "Low", (C681&gt;10)*(C681&lt;=20), "Medium", (C681&gt;20)*(C681&lt;=35), "High")</f>
        <v>Low</v>
      </c>
      <c r="E681" s="9">
        <f t="shared" si="11"/>
        <v>0</v>
      </c>
      <c r="F681" s="9">
        <f t="shared" si="11"/>
        <v>4</v>
      </c>
      <c r="G681" s="9">
        <f t="shared" si="11"/>
        <v>0</v>
      </c>
    </row>
    <row r="682" spans="1:7" x14ac:dyDescent="0.35">
      <c r="A682" s="9" t="str">
        <v>Ritsa Hightower</v>
      </c>
      <c r="B682" s="6">
        <v>740.38199999999995</v>
      </c>
      <c r="C682" s="9">
        <v>3</v>
      </c>
      <c r="D682" s="9" t="str" cm="1">
        <f t="array" ref="D682">_xlfn.IFS(C682&lt;=10, "Low", (C682&gt;10)*(C682&lt;=20), "Medium", (C682&gt;20)*(C682&lt;=35), "High")</f>
        <v>Low</v>
      </c>
      <c r="E682" s="9">
        <f t="shared" si="11"/>
        <v>0</v>
      </c>
      <c r="F682" s="9">
        <f t="shared" si="11"/>
        <v>3</v>
      </c>
      <c r="G682" s="9">
        <f t="shared" si="11"/>
        <v>0</v>
      </c>
    </row>
    <row r="683" spans="1:7" x14ac:dyDescent="0.35">
      <c r="A683" s="9" t="str">
        <v>Patrick Bzostek</v>
      </c>
      <c r="B683" s="6">
        <v>740.35599999999999</v>
      </c>
      <c r="C683" s="9">
        <v>10</v>
      </c>
      <c r="D683" s="9" t="str" cm="1">
        <f t="array" ref="D683">_xlfn.IFS(C683&lt;=10, "Low", (C683&gt;10)*(C683&lt;=20), "Medium", (C683&gt;20)*(C683&lt;=35), "High")</f>
        <v>Low</v>
      </c>
      <c r="E683" s="9">
        <f t="shared" si="11"/>
        <v>0</v>
      </c>
      <c r="F683" s="9">
        <f t="shared" si="11"/>
        <v>10</v>
      </c>
      <c r="G683" s="9">
        <f t="shared" si="11"/>
        <v>0</v>
      </c>
    </row>
    <row r="684" spans="1:7" x14ac:dyDescent="0.35">
      <c r="A684" s="9" t="str">
        <v>Angele Hood</v>
      </c>
      <c r="B684" s="6">
        <v>738.50400000000002</v>
      </c>
      <c r="C684" s="9">
        <v>5</v>
      </c>
      <c r="D684" s="9" t="str" cm="1">
        <f t="array" ref="D684">_xlfn.IFS(C684&lt;=10, "Low", (C684&gt;10)*(C684&lt;=20), "Medium", (C684&gt;20)*(C684&lt;=35), "High")</f>
        <v>Low</v>
      </c>
      <c r="E684" s="9">
        <f t="shared" si="11"/>
        <v>0</v>
      </c>
      <c r="F684" s="9">
        <f t="shared" si="11"/>
        <v>5</v>
      </c>
      <c r="G684" s="9">
        <f t="shared" si="11"/>
        <v>0</v>
      </c>
    </row>
    <row r="685" spans="1:7" x14ac:dyDescent="0.35">
      <c r="A685" s="9" t="str">
        <v>Henry MacAllister</v>
      </c>
      <c r="B685" s="6">
        <v>736.27599999999995</v>
      </c>
      <c r="C685" s="9">
        <v>7</v>
      </c>
      <c r="D685" s="9" t="str" cm="1">
        <f t="array" ref="D685">_xlfn.IFS(C685&lt;=10, "Low", (C685&gt;10)*(C685&lt;=20), "Medium", (C685&gt;20)*(C685&lt;=35), "High")</f>
        <v>Low</v>
      </c>
      <c r="E685" s="9">
        <f t="shared" si="11"/>
        <v>0</v>
      </c>
      <c r="F685" s="9">
        <f t="shared" si="11"/>
        <v>7</v>
      </c>
      <c r="G685" s="9">
        <f t="shared" si="11"/>
        <v>0</v>
      </c>
    </row>
    <row r="686" spans="1:7" x14ac:dyDescent="0.35">
      <c r="A686" s="9" t="str">
        <v>Patricia Hirasaki</v>
      </c>
      <c r="B686" s="6">
        <v>729.64800000000002</v>
      </c>
      <c r="C686" s="9">
        <v>2</v>
      </c>
      <c r="D686" s="9" t="str" cm="1">
        <f t="array" ref="D686">_xlfn.IFS(C686&lt;=10, "Low", (C686&gt;10)*(C686&lt;=20), "Medium", (C686&gt;20)*(C686&lt;=35), "High")</f>
        <v>Low</v>
      </c>
      <c r="E686" s="9">
        <f t="shared" si="11"/>
        <v>0</v>
      </c>
      <c r="F686" s="9">
        <f t="shared" si="11"/>
        <v>2</v>
      </c>
      <c r="G686" s="9">
        <f t="shared" si="11"/>
        <v>0</v>
      </c>
    </row>
    <row r="687" spans="1:7" x14ac:dyDescent="0.35">
      <c r="A687" s="9" t="str">
        <v>Pete Armstrong</v>
      </c>
      <c r="B687" s="6">
        <v>729.40800000000002</v>
      </c>
      <c r="C687" s="9">
        <v>7</v>
      </c>
      <c r="D687" s="9" t="str" cm="1">
        <f t="array" ref="D687">_xlfn.IFS(C687&lt;=10, "Low", (C687&gt;10)*(C687&lt;=20), "Medium", (C687&gt;20)*(C687&lt;=35), "High")</f>
        <v>Low</v>
      </c>
      <c r="E687" s="9">
        <f t="shared" si="11"/>
        <v>0</v>
      </c>
      <c r="F687" s="9">
        <f t="shared" si="11"/>
        <v>7</v>
      </c>
      <c r="G687" s="9">
        <f t="shared" si="11"/>
        <v>0</v>
      </c>
    </row>
    <row r="688" spans="1:7" x14ac:dyDescent="0.35">
      <c r="A688" s="9" t="str">
        <v>Jennifer Jackson</v>
      </c>
      <c r="B688" s="6">
        <v>709.17800000000011</v>
      </c>
      <c r="C688" s="9">
        <v>6</v>
      </c>
      <c r="D688" s="9" t="str" cm="1">
        <f t="array" ref="D688">_xlfn.IFS(C688&lt;=10, "Low", (C688&gt;10)*(C688&lt;=20), "Medium", (C688&gt;20)*(C688&lt;=35), "High")</f>
        <v>Low</v>
      </c>
      <c r="E688" s="9">
        <f t="shared" si="11"/>
        <v>0</v>
      </c>
      <c r="F688" s="9">
        <f t="shared" si="11"/>
        <v>6</v>
      </c>
      <c r="G688" s="9">
        <f t="shared" si="11"/>
        <v>0</v>
      </c>
    </row>
    <row r="689" spans="1:7" x14ac:dyDescent="0.35">
      <c r="A689" s="9" t="str">
        <v>Julia Dunbar</v>
      </c>
      <c r="B689" s="6">
        <v>695.44200000000012</v>
      </c>
      <c r="C689" s="9">
        <v>6</v>
      </c>
      <c r="D689" s="9" t="str" cm="1">
        <f t="array" ref="D689">_xlfn.IFS(C689&lt;=10, "Low", (C689&gt;10)*(C689&lt;=20), "Medium", (C689&gt;20)*(C689&lt;=35), "High")</f>
        <v>Low</v>
      </c>
      <c r="E689" s="9">
        <f t="shared" ref="E689:G752" si="12">($D689=E$1)*$C689</f>
        <v>0</v>
      </c>
      <c r="F689" s="9">
        <f t="shared" si="12"/>
        <v>6</v>
      </c>
      <c r="G689" s="9">
        <f t="shared" si="12"/>
        <v>0</v>
      </c>
    </row>
    <row r="690" spans="1:7" x14ac:dyDescent="0.35">
      <c r="A690" s="9" t="str">
        <v>Peter BÃ¼hler</v>
      </c>
      <c r="B690" s="6">
        <v>688.32399999999996</v>
      </c>
      <c r="C690" s="9">
        <v>5</v>
      </c>
      <c r="D690" s="9" t="str" cm="1">
        <f t="array" ref="D690">_xlfn.IFS(C690&lt;=10, "Low", (C690&gt;10)*(C690&lt;=20), "Medium", (C690&gt;20)*(C690&lt;=35), "High")</f>
        <v>Low</v>
      </c>
      <c r="E690" s="9">
        <f t="shared" si="12"/>
        <v>0</v>
      </c>
      <c r="F690" s="9">
        <f t="shared" si="12"/>
        <v>5</v>
      </c>
      <c r="G690" s="9">
        <f t="shared" si="12"/>
        <v>0</v>
      </c>
    </row>
    <row r="691" spans="1:7" x14ac:dyDescent="0.35">
      <c r="A691" s="9" t="str">
        <v>Eric Hoffmann</v>
      </c>
      <c r="B691" s="6">
        <v>684.17100000000005</v>
      </c>
      <c r="C691" s="9">
        <v>17</v>
      </c>
      <c r="D691" s="9" t="str" cm="1">
        <f t="array" ref="D691">_xlfn.IFS(C691&lt;=10, "Low", (C691&gt;10)*(C691&lt;=20), "Medium", (C691&gt;20)*(C691&lt;=35), "High")</f>
        <v>Medium</v>
      </c>
      <c r="E691" s="9">
        <f t="shared" si="12"/>
        <v>17</v>
      </c>
      <c r="F691" s="9">
        <f t="shared" si="12"/>
        <v>0</v>
      </c>
      <c r="G691" s="9">
        <f t="shared" si="12"/>
        <v>0</v>
      </c>
    </row>
    <row r="692" spans="1:7" x14ac:dyDescent="0.35">
      <c r="A692" s="9" t="str">
        <v>Toby Ritter</v>
      </c>
      <c r="B692" s="6">
        <v>675.94200000000001</v>
      </c>
      <c r="C692" s="9">
        <v>7</v>
      </c>
      <c r="D692" s="9" t="str" cm="1">
        <f t="array" ref="D692">_xlfn.IFS(C692&lt;=10, "Low", (C692&gt;10)*(C692&lt;=20), "Medium", (C692&gt;20)*(C692&lt;=35), "High")</f>
        <v>Low</v>
      </c>
      <c r="E692" s="9">
        <f t="shared" si="12"/>
        <v>0</v>
      </c>
      <c r="F692" s="9">
        <f t="shared" si="12"/>
        <v>7</v>
      </c>
      <c r="G692" s="9">
        <f t="shared" si="12"/>
        <v>0</v>
      </c>
    </row>
    <row r="693" spans="1:7" x14ac:dyDescent="0.35">
      <c r="A693" s="9" t="str">
        <v>Richard Eichhorn</v>
      </c>
      <c r="B693" s="6">
        <v>666.52</v>
      </c>
      <c r="C693" s="9">
        <v>6</v>
      </c>
      <c r="D693" s="9" t="str" cm="1">
        <f t="array" ref="D693">_xlfn.IFS(C693&lt;=10, "Low", (C693&gt;10)*(C693&lt;=20), "Medium", (C693&gt;20)*(C693&lt;=35), "High")</f>
        <v>Low</v>
      </c>
      <c r="E693" s="9">
        <f t="shared" si="12"/>
        <v>0</v>
      </c>
      <c r="F693" s="9">
        <f t="shared" si="12"/>
        <v>6</v>
      </c>
      <c r="G693" s="9">
        <f t="shared" si="12"/>
        <v>0</v>
      </c>
    </row>
    <row r="694" spans="1:7" x14ac:dyDescent="0.35">
      <c r="A694" s="9" t="str">
        <v>Alex Grayson</v>
      </c>
      <c r="B694" s="6">
        <v>660.97199999999998</v>
      </c>
      <c r="C694" s="9">
        <v>9</v>
      </c>
      <c r="D694" s="9" t="str" cm="1">
        <f t="array" ref="D694">_xlfn.IFS(C694&lt;=10, "Low", (C694&gt;10)*(C694&lt;=20), "Medium", (C694&gt;20)*(C694&lt;=35), "High")</f>
        <v>Low</v>
      </c>
      <c r="E694" s="9">
        <f t="shared" si="12"/>
        <v>0</v>
      </c>
      <c r="F694" s="9">
        <f t="shared" si="12"/>
        <v>9</v>
      </c>
      <c r="G694" s="9">
        <f t="shared" si="12"/>
        <v>0</v>
      </c>
    </row>
    <row r="695" spans="1:7" x14ac:dyDescent="0.35">
      <c r="A695" s="9" t="str">
        <v>Berenike Kampe</v>
      </c>
      <c r="B695" s="6">
        <v>659.13800000000003</v>
      </c>
      <c r="C695" s="9">
        <v>16</v>
      </c>
      <c r="D695" s="9" t="str" cm="1">
        <f t="array" ref="D695">_xlfn.IFS(C695&lt;=10, "Low", (C695&gt;10)*(C695&lt;=20), "Medium", (C695&gt;20)*(C695&lt;=35), "High")</f>
        <v>Medium</v>
      </c>
      <c r="E695" s="9">
        <f t="shared" si="12"/>
        <v>16</v>
      </c>
      <c r="F695" s="9">
        <f t="shared" si="12"/>
        <v>0</v>
      </c>
      <c r="G695" s="9">
        <f t="shared" si="12"/>
        <v>0</v>
      </c>
    </row>
    <row r="696" spans="1:7" x14ac:dyDescent="0.35">
      <c r="A696" s="9" t="str">
        <v>Bryan Davis</v>
      </c>
      <c r="B696" s="6">
        <v>658.46600000000001</v>
      </c>
      <c r="C696" s="9">
        <v>10</v>
      </c>
      <c r="D696" s="9" t="str" cm="1">
        <f t="array" ref="D696">_xlfn.IFS(C696&lt;=10, "Low", (C696&gt;10)*(C696&lt;=20), "Medium", (C696&gt;20)*(C696&lt;=35), "High")</f>
        <v>Low</v>
      </c>
      <c r="E696" s="9">
        <f t="shared" si="12"/>
        <v>0</v>
      </c>
      <c r="F696" s="9">
        <f t="shared" si="12"/>
        <v>10</v>
      </c>
      <c r="G696" s="9">
        <f t="shared" si="12"/>
        <v>0</v>
      </c>
    </row>
    <row r="697" spans="1:7" x14ac:dyDescent="0.35">
      <c r="A697" s="9" t="str">
        <v>Anna Chung</v>
      </c>
      <c r="B697" s="6">
        <v>657.31600000000003</v>
      </c>
      <c r="C697" s="9">
        <v>6</v>
      </c>
      <c r="D697" s="9" t="str" cm="1">
        <f t="array" ref="D697">_xlfn.IFS(C697&lt;=10, "Low", (C697&gt;10)*(C697&lt;=20), "Medium", (C697&gt;20)*(C697&lt;=35), "High")</f>
        <v>Low</v>
      </c>
      <c r="E697" s="9">
        <f t="shared" si="12"/>
        <v>0</v>
      </c>
      <c r="F697" s="9">
        <f t="shared" si="12"/>
        <v>6</v>
      </c>
      <c r="G697" s="9">
        <f t="shared" si="12"/>
        <v>0</v>
      </c>
    </row>
    <row r="698" spans="1:7" x14ac:dyDescent="0.35">
      <c r="A698" s="9" t="str">
        <v>Ryan Crowe</v>
      </c>
      <c r="B698" s="6">
        <v>652.64400000000001</v>
      </c>
      <c r="C698" s="9">
        <v>8</v>
      </c>
      <c r="D698" s="9" t="str" cm="1">
        <f t="array" ref="D698">_xlfn.IFS(C698&lt;=10, "Low", (C698&gt;10)*(C698&lt;=20), "Medium", (C698&gt;20)*(C698&lt;=35), "High")</f>
        <v>Low</v>
      </c>
      <c r="E698" s="9">
        <f t="shared" si="12"/>
        <v>0</v>
      </c>
      <c r="F698" s="9">
        <f t="shared" si="12"/>
        <v>8</v>
      </c>
      <c r="G698" s="9">
        <f t="shared" si="12"/>
        <v>0</v>
      </c>
    </row>
    <row r="699" spans="1:7" x14ac:dyDescent="0.35">
      <c r="A699" s="9" t="str">
        <v>Anthony Witt</v>
      </c>
      <c r="B699" s="6">
        <v>649.37599999999998</v>
      </c>
      <c r="C699" s="9">
        <v>8</v>
      </c>
      <c r="D699" s="9" t="str" cm="1">
        <f t="array" ref="D699">_xlfn.IFS(C699&lt;=10, "Low", (C699&gt;10)*(C699&lt;=20), "Medium", (C699&gt;20)*(C699&lt;=35), "High")</f>
        <v>Low</v>
      </c>
      <c r="E699" s="9">
        <f t="shared" si="12"/>
        <v>0</v>
      </c>
      <c r="F699" s="9">
        <f t="shared" si="12"/>
        <v>8</v>
      </c>
      <c r="G699" s="9">
        <f t="shared" si="12"/>
        <v>0</v>
      </c>
    </row>
    <row r="700" spans="1:7" x14ac:dyDescent="0.35">
      <c r="A700" s="9" t="str">
        <v>Lori Olson</v>
      </c>
      <c r="B700" s="6">
        <v>644.35</v>
      </c>
      <c r="C700" s="9">
        <v>9</v>
      </c>
      <c r="D700" s="9" t="str" cm="1">
        <f t="array" ref="D700">_xlfn.IFS(C700&lt;=10, "Low", (C700&gt;10)*(C700&lt;=20), "Medium", (C700&gt;20)*(C700&lt;=35), "High")</f>
        <v>Low</v>
      </c>
      <c r="E700" s="9">
        <f t="shared" si="12"/>
        <v>0</v>
      </c>
      <c r="F700" s="9">
        <f t="shared" si="12"/>
        <v>9</v>
      </c>
      <c r="G700" s="9">
        <f t="shared" si="12"/>
        <v>0</v>
      </c>
    </row>
    <row r="701" spans="1:7" x14ac:dyDescent="0.35">
      <c r="A701" s="9" t="str">
        <v>Joy Bell-</v>
      </c>
      <c r="B701" s="6">
        <v>644.11879999999996</v>
      </c>
      <c r="C701" s="9">
        <v>7</v>
      </c>
      <c r="D701" s="9" t="str" cm="1">
        <f t="array" ref="D701">_xlfn.IFS(C701&lt;=10, "Low", (C701&gt;10)*(C701&lt;=20), "Medium", (C701&gt;20)*(C701&lt;=35), "High")</f>
        <v>Low</v>
      </c>
      <c r="E701" s="9">
        <f t="shared" si="12"/>
        <v>0</v>
      </c>
      <c r="F701" s="9">
        <f t="shared" si="12"/>
        <v>7</v>
      </c>
      <c r="G701" s="9">
        <f t="shared" si="12"/>
        <v>0</v>
      </c>
    </row>
    <row r="702" spans="1:7" x14ac:dyDescent="0.35">
      <c r="A702" s="9" t="str">
        <v>Carol Darley</v>
      </c>
      <c r="B702" s="6">
        <v>639.76599999999996</v>
      </c>
      <c r="C702" s="9">
        <v>6</v>
      </c>
      <c r="D702" s="9" t="str" cm="1">
        <f t="array" ref="D702">_xlfn.IFS(C702&lt;=10, "Low", (C702&gt;10)*(C702&lt;=20), "Medium", (C702&gt;20)*(C702&lt;=35), "High")</f>
        <v>Low</v>
      </c>
      <c r="E702" s="9">
        <f t="shared" si="12"/>
        <v>0</v>
      </c>
      <c r="F702" s="9">
        <f t="shared" si="12"/>
        <v>6</v>
      </c>
      <c r="G702" s="9">
        <f t="shared" si="12"/>
        <v>0</v>
      </c>
    </row>
    <row r="703" spans="1:7" x14ac:dyDescent="0.35">
      <c r="A703" s="9" t="str">
        <v>Mathew Reese</v>
      </c>
      <c r="B703" s="6">
        <v>639.178</v>
      </c>
      <c r="C703" s="9">
        <v>6</v>
      </c>
      <c r="D703" s="9" t="str" cm="1">
        <f t="array" ref="D703">_xlfn.IFS(C703&lt;=10, "Low", (C703&gt;10)*(C703&lt;=20), "Medium", (C703&gt;20)*(C703&lt;=35), "High")</f>
        <v>Low</v>
      </c>
      <c r="E703" s="9">
        <f t="shared" si="12"/>
        <v>0</v>
      </c>
      <c r="F703" s="9">
        <f t="shared" si="12"/>
        <v>6</v>
      </c>
      <c r="G703" s="9">
        <f t="shared" si="12"/>
        <v>0</v>
      </c>
    </row>
    <row r="704" spans="1:7" x14ac:dyDescent="0.35">
      <c r="A704" s="9" t="str">
        <v>Astrea Jones</v>
      </c>
      <c r="B704" s="6">
        <v>629.24799999999993</v>
      </c>
      <c r="C704" s="9">
        <v>5</v>
      </c>
      <c r="D704" s="9" t="str" cm="1">
        <f t="array" ref="D704">_xlfn.IFS(C704&lt;=10, "Low", (C704&gt;10)*(C704&lt;=20), "Medium", (C704&gt;20)*(C704&lt;=35), "High")</f>
        <v>Low</v>
      </c>
      <c r="E704" s="9">
        <f t="shared" si="12"/>
        <v>0</v>
      </c>
      <c r="F704" s="9">
        <f t="shared" si="12"/>
        <v>5</v>
      </c>
      <c r="G704" s="9">
        <f t="shared" si="12"/>
        <v>0</v>
      </c>
    </row>
    <row r="705" spans="1:7" x14ac:dyDescent="0.35">
      <c r="A705" s="9" t="str">
        <v>Ralph Ritter</v>
      </c>
      <c r="B705" s="6">
        <v>615.93200000000002</v>
      </c>
      <c r="C705" s="9">
        <v>4</v>
      </c>
      <c r="D705" s="9" t="str" cm="1">
        <f t="array" ref="D705">_xlfn.IFS(C705&lt;=10, "Low", (C705&gt;10)*(C705&lt;=20), "Medium", (C705&gt;20)*(C705&lt;=35), "High")</f>
        <v>Low</v>
      </c>
      <c r="E705" s="9">
        <f t="shared" si="12"/>
        <v>0</v>
      </c>
      <c r="F705" s="9">
        <f t="shared" si="12"/>
        <v>4</v>
      </c>
      <c r="G705" s="9">
        <f t="shared" si="12"/>
        <v>0</v>
      </c>
    </row>
    <row r="706" spans="1:7" x14ac:dyDescent="0.35">
      <c r="A706" s="9" t="str">
        <v>Shirley Schmidt</v>
      </c>
      <c r="B706" s="6">
        <v>613.40000000000009</v>
      </c>
      <c r="C706" s="9">
        <v>6</v>
      </c>
      <c r="D706" s="9" t="str" cm="1">
        <f t="array" ref="D706">_xlfn.IFS(C706&lt;=10, "Low", (C706&gt;10)*(C706&lt;=20), "Medium", (C706&gt;20)*(C706&lt;=35), "High")</f>
        <v>Low</v>
      </c>
      <c r="E706" s="9">
        <f t="shared" si="12"/>
        <v>0</v>
      </c>
      <c r="F706" s="9">
        <f t="shared" si="12"/>
        <v>6</v>
      </c>
      <c r="G706" s="9">
        <f t="shared" si="12"/>
        <v>0</v>
      </c>
    </row>
    <row r="707" spans="1:7" x14ac:dyDescent="0.35">
      <c r="A707" s="9" t="str">
        <v>Bobby Trafton</v>
      </c>
      <c r="B707" s="6">
        <v>603.87599999999998</v>
      </c>
      <c r="C707" s="9">
        <v>7</v>
      </c>
      <c r="D707" s="9" t="str" cm="1">
        <f t="array" ref="D707">_xlfn.IFS(C707&lt;=10, "Low", (C707&gt;10)*(C707&lt;=20), "Medium", (C707&gt;20)*(C707&lt;=35), "High")</f>
        <v>Low</v>
      </c>
      <c r="E707" s="9">
        <f t="shared" si="12"/>
        <v>0</v>
      </c>
      <c r="F707" s="9">
        <f t="shared" si="12"/>
        <v>7</v>
      </c>
      <c r="G707" s="9">
        <f t="shared" si="12"/>
        <v>0</v>
      </c>
    </row>
    <row r="708" spans="1:7" x14ac:dyDescent="0.35">
      <c r="A708" s="9" t="str">
        <v>Barbara Fisher</v>
      </c>
      <c r="B708" s="6">
        <v>599.798</v>
      </c>
      <c r="C708" s="9">
        <v>13</v>
      </c>
      <c r="D708" s="9" t="str" cm="1">
        <f t="array" ref="D708">_xlfn.IFS(C708&lt;=10, "Low", (C708&gt;10)*(C708&lt;=20), "Medium", (C708&gt;20)*(C708&lt;=35), "High")</f>
        <v>Medium</v>
      </c>
      <c r="E708" s="9">
        <f t="shared" si="12"/>
        <v>13</v>
      </c>
      <c r="F708" s="9">
        <f t="shared" si="12"/>
        <v>0</v>
      </c>
      <c r="G708" s="9">
        <f t="shared" si="12"/>
        <v>0</v>
      </c>
    </row>
    <row r="709" spans="1:7" x14ac:dyDescent="0.35">
      <c r="A709" s="9" t="str">
        <v>Maria Zettner</v>
      </c>
      <c r="B709" s="6">
        <v>593.60599999999999</v>
      </c>
      <c r="C709" s="9">
        <v>6</v>
      </c>
      <c r="D709" s="9" t="str" cm="1">
        <f t="array" ref="D709">_xlfn.IFS(C709&lt;=10, "Low", (C709&gt;10)*(C709&lt;=20), "Medium", (C709&gt;20)*(C709&lt;=35), "High")</f>
        <v>Low</v>
      </c>
      <c r="E709" s="9">
        <f t="shared" si="12"/>
        <v>0</v>
      </c>
      <c r="F709" s="9">
        <f t="shared" si="12"/>
        <v>6</v>
      </c>
      <c r="G709" s="9">
        <f t="shared" si="12"/>
        <v>0</v>
      </c>
    </row>
    <row r="710" spans="1:7" x14ac:dyDescent="0.35">
      <c r="A710" s="9" t="str">
        <v>Denise Leinenbach</v>
      </c>
      <c r="B710" s="6">
        <v>585.02</v>
      </c>
      <c r="C710" s="9">
        <v>8</v>
      </c>
      <c r="D710" s="9" t="str" cm="1">
        <f t="array" ref="D710">_xlfn.IFS(C710&lt;=10, "Low", (C710&gt;10)*(C710&lt;=20), "Medium", (C710&gt;20)*(C710&lt;=35), "High")</f>
        <v>Low</v>
      </c>
      <c r="E710" s="9">
        <f t="shared" si="12"/>
        <v>0</v>
      </c>
      <c r="F710" s="9">
        <f t="shared" si="12"/>
        <v>8</v>
      </c>
      <c r="G710" s="9">
        <f t="shared" si="12"/>
        <v>0</v>
      </c>
    </row>
    <row r="711" spans="1:7" x14ac:dyDescent="0.35">
      <c r="A711" s="9" t="str">
        <v>Brian Derr</v>
      </c>
      <c r="B711" s="6">
        <v>582.64599999999996</v>
      </c>
      <c r="C711" s="9">
        <v>5</v>
      </c>
      <c r="D711" s="9" t="str" cm="1">
        <f t="array" ref="D711">_xlfn.IFS(C711&lt;=10, "Low", (C711&gt;10)*(C711&lt;=20), "Medium", (C711&gt;20)*(C711&lt;=35), "High")</f>
        <v>Low</v>
      </c>
      <c r="E711" s="9">
        <f t="shared" si="12"/>
        <v>0</v>
      </c>
      <c r="F711" s="9">
        <f t="shared" si="12"/>
        <v>5</v>
      </c>
      <c r="G711" s="9">
        <f t="shared" si="12"/>
        <v>0</v>
      </c>
    </row>
    <row r="712" spans="1:7" x14ac:dyDescent="0.35">
      <c r="A712" s="9" t="str">
        <v>Neil Knudson</v>
      </c>
      <c r="B712" s="6">
        <v>572.048</v>
      </c>
      <c r="C712" s="9">
        <v>11</v>
      </c>
      <c r="D712" s="9" t="str" cm="1">
        <f t="array" ref="D712">_xlfn.IFS(C712&lt;=10, "Low", (C712&gt;10)*(C712&lt;=20), "Medium", (C712&gt;20)*(C712&lt;=35), "High")</f>
        <v>Medium</v>
      </c>
      <c r="E712" s="9">
        <f t="shared" si="12"/>
        <v>11</v>
      </c>
      <c r="F712" s="9">
        <f t="shared" si="12"/>
        <v>0</v>
      </c>
      <c r="G712" s="9">
        <f t="shared" si="12"/>
        <v>0</v>
      </c>
    </row>
    <row r="713" spans="1:7" x14ac:dyDescent="0.35">
      <c r="A713" s="9" t="str">
        <v>Carlos Meador</v>
      </c>
      <c r="B713" s="6">
        <v>565.39200000000005</v>
      </c>
      <c r="C713" s="9">
        <v>4</v>
      </c>
      <c r="D713" s="9" t="str" cm="1">
        <f t="array" ref="D713">_xlfn.IFS(C713&lt;=10, "Low", (C713&gt;10)*(C713&lt;=20), "Medium", (C713&gt;20)*(C713&lt;=35), "High")</f>
        <v>Low</v>
      </c>
      <c r="E713" s="9">
        <f t="shared" si="12"/>
        <v>0</v>
      </c>
      <c r="F713" s="9">
        <f t="shared" si="12"/>
        <v>4</v>
      </c>
      <c r="G713" s="9">
        <f t="shared" si="12"/>
        <v>0</v>
      </c>
    </row>
    <row r="714" spans="1:7" x14ac:dyDescent="0.35">
      <c r="A714" s="9" t="str">
        <v>Chuck Sachs</v>
      </c>
      <c r="B714" s="6">
        <v>550.64400000000012</v>
      </c>
      <c r="C714" s="9">
        <v>6</v>
      </c>
      <c r="D714" s="9" t="str" cm="1">
        <f t="array" ref="D714">_xlfn.IFS(C714&lt;=10, "Low", (C714&gt;10)*(C714&lt;=20), "Medium", (C714&gt;20)*(C714&lt;=35), "High")</f>
        <v>Low</v>
      </c>
      <c r="E714" s="9">
        <f t="shared" si="12"/>
        <v>0</v>
      </c>
      <c r="F714" s="9">
        <f t="shared" si="12"/>
        <v>6</v>
      </c>
      <c r="G714" s="9">
        <f t="shared" si="12"/>
        <v>0</v>
      </c>
    </row>
    <row r="715" spans="1:7" x14ac:dyDescent="0.35">
      <c r="A715" s="9" t="str">
        <v>Anne Pryor</v>
      </c>
      <c r="B715" s="6">
        <v>545.93200000000002</v>
      </c>
      <c r="C715" s="9">
        <v>10</v>
      </c>
      <c r="D715" s="9" t="str" cm="1">
        <f t="array" ref="D715">_xlfn.IFS(C715&lt;=10, "Low", (C715&gt;10)*(C715&lt;=20), "Medium", (C715&gt;20)*(C715&lt;=35), "High")</f>
        <v>Low</v>
      </c>
      <c r="E715" s="9">
        <f t="shared" si="12"/>
        <v>0</v>
      </c>
      <c r="F715" s="9">
        <f t="shared" si="12"/>
        <v>10</v>
      </c>
      <c r="G715" s="9">
        <f t="shared" si="12"/>
        <v>0</v>
      </c>
    </row>
    <row r="716" spans="1:7" x14ac:dyDescent="0.35">
      <c r="A716" s="9" t="str">
        <v>Cari Schnelling</v>
      </c>
      <c r="B716" s="6">
        <v>537.63200000000006</v>
      </c>
      <c r="C716" s="9">
        <v>7</v>
      </c>
      <c r="D716" s="9" t="str" cm="1">
        <f t="array" ref="D716">_xlfn.IFS(C716&lt;=10, "Low", (C716&gt;10)*(C716&lt;=20), "Medium", (C716&gt;20)*(C716&lt;=35), "High")</f>
        <v>Low</v>
      </c>
      <c r="E716" s="9">
        <f t="shared" si="12"/>
        <v>0</v>
      </c>
      <c r="F716" s="9">
        <f t="shared" si="12"/>
        <v>7</v>
      </c>
      <c r="G716" s="9">
        <f t="shared" si="12"/>
        <v>0</v>
      </c>
    </row>
    <row r="717" spans="1:7" x14ac:dyDescent="0.35">
      <c r="A717" s="9" t="str">
        <v>John Huston</v>
      </c>
      <c r="B717" s="6">
        <v>528.91000000000008</v>
      </c>
      <c r="C717" s="9">
        <v>8</v>
      </c>
      <c r="D717" s="9" t="str" cm="1">
        <f t="array" ref="D717">_xlfn.IFS(C717&lt;=10, "Low", (C717&gt;10)*(C717&lt;=20), "Medium", (C717&gt;20)*(C717&lt;=35), "High")</f>
        <v>Low</v>
      </c>
      <c r="E717" s="9">
        <f t="shared" si="12"/>
        <v>0</v>
      </c>
      <c r="F717" s="9">
        <f t="shared" si="12"/>
        <v>8</v>
      </c>
      <c r="G717" s="9">
        <f t="shared" si="12"/>
        <v>0</v>
      </c>
    </row>
    <row r="718" spans="1:7" x14ac:dyDescent="0.35">
      <c r="A718" s="9" t="str">
        <v>Rob Beeghly</v>
      </c>
      <c r="B718" s="6">
        <v>528.54600000000005</v>
      </c>
      <c r="C718" s="9">
        <v>9</v>
      </c>
      <c r="D718" s="9" t="str" cm="1">
        <f t="array" ref="D718">_xlfn.IFS(C718&lt;=10, "Low", (C718&gt;10)*(C718&lt;=20), "Medium", (C718&gt;20)*(C718&lt;=35), "High")</f>
        <v>Low</v>
      </c>
      <c r="E718" s="9">
        <f t="shared" si="12"/>
        <v>0</v>
      </c>
      <c r="F718" s="9">
        <f t="shared" si="12"/>
        <v>9</v>
      </c>
      <c r="G718" s="9">
        <f t="shared" si="12"/>
        <v>0</v>
      </c>
    </row>
    <row r="719" spans="1:7" x14ac:dyDescent="0.35">
      <c r="A719" s="9" t="str">
        <v>Alan Shonely</v>
      </c>
      <c r="B719" s="6">
        <v>503.96799999999996</v>
      </c>
      <c r="C719" s="9">
        <v>10</v>
      </c>
      <c r="D719" s="9" t="str" cm="1">
        <f t="array" ref="D719">_xlfn.IFS(C719&lt;=10, "Low", (C719&gt;10)*(C719&lt;=20), "Medium", (C719&gt;20)*(C719&lt;=35), "High")</f>
        <v>Low</v>
      </c>
      <c r="E719" s="9">
        <f t="shared" si="12"/>
        <v>0</v>
      </c>
      <c r="F719" s="9">
        <f t="shared" si="12"/>
        <v>10</v>
      </c>
      <c r="G719" s="9">
        <f t="shared" si="12"/>
        <v>0</v>
      </c>
    </row>
    <row r="720" spans="1:7" x14ac:dyDescent="0.35">
      <c r="A720" s="9" t="str">
        <v>Andy Yotov</v>
      </c>
      <c r="B720" s="6">
        <v>497.01400000000007</v>
      </c>
      <c r="C720" s="9">
        <v>10</v>
      </c>
      <c r="D720" s="9" t="str" cm="1">
        <f t="array" ref="D720">_xlfn.IFS(C720&lt;=10, "Low", (C720&gt;10)*(C720&lt;=20), "Medium", (C720&gt;20)*(C720&lt;=35), "High")</f>
        <v>Low</v>
      </c>
      <c r="E720" s="9">
        <f t="shared" si="12"/>
        <v>0</v>
      </c>
      <c r="F720" s="9">
        <f t="shared" si="12"/>
        <v>10</v>
      </c>
      <c r="G720" s="9">
        <f t="shared" si="12"/>
        <v>0</v>
      </c>
    </row>
    <row r="721" spans="1:7" x14ac:dyDescent="0.35">
      <c r="A721" s="9" t="str">
        <v>Corey Roper</v>
      </c>
      <c r="B721" s="6">
        <v>475.9</v>
      </c>
      <c r="C721" s="9">
        <v>4</v>
      </c>
      <c r="D721" s="9" t="str" cm="1">
        <f t="array" ref="D721">_xlfn.IFS(C721&lt;=10, "Low", (C721&gt;10)*(C721&lt;=20), "Medium", (C721&gt;20)*(C721&lt;=35), "High")</f>
        <v>Low</v>
      </c>
      <c r="E721" s="9">
        <f t="shared" si="12"/>
        <v>0</v>
      </c>
      <c r="F721" s="9">
        <f t="shared" si="12"/>
        <v>4</v>
      </c>
      <c r="G721" s="9">
        <f t="shared" si="12"/>
        <v>0</v>
      </c>
    </row>
    <row r="722" spans="1:7" x14ac:dyDescent="0.35">
      <c r="A722" s="9" t="str">
        <v>MaryBeth Skach</v>
      </c>
      <c r="B722" s="6">
        <v>475.65599999999995</v>
      </c>
      <c r="C722" s="9">
        <v>7</v>
      </c>
      <c r="D722" s="9" t="str" cm="1">
        <f t="array" ref="D722">_xlfn.IFS(C722&lt;=10, "Low", (C722&gt;10)*(C722&lt;=20), "Medium", (C722&gt;20)*(C722&lt;=35), "High")</f>
        <v>Low</v>
      </c>
      <c r="E722" s="9">
        <f t="shared" si="12"/>
        <v>0</v>
      </c>
      <c r="F722" s="9">
        <f t="shared" si="12"/>
        <v>7</v>
      </c>
      <c r="G722" s="9">
        <f t="shared" si="12"/>
        <v>0</v>
      </c>
    </row>
    <row r="723" spans="1:7" x14ac:dyDescent="0.35">
      <c r="A723" s="9" t="str">
        <v>Joni Sundaresam</v>
      </c>
      <c r="B723" s="6">
        <v>469.16899999999998</v>
      </c>
      <c r="C723" s="9">
        <v>8</v>
      </c>
      <c r="D723" s="9" t="str" cm="1">
        <f t="array" ref="D723">_xlfn.IFS(C723&lt;=10, "Low", (C723&gt;10)*(C723&lt;=20), "Medium", (C723&gt;20)*(C723&lt;=35), "High")</f>
        <v>Low</v>
      </c>
      <c r="E723" s="9">
        <f t="shared" si="12"/>
        <v>0</v>
      </c>
      <c r="F723" s="9">
        <f t="shared" si="12"/>
        <v>8</v>
      </c>
      <c r="G723" s="9">
        <f t="shared" si="12"/>
        <v>0</v>
      </c>
    </row>
    <row r="724" spans="1:7" x14ac:dyDescent="0.35">
      <c r="A724" s="9" t="str">
        <v>Erin Creighton</v>
      </c>
      <c r="B724" s="6">
        <v>461.91399999999999</v>
      </c>
      <c r="C724" s="9">
        <v>7</v>
      </c>
      <c r="D724" s="9" t="str" cm="1">
        <f t="array" ref="D724">_xlfn.IFS(C724&lt;=10, "Low", (C724&gt;10)*(C724&lt;=20), "Medium", (C724&gt;20)*(C724&lt;=35), "High")</f>
        <v>Low</v>
      </c>
      <c r="E724" s="9">
        <f t="shared" si="12"/>
        <v>0</v>
      </c>
      <c r="F724" s="9">
        <f t="shared" si="12"/>
        <v>7</v>
      </c>
      <c r="G724" s="9">
        <f t="shared" si="12"/>
        <v>0</v>
      </c>
    </row>
    <row r="725" spans="1:7" x14ac:dyDescent="0.35">
      <c r="A725" s="9" t="str">
        <v>Khloe Miller</v>
      </c>
      <c r="B725" s="6">
        <v>453.53800000000001</v>
      </c>
      <c r="C725" s="9">
        <v>9</v>
      </c>
      <c r="D725" s="9" t="str" cm="1">
        <f t="array" ref="D725">_xlfn.IFS(C725&lt;=10, "Low", (C725&gt;10)*(C725&lt;=20), "Medium", (C725&gt;20)*(C725&lt;=35), "High")</f>
        <v>Low</v>
      </c>
      <c r="E725" s="9">
        <f t="shared" si="12"/>
        <v>0</v>
      </c>
      <c r="F725" s="9">
        <f t="shared" si="12"/>
        <v>9</v>
      </c>
      <c r="G725" s="9">
        <f t="shared" si="12"/>
        <v>0</v>
      </c>
    </row>
    <row r="726" spans="1:7" x14ac:dyDescent="0.35">
      <c r="A726" s="9" t="str">
        <v>Kelly Williams</v>
      </c>
      <c r="B726" s="6">
        <v>449.09600000000006</v>
      </c>
      <c r="C726" s="9">
        <v>5</v>
      </c>
      <c r="D726" s="9" t="str" cm="1">
        <f t="array" ref="D726">_xlfn.IFS(C726&lt;=10, "Low", (C726&gt;10)*(C726&lt;=20), "Medium", (C726&gt;20)*(C726&lt;=35), "High")</f>
        <v>Low</v>
      </c>
      <c r="E726" s="9">
        <f t="shared" si="12"/>
        <v>0</v>
      </c>
      <c r="F726" s="9">
        <f t="shared" si="12"/>
        <v>5</v>
      </c>
      <c r="G726" s="9">
        <f t="shared" si="12"/>
        <v>0</v>
      </c>
    </row>
    <row r="727" spans="1:7" x14ac:dyDescent="0.35">
      <c r="A727" s="9" t="str">
        <v>Dan Lawera</v>
      </c>
      <c r="B727" s="6">
        <v>444.024</v>
      </c>
      <c r="C727" s="9">
        <v>7</v>
      </c>
      <c r="D727" s="9" t="str" cm="1">
        <f t="array" ref="D727">_xlfn.IFS(C727&lt;=10, "Low", (C727&gt;10)*(C727&lt;=20), "Medium", (C727&gt;20)*(C727&lt;=35), "High")</f>
        <v>Low</v>
      </c>
      <c r="E727" s="9">
        <f t="shared" si="12"/>
        <v>0</v>
      </c>
      <c r="F727" s="9">
        <f t="shared" si="12"/>
        <v>7</v>
      </c>
      <c r="G727" s="9">
        <f t="shared" si="12"/>
        <v>0</v>
      </c>
    </row>
    <row r="728" spans="1:7" x14ac:dyDescent="0.35">
      <c r="A728" s="9" t="str">
        <v>Tim Taslimi</v>
      </c>
      <c r="B728" s="6">
        <v>439.5</v>
      </c>
      <c r="C728" s="9">
        <v>3</v>
      </c>
      <c r="D728" s="9" t="str" cm="1">
        <f t="array" ref="D728">_xlfn.IFS(C728&lt;=10, "Low", (C728&gt;10)*(C728&lt;=20), "Medium", (C728&gt;20)*(C728&lt;=35), "High")</f>
        <v>Low</v>
      </c>
      <c r="E728" s="9">
        <f t="shared" si="12"/>
        <v>0</v>
      </c>
      <c r="F728" s="9">
        <f t="shared" si="12"/>
        <v>3</v>
      </c>
      <c r="G728" s="9">
        <f t="shared" si="12"/>
        <v>0</v>
      </c>
    </row>
    <row r="729" spans="1:7" x14ac:dyDescent="0.35">
      <c r="A729" s="9" t="str">
        <v>Shui Tom</v>
      </c>
      <c r="B729" s="6">
        <v>433.34</v>
      </c>
      <c r="C729" s="9">
        <v>12</v>
      </c>
      <c r="D729" s="9" t="str" cm="1">
        <f t="array" ref="D729">_xlfn.IFS(C729&lt;=10, "Low", (C729&gt;10)*(C729&lt;=20), "Medium", (C729&gt;20)*(C729&lt;=35), "High")</f>
        <v>Medium</v>
      </c>
      <c r="E729" s="9">
        <f t="shared" si="12"/>
        <v>12</v>
      </c>
      <c r="F729" s="9">
        <f t="shared" si="12"/>
        <v>0</v>
      </c>
      <c r="G729" s="9">
        <f t="shared" si="12"/>
        <v>0</v>
      </c>
    </row>
    <row r="730" spans="1:7" x14ac:dyDescent="0.35">
      <c r="A730" s="9" t="str">
        <v>Sonia Sunley</v>
      </c>
      <c r="B730" s="6">
        <v>418.49</v>
      </c>
      <c r="C730" s="9">
        <v>9</v>
      </c>
      <c r="D730" s="9" t="str" cm="1">
        <f t="array" ref="D730">_xlfn.IFS(C730&lt;=10, "Low", (C730&gt;10)*(C730&lt;=20), "Medium", (C730&gt;20)*(C730&lt;=35), "High")</f>
        <v>Low</v>
      </c>
      <c r="E730" s="9">
        <f t="shared" si="12"/>
        <v>0</v>
      </c>
      <c r="F730" s="9">
        <f t="shared" si="12"/>
        <v>9</v>
      </c>
      <c r="G730" s="9">
        <f t="shared" si="12"/>
        <v>0</v>
      </c>
    </row>
    <row r="731" spans="1:7" x14ac:dyDescent="0.35">
      <c r="A731" s="9" t="str">
        <v>Vivek Grady</v>
      </c>
      <c r="B731" s="6">
        <v>418.43200000000002</v>
      </c>
      <c r="C731" s="9">
        <v>5</v>
      </c>
      <c r="D731" s="9" t="str" cm="1">
        <f t="array" ref="D731">_xlfn.IFS(C731&lt;=10, "Low", (C731&gt;10)*(C731&lt;=20), "Medium", (C731&gt;20)*(C731&lt;=35), "High")</f>
        <v>Low</v>
      </c>
      <c r="E731" s="9">
        <f t="shared" si="12"/>
        <v>0</v>
      </c>
      <c r="F731" s="9">
        <f t="shared" si="12"/>
        <v>5</v>
      </c>
      <c r="G731" s="9">
        <f t="shared" si="12"/>
        <v>0</v>
      </c>
    </row>
    <row r="732" spans="1:7" x14ac:dyDescent="0.35">
      <c r="A732" s="9" t="str">
        <v>Brad Thomas</v>
      </c>
      <c r="B732" s="6">
        <v>415.19599999999997</v>
      </c>
      <c r="C732" s="9">
        <v>3</v>
      </c>
      <c r="D732" s="9" t="str" cm="1">
        <f t="array" ref="D732">_xlfn.IFS(C732&lt;=10, "Low", (C732&gt;10)*(C732&lt;=20), "Medium", (C732&gt;20)*(C732&lt;=35), "High")</f>
        <v>Low</v>
      </c>
      <c r="E732" s="9">
        <f t="shared" si="12"/>
        <v>0</v>
      </c>
      <c r="F732" s="9">
        <f t="shared" si="12"/>
        <v>3</v>
      </c>
      <c r="G732" s="9">
        <f t="shared" si="12"/>
        <v>0</v>
      </c>
    </row>
    <row r="733" spans="1:7" x14ac:dyDescent="0.35">
      <c r="A733" s="9" t="str">
        <v>Mark Haberlin</v>
      </c>
      <c r="B733" s="6">
        <v>400.01600000000002</v>
      </c>
      <c r="C733" s="9">
        <v>9</v>
      </c>
      <c r="D733" s="9" t="str" cm="1">
        <f t="array" ref="D733">_xlfn.IFS(C733&lt;=10, "Low", (C733&gt;10)*(C733&lt;=20), "Medium", (C733&gt;20)*(C733&lt;=35), "High")</f>
        <v>Low</v>
      </c>
      <c r="E733" s="9">
        <f t="shared" si="12"/>
        <v>0</v>
      </c>
      <c r="F733" s="9">
        <f t="shared" si="12"/>
        <v>9</v>
      </c>
      <c r="G733" s="9">
        <f t="shared" si="12"/>
        <v>0</v>
      </c>
    </row>
    <row r="734" spans="1:7" x14ac:dyDescent="0.35">
      <c r="A734" s="9" t="str">
        <v>Barry Weirich</v>
      </c>
      <c r="B734" s="6">
        <v>385.51600000000002</v>
      </c>
      <c r="C734" s="9">
        <v>3</v>
      </c>
      <c r="D734" s="9" t="str" cm="1">
        <f t="array" ref="D734">_xlfn.IFS(C734&lt;=10, "Low", (C734&gt;10)*(C734&lt;=20), "Medium", (C734&gt;20)*(C734&lt;=35), "High")</f>
        <v>Low</v>
      </c>
      <c r="E734" s="9">
        <f t="shared" si="12"/>
        <v>0</v>
      </c>
      <c r="F734" s="9">
        <f t="shared" si="12"/>
        <v>3</v>
      </c>
      <c r="G734" s="9">
        <f t="shared" si="12"/>
        <v>0</v>
      </c>
    </row>
    <row r="735" spans="1:7" x14ac:dyDescent="0.35">
      <c r="A735" s="9" t="str">
        <v>Joy Daniels</v>
      </c>
      <c r="B735" s="6">
        <v>385.43</v>
      </c>
      <c r="C735" s="9">
        <v>11</v>
      </c>
      <c r="D735" s="9" t="str" cm="1">
        <f t="array" ref="D735">_xlfn.IFS(C735&lt;=10, "Low", (C735&gt;10)*(C735&lt;=20), "Medium", (C735&gt;20)*(C735&lt;=35), "High")</f>
        <v>Medium</v>
      </c>
      <c r="E735" s="9">
        <f t="shared" si="12"/>
        <v>11</v>
      </c>
      <c r="F735" s="9">
        <f t="shared" si="12"/>
        <v>0</v>
      </c>
      <c r="G735" s="9">
        <f t="shared" si="12"/>
        <v>0</v>
      </c>
    </row>
    <row r="736" spans="1:7" x14ac:dyDescent="0.35">
      <c r="A736" s="9" t="str">
        <v>Jason Klamczynski</v>
      </c>
      <c r="B736" s="6">
        <v>383.81200000000001</v>
      </c>
      <c r="C736" s="9">
        <v>4</v>
      </c>
      <c r="D736" s="9" t="str" cm="1">
        <f t="array" ref="D736">_xlfn.IFS(C736&lt;=10, "Low", (C736&gt;10)*(C736&lt;=20), "Medium", (C736&gt;20)*(C736&lt;=35), "High")</f>
        <v>Low</v>
      </c>
      <c r="E736" s="9">
        <f t="shared" si="12"/>
        <v>0</v>
      </c>
      <c r="F736" s="9">
        <f t="shared" si="12"/>
        <v>4</v>
      </c>
      <c r="G736" s="9">
        <f t="shared" si="12"/>
        <v>0</v>
      </c>
    </row>
    <row r="737" spans="1:7" x14ac:dyDescent="0.35">
      <c r="A737" s="9" t="str">
        <v>Vivian Mathis</v>
      </c>
      <c r="B737" s="6">
        <v>380.69</v>
      </c>
      <c r="C737" s="9">
        <v>8</v>
      </c>
      <c r="D737" s="9" t="str" cm="1">
        <f t="array" ref="D737">_xlfn.IFS(C737&lt;=10, "Low", (C737&gt;10)*(C737&lt;=20), "Medium", (C737&gt;20)*(C737&lt;=35), "High")</f>
        <v>Low</v>
      </c>
      <c r="E737" s="9">
        <f t="shared" si="12"/>
        <v>0</v>
      </c>
      <c r="F737" s="9">
        <f t="shared" si="12"/>
        <v>8</v>
      </c>
      <c r="G737" s="9">
        <f t="shared" si="12"/>
        <v>0</v>
      </c>
    </row>
    <row r="738" spans="1:7" x14ac:dyDescent="0.35">
      <c r="A738" s="9" t="str">
        <v>Neil FranzÃ¶sisch</v>
      </c>
      <c r="B738" s="6">
        <v>377.16200000000003</v>
      </c>
      <c r="C738" s="9">
        <v>4</v>
      </c>
      <c r="D738" s="9" t="str" cm="1">
        <f t="array" ref="D738">_xlfn.IFS(C738&lt;=10, "Low", (C738&gt;10)*(C738&lt;=20), "Medium", (C738&gt;20)*(C738&lt;=35), "High")</f>
        <v>Low</v>
      </c>
      <c r="E738" s="9">
        <f t="shared" si="12"/>
        <v>0</v>
      </c>
      <c r="F738" s="9">
        <f t="shared" si="12"/>
        <v>4</v>
      </c>
      <c r="G738" s="9">
        <f t="shared" si="12"/>
        <v>0</v>
      </c>
    </row>
    <row r="739" spans="1:7" x14ac:dyDescent="0.35">
      <c r="A739" s="9" t="str">
        <v>Melanie Seite</v>
      </c>
      <c r="B739" s="6">
        <v>370.34800000000001</v>
      </c>
      <c r="C739" s="9">
        <v>5</v>
      </c>
      <c r="D739" s="9" t="str" cm="1">
        <f t="array" ref="D739">_xlfn.IFS(C739&lt;=10, "Low", (C739&gt;10)*(C739&lt;=20), "Medium", (C739&gt;20)*(C739&lt;=35), "High")</f>
        <v>Low</v>
      </c>
      <c r="E739" s="9">
        <f t="shared" si="12"/>
        <v>0</v>
      </c>
      <c r="F739" s="9">
        <f t="shared" si="12"/>
        <v>5</v>
      </c>
      <c r="G739" s="9">
        <f t="shared" si="12"/>
        <v>0</v>
      </c>
    </row>
    <row r="740" spans="1:7" x14ac:dyDescent="0.35">
      <c r="A740" s="9" t="str">
        <v>Lycoris Saunders</v>
      </c>
      <c r="B740" s="6">
        <v>368.88</v>
      </c>
      <c r="C740" s="9">
        <v>6</v>
      </c>
      <c r="D740" s="9" t="str" cm="1">
        <f t="array" ref="D740">_xlfn.IFS(C740&lt;=10, "Low", (C740&gt;10)*(C740&lt;=20), "Medium", (C740&gt;20)*(C740&lt;=35), "High")</f>
        <v>Low</v>
      </c>
      <c r="E740" s="9">
        <f t="shared" si="12"/>
        <v>0</v>
      </c>
      <c r="F740" s="9">
        <f t="shared" si="12"/>
        <v>6</v>
      </c>
      <c r="G740" s="9">
        <f t="shared" si="12"/>
        <v>0</v>
      </c>
    </row>
    <row r="741" spans="1:7" x14ac:dyDescent="0.35">
      <c r="A741" s="9" t="str">
        <v>Aleksandra Gannaway</v>
      </c>
      <c r="B741" s="6">
        <v>367.548</v>
      </c>
      <c r="C741" s="9">
        <v>5</v>
      </c>
      <c r="D741" s="9" t="str" cm="1">
        <f t="array" ref="D741">_xlfn.IFS(C741&lt;=10, "Low", (C741&gt;10)*(C741&lt;=20), "Medium", (C741&gt;20)*(C741&lt;=35), "High")</f>
        <v>Low</v>
      </c>
      <c r="E741" s="9">
        <f t="shared" si="12"/>
        <v>0</v>
      </c>
      <c r="F741" s="9">
        <f t="shared" si="12"/>
        <v>5</v>
      </c>
      <c r="G741" s="9">
        <f t="shared" si="12"/>
        <v>0</v>
      </c>
    </row>
    <row r="742" spans="1:7" x14ac:dyDescent="0.35">
      <c r="A742" s="9" t="str">
        <v>Evan Minnotte</v>
      </c>
      <c r="B742" s="6">
        <v>366.822</v>
      </c>
      <c r="C742" s="9">
        <v>4</v>
      </c>
      <c r="D742" s="9" t="str" cm="1">
        <f t="array" ref="D742">_xlfn.IFS(C742&lt;=10, "Low", (C742&gt;10)*(C742&lt;=20), "Medium", (C742&gt;20)*(C742&lt;=35), "High")</f>
        <v>Low</v>
      </c>
      <c r="E742" s="9">
        <f t="shared" si="12"/>
        <v>0</v>
      </c>
      <c r="F742" s="9">
        <f t="shared" si="12"/>
        <v>4</v>
      </c>
      <c r="G742" s="9">
        <f t="shared" si="12"/>
        <v>0</v>
      </c>
    </row>
    <row r="743" spans="1:7" x14ac:dyDescent="0.35">
      <c r="A743" s="9" t="str">
        <v>Heather Jas</v>
      </c>
      <c r="B743" s="6">
        <v>358.1</v>
      </c>
      <c r="C743" s="9">
        <v>6</v>
      </c>
      <c r="D743" s="9" t="str" cm="1">
        <f t="array" ref="D743">_xlfn.IFS(C743&lt;=10, "Low", (C743&gt;10)*(C743&lt;=20), "Medium", (C743&gt;20)*(C743&lt;=35), "High")</f>
        <v>Low</v>
      </c>
      <c r="E743" s="9">
        <f t="shared" si="12"/>
        <v>0</v>
      </c>
      <c r="F743" s="9">
        <f t="shared" si="12"/>
        <v>6</v>
      </c>
      <c r="G743" s="9">
        <f t="shared" si="12"/>
        <v>0</v>
      </c>
    </row>
    <row r="744" spans="1:7" x14ac:dyDescent="0.35">
      <c r="A744" s="9" t="str">
        <v>Don Weiss</v>
      </c>
      <c r="B744" s="6">
        <v>344.08000000000004</v>
      </c>
      <c r="C744" s="9">
        <v>9</v>
      </c>
      <c r="D744" s="9" t="str" cm="1">
        <f t="array" ref="D744">_xlfn.IFS(C744&lt;=10, "Low", (C744&gt;10)*(C744&lt;=20), "Medium", (C744&gt;20)*(C744&lt;=35), "High")</f>
        <v>Low</v>
      </c>
      <c r="E744" s="9">
        <f t="shared" si="12"/>
        <v>0</v>
      </c>
      <c r="F744" s="9">
        <f t="shared" si="12"/>
        <v>9</v>
      </c>
      <c r="G744" s="9">
        <f t="shared" si="12"/>
        <v>0</v>
      </c>
    </row>
    <row r="745" spans="1:7" x14ac:dyDescent="0.35">
      <c r="A745" s="9" t="str">
        <v>Larry Tron</v>
      </c>
      <c r="B745" s="6">
        <v>329.87599999999998</v>
      </c>
      <c r="C745" s="9">
        <v>3</v>
      </c>
      <c r="D745" s="9" t="str" cm="1">
        <f t="array" ref="D745">_xlfn.IFS(C745&lt;=10, "Low", (C745&gt;10)*(C745&lt;=20), "Medium", (C745&gt;20)*(C745&lt;=35), "High")</f>
        <v>Low</v>
      </c>
      <c r="E745" s="9">
        <f t="shared" si="12"/>
        <v>0</v>
      </c>
      <c r="F745" s="9">
        <f t="shared" si="12"/>
        <v>3</v>
      </c>
      <c r="G745" s="9">
        <f t="shared" si="12"/>
        <v>0</v>
      </c>
    </row>
    <row r="746" spans="1:7" x14ac:dyDescent="0.35">
      <c r="A746" s="9" t="str">
        <v>Brendan Dodson</v>
      </c>
      <c r="B746" s="6">
        <v>320.53999999999996</v>
      </c>
      <c r="C746" s="9">
        <v>4</v>
      </c>
      <c r="D746" s="9" t="str" cm="1">
        <f t="array" ref="D746">_xlfn.IFS(C746&lt;=10, "Low", (C746&gt;10)*(C746&lt;=20), "Medium", (C746&gt;20)*(C746&lt;=35), "High")</f>
        <v>Low</v>
      </c>
      <c r="E746" s="9">
        <f t="shared" si="12"/>
        <v>0</v>
      </c>
      <c r="F746" s="9">
        <f t="shared" si="12"/>
        <v>4</v>
      </c>
      <c r="G746" s="9">
        <f t="shared" si="12"/>
        <v>0</v>
      </c>
    </row>
    <row r="747" spans="1:7" x14ac:dyDescent="0.35">
      <c r="A747" s="9" t="str">
        <v>Lisa Hazard</v>
      </c>
      <c r="B747" s="6">
        <v>318.23899999999998</v>
      </c>
      <c r="C747" s="9">
        <v>6</v>
      </c>
      <c r="D747" s="9" t="str" cm="1">
        <f t="array" ref="D747">_xlfn.IFS(C747&lt;=10, "Low", (C747&gt;10)*(C747&lt;=20), "Medium", (C747&gt;20)*(C747&lt;=35), "High")</f>
        <v>Low</v>
      </c>
      <c r="E747" s="9">
        <f t="shared" si="12"/>
        <v>0</v>
      </c>
      <c r="F747" s="9">
        <f t="shared" si="12"/>
        <v>6</v>
      </c>
      <c r="G747" s="9">
        <f t="shared" si="12"/>
        <v>0</v>
      </c>
    </row>
    <row r="748" spans="1:7" x14ac:dyDescent="0.35">
      <c r="A748" s="9" t="str">
        <v>Jennifer Halladay</v>
      </c>
      <c r="B748" s="6">
        <v>309.28100000000001</v>
      </c>
      <c r="C748" s="9">
        <v>7</v>
      </c>
      <c r="D748" s="9" t="str" cm="1">
        <f t="array" ref="D748">_xlfn.IFS(C748&lt;=10, "Low", (C748&gt;10)*(C748&lt;=20), "Medium", (C748&gt;20)*(C748&lt;=35), "High")</f>
        <v>Low</v>
      </c>
      <c r="E748" s="9">
        <f t="shared" si="12"/>
        <v>0</v>
      </c>
      <c r="F748" s="9">
        <f t="shared" si="12"/>
        <v>7</v>
      </c>
      <c r="G748" s="9">
        <f t="shared" si="12"/>
        <v>0</v>
      </c>
    </row>
    <row r="749" spans="1:7" x14ac:dyDescent="0.35">
      <c r="A749" s="9" t="str">
        <v>Jill Matthias</v>
      </c>
      <c r="B749" s="6">
        <v>303.94799999999998</v>
      </c>
      <c r="C749" s="9">
        <v>7</v>
      </c>
      <c r="D749" s="9" t="str" cm="1">
        <f t="array" ref="D749">_xlfn.IFS(C749&lt;=10, "Low", (C749&gt;10)*(C749&lt;=20), "Medium", (C749&gt;20)*(C749&lt;=35), "High")</f>
        <v>Low</v>
      </c>
      <c r="E749" s="9">
        <f t="shared" si="12"/>
        <v>0</v>
      </c>
      <c r="F749" s="9">
        <f t="shared" si="12"/>
        <v>7</v>
      </c>
      <c r="G749" s="9">
        <f t="shared" si="12"/>
        <v>0</v>
      </c>
    </row>
    <row r="750" spans="1:7" x14ac:dyDescent="0.35">
      <c r="A750" s="9" t="str">
        <v>Chuck Magee</v>
      </c>
      <c r="B750" s="6">
        <v>287.98999999999995</v>
      </c>
      <c r="C750" s="9">
        <v>9</v>
      </c>
      <c r="D750" s="9" t="str" cm="1">
        <f t="array" ref="D750">_xlfn.IFS(C750&lt;=10, "Low", (C750&gt;10)*(C750&lt;=20), "Medium", (C750&gt;20)*(C750&lt;=35), "High")</f>
        <v>Low</v>
      </c>
      <c r="E750" s="9">
        <f t="shared" si="12"/>
        <v>0</v>
      </c>
      <c r="F750" s="9">
        <f t="shared" si="12"/>
        <v>9</v>
      </c>
      <c r="G750" s="9">
        <f t="shared" si="12"/>
        <v>0</v>
      </c>
    </row>
    <row r="751" spans="1:7" x14ac:dyDescent="0.35">
      <c r="A751" s="9" t="str">
        <v>Larry Hughes</v>
      </c>
      <c r="B751" s="6">
        <v>287.42599999999999</v>
      </c>
      <c r="C751" s="9">
        <v>3</v>
      </c>
      <c r="D751" s="9" t="str" cm="1">
        <f t="array" ref="D751">_xlfn.IFS(C751&lt;=10, "Low", (C751&gt;10)*(C751&lt;=20), "Medium", (C751&gt;20)*(C751&lt;=35), "High")</f>
        <v>Low</v>
      </c>
      <c r="E751" s="9">
        <f t="shared" si="12"/>
        <v>0</v>
      </c>
      <c r="F751" s="9">
        <f t="shared" si="12"/>
        <v>3</v>
      </c>
      <c r="G751" s="9">
        <f t="shared" si="12"/>
        <v>0</v>
      </c>
    </row>
    <row r="752" spans="1:7" x14ac:dyDescent="0.35">
      <c r="A752" s="9" t="str">
        <v>Stuart Calhoun</v>
      </c>
      <c r="B752" s="6">
        <v>279.25599999999997</v>
      </c>
      <c r="C752" s="9">
        <v>5</v>
      </c>
      <c r="D752" s="9" t="str" cm="1">
        <f t="array" ref="D752">_xlfn.IFS(C752&lt;=10, "Low", (C752&gt;10)*(C752&lt;=20), "Medium", (C752&gt;20)*(C752&lt;=35), "High")</f>
        <v>Low</v>
      </c>
      <c r="E752" s="9">
        <f t="shared" si="12"/>
        <v>0</v>
      </c>
      <c r="F752" s="9">
        <f t="shared" si="12"/>
        <v>5</v>
      </c>
      <c r="G752" s="9">
        <f t="shared" si="12"/>
        <v>0</v>
      </c>
    </row>
    <row r="753" spans="1:7" x14ac:dyDescent="0.35">
      <c r="A753" s="9" t="str">
        <v>Nicole Brennan</v>
      </c>
      <c r="B753" s="6">
        <v>273.87199999999996</v>
      </c>
      <c r="C753" s="9">
        <v>2</v>
      </c>
      <c r="D753" s="9" t="str" cm="1">
        <f t="array" ref="D753">_xlfn.IFS(C753&lt;=10, "Low", (C753&gt;10)*(C753&lt;=20), "Medium", (C753&gt;20)*(C753&lt;=35), "High")</f>
        <v>Low</v>
      </c>
      <c r="E753" s="9">
        <f t="shared" ref="E753:G794" si="13">($D753=E$1)*$C753</f>
        <v>0</v>
      </c>
      <c r="F753" s="9">
        <f t="shared" si="13"/>
        <v>2</v>
      </c>
      <c r="G753" s="9">
        <f t="shared" si="13"/>
        <v>0</v>
      </c>
    </row>
    <row r="754" spans="1:7" x14ac:dyDescent="0.35">
      <c r="A754" s="9" t="str">
        <v>Bart Folk</v>
      </c>
      <c r="B754" s="6">
        <v>272.95</v>
      </c>
      <c r="C754" s="9">
        <v>6</v>
      </c>
      <c r="D754" s="9" t="str" cm="1">
        <f t="array" ref="D754">_xlfn.IFS(C754&lt;=10, "Low", (C754&gt;10)*(C754&lt;=20), "Medium", (C754&gt;20)*(C754&lt;=35), "High")</f>
        <v>Low</v>
      </c>
      <c r="E754" s="9">
        <f t="shared" si="13"/>
        <v>0</v>
      </c>
      <c r="F754" s="9">
        <f t="shared" si="13"/>
        <v>6</v>
      </c>
      <c r="G754" s="9">
        <f t="shared" si="13"/>
        <v>0</v>
      </c>
    </row>
    <row r="755" spans="1:7" x14ac:dyDescent="0.35">
      <c r="A755" s="9" t="str">
        <v>Dorothy Dickinson</v>
      </c>
      <c r="B755" s="6">
        <v>269.54200000000003</v>
      </c>
      <c r="C755" s="9">
        <v>9</v>
      </c>
      <c r="D755" s="9" t="str" cm="1">
        <f t="array" ref="D755">_xlfn.IFS(C755&lt;=10, "Low", (C755&gt;10)*(C755&lt;=20), "Medium", (C755&gt;20)*(C755&lt;=35), "High")</f>
        <v>Low</v>
      </c>
      <c r="E755" s="9">
        <f t="shared" si="13"/>
        <v>0</v>
      </c>
      <c r="F755" s="9">
        <f t="shared" si="13"/>
        <v>9</v>
      </c>
      <c r="G755" s="9">
        <f t="shared" si="13"/>
        <v>0</v>
      </c>
    </row>
    <row r="756" spans="1:7" x14ac:dyDescent="0.35">
      <c r="A756" s="9" t="str">
        <v>Brad Norvell</v>
      </c>
      <c r="B756" s="6">
        <v>265.29599999999999</v>
      </c>
      <c r="C756" s="9">
        <v>6</v>
      </c>
      <c r="D756" s="9" t="str" cm="1">
        <f t="array" ref="D756">_xlfn.IFS(C756&lt;=10, "Low", (C756&gt;10)*(C756&lt;=20), "Medium", (C756&gt;20)*(C756&lt;=35), "High")</f>
        <v>Low</v>
      </c>
      <c r="E756" s="9">
        <f t="shared" si="13"/>
        <v>0</v>
      </c>
      <c r="F756" s="9">
        <f t="shared" si="13"/>
        <v>6</v>
      </c>
      <c r="G756" s="9">
        <f t="shared" si="13"/>
        <v>0</v>
      </c>
    </row>
    <row r="757" spans="1:7" x14ac:dyDescent="0.35">
      <c r="A757" s="9" t="str">
        <v>Andrew Roberts</v>
      </c>
      <c r="B757" s="6">
        <v>264.86400000000003</v>
      </c>
      <c r="C757" s="9">
        <v>7</v>
      </c>
      <c r="D757" s="9" t="str" cm="1">
        <f t="array" ref="D757">_xlfn.IFS(C757&lt;=10, "Low", (C757&gt;10)*(C757&lt;=20), "Medium", (C757&gt;20)*(C757&lt;=35), "High")</f>
        <v>Low</v>
      </c>
      <c r="E757" s="9">
        <f t="shared" si="13"/>
        <v>0</v>
      </c>
      <c r="F757" s="9">
        <f t="shared" si="13"/>
        <v>7</v>
      </c>
      <c r="G757" s="9">
        <f t="shared" si="13"/>
        <v>0</v>
      </c>
    </row>
    <row r="758" spans="1:7" x14ac:dyDescent="0.35">
      <c r="A758" s="9" t="str">
        <v>Harold Dahlen</v>
      </c>
      <c r="B758" s="6">
        <v>251.36</v>
      </c>
      <c r="C758" s="9">
        <v>7</v>
      </c>
      <c r="D758" s="9" t="str" cm="1">
        <f t="array" ref="D758">_xlfn.IFS(C758&lt;=10, "Low", (C758&gt;10)*(C758&lt;=20), "Medium", (C758&gt;20)*(C758&lt;=35), "High")</f>
        <v>Low</v>
      </c>
      <c r="E758" s="9">
        <f t="shared" si="13"/>
        <v>0</v>
      </c>
      <c r="F758" s="9">
        <f t="shared" si="13"/>
        <v>7</v>
      </c>
      <c r="G758" s="9">
        <f t="shared" si="13"/>
        <v>0</v>
      </c>
    </row>
    <row r="759" spans="1:7" x14ac:dyDescent="0.35">
      <c r="A759" s="9" t="str">
        <v>Sally Matthias</v>
      </c>
      <c r="B759" s="6">
        <v>244.494</v>
      </c>
      <c r="C759" s="9">
        <v>6</v>
      </c>
      <c r="D759" s="9" t="str" cm="1">
        <f t="array" ref="D759">_xlfn.IFS(C759&lt;=10, "Low", (C759&gt;10)*(C759&lt;=20), "Medium", (C759&gt;20)*(C759&lt;=35), "High")</f>
        <v>Low</v>
      </c>
      <c r="E759" s="9">
        <f t="shared" si="13"/>
        <v>0</v>
      </c>
      <c r="F759" s="9">
        <f t="shared" si="13"/>
        <v>6</v>
      </c>
      <c r="G759" s="9">
        <f t="shared" si="13"/>
        <v>0</v>
      </c>
    </row>
    <row r="760" spans="1:7" x14ac:dyDescent="0.35">
      <c r="A760" s="9" t="str">
        <v>Paul Lucas</v>
      </c>
      <c r="B760" s="6">
        <v>239.48100000000002</v>
      </c>
      <c r="C760" s="9">
        <v>8</v>
      </c>
      <c r="D760" s="9" t="str" cm="1">
        <f t="array" ref="D760">_xlfn.IFS(C760&lt;=10, "Low", (C760&gt;10)*(C760&lt;=20), "Medium", (C760&gt;20)*(C760&lt;=35), "High")</f>
        <v>Low</v>
      </c>
      <c r="E760" s="9">
        <f t="shared" si="13"/>
        <v>0</v>
      </c>
      <c r="F760" s="9">
        <f t="shared" si="13"/>
        <v>8</v>
      </c>
      <c r="G760" s="9">
        <f t="shared" si="13"/>
        <v>0</v>
      </c>
    </row>
    <row r="761" spans="1:7" x14ac:dyDescent="0.35">
      <c r="A761" s="9" t="str">
        <v>Guy Phonely</v>
      </c>
      <c r="B761" s="6">
        <v>236.53</v>
      </c>
      <c r="C761" s="9">
        <v>5</v>
      </c>
      <c r="D761" s="9" t="str" cm="1">
        <f t="array" ref="D761">_xlfn.IFS(C761&lt;=10, "Low", (C761&gt;10)*(C761&lt;=20), "Medium", (C761&gt;20)*(C761&lt;=35), "High")</f>
        <v>Low</v>
      </c>
      <c r="E761" s="9">
        <f t="shared" si="13"/>
        <v>0</v>
      </c>
      <c r="F761" s="9">
        <f t="shared" si="13"/>
        <v>5</v>
      </c>
      <c r="G761" s="9">
        <f t="shared" si="13"/>
        <v>0</v>
      </c>
    </row>
    <row r="762" spans="1:7" x14ac:dyDescent="0.35">
      <c r="A762" s="9" t="str">
        <v>Erin Mull</v>
      </c>
      <c r="B762" s="6">
        <v>228.99</v>
      </c>
      <c r="C762" s="9">
        <v>6</v>
      </c>
      <c r="D762" s="9" t="str" cm="1">
        <f t="array" ref="D762">_xlfn.IFS(C762&lt;=10, "Low", (C762&gt;10)*(C762&lt;=20), "Medium", (C762&gt;20)*(C762&lt;=35), "High")</f>
        <v>Low</v>
      </c>
      <c r="E762" s="9">
        <f t="shared" si="13"/>
        <v>0</v>
      </c>
      <c r="F762" s="9">
        <f t="shared" si="13"/>
        <v>6</v>
      </c>
      <c r="G762" s="9">
        <f t="shared" si="13"/>
        <v>0</v>
      </c>
    </row>
    <row r="763" spans="1:7" x14ac:dyDescent="0.35">
      <c r="A763" s="9" t="str">
        <v>Guy Thornton</v>
      </c>
      <c r="B763" s="6">
        <v>226.43599999999998</v>
      </c>
      <c r="C763" s="9">
        <v>7</v>
      </c>
      <c r="D763" s="9" t="str" cm="1">
        <f t="array" ref="D763">_xlfn.IFS(C763&lt;=10, "Low", (C763&gt;10)*(C763&lt;=20), "Medium", (C763&gt;20)*(C763&lt;=35), "High")</f>
        <v>Low</v>
      </c>
      <c r="E763" s="9">
        <f t="shared" si="13"/>
        <v>0</v>
      </c>
      <c r="F763" s="9">
        <f t="shared" si="13"/>
        <v>7</v>
      </c>
      <c r="G763" s="9">
        <f t="shared" si="13"/>
        <v>0</v>
      </c>
    </row>
    <row r="764" spans="1:7" x14ac:dyDescent="0.35">
      <c r="A764" s="9" t="str">
        <v>Robert Barroso</v>
      </c>
      <c r="B764" s="6">
        <v>221.08399999999997</v>
      </c>
      <c r="C764" s="9">
        <v>7</v>
      </c>
      <c r="D764" s="9" t="str" cm="1">
        <f t="array" ref="D764">_xlfn.IFS(C764&lt;=10, "Low", (C764&gt;10)*(C764&lt;=20), "Medium", (C764&gt;20)*(C764&lt;=35), "High")</f>
        <v>Low</v>
      </c>
      <c r="E764" s="9">
        <f t="shared" si="13"/>
        <v>0</v>
      </c>
      <c r="F764" s="9">
        <f t="shared" si="13"/>
        <v>7</v>
      </c>
      <c r="G764" s="9">
        <f t="shared" si="13"/>
        <v>0</v>
      </c>
    </row>
    <row r="765" spans="1:7" x14ac:dyDescent="0.35">
      <c r="A765" s="9" t="str">
        <v>Hilary Holden</v>
      </c>
      <c r="B765" s="6">
        <v>218.66800000000001</v>
      </c>
      <c r="C765" s="9">
        <v>6</v>
      </c>
      <c r="D765" s="9" t="str" cm="1">
        <f t="array" ref="D765">_xlfn.IFS(C765&lt;=10, "Low", (C765&gt;10)*(C765&lt;=20), "Medium", (C765&gt;20)*(C765&lt;=35), "High")</f>
        <v>Low</v>
      </c>
      <c r="E765" s="9">
        <f t="shared" si="13"/>
        <v>0</v>
      </c>
      <c r="F765" s="9">
        <f t="shared" si="13"/>
        <v>6</v>
      </c>
      <c r="G765" s="9">
        <f t="shared" si="13"/>
        <v>0</v>
      </c>
    </row>
    <row r="766" spans="1:7" x14ac:dyDescent="0.35">
      <c r="A766" s="9" t="str">
        <v>Allen Goldenen</v>
      </c>
      <c r="B766" s="6">
        <v>200.94499999999999</v>
      </c>
      <c r="C766" s="9">
        <v>8</v>
      </c>
      <c r="D766" s="9" t="str" cm="1">
        <f t="array" ref="D766">_xlfn.IFS(C766&lt;=10, "Low", (C766&gt;10)*(C766&lt;=20), "Medium", (C766&gt;20)*(C766&lt;=35), "High")</f>
        <v>Low</v>
      </c>
      <c r="E766" s="9">
        <f t="shared" si="13"/>
        <v>0</v>
      </c>
      <c r="F766" s="9">
        <f t="shared" si="13"/>
        <v>8</v>
      </c>
      <c r="G766" s="9">
        <f t="shared" si="13"/>
        <v>0</v>
      </c>
    </row>
    <row r="767" spans="1:7" x14ac:dyDescent="0.35">
      <c r="A767" s="9" t="str">
        <v>Joel Jenkins</v>
      </c>
      <c r="B767" s="6">
        <v>195</v>
      </c>
      <c r="C767" s="9">
        <v>3</v>
      </c>
      <c r="D767" s="9" t="str" cm="1">
        <f t="array" ref="D767">_xlfn.IFS(C767&lt;=10, "Low", (C767&gt;10)*(C767&lt;=20), "Medium", (C767&gt;20)*(C767&lt;=35), "High")</f>
        <v>Low</v>
      </c>
      <c r="E767" s="9">
        <f t="shared" si="13"/>
        <v>0</v>
      </c>
      <c r="F767" s="9">
        <f t="shared" si="13"/>
        <v>3</v>
      </c>
      <c r="G767" s="9">
        <f t="shared" si="13"/>
        <v>0</v>
      </c>
    </row>
    <row r="768" spans="1:7" x14ac:dyDescent="0.35">
      <c r="A768" s="9" t="str">
        <v>Anthony Garverick</v>
      </c>
      <c r="B768" s="6">
        <v>170.58399999999997</v>
      </c>
      <c r="C768" s="9">
        <v>5</v>
      </c>
      <c r="D768" s="9" t="str" cm="1">
        <f t="array" ref="D768">_xlfn.IFS(C768&lt;=10, "Low", (C768&gt;10)*(C768&lt;=20), "Medium", (C768&gt;20)*(C768&lt;=35), "High")</f>
        <v>Low</v>
      </c>
      <c r="E768" s="9">
        <f t="shared" si="13"/>
        <v>0</v>
      </c>
      <c r="F768" s="9">
        <f t="shared" si="13"/>
        <v>5</v>
      </c>
      <c r="G768" s="9">
        <f t="shared" si="13"/>
        <v>0</v>
      </c>
    </row>
    <row r="769" spans="1:7" x14ac:dyDescent="0.35">
      <c r="A769" s="9" t="str">
        <v>Muhammed Lee</v>
      </c>
      <c r="B769" s="6">
        <v>162.232</v>
      </c>
      <c r="C769" s="9">
        <v>3</v>
      </c>
      <c r="D769" s="9" t="str" cm="1">
        <f t="array" ref="D769">_xlfn.IFS(C769&lt;=10, "Low", (C769&gt;10)*(C769&lt;=20), "Medium", (C769&gt;20)*(C769&lt;=35), "High")</f>
        <v>Low</v>
      </c>
      <c r="E769" s="9">
        <f t="shared" si="13"/>
        <v>0</v>
      </c>
      <c r="F769" s="9">
        <f t="shared" si="13"/>
        <v>3</v>
      </c>
      <c r="G769" s="9">
        <f t="shared" si="13"/>
        <v>0</v>
      </c>
    </row>
    <row r="770" spans="1:7" x14ac:dyDescent="0.35">
      <c r="A770" s="9" t="str">
        <v>Anthony O'Donnell</v>
      </c>
      <c r="B770" s="6">
        <v>161.28</v>
      </c>
      <c r="C770" s="9">
        <v>1</v>
      </c>
      <c r="D770" s="9" t="str" cm="1">
        <f t="array" ref="D770">_xlfn.IFS(C770&lt;=10, "Low", (C770&gt;10)*(C770&lt;=20), "Medium", (C770&gt;20)*(C770&lt;=35), "High")</f>
        <v>Low</v>
      </c>
      <c r="E770" s="9">
        <f t="shared" si="13"/>
        <v>0</v>
      </c>
      <c r="F770" s="9">
        <f t="shared" si="13"/>
        <v>1</v>
      </c>
      <c r="G770" s="9">
        <f t="shared" si="13"/>
        <v>0</v>
      </c>
    </row>
    <row r="771" spans="1:7" x14ac:dyDescent="0.35">
      <c r="A771" s="9" t="str">
        <v>Pete Takahito</v>
      </c>
      <c r="B771" s="6">
        <v>158.46</v>
      </c>
      <c r="C771" s="9">
        <v>6</v>
      </c>
      <c r="D771" s="9" t="str" cm="1">
        <f t="array" ref="D771">_xlfn.IFS(C771&lt;=10, "Low", (C771&gt;10)*(C771&lt;=20), "Medium", (C771&gt;20)*(C771&lt;=35), "High")</f>
        <v>Low</v>
      </c>
      <c r="E771" s="9">
        <f t="shared" si="13"/>
        <v>0</v>
      </c>
      <c r="F771" s="9">
        <f t="shared" si="13"/>
        <v>6</v>
      </c>
      <c r="G771" s="9">
        <f t="shared" si="13"/>
        <v>0</v>
      </c>
    </row>
    <row r="772" spans="1:7" x14ac:dyDescent="0.35">
      <c r="A772" s="9" t="str">
        <v>Dianna Arnett</v>
      </c>
      <c r="B772" s="6">
        <v>156.76</v>
      </c>
      <c r="C772" s="9">
        <v>8</v>
      </c>
      <c r="D772" s="9" t="str" cm="1">
        <f t="array" ref="D772">_xlfn.IFS(C772&lt;=10, "Low", (C772&gt;10)*(C772&lt;=20), "Medium", (C772&gt;20)*(C772&lt;=35), "High")</f>
        <v>Low</v>
      </c>
      <c r="E772" s="9">
        <f t="shared" si="13"/>
        <v>0</v>
      </c>
      <c r="F772" s="9">
        <f t="shared" si="13"/>
        <v>8</v>
      </c>
      <c r="G772" s="9">
        <f t="shared" si="13"/>
        <v>0</v>
      </c>
    </row>
    <row r="773" spans="1:7" x14ac:dyDescent="0.35">
      <c r="A773" s="9" t="str">
        <v>Michael Oakman</v>
      </c>
      <c r="B773" s="6">
        <v>154.28800000000001</v>
      </c>
      <c r="C773" s="9">
        <v>4</v>
      </c>
      <c r="D773" s="9" t="str" cm="1">
        <f t="array" ref="D773">_xlfn.IFS(C773&lt;=10, "Low", (C773&gt;10)*(C773&lt;=20), "Medium", (C773&gt;20)*(C773&lt;=35), "High")</f>
        <v>Low</v>
      </c>
      <c r="E773" s="9">
        <f t="shared" si="13"/>
        <v>0</v>
      </c>
      <c r="F773" s="9">
        <f t="shared" si="13"/>
        <v>4</v>
      </c>
      <c r="G773" s="9">
        <f t="shared" si="13"/>
        <v>0</v>
      </c>
    </row>
    <row r="774" spans="1:7" x14ac:dyDescent="0.35">
      <c r="A774" s="9" t="str">
        <v>Greg Hansen</v>
      </c>
      <c r="B774" s="6">
        <v>146.94080000000002</v>
      </c>
      <c r="C774" s="9">
        <v>3</v>
      </c>
      <c r="D774" s="9" t="str" cm="1">
        <f t="array" ref="D774">_xlfn.IFS(C774&lt;=10, "Low", (C774&gt;10)*(C774&lt;=20), "Medium", (C774&gt;20)*(C774&lt;=35), "High")</f>
        <v>Low</v>
      </c>
      <c r="E774" s="9">
        <f t="shared" si="13"/>
        <v>0</v>
      </c>
      <c r="F774" s="9">
        <f t="shared" si="13"/>
        <v>3</v>
      </c>
      <c r="G774" s="9">
        <f t="shared" si="13"/>
        <v>0</v>
      </c>
    </row>
    <row r="775" spans="1:7" x14ac:dyDescent="0.35">
      <c r="A775" s="9" t="str">
        <v>Phillip Breyer</v>
      </c>
      <c r="B775" s="6">
        <v>132.738</v>
      </c>
      <c r="C775" s="9">
        <v>2</v>
      </c>
      <c r="D775" s="9" t="str" cm="1">
        <f t="array" ref="D775">_xlfn.IFS(C775&lt;=10, "Low", (C775&gt;10)*(C775&lt;=20), "Medium", (C775&gt;20)*(C775&lt;=35), "High")</f>
        <v>Low</v>
      </c>
      <c r="E775" s="9">
        <f t="shared" si="13"/>
        <v>0</v>
      </c>
      <c r="F775" s="9">
        <f t="shared" si="13"/>
        <v>2</v>
      </c>
      <c r="G775" s="9">
        <f t="shared" si="13"/>
        <v>0</v>
      </c>
    </row>
    <row r="776" spans="1:7" x14ac:dyDescent="0.35">
      <c r="A776" s="9" t="str">
        <v>Bobby Odegard</v>
      </c>
      <c r="B776" s="6">
        <v>130.83000000000001</v>
      </c>
      <c r="C776" s="9">
        <v>2</v>
      </c>
      <c r="D776" s="9" t="str" cm="1">
        <f t="array" ref="D776">_xlfn.IFS(C776&lt;=10, "Low", (C776&gt;10)*(C776&lt;=20), "Medium", (C776&gt;20)*(C776&lt;=35), "High")</f>
        <v>Low</v>
      </c>
      <c r="E776" s="9">
        <f t="shared" si="13"/>
        <v>0</v>
      </c>
      <c r="F776" s="9">
        <f t="shared" si="13"/>
        <v>2</v>
      </c>
      <c r="G776" s="9">
        <f t="shared" si="13"/>
        <v>0</v>
      </c>
    </row>
    <row r="777" spans="1:7" x14ac:dyDescent="0.35">
      <c r="A777" s="9" t="str">
        <v>Ed Ludwig</v>
      </c>
      <c r="B777" s="6">
        <v>124.28</v>
      </c>
      <c r="C777" s="9">
        <v>2</v>
      </c>
      <c r="D777" s="9" t="str" cm="1">
        <f t="array" ref="D777">_xlfn.IFS(C777&lt;=10, "Low", (C777&gt;10)*(C777&lt;=20), "Medium", (C777&gt;20)*(C777&lt;=35), "High")</f>
        <v>Low</v>
      </c>
      <c r="E777" s="9">
        <f t="shared" si="13"/>
        <v>0</v>
      </c>
      <c r="F777" s="9">
        <f t="shared" si="13"/>
        <v>2</v>
      </c>
      <c r="G777" s="9">
        <f t="shared" si="13"/>
        <v>0</v>
      </c>
    </row>
    <row r="778" spans="1:7" x14ac:dyDescent="0.35">
      <c r="A778" s="9" t="str">
        <v>Clay Cheatham</v>
      </c>
      <c r="B778" s="6">
        <v>113.83199999999999</v>
      </c>
      <c r="C778" s="9">
        <v>4</v>
      </c>
      <c r="D778" s="9" t="str" cm="1">
        <f t="array" ref="D778">_xlfn.IFS(C778&lt;=10, "Low", (C778&gt;10)*(C778&lt;=20), "Medium", (C778&gt;20)*(C778&lt;=35), "High")</f>
        <v>Low</v>
      </c>
      <c r="E778" s="9">
        <f t="shared" si="13"/>
        <v>0</v>
      </c>
      <c r="F778" s="9">
        <f t="shared" si="13"/>
        <v>4</v>
      </c>
      <c r="G778" s="9">
        <f t="shared" si="13"/>
        <v>0</v>
      </c>
    </row>
    <row r="779" spans="1:7" x14ac:dyDescent="0.35">
      <c r="A779" s="9" t="str">
        <v>Roland Murray</v>
      </c>
      <c r="B779" s="6">
        <v>98.35</v>
      </c>
      <c r="C779" s="9">
        <v>2</v>
      </c>
      <c r="D779" s="9" t="str" cm="1">
        <f t="array" ref="D779">_xlfn.IFS(C779&lt;=10, "Low", (C779&gt;10)*(C779&lt;=20), "Medium", (C779&gt;20)*(C779&lt;=35), "High")</f>
        <v>Low</v>
      </c>
      <c r="E779" s="9">
        <f t="shared" si="13"/>
        <v>0</v>
      </c>
      <c r="F779" s="9">
        <f t="shared" si="13"/>
        <v>2</v>
      </c>
      <c r="G779" s="9">
        <f t="shared" si="13"/>
        <v>0</v>
      </c>
    </row>
    <row r="780" spans="1:7" x14ac:dyDescent="0.35">
      <c r="A780" s="9" t="str">
        <v>Karen Seio</v>
      </c>
      <c r="B780" s="6">
        <v>88.472000000000008</v>
      </c>
      <c r="C780" s="9">
        <v>4</v>
      </c>
      <c r="D780" s="9" t="str" cm="1">
        <f t="array" ref="D780">_xlfn.IFS(C780&lt;=10, "Low", (C780&gt;10)*(C780&lt;=20), "Medium", (C780&gt;20)*(C780&lt;=35), "High")</f>
        <v>Low</v>
      </c>
      <c r="E780" s="9">
        <f t="shared" si="13"/>
        <v>0</v>
      </c>
      <c r="F780" s="9">
        <f t="shared" si="13"/>
        <v>4</v>
      </c>
      <c r="G780" s="9">
        <f t="shared" si="13"/>
        <v>0</v>
      </c>
    </row>
    <row r="781" spans="1:7" x14ac:dyDescent="0.35">
      <c r="A781" s="9" t="str">
        <v>Anemone Ratner</v>
      </c>
      <c r="B781" s="6">
        <v>88.15</v>
      </c>
      <c r="C781" s="9">
        <v>2</v>
      </c>
      <c r="D781" s="9" t="str" cm="1">
        <f t="array" ref="D781">_xlfn.IFS(C781&lt;=10, "Low", (C781&gt;10)*(C781&lt;=20), "Medium", (C781&gt;20)*(C781&lt;=35), "High")</f>
        <v>Low</v>
      </c>
      <c r="E781" s="9">
        <f t="shared" si="13"/>
        <v>0</v>
      </c>
      <c r="F781" s="9">
        <f t="shared" si="13"/>
        <v>2</v>
      </c>
      <c r="G781" s="9">
        <f t="shared" si="13"/>
        <v>0</v>
      </c>
    </row>
    <row r="782" spans="1:7" x14ac:dyDescent="0.35">
      <c r="A782" s="9" t="str">
        <v>Fred Wasserman</v>
      </c>
      <c r="B782" s="6">
        <v>79.75</v>
      </c>
      <c r="C782" s="9">
        <v>3</v>
      </c>
      <c r="D782" s="9" t="str" cm="1">
        <f t="array" ref="D782">_xlfn.IFS(C782&lt;=10, "Low", (C782&gt;10)*(C782&lt;=20), "Medium", (C782&gt;20)*(C782&lt;=35), "High")</f>
        <v>Low</v>
      </c>
      <c r="E782" s="9">
        <f t="shared" si="13"/>
        <v>0</v>
      </c>
      <c r="F782" s="9">
        <f t="shared" si="13"/>
        <v>3</v>
      </c>
      <c r="G782" s="9">
        <f t="shared" si="13"/>
        <v>0</v>
      </c>
    </row>
    <row r="783" spans="1:7" x14ac:dyDescent="0.35">
      <c r="A783" s="9" t="str">
        <v>Jasper Cacioppo</v>
      </c>
      <c r="B783" s="6">
        <v>71.262999999999991</v>
      </c>
      <c r="C783" s="9">
        <v>4</v>
      </c>
      <c r="D783" s="9" t="str" cm="1">
        <f t="array" ref="D783">_xlfn.IFS(C783&lt;=10, "Low", (C783&gt;10)*(C783&lt;=20), "Medium", (C783&gt;20)*(C783&lt;=35), "High")</f>
        <v>Low</v>
      </c>
      <c r="E783" s="9">
        <f t="shared" si="13"/>
        <v>0</v>
      </c>
      <c r="F783" s="9">
        <f t="shared" si="13"/>
        <v>4</v>
      </c>
      <c r="G783" s="9">
        <f t="shared" si="13"/>
        <v>0</v>
      </c>
    </row>
    <row r="784" spans="1:7" x14ac:dyDescent="0.35">
      <c r="A784" s="9" t="str">
        <v>Adrian Shami</v>
      </c>
      <c r="B784" s="6">
        <v>58.82</v>
      </c>
      <c r="C784" s="9">
        <v>3</v>
      </c>
      <c r="D784" s="9" t="str" cm="1">
        <f t="array" ref="D784">_xlfn.IFS(C784&lt;=10, "Low", (C784&gt;10)*(C784&lt;=20), "Medium", (C784&gt;20)*(C784&lt;=35), "High")</f>
        <v>Low</v>
      </c>
      <c r="E784" s="9">
        <f t="shared" si="13"/>
        <v>0</v>
      </c>
      <c r="F784" s="9">
        <f t="shared" si="13"/>
        <v>3</v>
      </c>
      <c r="G784" s="9">
        <f t="shared" si="13"/>
        <v>0</v>
      </c>
    </row>
    <row r="785" spans="1:7" x14ac:dyDescent="0.35">
      <c r="A785" s="9" t="str">
        <v>Larry Blacks</v>
      </c>
      <c r="B785" s="6">
        <v>50.188000000000002</v>
      </c>
      <c r="C785" s="9">
        <v>3</v>
      </c>
      <c r="D785" s="9" t="str" cm="1">
        <f t="array" ref="D785">_xlfn.IFS(C785&lt;=10, "Low", (C785&gt;10)*(C785&lt;=20), "Medium", (C785&gt;20)*(C785&lt;=35), "High")</f>
        <v>Low</v>
      </c>
      <c r="E785" s="9">
        <f t="shared" si="13"/>
        <v>0</v>
      </c>
      <c r="F785" s="9">
        <f t="shared" si="13"/>
        <v>3</v>
      </c>
      <c r="G785" s="9">
        <f t="shared" si="13"/>
        <v>0</v>
      </c>
    </row>
    <row r="786" spans="1:7" x14ac:dyDescent="0.35">
      <c r="A786" s="9" t="str">
        <v>Ionia McGrath</v>
      </c>
      <c r="B786" s="6">
        <v>48.4</v>
      </c>
      <c r="C786" s="9">
        <v>2</v>
      </c>
      <c r="D786" s="9" t="str" cm="1">
        <f t="array" ref="D786">_xlfn.IFS(C786&lt;=10, "Low", (C786&gt;10)*(C786&lt;=20), "Medium", (C786&gt;20)*(C786&lt;=35), "High")</f>
        <v>Low</v>
      </c>
      <c r="E786" s="9">
        <f t="shared" si="13"/>
        <v>0</v>
      </c>
      <c r="F786" s="9">
        <f t="shared" si="13"/>
        <v>2</v>
      </c>
      <c r="G786" s="9">
        <f t="shared" si="13"/>
        <v>0</v>
      </c>
    </row>
    <row r="787" spans="1:7" x14ac:dyDescent="0.35">
      <c r="A787" s="9" t="str">
        <v>Ricardo Emerson</v>
      </c>
      <c r="B787" s="6">
        <v>48.36</v>
      </c>
      <c r="C787" s="9">
        <v>1</v>
      </c>
      <c r="D787" s="9" t="str" cm="1">
        <f t="array" ref="D787">_xlfn.IFS(C787&lt;=10, "Low", (C787&gt;10)*(C787&lt;=20), "Medium", (C787&gt;20)*(C787&lt;=35), "High")</f>
        <v>Low</v>
      </c>
      <c r="E787" s="9">
        <f t="shared" si="13"/>
        <v>0</v>
      </c>
      <c r="F787" s="9">
        <f t="shared" si="13"/>
        <v>1</v>
      </c>
      <c r="G787" s="9">
        <f t="shared" si="13"/>
        <v>0</v>
      </c>
    </row>
    <row r="788" spans="1:7" x14ac:dyDescent="0.35">
      <c r="A788" s="9" t="str">
        <v>Susan Gilcrest</v>
      </c>
      <c r="B788" s="6">
        <v>47.945999999999998</v>
      </c>
      <c r="C788" s="9">
        <v>5</v>
      </c>
      <c r="D788" s="9" t="str" cm="1">
        <f t="array" ref="D788">_xlfn.IFS(C788&lt;=10, "Low", (C788&gt;10)*(C788&lt;=20), "Medium", (C788&gt;20)*(C788&lt;=35), "High")</f>
        <v>Low</v>
      </c>
      <c r="E788" s="9">
        <f t="shared" si="13"/>
        <v>0</v>
      </c>
      <c r="F788" s="9">
        <f t="shared" si="13"/>
        <v>5</v>
      </c>
      <c r="G788" s="9">
        <f t="shared" si="13"/>
        <v>0</v>
      </c>
    </row>
    <row r="789" spans="1:7" x14ac:dyDescent="0.35">
      <c r="A789" s="9" t="str">
        <v>Roy Skaria</v>
      </c>
      <c r="B789" s="6">
        <v>22.327999999999999</v>
      </c>
      <c r="C789" s="9">
        <v>3</v>
      </c>
      <c r="D789" s="9" t="str" cm="1">
        <f t="array" ref="D789">_xlfn.IFS(C789&lt;=10, "Low", (C789&gt;10)*(C789&lt;=20), "Medium", (C789&gt;20)*(C789&lt;=35), "High")</f>
        <v>Low</v>
      </c>
      <c r="E789" s="9">
        <f t="shared" si="13"/>
        <v>0</v>
      </c>
      <c r="F789" s="9">
        <f t="shared" si="13"/>
        <v>3</v>
      </c>
      <c r="G789" s="9">
        <f t="shared" si="13"/>
        <v>0</v>
      </c>
    </row>
    <row r="790" spans="1:7" x14ac:dyDescent="0.35">
      <c r="A790" s="9" t="str">
        <v>Mitch Gastineau</v>
      </c>
      <c r="B790" s="6">
        <v>16.739000000000001</v>
      </c>
      <c r="C790" s="9">
        <v>2</v>
      </c>
      <c r="D790" s="9" t="str" cm="1">
        <f t="array" ref="D790">_xlfn.IFS(C790&lt;=10, "Low", (C790&gt;10)*(C790&lt;=20), "Medium", (C790&gt;20)*(C790&lt;=35), "High")</f>
        <v>Low</v>
      </c>
      <c r="E790" s="9">
        <f t="shared" si="13"/>
        <v>0</v>
      </c>
      <c r="F790" s="9">
        <f t="shared" si="13"/>
        <v>2</v>
      </c>
      <c r="G790" s="9">
        <f t="shared" si="13"/>
        <v>0</v>
      </c>
    </row>
    <row r="791" spans="1:7" x14ac:dyDescent="0.35">
      <c r="A791" s="9" t="str">
        <v>Carl Jackson</v>
      </c>
      <c r="B791" s="6">
        <v>16.52</v>
      </c>
      <c r="C791" s="9">
        <v>1</v>
      </c>
      <c r="D791" s="9" t="str" cm="1">
        <f t="array" ref="D791">_xlfn.IFS(C791&lt;=10, "Low", (C791&gt;10)*(C791&lt;=20), "Medium", (C791&gt;20)*(C791&lt;=35), "High")</f>
        <v>Low</v>
      </c>
      <c r="E791" s="9">
        <f t="shared" si="13"/>
        <v>0</v>
      </c>
      <c r="F791" s="9">
        <f t="shared" si="13"/>
        <v>1</v>
      </c>
      <c r="G791" s="9">
        <f t="shared" si="13"/>
        <v>0</v>
      </c>
    </row>
    <row r="792" spans="1:7" x14ac:dyDescent="0.35">
      <c r="A792" s="9" t="str">
        <v>Sung Chung</v>
      </c>
      <c r="B792" s="6">
        <v>14.112</v>
      </c>
      <c r="C792" s="9">
        <v>1</v>
      </c>
      <c r="D792" s="9" t="str" cm="1">
        <f t="array" ref="D792">_xlfn.IFS(C792&lt;=10, "Low", (C792&gt;10)*(C792&lt;=20), "Medium", (C792&gt;20)*(C792&lt;=35), "High")</f>
        <v>Low</v>
      </c>
      <c r="E792" s="9">
        <f t="shared" si="13"/>
        <v>0</v>
      </c>
      <c r="F792" s="9">
        <f t="shared" si="13"/>
        <v>1</v>
      </c>
      <c r="G792" s="9">
        <f t="shared" si="13"/>
        <v>0</v>
      </c>
    </row>
    <row r="793" spans="1:7" x14ac:dyDescent="0.35">
      <c r="A793" s="9" t="str">
        <v>Lela Donovan</v>
      </c>
      <c r="B793" s="6">
        <v>5.3040000000000003</v>
      </c>
      <c r="C793" s="9">
        <v>1</v>
      </c>
      <c r="D793" s="9" t="str" cm="1">
        <f t="array" ref="D793">_xlfn.IFS(C793&lt;=10, "Low", (C793&gt;10)*(C793&lt;=20), "Medium", (C793&gt;20)*(C793&lt;=35), "High")</f>
        <v>Low</v>
      </c>
      <c r="E793" s="9">
        <f t="shared" si="13"/>
        <v>0</v>
      </c>
      <c r="F793" s="9">
        <f t="shared" si="13"/>
        <v>1</v>
      </c>
      <c r="G793" s="9">
        <f t="shared" si="13"/>
        <v>0</v>
      </c>
    </row>
    <row r="794" spans="1:7" x14ac:dyDescent="0.35">
      <c r="A794" s="9" t="str">
        <v>Thais Sissman</v>
      </c>
      <c r="B794" s="6">
        <v>4.8330000000000002</v>
      </c>
      <c r="C794" s="9">
        <v>2</v>
      </c>
      <c r="D794" s="9" t="str" cm="1">
        <f t="array" ref="D794">_xlfn.IFS(C794&lt;=10, "Low", (C794&gt;10)*(C794&lt;=20), "Medium", (C794&gt;20)*(C794&lt;=35), "High")</f>
        <v>Low</v>
      </c>
      <c r="E794" s="9">
        <f t="shared" si="13"/>
        <v>0</v>
      </c>
      <c r="F794" s="9">
        <f t="shared" si="13"/>
        <v>2</v>
      </c>
      <c r="G794" s="9">
        <f t="shared" si="13"/>
        <v>0</v>
      </c>
    </row>
  </sheetData>
  <mergeCells count="5">
    <mergeCell ref="AU27:AV27"/>
    <mergeCell ref="AX27:AY27"/>
    <mergeCell ref="X48:Y48"/>
    <mergeCell ref="U48:V48"/>
    <mergeCell ref="R48:S4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AF0B0-F3B2-46B7-9D38-2F88D3695625}">
  <dimension ref="A1:D5"/>
  <sheetViews>
    <sheetView workbookViewId="0">
      <selection activeCell="O11" sqref="O11"/>
    </sheetView>
  </sheetViews>
  <sheetFormatPr defaultRowHeight="14.5" x14ac:dyDescent="0.35"/>
  <cols>
    <col min="1" max="1" width="13.26953125" bestFit="1" customWidth="1"/>
  </cols>
  <sheetData>
    <row r="1" spans="1:4" x14ac:dyDescent="0.35">
      <c r="A1" s="12" t="s">
        <v>10881</v>
      </c>
      <c r="B1" s="12" t="s">
        <v>10882</v>
      </c>
      <c r="C1" s="12" t="s">
        <v>10874</v>
      </c>
      <c r="D1" s="13" t="s">
        <v>10883</v>
      </c>
    </row>
    <row r="2" spans="1:4" x14ac:dyDescent="0.35">
      <c r="A2" s="9" t="str" cm="1">
        <f t="array" ref="A2:C5">_xlfn._xlws.SORT(CHOOSE({1,2,3},_xlfn.UNIQUE(train!E2:E9801), SUMIF(train!E2:E9801, _xlfn.UNIQUE(train!E2:E9801), train!R2:R9801),COUNTIF(train!E2:E9801,_xlfn.UNIQUE(train!E2:E9801))),2,-1)</f>
        <v>Standard Class</v>
      </c>
      <c r="B2" s="9">
        <v>1340831.3069999823</v>
      </c>
      <c r="C2" s="9">
        <v>5859</v>
      </c>
      <c r="D2" s="6">
        <f>(B2*100)/SUM($B$2:B5)</f>
        <v>59.288503165498064</v>
      </c>
    </row>
    <row r="3" spans="1:4" x14ac:dyDescent="0.35">
      <c r="A3" s="9" t="str">
        <v>Second Class</v>
      </c>
      <c r="B3" s="9">
        <v>449914.17939999996</v>
      </c>
      <c r="C3" s="9">
        <v>1902</v>
      </c>
      <c r="D3" s="6">
        <f>(B3*100)/SUM($B$2:B6)</f>
        <v>19.894179163553581</v>
      </c>
    </row>
    <row r="4" spans="1:4" x14ac:dyDescent="0.35">
      <c r="A4" s="9" t="str">
        <v>First Class</v>
      </c>
      <c r="B4" s="9">
        <v>345572.25730000035</v>
      </c>
      <c r="C4" s="9">
        <v>1501</v>
      </c>
      <c r="D4" s="6">
        <f>(B4*100)/SUM($B$2:B7)</f>
        <v>15.280417278353161</v>
      </c>
    </row>
    <row r="5" spans="1:4" x14ac:dyDescent="0.35">
      <c r="A5" s="9" t="str">
        <v>Same Day</v>
      </c>
      <c r="B5" s="9">
        <v>125219.03899999999</v>
      </c>
      <c r="C5" s="9">
        <v>538</v>
      </c>
      <c r="D5" s="6">
        <f>(B5*100)/SUM($B$2:B8)</f>
        <v>5.5369003925951912</v>
      </c>
    </row>
  </sheetData>
  <sortState xmlns:xlrd2="http://schemas.microsoft.com/office/spreadsheetml/2017/richdata2" ref="B2:B5">
    <sortCondition descending="1" ref="B2:B5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19F76-2AE2-4DF0-9B2F-E5007B80AE43}">
  <dimension ref="A1:D9811"/>
  <sheetViews>
    <sheetView zoomScale="70" zoomScaleNormal="70" workbookViewId="0">
      <selection activeCell="I7" sqref="I7"/>
    </sheetView>
  </sheetViews>
  <sheetFormatPr defaultRowHeight="14.5" x14ac:dyDescent="0.35"/>
  <cols>
    <col min="1" max="1" width="110.7265625" bestFit="1" customWidth="1"/>
    <col min="2" max="2" width="9.81640625" bestFit="1" customWidth="1"/>
    <col min="3" max="3" width="15.6328125" bestFit="1" customWidth="1"/>
    <col min="4" max="4" width="22.26953125" bestFit="1" customWidth="1"/>
    <col min="5" max="5" width="110.7265625" bestFit="1" customWidth="1"/>
    <col min="19" max="19" width="122.08984375" bestFit="1" customWidth="1"/>
  </cols>
  <sheetData>
    <row r="1" spans="1:4" x14ac:dyDescent="0.35">
      <c r="A1" s="7" t="s">
        <v>10886</v>
      </c>
      <c r="B1" s="7" t="s">
        <v>17</v>
      </c>
      <c r="C1" s="7" t="s">
        <v>10887</v>
      </c>
      <c r="D1" s="7" t="s">
        <v>10888</v>
      </c>
    </row>
    <row r="2" spans="1:4" x14ac:dyDescent="0.35">
      <c r="A2" s="9" t="str" cm="1">
        <f t="array" ref="A2:B1850">_xlfn._xlws.SORT(CHOOSE({1,2}, _xlfn.UNIQUE(INDEX(train!A2:R9801, 0, MATCH("Product Name", train!A1:R1, 0))), SUMIF( INDEX(train!A2:R9801, 0, MATCH("Product Name", train!A1:R1, 0)), _xlfn.UNIQUE(INDEX(train!A2:R9801, 0, MATCH("Product Name", train!A1:R1, 0))), INDEX(train!A2:R9801, 0, MATCH("Sales", train!A1:R1, 0)) ) ), 2, 1)</f>
        <v>Eureka Disposable Bags for Sanitaire Vibra Groomer I Upright Vac</v>
      </c>
      <c r="B2" s="6">
        <v>1.6240000000000001</v>
      </c>
      <c r="C2" s="6">
        <f>SUM($B$2:B2)</f>
        <v>1.6240000000000001</v>
      </c>
      <c r="D2" s="9">
        <f>C2/$B$1852*100</f>
        <v>7.1809577116899344E-5</v>
      </c>
    </row>
    <row r="3" spans="1:4" x14ac:dyDescent="0.35">
      <c r="A3" s="9" t="str">
        <v>Avery 5</v>
      </c>
      <c r="B3" s="6">
        <v>5.76</v>
      </c>
      <c r="C3" s="6">
        <f>SUM($B$2:B3)</f>
        <v>7.3840000000000003</v>
      </c>
      <c r="D3" s="9">
        <f t="shared" ref="D3:D66" si="0">C3/$B$1852*100</f>
        <v>3.2650364373841426E-4</v>
      </c>
    </row>
    <row r="4" spans="1:4" x14ac:dyDescent="0.35">
      <c r="A4" s="9" t="str">
        <v>Xerox 20</v>
      </c>
      <c r="B4" s="6">
        <v>6.48</v>
      </c>
      <c r="C4" s="6">
        <f>SUM($B$2:B4)</f>
        <v>13.864000000000001</v>
      </c>
      <c r="D4" s="9">
        <f t="shared" si="0"/>
        <v>6.1303446868761849E-4</v>
      </c>
    </row>
    <row r="5" spans="1:4" x14ac:dyDescent="0.35">
      <c r="A5" s="9" t="str">
        <v>Grip Seal Envelopes</v>
      </c>
      <c r="B5" s="6">
        <v>7.0720000000000001</v>
      </c>
      <c r="C5" s="6">
        <f>SUM($B$2:B5)</f>
        <v>20.936</v>
      </c>
      <c r="D5" s="9">
        <f t="shared" si="0"/>
        <v>9.2574218381736737E-4</v>
      </c>
    </row>
    <row r="6" spans="1:4" x14ac:dyDescent="0.35">
      <c r="A6" s="9" t="str">
        <v>Acme Serrated Blade Letter Opener</v>
      </c>
      <c r="B6" s="6">
        <v>7.6319999999999997</v>
      </c>
      <c r="C6" s="6">
        <f>SUM($B$2:B6)</f>
        <v>28.567999999999998</v>
      </c>
      <c r="D6" s="9">
        <f t="shared" si="0"/>
        <v>1.2632118220908745E-3</v>
      </c>
    </row>
    <row r="7" spans="1:4" x14ac:dyDescent="0.35">
      <c r="A7" s="9" t="str">
        <v>Avery Hi-Liter Pen Style Six-Color Fluorescent Set</v>
      </c>
      <c r="B7" s="6">
        <v>7.7</v>
      </c>
      <c r="C7" s="6">
        <f>SUM($B$2:B7)</f>
        <v>36.268000000000001</v>
      </c>
      <c r="D7" s="9">
        <f t="shared" si="0"/>
        <v>1.6036882653175525E-3</v>
      </c>
    </row>
    <row r="8" spans="1:4" x14ac:dyDescent="0.35">
      <c r="A8" s="9" t="str">
        <v>Avery Hi-Liter Comfort Grip Fluorescent Highlighter, Yellow Ink</v>
      </c>
      <c r="B8" s="6">
        <v>7.8</v>
      </c>
      <c r="C8" s="6">
        <f>SUM($B$2:B8)</f>
        <v>44.067999999999998</v>
      </c>
      <c r="D8" s="9">
        <f t="shared" si="0"/>
        <v>1.9485864805341871E-3</v>
      </c>
    </row>
    <row r="9" spans="1:4" x14ac:dyDescent="0.35">
      <c r="A9" s="9" t="str">
        <v>Xerox 1989</v>
      </c>
      <c r="B9" s="6">
        <v>7.968</v>
      </c>
      <c r="C9" s="6">
        <f>SUM($B$2:B9)</f>
        <v>52.036000000000001</v>
      </c>
      <c r="D9" s="9">
        <f t="shared" si="0"/>
        <v>2.3009132726939494E-3</v>
      </c>
    </row>
    <row r="10" spans="1:4" x14ac:dyDescent="0.35">
      <c r="A10" s="9" t="str">
        <v>4009 Highlighters</v>
      </c>
      <c r="B10" s="6">
        <v>8.0399999999999991</v>
      </c>
      <c r="C10" s="6">
        <f>SUM($B$2:B10)</f>
        <v>60.076000000000001</v>
      </c>
      <c r="D10" s="9">
        <f t="shared" si="0"/>
        <v>2.6564237406864807E-3</v>
      </c>
    </row>
    <row r="11" spans="1:4" x14ac:dyDescent="0.35">
      <c r="A11" s="9" t="str">
        <v>Stockwell Gold Paper Clips</v>
      </c>
      <c r="B11" s="6">
        <v>8.0960000000000001</v>
      </c>
      <c r="C11" s="6">
        <f>SUM($B$2:B11)</f>
        <v>68.171999999999997</v>
      </c>
      <c r="D11" s="9">
        <f t="shared" si="0"/>
        <v>3.0144104009933877E-3</v>
      </c>
    </row>
    <row r="12" spans="1:4" x14ac:dyDescent="0.35">
      <c r="A12" s="9" t="str">
        <v>Acco Economy Flexible Poly Round Ring Binder</v>
      </c>
      <c r="B12" s="6">
        <v>8.3520000000000003</v>
      </c>
      <c r="C12" s="6">
        <f>SUM($B$2:B12)</f>
        <v>76.524000000000001</v>
      </c>
      <c r="D12" s="9">
        <f t="shared" si="0"/>
        <v>3.3837167975945843E-3</v>
      </c>
    </row>
    <row r="13" spans="1:4" x14ac:dyDescent="0.35">
      <c r="A13" s="9" t="str">
        <v>Newell 308</v>
      </c>
      <c r="B13" s="6">
        <v>8.4</v>
      </c>
      <c r="C13" s="6">
        <f>SUM($B$2:B13)</f>
        <v>84.924000000000007</v>
      </c>
      <c r="D13" s="9">
        <f t="shared" si="0"/>
        <v>3.7551456447509606E-3</v>
      </c>
    </row>
    <row r="14" spans="1:4" x14ac:dyDescent="0.35">
      <c r="A14" s="9" t="str">
        <v>Avery 484</v>
      </c>
      <c r="B14" s="6">
        <v>9.2159999999999993</v>
      </c>
      <c r="C14" s="6">
        <f>SUM($B$2:B14)</f>
        <v>94.14</v>
      </c>
      <c r="D14" s="9">
        <f t="shared" si="0"/>
        <v>4.162656151345384E-3</v>
      </c>
    </row>
    <row r="15" spans="1:4" x14ac:dyDescent="0.35">
      <c r="A15" s="9" t="str">
        <v>Kleencut Forged Office Shears by Acme United Corporation</v>
      </c>
      <c r="B15" s="6">
        <v>9.5679999999999996</v>
      </c>
      <c r="C15" s="6">
        <f>SUM($B$2:B15)</f>
        <v>103.708</v>
      </c>
      <c r="D15" s="9">
        <f t="shared" si="0"/>
        <v>4.5857312953444564E-3</v>
      </c>
    </row>
    <row r="16" spans="1:4" x14ac:dyDescent="0.35">
      <c r="A16" s="9" t="str">
        <v>PNY Rapid USB Car Charger - Black</v>
      </c>
      <c r="B16" s="6">
        <v>9.5879999999999992</v>
      </c>
      <c r="C16" s="6">
        <f>SUM($B$2:B16)</f>
        <v>113.29599999999999</v>
      </c>
      <c r="D16" s="9">
        <f t="shared" si="0"/>
        <v>5.0096907937415185E-3</v>
      </c>
    </row>
    <row r="17" spans="1:4" x14ac:dyDescent="0.35">
      <c r="A17" s="9" t="str">
        <v>Hoover Replacement Belt for Commercial Guardsman Heavy-Duty Upright Vacuum</v>
      </c>
      <c r="B17" s="6">
        <v>9.7680000000000007</v>
      </c>
      <c r="C17" s="6">
        <f>SUM($B$2:B17)</f>
        <v>123.06399999999999</v>
      </c>
      <c r="D17" s="9">
        <f t="shared" si="0"/>
        <v>5.4416094817205047E-3</v>
      </c>
    </row>
    <row r="18" spans="1:4" x14ac:dyDescent="0.35">
      <c r="A18" s="9" t="str">
        <v>Newell 342</v>
      </c>
      <c r="B18" s="6">
        <v>9.84</v>
      </c>
      <c r="C18" s="6">
        <f>SUM($B$2:B18)</f>
        <v>132.904</v>
      </c>
      <c r="D18" s="9">
        <f t="shared" si="0"/>
        <v>5.8767118455322603E-3</v>
      </c>
    </row>
    <row r="19" spans="1:4" x14ac:dyDescent="0.35">
      <c r="A19" s="9" t="str">
        <v>Alliance Big Bands Rubber Bands, 12/Pack</v>
      </c>
      <c r="B19" s="6">
        <v>9.9</v>
      </c>
      <c r="C19" s="6">
        <f>SUM($B$2:B19)</f>
        <v>142.804</v>
      </c>
      <c r="D19" s="9">
        <f t="shared" si="0"/>
        <v>6.3144672725379885E-3</v>
      </c>
    </row>
    <row r="20" spans="1:4" x14ac:dyDescent="0.35">
      <c r="A20" s="9" t="str">
        <v>Letter Slitter</v>
      </c>
      <c r="B20" s="6">
        <v>10.08</v>
      </c>
      <c r="C20" s="6">
        <f>SUM($B$2:B20)</f>
        <v>152.88400000000001</v>
      </c>
      <c r="D20" s="9">
        <f t="shared" si="0"/>
        <v>6.7601818891256408E-3</v>
      </c>
    </row>
    <row r="21" spans="1:4" x14ac:dyDescent="0.35">
      <c r="A21" s="9" t="str">
        <v>Newell 337</v>
      </c>
      <c r="B21" s="6">
        <v>10.496</v>
      </c>
      <c r="C21" s="6">
        <f>SUM($B$2:B21)</f>
        <v>163.38000000000002</v>
      </c>
      <c r="D21" s="9">
        <f t="shared" si="0"/>
        <v>7.2242910771915126E-3</v>
      </c>
    </row>
    <row r="22" spans="1:4" x14ac:dyDescent="0.35">
      <c r="A22" s="9" t="str">
        <v>Storex Flexible Poly Binders with Double Pockets</v>
      </c>
      <c r="B22" s="6">
        <v>10.824000000000002</v>
      </c>
      <c r="C22" s="6">
        <f>SUM($B$2:B22)</f>
        <v>174.20400000000004</v>
      </c>
      <c r="D22" s="9">
        <f t="shared" si="0"/>
        <v>7.7029036773844425E-3</v>
      </c>
    </row>
    <row r="23" spans="1:4" x14ac:dyDescent="0.35">
      <c r="A23" s="9" t="str">
        <v>Computer Printout Index Tabs</v>
      </c>
      <c r="B23" s="6">
        <v>11.087999999999999</v>
      </c>
      <c r="C23" s="6">
        <f>SUM($B$2:B23)</f>
        <v>185.29200000000003</v>
      </c>
      <c r="D23" s="9">
        <f t="shared" si="0"/>
        <v>8.1931897556308583E-3</v>
      </c>
    </row>
    <row r="24" spans="1:4" x14ac:dyDescent="0.35">
      <c r="A24" s="9" t="str">
        <v>Sanford Pocket Accent Highlighters</v>
      </c>
      <c r="B24" s="6">
        <v>11.2</v>
      </c>
      <c r="C24" s="6">
        <f>SUM($B$2:B24)</f>
        <v>196.49200000000002</v>
      </c>
      <c r="D24" s="9">
        <f t="shared" si="0"/>
        <v>8.6884282185060255E-3</v>
      </c>
    </row>
    <row r="25" spans="1:4" x14ac:dyDescent="0.35">
      <c r="A25" s="9" t="str">
        <v>Avery 482</v>
      </c>
      <c r="B25" s="6">
        <v>11.56</v>
      </c>
      <c r="C25" s="6">
        <f>SUM($B$2:B25)</f>
        <v>208.05200000000002</v>
      </c>
      <c r="D25" s="9">
        <f t="shared" si="0"/>
        <v>9.1995850605450392E-3</v>
      </c>
    </row>
    <row r="26" spans="1:4" x14ac:dyDescent="0.35">
      <c r="A26" s="9" t="str">
        <v>Xerox 1969</v>
      </c>
      <c r="B26" s="6">
        <v>11.56</v>
      </c>
      <c r="C26" s="6">
        <f>SUM($B$2:B26)</f>
        <v>219.61200000000002</v>
      </c>
      <c r="D26" s="9">
        <f t="shared" si="0"/>
        <v>9.7107419025840511E-3</v>
      </c>
    </row>
    <row r="27" spans="1:4" x14ac:dyDescent="0.35">
      <c r="A27" s="9" t="str">
        <v>Maxell 4.7GB DVD+R 5/Pack</v>
      </c>
      <c r="B27" s="6">
        <v>11.682</v>
      </c>
      <c r="C27" s="6">
        <f>SUM($B$2:B27)</f>
        <v>231.29400000000001</v>
      </c>
      <c r="D27" s="9">
        <f t="shared" si="0"/>
        <v>1.0227293306450811E-2</v>
      </c>
    </row>
    <row r="28" spans="1:4" x14ac:dyDescent="0.35">
      <c r="A28" s="9" t="str">
        <v>Xerox 1922</v>
      </c>
      <c r="B28" s="6">
        <v>11.952</v>
      </c>
      <c r="C28" s="6">
        <f>SUM($B$2:B28)</f>
        <v>243.24600000000001</v>
      </c>
      <c r="D28" s="9">
        <f t="shared" si="0"/>
        <v>1.0755783494690455E-2</v>
      </c>
    </row>
    <row r="29" spans="1:4" x14ac:dyDescent="0.35">
      <c r="A29" s="9" t="str">
        <v>Xerox 1984</v>
      </c>
      <c r="B29" s="6">
        <v>12.96</v>
      </c>
      <c r="C29" s="6">
        <f>SUM($B$2:B29)</f>
        <v>256.20600000000002</v>
      </c>
      <c r="D29" s="9">
        <f t="shared" si="0"/>
        <v>1.1328845144588864E-2</v>
      </c>
    </row>
    <row r="30" spans="1:4" x14ac:dyDescent="0.35">
      <c r="A30" s="9" t="str">
        <v>OIC Thumb-Tacks</v>
      </c>
      <c r="B30" s="6">
        <v>12.996</v>
      </c>
      <c r="C30" s="6">
        <f>SUM($B$2:B30)</f>
        <v>269.202</v>
      </c>
      <c r="D30" s="9">
        <f t="shared" si="0"/>
        <v>1.1903498632403656E-2</v>
      </c>
    </row>
    <row r="31" spans="1:4" x14ac:dyDescent="0.35">
      <c r="A31" s="9" t="str">
        <v>Sanitaire Vibra Groomer IR Commercial Upright Vacuum, Replacement Belts</v>
      </c>
      <c r="B31" s="6">
        <v>13</v>
      </c>
      <c r="C31" s="6">
        <f>SUM($B$2:B31)</f>
        <v>282.202</v>
      </c>
      <c r="D31" s="9">
        <f t="shared" si="0"/>
        <v>1.2478328991098048E-2</v>
      </c>
    </row>
    <row r="32" spans="1:4" x14ac:dyDescent="0.35">
      <c r="A32" s="9" t="str">
        <v>Brites Rubber Bands, 1 1/2 oz. Box</v>
      </c>
      <c r="B32" s="6">
        <v>13.068000000000001</v>
      </c>
      <c r="C32" s="6">
        <f>SUM($B$2:B32)</f>
        <v>295.27</v>
      </c>
      <c r="D32" s="9">
        <f t="shared" si="0"/>
        <v>1.3056166154745606E-2</v>
      </c>
    </row>
    <row r="33" spans="1:4" x14ac:dyDescent="0.35">
      <c r="A33" s="9" t="str">
        <v>Alliance Rubber Bands</v>
      </c>
      <c r="B33" s="6">
        <v>13.440000000000001</v>
      </c>
      <c r="C33" s="6">
        <f>SUM($B$2:B33)</f>
        <v>308.70999999999998</v>
      </c>
      <c r="D33" s="9">
        <f t="shared" si="0"/>
        <v>1.3650452310195809E-2</v>
      </c>
    </row>
    <row r="34" spans="1:4" x14ac:dyDescent="0.35">
      <c r="A34" s="9" t="str">
        <v>Memorex Mini Travel Drive 4 GB USB 2.0 Flash Drive</v>
      </c>
      <c r="B34" s="6">
        <v>13.616</v>
      </c>
      <c r="C34" s="6">
        <f>SUM($B$2:B34)</f>
        <v>322.32599999999996</v>
      </c>
      <c r="D34" s="9">
        <f t="shared" si="0"/>
        <v>1.4252520784348334E-2</v>
      </c>
    </row>
    <row r="35" spans="1:4" x14ac:dyDescent="0.35">
      <c r="A35" s="9" t="str">
        <v>Design Ebony Sketching Pencil</v>
      </c>
      <c r="B35" s="6">
        <v>13.622</v>
      </c>
      <c r="C35" s="6">
        <f>SUM($B$2:B35)</f>
        <v>335.94799999999998</v>
      </c>
      <c r="D35" s="9">
        <f t="shared" si="0"/>
        <v>1.4854854564820257E-2</v>
      </c>
    </row>
    <row r="36" spans="1:4" x14ac:dyDescent="0.35">
      <c r="A36" s="9" t="str">
        <v>Sannysis Cute Owl Design Soft Skin Case Cover for Samsung Galaxy S4</v>
      </c>
      <c r="B36" s="6">
        <v>13.86</v>
      </c>
      <c r="C36" s="6">
        <f>SUM($B$2:B36)</f>
        <v>349.80799999999999</v>
      </c>
      <c r="D36" s="9">
        <f t="shared" si="0"/>
        <v>1.5467712162628279E-2</v>
      </c>
    </row>
    <row r="37" spans="1:4" x14ac:dyDescent="0.35">
      <c r="A37" s="9" t="str">
        <v>SANFORD Liquid Accent Tank-Style Highlighters</v>
      </c>
      <c r="B37" s="6">
        <v>14.2</v>
      </c>
      <c r="C37" s="6">
        <f>SUM($B$2:B37)</f>
        <v>364.00799999999998</v>
      </c>
      <c r="D37" s="9">
        <f t="shared" si="0"/>
        <v>1.609560378520215E-2</v>
      </c>
    </row>
    <row r="38" spans="1:4" x14ac:dyDescent="0.35">
      <c r="A38" s="9" t="str">
        <v>Color-Coded Legal Exhibit Labels</v>
      </c>
      <c r="B38" s="6">
        <v>14.73</v>
      </c>
      <c r="C38" s="6">
        <f>SUM($B$2:B38)</f>
        <v>378.738</v>
      </c>
      <c r="D38" s="9">
        <f t="shared" si="0"/>
        <v>1.6746930799322796E-2</v>
      </c>
    </row>
    <row r="39" spans="1:4" x14ac:dyDescent="0.35">
      <c r="A39" s="9" t="str">
        <v>Boston 1900 Electric Pencil Sharpener</v>
      </c>
      <c r="B39" s="6">
        <v>14.98</v>
      </c>
      <c r="C39" s="6">
        <f>SUM($B$2:B39)</f>
        <v>393.71800000000002</v>
      </c>
      <c r="D39" s="9">
        <f t="shared" si="0"/>
        <v>1.7409312243418334E-2</v>
      </c>
    </row>
    <row r="40" spans="1:4" x14ac:dyDescent="0.35">
      <c r="A40" s="9" t="str">
        <v>Wirebound Voice Message Log Book</v>
      </c>
      <c r="B40" s="6">
        <v>15.231999999999999</v>
      </c>
      <c r="C40" s="6">
        <f>SUM($B$2:B40)</f>
        <v>408.95000000000005</v>
      </c>
      <c r="D40" s="9">
        <f t="shared" si="0"/>
        <v>1.8082836552928565E-2</v>
      </c>
    </row>
    <row r="41" spans="1:4" x14ac:dyDescent="0.35">
      <c r="A41" s="9" t="str">
        <v>Quartet Alpha White Chalk, 12/Pack</v>
      </c>
      <c r="B41" s="6">
        <v>15.469999999999999</v>
      </c>
      <c r="C41" s="6">
        <f>SUM($B$2:B41)</f>
        <v>424.42000000000007</v>
      </c>
      <c r="D41" s="9">
        <f t="shared" si="0"/>
        <v>1.876688467977489E-2</v>
      </c>
    </row>
    <row r="42" spans="1:4" x14ac:dyDescent="0.35">
      <c r="A42" s="9" t="str">
        <v>Universal Ultra Bright White Copier/Laser Paper, 8 1/2" x 11", Ream</v>
      </c>
      <c r="B42" s="6">
        <v>15.552</v>
      </c>
      <c r="C42" s="6">
        <f>SUM($B$2:B42)</f>
        <v>439.97200000000009</v>
      </c>
      <c r="D42" s="9">
        <f t="shared" si="0"/>
        <v>1.9454558659652982E-2</v>
      </c>
    </row>
    <row r="43" spans="1:4" x14ac:dyDescent="0.35">
      <c r="A43" s="9" t="str">
        <v>OIC Binder Clips, Mini, 1/4" Capacity, Black</v>
      </c>
      <c r="B43" s="6">
        <v>15.623999999999999</v>
      </c>
      <c r="C43" s="6">
        <f>SUM($B$2:B43)</f>
        <v>455.59600000000012</v>
      </c>
      <c r="D43" s="9">
        <f t="shared" si="0"/>
        <v>2.0145416315363845E-2</v>
      </c>
    </row>
    <row r="44" spans="1:4" x14ac:dyDescent="0.35">
      <c r="A44" s="9" t="str">
        <v>Maxell CD-R Discs</v>
      </c>
      <c r="B44" s="6">
        <v>15.760000000000002</v>
      </c>
      <c r="C44" s="6">
        <f>SUM($B$2:B44)</f>
        <v>471.35600000000011</v>
      </c>
      <c r="D44" s="9">
        <f t="shared" si="0"/>
        <v>2.0842287580981042E-2</v>
      </c>
    </row>
    <row r="45" spans="1:4" x14ac:dyDescent="0.35">
      <c r="A45" s="9" t="str">
        <v>Binney &amp; Smith Crayola Metallic Crayons, 16-Color Pack</v>
      </c>
      <c r="B45" s="6">
        <v>16.176000000000002</v>
      </c>
      <c r="C45" s="6">
        <f>SUM($B$2:B45)</f>
        <v>487.5320000000001</v>
      </c>
      <c r="D45" s="9">
        <f t="shared" si="0"/>
        <v>2.1557553418076462E-2</v>
      </c>
    </row>
    <row r="46" spans="1:4" x14ac:dyDescent="0.35">
      <c r="A46" s="9" t="str">
        <v>Wilson Jones Suede Grain Vinyl Binders</v>
      </c>
      <c r="B46" s="6">
        <v>16.402000000000001</v>
      </c>
      <c r="C46" s="6">
        <f>SUM($B$2:B46)</f>
        <v>503.93400000000008</v>
      </c>
      <c r="D46" s="9">
        <f t="shared" si="0"/>
        <v>2.2282812459869187E-2</v>
      </c>
    </row>
    <row r="47" spans="1:4" x14ac:dyDescent="0.35">
      <c r="A47" s="9" t="str">
        <v>Ampad Evidence Wirebond Steno Books, 6" x 9"</v>
      </c>
      <c r="B47" s="6">
        <v>16.568000000000001</v>
      </c>
      <c r="C47" s="6">
        <f>SUM($B$2:B47)</f>
        <v>520.50200000000007</v>
      </c>
      <c r="D47" s="9">
        <f t="shared" si="0"/>
        <v>2.3015411643165236E-2</v>
      </c>
    </row>
    <row r="48" spans="1:4" x14ac:dyDescent="0.35">
      <c r="A48" s="9" t="str">
        <v>Avery 479</v>
      </c>
      <c r="B48" s="6">
        <v>16.704000000000001</v>
      </c>
      <c r="C48" s="6">
        <f>SUM($B$2:B48)</f>
        <v>537.20600000000002</v>
      </c>
      <c r="D48" s="9">
        <f t="shared" si="0"/>
        <v>2.3754024436367628E-2</v>
      </c>
    </row>
    <row r="49" spans="1:4" x14ac:dyDescent="0.35">
      <c r="A49" s="9" t="str">
        <v>Xerox 1901</v>
      </c>
      <c r="B49" s="6">
        <v>16.896000000000001</v>
      </c>
      <c r="C49" s="6">
        <f>SUM($B$2:B49)</f>
        <v>554.10199999999998</v>
      </c>
      <c r="D49" s="9">
        <f t="shared" si="0"/>
        <v>2.4501127031790738E-2</v>
      </c>
    </row>
    <row r="50" spans="1:4" x14ac:dyDescent="0.35">
      <c r="A50" s="9" t="str">
        <v>Insertable Tab Indexes For Data Binders</v>
      </c>
      <c r="B50" s="6">
        <v>17.489999999999998</v>
      </c>
      <c r="C50" s="6">
        <f>SUM($B$2:B50)</f>
        <v>571.59199999999998</v>
      </c>
      <c r="D50" s="9">
        <f t="shared" si="0"/>
        <v>2.5274494952834192E-2</v>
      </c>
    </row>
    <row r="51" spans="1:4" x14ac:dyDescent="0.35">
      <c r="A51" s="9" t="str">
        <v>Binney &amp; Smith inkTank Erasable Desk Highlighter, Chisel Tip, Yellow, 12/Box</v>
      </c>
      <c r="B51" s="6">
        <v>17.64</v>
      </c>
      <c r="C51" s="6">
        <f>SUM($B$2:B51)</f>
        <v>589.23199999999997</v>
      </c>
      <c r="D51" s="9">
        <f t="shared" si="0"/>
        <v>2.6054495531862579E-2</v>
      </c>
    </row>
    <row r="52" spans="1:4" x14ac:dyDescent="0.35">
      <c r="A52" s="9" t="str">
        <v>Avery 502</v>
      </c>
      <c r="B52" s="6">
        <v>17.64</v>
      </c>
      <c r="C52" s="6">
        <f>SUM($B$2:B52)</f>
        <v>606.87199999999996</v>
      </c>
      <c r="D52" s="9">
        <f t="shared" si="0"/>
        <v>2.6834496110890969E-2</v>
      </c>
    </row>
    <row r="53" spans="1:4" x14ac:dyDescent="0.35">
      <c r="A53" s="9" t="str">
        <v>Stride Job 150 Highlighters, Chisel Tip, Assorted Colors</v>
      </c>
      <c r="B53" s="6">
        <v>17.940000000000001</v>
      </c>
      <c r="C53" s="6">
        <f>SUM($B$2:B53)</f>
        <v>624.81200000000001</v>
      </c>
      <c r="D53" s="9">
        <f t="shared" si="0"/>
        <v>2.762776200588923E-2</v>
      </c>
    </row>
    <row r="54" spans="1:4" x14ac:dyDescent="0.35">
      <c r="A54" s="9" t="str">
        <v>Hoover Commercial Lightweight Upright Vacuum</v>
      </c>
      <c r="B54" s="6">
        <v>18.096</v>
      </c>
      <c r="C54" s="6">
        <f>SUM($B$2:B54)</f>
        <v>642.90800000000002</v>
      </c>
      <c r="D54" s="9">
        <f t="shared" si="0"/>
        <v>2.8427925865191828E-2</v>
      </c>
    </row>
    <row r="55" spans="1:4" x14ac:dyDescent="0.35">
      <c r="A55" s="9" t="str">
        <v>12 Colored Short Pencils</v>
      </c>
      <c r="B55" s="6">
        <v>18.2</v>
      </c>
      <c r="C55" s="6">
        <f>SUM($B$2:B55)</f>
        <v>661.10800000000006</v>
      </c>
      <c r="D55" s="9">
        <f t="shared" si="0"/>
        <v>2.9232688367363972E-2</v>
      </c>
    </row>
    <row r="56" spans="1:4" x14ac:dyDescent="0.35">
      <c r="A56" s="9" t="str">
        <v>Loose Memo Sheets</v>
      </c>
      <c r="B56" s="6">
        <v>18.25</v>
      </c>
      <c r="C56" s="6">
        <f>SUM($B$2:B56)</f>
        <v>679.35800000000006</v>
      </c>
      <c r="D56" s="9">
        <f t="shared" si="0"/>
        <v>3.0039661755531102E-2</v>
      </c>
    </row>
    <row r="57" spans="1:4" x14ac:dyDescent="0.35">
      <c r="A57" s="9" t="str">
        <v>Unpadded Memo Slips</v>
      </c>
      <c r="B57" s="6">
        <v>18.308</v>
      </c>
      <c r="C57" s="6">
        <f>SUM($B$2:B57)</f>
        <v>697.66600000000005</v>
      </c>
      <c r="D57" s="9">
        <f t="shared" si="0"/>
        <v>3.0849199771452399E-2</v>
      </c>
    </row>
    <row r="58" spans="1:4" x14ac:dyDescent="0.35">
      <c r="A58" s="9" t="str">
        <v>Maxell 4.7GB DVD-R 5/Pack</v>
      </c>
      <c r="B58" s="6">
        <v>19.007999999999999</v>
      </c>
      <c r="C58" s="6">
        <f>SUM($B$2:B58)</f>
        <v>716.67400000000009</v>
      </c>
      <c r="D58" s="9">
        <f t="shared" si="0"/>
        <v>3.1689690191303403E-2</v>
      </c>
    </row>
    <row r="59" spans="1:4" x14ac:dyDescent="0.35">
      <c r="A59" s="9" t="str">
        <v>Newell 307</v>
      </c>
      <c r="B59" s="6">
        <v>19.292000000000002</v>
      </c>
      <c r="C59" s="6">
        <f>SUM($B$2:B59)</f>
        <v>735.96600000000012</v>
      </c>
      <c r="D59" s="9">
        <f t="shared" si="0"/>
        <v>3.2542738443605883E-2</v>
      </c>
    </row>
    <row r="60" spans="1:4" x14ac:dyDescent="0.35">
      <c r="A60" s="9" t="str">
        <v>Xerox 215</v>
      </c>
      <c r="B60" s="6">
        <v>19.440000000000001</v>
      </c>
      <c r="C60" s="6">
        <f>SUM($B$2:B60)</f>
        <v>755.40600000000018</v>
      </c>
      <c r="D60" s="9">
        <f t="shared" si="0"/>
        <v>3.3402330918453495E-2</v>
      </c>
    </row>
    <row r="61" spans="1:4" x14ac:dyDescent="0.35">
      <c r="A61" s="9" t="str">
        <v>Acco Glide Clips</v>
      </c>
      <c r="B61" s="6">
        <v>19.600000000000001</v>
      </c>
      <c r="C61" s="6">
        <f>SUM($B$2:B61)</f>
        <v>775.0060000000002</v>
      </c>
      <c r="D61" s="9">
        <f t="shared" si="0"/>
        <v>3.4268998228485038E-2</v>
      </c>
    </row>
    <row r="62" spans="1:4" x14ac:dyDescent="0.35">
      <c r="A62" s="9" t="str">
        <v>Nu-Dell EZ-Mount Plastic Wall Frames</v>
      </c>
      <c r="B62" s="6">
        <v>19.7</v>
      </c>
      <c r="C62" s="6">
        <f>SUM($B$2:B62)</f>
        <v>794.70600000000024</v>
      </c>
      <c r="D62" s="9">
        <f t="shared" si="0"/>
        <v>3.5140087310506544E-2</v>
      </c>
    </row>
    <row r="63" spans="1:4" x14ac:dyDescent="0.35">
      <c r="A63" s="9" t="str">
        <v>Sterling Rubber Bands by Alliance</v>
      </c>
      <c r="B63" s="6">
        <v>19.782</v>
      </c>
      <c r="C63" s="6">
        <f>SUM($B$2:B63)</f>
        <v>814.48800000000028</v>
      </c>
      <c r="D63" s="9">
        <f t="shared" si="0"/>
        <v>3.6014802245559814E-2</v>
      </c>
    </row>
    <row r="64" spans="1:4" x14ac:dyDescent="0.35">
      <c r="A64" s="9" t="str">
        <v>Rediform S.O.S. Phone Message Books</v>
      </c>
      <c r="B64" s="6">
        <v>19.920000000000002</v>
      </c>
      <c r="C64" s="6">
        <f>SUM($B$2:B64)</f>
        <v>834.40800000000024</v>
      </c>
      <c r="D64" s="9">
        <f t="shared" si="0"/>
        <v>3.6895619225959214E-2</v>
      </c>
    </row>
    <row r="65" spans="1:4" x14ac:dyDescent="0.35">
      <c r="A65" s="9" t="str">
        <v>Avery Hi-Liter Fluorescent Desk Style Markers</v>
      </c>
      <c r="B65" s="6">
        <v>20.279999999999998</v>
      </c>
      <c r="C65" s="6">
        <f>SUM($B$2:B65)</f>
        <v>854.68800000000022</v>
      </c>
      <c r="D65" s="9">
        <f t="shared" si="0"/>
        <v>3.7792354585522464E-2</v>
      </c>
    </row>
    <row r="66" spans="1:4" x14ac:dyDescent="0.35">
      <c r="A66" s="9" t="str">
        <v>Avery 05222 Permanent Self-Adhesive File Folder Labels for Typewriters, on Rolls, White, 250/Roll</v>
      </c>
      <c r="B66" s="6">
        <v>20.65</v>
      </c>
      <c r="C66" s="6">
        <f>SUM($B$2:B66)</f>
        <v>875.33800000000019</v>
      </c>
      <c r="D66" s="9">
        <f t="shared" si="0"/>
        <v>3.8705450501448552E-2</v>
      </c>
    </row>
    <row r="67" spans="1:4" x14ac:dyDescent="0.35">
      <c r="A67" s="9" t="str">
        <v>Newell 323</v>
      </c>
      <c r="B67" s="6">
        <v>21.167999999999999</v>
      </c>
      <c r="C67" s="6">
        <f>SUM($B$2:B67)</f>
        <v>896.5060000000002</v>
      </c>
      <c r="D67" s="9">
        <f t="shared" ref="D67:D130" si="1">C67/$B$1852*100</f>
        <v>3.9641451196282616E-2</v>
      </c>
    </row>
    <row r="68" spans="1:4" x14ac:dyDescent="0.35">
      <c r="A68" s="9" t="str">
        <v>Avery 510</v>
      </c>
      <c r="B68" s="6">
        <v>21.75</v>
      </c>
      <c r="C68" s="6">
        <f>SUM($B$2:B68)</f>
        <v>918.2560000000002</v>
      </c>
      <c r="D68" s="9">
        <f t="shared" si="1"/>
        <v>4.0603186604098236E-2</v>
      </c>
    </row>
    <row r="69" spans="1:4" x14ac:dyDescent="0.35">
      <c r="A69" s="9" t="str">
        <v>Self-Adhesive Ring Binder Labels</v>
      </c>
      <c r="B69" s="6">
        <v>22.88</v>
      </c>
      <c r="C69" s="6">
        <f>SUM($B$2:B69)</f>
        <v>941.13600000000019</v>
      </c>
      <c r="D69" s="9">
        <f t="shared" si="1"/>
        <v>4.1614888035400366E-2</v>
      </c>
    </row>
    <row r="70" spans="1:4" x14ac:dyDescent="0.35">
      <c r="A70" s="9" t="str">
        <v>Bagged Rubber Bands</v>
      </c>
      <c r="B70" s="6">
        <v>23.183999999999997</v>
      </c>
      <c r="C70" s="6">
        <f>SUM($B$2:B70)</f>
        <v>964.32000000000016</v>
      </c>
      <c r="D70" s="9">
        <f t="shared" si="1"/>
        <v>4.2640031653551957E-2</v>
      </c>
    </row>
    <row r="71" spans="1:4" x14ac:dyDescent="0.35">
      <c r="A71" s="9" t="str">
        <v>Dixon Ticonderoga Maple Cedar Pencil, #2</v>
      </c>
      <c r="B71" s="6">
        <v>23.332000000000001</v>
      </c>
      <c r="C71" s="6">
        <f>SUM($B$2:B71)</f>
        <v>987.65200000000016</v>
      </c>
      <c r="D71" s="9">
        <f t="shared" si="1"/>
        <v>4.3671719494248695E-2</v>
      </c>
    </row>
    <row r="72" spans="1:4" x14ac:dyDescent="0.35">
      <c r="A72" s="9" t="str">
        <v>Newell 338</v>
      </c>
      <c r="B72" s="6">
        <v>23.52</v>
      </c>
      <c r="C72" s="6">
        <f>SUM($B$2:B72)</f>
        <v>1011.1720000000001</v>
      </c>
      <c r="D72" s="9">
        <f t="shared" si="1"/>
        <v>4.4711720266286545E-2</v>
      </c>
    </row>
    <row r="73" spans="1:4" x14ac:dyDescent="0.35">
      <c r="A73" s="9" t="str">
        <v>Serrated Blade or Curved Handle Hand Letter Openers</v>
      </c>
      <c r="B73" s="6">
        <v>23.864000000000001</v>
      </c>
      <c r="C73" s="6">
        <f>SUM($B$2:B73)</f>
        <v>1035.0360000000001</v>
      </c>
      <c r="D73" s="9">
        <f t="shared" si="1"/>
        <v>4.576693193396985E-2</v>
      </c>
    </row>
    <row r="74" spans="1:4" x14ac:dyDescent="0.35">
      <c r="A74" s="9" t="str">
        <v>Avery 497</v>
      </c>
      <c r="B74" s="6">
        <v>24.023999999999997</v>
      </c>
      <c r="C74" s="6">
        <f>SUM($B$2:B74)</f>
        <v>1059.06</v>
      </c>
      <c r="D74" s="9">
        <f t="shared" si="1"/>
        <v>4.6829218436837072E-2</v>
      </c>
    </row>
    <row r="75" spans="1:4" x14ac:dyDescent="0.35">
      <c r="A75" s="9" t="str">
        <v>Avery 507</v>
      </c>
      <c r="B75" s="6">
        <v>24.192</v>
      </c>
      <c r="C75" s="6">
        <f>SUM($B$2:B75)</f>
        <v>1083.252</v>
      </c>
      <c r="D75" s="9">
        <f t="shared" si="1"/>
        <v>4.7898933516647438E-2</v>
      </c>
    </row>
    <row r="76" spans="1:4" x14ac:dyDescent="0.35">
      <c r="A76" s="9" t="str">
        <v>Newell 329</v>
      </c>
      <c r="B76" s="6">
        <v>24.271999999999998</v>
      </c>
      <c r="C76" s="6">
        <f>SUM($B$2:B76)</f>
        <v>1107.5239999999999</v>
      </c>
      <c r="D76" s="9">
        <f t="shared" si="1"/>
        <v>4.8972186014049762E-2</v>
      </c>
    </row>
    <row r="77" spans="1:4" x14ac:dyDescent="0.35">
      <c r="A77" s="9" t="str">
        <v>BIC Brite Liner Grip Highlighters</v>
      </c>
      <c r="B77" s="6">
        <v>24.271999999999998</v>
      </c>
      <c r="C77" s="6">
        <f>SUM($B$2:B77)</f>
        <v>1131.7959999999998</v>
      </c>
      <c r="D77" s="9">
        <f t="shared" si="1"/>
        <v>5.0045438511452087E-2</v>
      </c>
    </row>
    <row r="78" spans="1:4" x14ac:dyDescent="0.35">
      <c r="A78" s="9" t="str">
        <v>Translucent Push Pins by OIC</v>
      </c>
      <c r="B78" s="6">
        <v>24.552</v>
      </c>
      <c r="C78" s="6">
        <f>SUM($B$2:B78)</f>
        <v>1156.3479999999997</v>
      </c>
      <c r="D78" s="9">
        <f t="shared" si="1"/>
        <v>5.1131071970426295E-2</v>
      </c>
    </row>
    <row r="79" spans="1:4" x14ac:dyDescent="0.35">
      <c r="A79" s="9" t="str">
        <v>Colored Push Pins</v>
      </c>
      <c r="B79" s="6">
        <v>24.977999999999998</v>
      </c>
      <c r="C79" s="6">
        <f>SUM($B$2:B79)</f>
        <v>1181.3259999999998</v>
      </c>
      <c r="D79" s="9">
        <f t="shared" si="1"/>
        <v>5.2235542178077715E-2</v>
      </c>
    </row>
    <row r="80" spans="1:4" x14ac:dyDescent="0.35">
      <c r="A80" s="9" t="str">
        <v>"While you Were Out" Message Book, One Form per Page</v>
      </c>
      <c r="B80" s="6">
        <v>25.227999999999998</v>
      </c>
      <c r="C80" s="6">
        <f>SUM($B$2:B80)</f>
        <v>1206.5539999999999</v>
      </c>
      <c r="D80" s="9">
        <f t="shared" si="1"/>
        <v>5.3351066815704042E-2</v>
      </c>
    </row>
    <row r="81" spans="1:4" x14ac:dyDescent="0.35">
      <c r="A81" s="9" t="str">
        <v>Newell 346</v>
      </c>
      <c r="B81" s="6">
        <v>25.344000000000001</v>
      </c>
      <c r="C81" s="6">
        <f>SUM($B$2:B81)</f>
        <v>1231.8979999999999</v>
      </c>
      <c r="D81" s="9">
        <f t="shared" si="1"/>
        <v>5.4471720708838704E-2</v>
      </c>
    </row>
    <row r="82" spans="1:4" x14ac:dyDescent="0.35">
      <c r="A82" s="9" t="str">
        <v>Avery Triangle Shaped Sheet Lifters, Black, 2/Pack</v>
      </c>
      <c r="B82" s="6">
        <v>25.830000000000002</v>
      </c>
      <c r="C82" s="6">
        <f>SUM($B$2:B82)</f>
        <v>1257.7279999999998</v>
      </c>
      <c r="D82" s="9">
        <f t="shared" si="1"/>
        <v>5.5613864413844555E-2</v>
      </c>
    </row>
    <row r="83" spans="1:4" x14ac:dyDescent="0.35">
      <c r="A83" s="9" t="str">
        <v>Xerox 1985</v>
      </c>
      <c r="B83" s="6">
        <v>25.92</v>
      </c>
      <c r="C83" s="6">
        <f>SUM($B$2:B83)</f>
        <v>1283.6479999999999</v>
      </c>
      <c r="D83" s="9">
        <f t="shared" si="1"/>
        <v>5.6759987713641373E-2</v>
      </c>
    </row>
    <row r="84" spans="1:4" x14ac:dyDescent="0.35">
      <c r="A84" s="9" t="str">
        <v>Newell 340</v>
      </c>
      <c r="B84" s="6">
        <v>25.92</v>
      </c>
      <c r="C84" s="6">
        <f>SUM($B$2:B84)</f>
        <v>1309.568</v>
      </c>
      <c r="D84" s="9">
        <f t="shared" si="1"/>
        <v>5.7906111013438191E-2</v>
      </c>
    </row>
    <row r="85" spans="1:4" x14ac:dyDescent="0.35">
      <c r="A85" s="9" t="str">
        <v>SanDisk Cruzer 4 GB USB Flash Drive</v>
      </c>
      <c r="B85" s="6">
        <v>25.96</v>
      </c>
      <c r="C85" s="6">
        <f>SUM($B$2:B85)</f>
        <v>1335.528</v>
      </c>
      <c r="D85" s="9">
        <f t="shared" si="1"/>
        <v>5.9054003022031003E-2</v>
      </c>
    </row>
    <row r="86" spans="1:4" x14ac:dyDescent="0.35">
      <c r="A86" s="9" t="str">
        <v>Binney &amp; Smith inkTank Erasable Pocket Highlighter, Chisel Tip, Yellow</v>
      </c>
      <c r="B86" s="6">
        <v>25.992000000000001</v>
      </c>
      <c r="C86" s="6">
        <f>SUM($B$2:B86)</f>
        <v>1361.52</v>
      </c>
      <c r="D86" s="9">
        <f t="shared" si="1"/>
        <v>6.0203309997660583E-2</v>
      </c>
    </row>
    <row r="87" spans="1:4" x14ac:dyDescent="0.35">
      <c r="A87" s="9" t="str">
        <v>Avery Binder Labels</v>
      </c>
      <c r="B87" s="6">
        <v>26.063000000000002</v>
      </c>
      <c r="C87" s="6">
        <f>SUM($B$2:B87)</f>
        <v>1387.5830000000001</v>
      </c>
      <c r="D87" s="9">
        <f t="shared" si="1"/>
        <v>6.1355756431403043E-2</v>
      </c>
    </row>
    <row r="88" spans="1:4" x14ac:dyDescent="0.35">
      <c r="A88" s="9" t="str">
        <v>Avery Hi-Liter GlideStik Fluorescent Highlighter, Yellow Ink</v>
      </c>
      <c r="B88" s="6">
        <v>26.08</v>
      </c>
      <c r="C88" s="6">
        <f>SUM($B$2:B88)</f>
        <v>1413.663</v>
      </c>
      <c r="D88" s="9">
        <f t="shared" si="1"/>
        <v>6.2508954566383793E-2</v>
      </c>
    </row>
    <row r="89" spans="1:4" x14ac:dyDescent="0.35">
      <c r="A89" s="9" t="str">
        <v>Self-Adhesive Address Labels for Typewriters with Dispenser Box</v>
      </c>
      <c r="B89" s="6">
        <v>26.568000000000001</v>
      </c>
      <c r="C89" s="6">
        <f>SUM($B$2:B89)</f>
        <v>1440.231</v>
      </c>
      <c r="D89" s="9">
        <f t="shared" si="1"/>
        <v>6.3683730948675521E-2</v>
      </c>
    </row>
    <row r="90" spans="1:4" x14ac:dyDescent="0.35">
      <c r="A90" s="9" t="str">
        <v>Economy Binders</v>
      </c>
      <c r="B90" s="6">
        <v>26.624000000000002</v>
      </c>
      <c r="C90" s="6">
        <f>SUM($B$2:B90)</f>
        <v>1466.855</v>
      </c>
      <c r="D90" s="9">
        <f t="shared" si="1"/>
        <v>6.4860983523281637E-2</v>
      </c>
    </row>
    <row r="91" spans="1:4" x14ac:dyDescent="0.35">
      <c r="A91" s="9" t="str">
        <v>Newell 339</v>
      </c>
      <c r="B91" s="6">
        <v>26.688000000000002</v>
      </c>
      <c r="C91" s="6">
        <f>SUM($B$2:B91)</f>
        <v>1493.5430000000001</v>
      </c>
      <c r="D91" s="9">
        <f t="shared" si="1"/>
        <v>6.6041066031961332E-2</v>
      </c>
    </row>
    <row r="92" spans="1:4" x14ac:dyDescent="0.35">
      <c r="A92" s="9" t="str">
        <v>SanDisk Cruzer 8 GB USB Flash Drive</v>
      </c>
      <c r="B92" s="6">
        <v>27.167999999999999</v>
      </c>
      <c r="C92" s="6">
        <f>SUM($B$2:B92)</f>
        <v>1520.711</v>
      </c>
      <c r="D92" s="9">
        <f t="shared" si="1"/>
        <v>6.7242373046192808E-2</v>
      </c>
    </row>
    <row r="93" spans="1:4" x14ac:dyDescent="0.35">
      <c r="A93" s="9" t="str">
        <v>Sony 8GB Class 10 Micro SDHC R40 Memory Card</v>
      </c>
      <c r="B93" s="6">
        <v>27.192</v>
      </c>
      <c r="C93" s="6">
        <f>SUM($B$2:B93)</f>
        <v>1547.903</v>
      </c>
      <c r="D93" s="9">
        <f t="shared" si="1"/>
        <v>6.8444741285701868E-2</v>
      </c>
    </row>
    <row r="94" spans="1:4" x14ac:dyDescent="0.35">
      <c r="A94" s="9" t="str">
        <v>Newell 313</v>
      </c>
      <c r="B94" s="6">
        <v>28.208000000000002</v>
      </c>
      <c r="C94" s="6">
        <f>SUM($B$2:B94)</f>
        <v>1576.1110000000001</v>
      </c>
      <c r="D94" s="9">
        <f t="shared" si="1"/>
        <v>6.9692034728628907E-2</v>
      </c>
    </row>
    <row r="95" spans="1:4" x14ac:dyDescent="0.35">
      <c r="A95" s="9" t="str">
        <v>Avery Reinforcements for Hole-Punch Pages</v>
      </c>
      <c r="B95" s="6">
        <v>28.512</v>
      </c>
      <c r="C95" s="6">
        <f>SUM($B$2:B95)</f>
        <v>1604.623</v>
      </c>
      <c r="D95" s="9">
        <f t="shared" si="1"/>
        <v>7.0952770358405401E-2</v>
      </c>
    </row>
    <row r="96" spans="1:4" x14ac:dyDescent="0.35">
      <c r="A96" s="9" t="str">
        <v>Dixon Ticonderoga Pencils</v>
      </c>
      <c r="B96" s="6">
        <v>28.608000000000001</v>
      </c>
      <c r="C96" s="6">
        <f>SUM($B$2:B96)</f>
        <v>1633.231</v>
      </c>
      <c r="D96" s="9">
        <f t="shared" si="1"/>
        <v>7.2217750889292248E-2</v>
      </c>
    </row>
    <row r="97" spans="1:4" x14ac:dyDescent="0.35">
      <c r="A97" s="9" t="str">
        <v>UniKeep View Case Binders</v>
      </c>
      <c r="B97" s="6">
        <v>28.850999999999999</v>
      </c>
      <c r="C97" s="6">
        <f>SUM($B$2:B97)</f>
        <v>1662.0819999999999</v>
      </c>
      <c r="D97" s="9">
        <f t="shared" si="1"/>
        <v>7.3493476326114707E-2</v>
      </c>
    </row>
    <row r="98" spans="1:4" x14ac:dyDescent="0.35">
      <c r="A98" s="9" t="str">
        <v>Rediform Voice Mail Log Books</v>
      </c>
      <c r="B98" s="6">
        <v>29.204000000000001</v>
      </c>
      <c r="C98" s="6">
        <f>SUM($B$2:B98)</f>
        <v>1691.2859999999998</v>
      </c>
      <c r="D98" s="9">
        <f t="shared" si="1"/>
        <v>7.4784810618061692E-2</v>
      </c>
    </row>
    <row r="99" spans="1:4" x14ac:dyDescent="0.35">
      <c r="A99" s="9" t="str">
        <v>Pencil and Crayon Sharpener</v>
      </c>
      <c r="B99" s="6">
        <v>29.346</v>
      </c>
      <c r="C99" s="6">
        <f>SUM($B$2:B99)</f>
        <v>1720.6319999999998</v>
      </c>
      <c r="D99" s="9">
        <f t="shared" si="1"/>
        <v>7.6082423826234438E-2</v>
      </c>
    </row>
    <row r="100" spans="1:4" x14ac:dyDescent="0.35">
      <c r="A100" s="9" t="str">
        <v>Sanford EarthWrite Recycled Pencils, Medium Soft, #2</v>
      </c>
      <c r="B100" s="6">
        <v>29.4</v>
      </c>
      <c r="C100" s="6">
        <f>SUM($B$2:B100)</f>
        <v>1750.0319999999999</v>
      </c>
      <c r="D100" s="9">
        <f t="shared" si="1"/>
        <v>7.7382424791281768E-2</v>
      </c>
    </row>
    <row r="101" spans="1:4" x14ac:dyDescent="0.35">
      <c r="A101" s="9" t="str">
        <v>Eldon 300 Class Desk Accessories, Black</v>
      </c>
      <c r="B101" s="6">
        <v>29.7</v>
      </c>
      <c r="C101" s="6">
        <f>SUM($B$2:B101)</f>
        <v>1779.732</v>
      </c>
      <c r="D101" s="9">
        <f t="shared" si="1"/>
        <v>7.8695691072298957E-2</v>
      </c>
    </row>
    <row r="102" spans="1:4" x14ac:dyDescent="0.35">
      <c r="A102" s="9" t="str">
        <v>Jiffy Padded Mailers with Self-Seal Closure</v>
      </c>
      <c r="B102" s="6">
        <v>29.808</v>
      </c>
      <c r="C102" s="6">
        <f>SUM($B$2:B102)</f>
        <v>1809.54</v>
      </c>
      <c r="D102" s="9">
        <f t="shared" si="1"/>
        <v>8.0013732867065285E-2</v>
      </c>
    </row>
    <row r="103" spans="1:4" x14ac:dyDescent="0.35">
      <c r="A103" s="9" t="str">
        <v>Xerox 190</v>
      </c>
      <c r="B103" s="6">
        <v>29.88</v>
      </c>
      <c r="C103" s="6">
        <f>SUM($B$2:B103)</f>
        <v>1839.42</v>
      </c>
      <c r="D103" s="9">
        <f t="shared" si="1"/>
        <v>8.1334958337664409E-2</v>
      </c>
    </row>
    <row r="104" spans="1:4" x14ac:dyDescent="0.35">
      <c r="A104" s="9" t="str">
        <v>Xerox 1983</v>
      </c>
      <c r="B104" s="6">
        <v>29.900000000000002</v>
      </c>
      <c r="C104" s="6">
        <f>SUM($B$2:B104)</f>
        <v>1869.3200000000002</v>
      </c>
      <c r="D104" s="9">
        <f t="shared" si="1"/>
        <v>8.2657068162661509E-2</v>
      </c>
    </row>
    <row r="105" spans="1:4" x14ac:dyDescent="0.35">
      <c r="A105" s="9" t="str">
        <v>Plantronics Single Ear Headset</v>
      </c>
      <c r="B105" s="6">
        <v>29.925000000000001</v>
      </c>
      <c r="C105" s="6">
        <f>SUM($B$2:B105)</f>
        <v>1899.2450000000001</v>
      </c>
      <c r="D105" s="9">
        <f t="shared" si="1"/>
        <v>8.3980283430656097E-2</v>
      </c>
    </row>
    <row r="106" spans="1:4" x14ac:dyDescent="0.35">
      <c r="A106" s="9" t="str">
        <v>Round Ring Binders</v>
      </c>
      <c r="B106" s="6">
        <v>29.952000000000002</v>
      </c>
      <c r="C106" s="6">
        <f>SUM($B$2:B106)</f>
        <v>1929.1970000000001</v>
      </c>
      <c r="D106" s="9">
        <f t="shared" si="1"/>
        <v>8.5304692577087976E-2</v>
      </c>
    </row>
    <row r="107" spans="1:4" x14ac:dyDescent="0.35">
      <c r="A107" s="9" t="str">
        <v>Hammermill Color Copier Paper (28Lb. and 96 Bright)</v>
      </c>
      <c r="B107" s="6">
        <v>29.97</v>
      </c>
      <c r="C107" s="6">
        <f>SUM($B$2:B107)</f>
        <v>1959.1670000000001</v>
      </c>
      <c r="D107" s="9">
        <f t="shared" si="1"/>
        <v>8.662989764247804E-2</v>
      </c>
    </row>
    <row r="108" spans="1:4" x14ac:dyDescent="0.35">
      <c r="A108" s="9" t="str">
        <v>ImationÂ USB 2.0 SwivelÂ Flash DriveÂ USBÂ flash driveÂ - 4 GB - Pink</v>
      </c>
      <c r="B108" s="6">
        <v>30.3</v>
      </c>
      <c r="C108" s="6">
        <f>SUM($B$2:B108)</f>
        <v>1989.4670000000001</v>
      </c>
      <c r="D108" s="9">
        <f t="shared" si="1"/>
        <v>8.7969694555434963E-2</v>
      </c>
    </row>
    <row r="109" spans="1:4" x14ac:dyDescent="0.35">
      <c r="A109" s="9" t="str">
        <v>Blackstonian Pencils</v>
      </c>
      <c r="B109" s="6">
        <v>30.438000000000002</v>
      </c>
      <c r="C109" s="6">
        <f>SUM($B$2:B109)</f>
        <v>2019.9050000000002</v>
      </c>
      <c r="D109" s="9">
        <f t="shared" si="1"/>
        <v>8.9315593513738037E-2</v>
      </c>
    </row>
    <row r="110" spans="1:4" x14ac:dyDescent="0.35">
      <c r="A110" s="9" t="str">
        <v>Newell 322</v>
      </c>
      <c r="B110" s="6">
        <v>30.576000000000001</v>
      </c>
      <c r="C110" s="6">
        <f>SUM($B$2:B110)</f>
        <v>2050.4810000000002</v>
      </c>
      <c r="D110" s="9">
        <f t="shared" si="1"/>
        <v>9.0667594517387248E-2</v>
      </c>
    </row>
    <row r="111" spans="1:4" x14ac:dyDescent="0.35">
      <c r="A111" s="9" t="str">
        <v>Disposable Triple-Filter Dust Bags</v>
      </c>
      <c r="B111" s="6">
        <v>30.590000000000003</v>
      </c>
      <c r="C111" s="6">
        <f>SUM($B$2:B111)</f>
        <v>2081.0710000000004</v>
      </c>
      <c r="D111" s="9">
        <f t="shared" si="1"/>
        <v>9.2020214569115064E-2</v>
      </c>
    </row>
    <row r="112" spans="1:4" x14ac:dyDescent="0.35">
      <c r="A112" s="9" t="str">
        <v>SmartStand Mobile Device Holder, Assorted Colors</v>
      </c>
      <c r="B112" s="6">
        <v>30.756</v>
      </c>
      <c r="C112" s="6">
        <f>SUM($B$2:B112)</f>
        <v>2111.8270000000002</v>
      </c>
      <c r="D112" s="9">
        <f t="shared" si="1"/>
        <v>9.3380174762346183E-2</v>
      </c>
    </row>
    <row r="113" spans="1:4" x14ac:dyDescent="0.35">
      <c r="A113" s="9" t="str">
        <v>Sanford Uni-Blazer View Highlighters, Chisel Tip, Yellow</v>
      </c>
      <c r="B113" s="6">
        <v>30.799999999999997</v>
      </c>
      <c r="C113" s="6">
        <f>SUM($B$2:B113)</f>
        <v>2142.6270000000004</v>
      </c>
      <c r="D113" s="9">
        <f t="shared" si="1"/>
        <v>9.4742080535252904E-2</v>
      </c>
    </row>
    <row r="114" spans="1:4" x14ac:dyDescent="0.35">
      <c r="A114" s="9" t="str">
        <v>OIC #2 Pencils, Medium Soft</v>
      </c>
      <c r="B114" s="6">
        <v>30.831999999999997</v>
      </c>
      <c r="C114" s="6">
        <f>SUM($B$2:B114)</f>
        <v>2173.4590000000003</v>
      </c>
      <c r="D114" s="9">
        <f t="shared" si="1"/>
        <v>9.6105401275196387E-2</v>
      </c>
    </row>
    <row r="115" spans="1:4" x14ac:dyDescent="0.35">
      <c r="A115" s="9" t="str">
        <v>Avery Hidden Tab Dividers for Binding Systems</v>
      </c>
      <c r="B115" s="6">
        <v>31.588000000000001</v>
      </c>
      <c r="C115" s="6">
        <f>SUM($B$2:B115)</f>
        <v>2205.0470000000005</v>
      </c>
      <c r="D115" s="9">
        <f t="shared" si="1"/>
        <v>9.7502150611383967E-2</v>
      </c>
    </row>
    <row r="116" spans="1:4" x14ac:dyDescent="0.35">
      <c r="A116" s="9" t="str">
        <v>Avery 509</v>
      </c>
      <c r="B116" s="6">
        <v>32.364000000000004</v>
      </c>
      <c r="C116" s="6">
        <f>SUM($B$2:B116)</f>
        <v>2237.4110000000005</v>
      </c>
      <c r="D116" s="9">
        <f t="shared" si="1"/>
        <v>9.8933212898213607E-2</v>
      </c>
    </row>
    <row r="117" spans="1:4" x14ac:dyDescent="0.35">
      <c r="A117" s="9" t="str">
        <v>Xerox 1958</v>
      </c>
      <c r="B117" s="6">
        <v>32.400000000000006</v>
      </c>
      <c r="C117" s="6">
        <f>SUM($B$2:B117)</f>
        <v>2269.8110000000006</v>
      </c>
      <c r="D117" s="9">
        <f t="shared" si="1"/>
        <v>0.10036586702295963</v>
      </c>
    </row>
    <row r="118" spans="1:4" x14ac:dyDescent="0.35">
      <c r="A118" s="9" t="str">
        <v>Wilson Jones Hanging Recycled Pressboard Data Binders</v>
      </c>
      <c r="B118" s="6">
        <v>32.647999999999996</v>
      </c>
      <c r="C118" s="6">
        <f>SUM($B$2:B118)</f>
        <v>2302.4590000000007</v>
      </c>
      <c r="D118" s="9">
        <f t="shared" si="1"/>
        <v>0.10180948714224075</v>
      </c>
    </row>
    <row r="119" spans="1:4" x14ac:dyDescent="0.35">
      <c r="A119" s="9" t="str">
        <v>Hammermill CopyPlus Copy Paper (20Lb. and 84 Bright)</v>
      </c>
      <c r="B119" s="6">
        <v>32.868000000000002</v>
      </c>
      <c r="C119" s="6">
        <f>SUM($B$2:B119)</f>
        <v>2335.3270000000007</v>
      </c>
      <c r="D119" s="9">
        <f t="shared" si="1"/>
        <v>0.10326283515989979</v>
      </c>
    </row>
    <row r="120" spans="1:4" x14ac:dyDescent="0.35">
      <c r="A120" s="9" t="str">
        <v>Pressboard Data Binder, Crimson, 12" X 8 1/2"</v>
      </c>
      <c r="B120" s="6">
        <v>33.108000000000004</v>
      </c>
      <c r="C120" s="6">
        <f>SUM($B$2:B120)</f>
        <v>2368.4350000000009</v>
      </c>
      <c r="D120" s="9">
        <f t="shared" si="1"/>
        <v>0.1047267954303347</v>
      </c>
    </row>
    <row r="121" spans="1:4" x14ac:dyDescent="0.35">
      <c r="A121" s="9" t="str">
        <v>Acco Expandable Hanging Binders</v>
      </c>
      <c r="B121" s="6">
        <v>33.176000000000002</v>
      </c>
      <c r="C121" s="6">
        <f>SUM($B$2:B121)</f>
        <v>2401.6110000000008</v>
      </c>
      <c r="D121" s="9">
        <f t="shared" si="1"/>
        <v>0.10619376250572278</v>
      </c>
    </row>
    <row r="122" spans="1:4" x14ac:dyDescent="0.35">
      <c r="A122" s="9" t="str">
        <v>Super Bands, 12/Pack</v>
      </c>
      <c r="B122" s="6">
        <v>33.480000000000004</v>
      </c>
      <c r="C122" s="6">
        <f>SUM($B$2:B122)</f>
        <v>2435.0910000000008</v>
      </c>
      <c r="D122" s="9">
        <f t="shared" si="1"/>
        <v>0.10767417176796035</v>
      </c>
    </row>
    <row r="123" spans="1:4" x14ac:dyDescent="0.35">
      <c r="A123" s="9" t="str">
        <v>Eldon Regeneration Recycled Desk Accessories, Smoke</v>
      </c>
      <c r="B123" s="6">
        <v>33.756</v>
      </c>
      <c r="C123" s="6">
        <f>SUM($B$2:B123)</f>
        <v>2468.8470000000007</v>
      </c>
      <c r="D123" s="9">
        <f t="shared" si="1"/>
        <v>0.10916678512089018</v>
      </c>
    </row>
    <row r="124" spans="1:4" x14ac:dyDescent="0.35">
      <c r="A124" s="9" t="str">
        <v>Xerox 1980</v>
      </c>
      <c r="B124" s="6">
        <v>34.24</v>
      </c>
      <c r="C124" s="6">
        <f>SUM($B$2:B124)</f>
        <v>2503.0870000000004</v>
      </c>
      <c r="D124" s="9">
        <f t="shared" si="1"/>
        <v>0.11068079985025138</v>
      </c>
    </row>
    <row r="125" spans="1:4" x14ac:dyDescent="0.35">
      <c r="A125" s="9" t="str">
        <v>Assorted Color Push Pins</v>
      </c>
      <c r="B125" s="6">
        <v>34.39</v>
      </c>
      <c r="C125" s="6">
        <f>SUM($B$2:B125)</f>
        <v>2537.4770000000003</v>
      </c>
      <c r="D125" s="9">
        <f t="shared" si="1"/>
        <v>0.11220144723759755</v>
      </c>
    </row>
    <row r="126" spans="1:4" x14ac:dyDescent="0.35">
      <c r="A126" s="9" t="str">
        <v>Newell 335</v>
      </c>
      <c r="B126" s="6">
        <v>34.56</v>
      </c>
      <c r="C126" s="6">
        <f>SUM($B$2:B126)</f>
        <v>2572.0370000000003</v>
      </c>
      <c r="D126" s="9">
        <f t="shared" si="1"/>
        <v>0.11372961163732664</v>
      </c>
    </row>
    <row r="127" spans="1:4" x14ac:dyDescent="0.35">
      <c r="A127" s="9" t="str">
        <v>Economy #2 Pencils</v>
      </c>
      <c r="B127" s="6">
        <v>34.58</v>
      </c>
      <c r="C127" s="6">
        <f>SUM($B$2:B127)</f>
        <v>2606.6170000000002</v>
      </c>
      <c r="D127" s="9">
        <f t="shared" si="1"/>
        <v>0.1152586603914537</v>
      </c>
    </row>
    <row r="128" spans="1:4" x14ac:dyDescent="0.35">
      <c r="A128" s="9" t="str">
        <v>Xerox 1963</v>
      </c>
      <c r="B128" s="6">
        <v>34.847999999999999</v>
      </c>
      <c r="C128" s="6">
        <f>SUM($B$2:B128)</f>
        <v>2641.4650000000001</v>
      </c>
      <c r="D128" s="9">
        <f t="shared" si="1"/>
        <v>0.11679955949451387</v>
      </c>
    </row>
    <row r="129" spans="1:4" x14ac:dyDescent="0.35">
      <c r="A129" s="9" t="str">
        <v>Xerox 1926</v>
      </c>
      <c r="B129" s="6">
        <v>34.86</v>
      </c>
      <c r="C129" s="6">
        <f>SUM($B$2:B129)</f>
        <v>2676.3250000000003</v>
      </c>
      <c r="D129" s="9">
        <f t="shared" si="1"/>
        <v>0.11834098921021284</v>
      </c>
    </row>
    <row r="130" spans="1:4" x14ac:dyDescent="0.35">
      <c r="A130" s="9" t="str">
        <v>Avery 498</v>
      </c>
      <c r="B130" s="6">
        <v>35.258000000000003</v>
      </c>
      <c r="C130" s="6">
        <f>SUM($B$2:B130)</f>
        <v>2711.5830000000001</v>
      </c>
      <c r="D130" s="9">
        <f t="shared" si="1"/>
        <v>0.1199000175784318</v>
      </c>
    </row>
    <row r="131" spans="1:4" x14ac:dyDescent="0.35">
      <c r="A131" s="9" t="str">
        <v>Acme Kleencut Forged Steel Scissors</v>
      </c>
      <c r="B131" s="6">
        <v>35.587999999999994</v>
      </c>
      <c r="C131" s="6">
        <f>SUM($B$2:B131)</f>
        <v>2747.1710000000003</v>
      </c>
      <c r="D131" s="9">
        <f t="shared" ref="D131:D194" si="2">C131/$B$1852*100</f>
        <v>0.12147363779421769</v>
      </c>
    </row>
    <row r="132" spans="1:4" x14ac:dyDescent="0.35">
      <c r="A132" s="9" t="str">
        <v>Plastic Stacking Crates &amp; Casters</v>
      </c>
      <c r="B132" s="6">
        <v>35.712000000000003</v>
      </c>
      <c r="C132" s="6">
        <f>SUM($B$2:B132)</f>
        <v>2782.8830000000003</v>
      </c>
      <c r="D132" s="9">
        <f t="shared" si="2"/>
        <v>0.12305274100727108</v>
      </c>
    </row>
    <row r="133" spans="1:4" x14ac:dyDescent="0.35">
      <c r="A133" s="9" t="str">
        <v>Wilson Jones DublLock D-Ring Binders</v>
      </c>
      <c r="B133" s="6">
        <v>35.774999999999999</v>
      </c>
      <c r="C133" s="6">
        <f>SUM($B$2:B133)</f>
        <v>2818.6580000000004</v>
      </c>
      <c r="D133" s="9">
        <f t="shared" si="2"/>
        <v>0.12463462993667813</v>
      </c>
    </row>
    <row r="134" spans="1:4" x14ac:dyDescent="0.35">
      <c r="A134" s="9" t="str">
        <v>Regeneration Desk Collection</v>
      </c>
      <c r="B134" s="6">
        <v>35.904000000000003</v>
      </c>
      <c r="C134" s="6">
        <f>SUM($B$2:B134)</f>
        <v>2854.5620000000004</v>
      </c>
      <c r="D134" s="9">
        <f t="shared" si="2"/>
        <v>0.12622222295195223</v>
      </c>
    </row>
    <row r="135" spans="1:4" x14ac:dyDescent="0.35">
      <c r="A135" s="9" t="str">
        <v>Wirebound Message Forms, Four 2 3/4 x 5 Forms per Page, Pink Paper</v>
      </c>
      <c r="B135" s="6">
        <v>35.948</v>
      </c>
      <c r="C135" s="6">
        <f>SUM($B$2:B135)</f>
        <v>2890.51</v>
      </c>
      <c r="D135" s="9">
        <f t="shared" si="2"/>
        <v>0.12781176154690194</v>
      </c>
    </row>
    <row r="136" spans="1:4" x14ac:dyDescent="0.35">
      <c r="A136" s="9" t="str">
        <v>Binder Clips by OIC</v>
      </c>
      <c r="B136" s="6">
        <v>36.111999999999995</v>
      </c>
      <c r="C136" s="6">
        <f>SUM($B$2:B136)</f>
        <v>2926.6220000000003</v>
      </c>
      <c r="D136" s="9">
        <f t="shared" si="2"/>
        <v>0.12940855184791514</v>
      </c>
    </row>
    <row r="137" spans="1:4" x14ac:dyDescent="0.35">
      <c r="A137" s="9" t="str">
        <v>Contemporary Borderless Frame</v>
      </c>
      <c r="B137" s="6">
        <v>36.161999999999999</v>
      </c>
      <c r="C137" s="6">
        <f>SUM($B$2:B137)</f>
        <v>2962.7840000000001</v>
      </c>
      <c r="D137" s="9">
        <f t="shared" si="2"/>
        <v>0.13100755303492334</v>
      </c>
    </row>
    <row r="138" spans="1:4" x14ac:dyDescent="0.35">
      <c r="A138" s="9" t="str">
        <v>Xerox 1976</v>
      </c>
      <c r="B138" s="6">
        <v>36.287999999999997</v>
      </c>
      <c r="C138" s="6">
        <f>SUM($B$2:B138)</f>
        <v>2999.0720000000001</v>
      </c>
      <c r="D138" s="9">
        <f t="shared" si="2"/>
        <v>0.1326121256546389</v>
      </c>
    </row>
    <row r="139" spans="1:4" x14ac:dyDescent="0.35">
      <c r="A139" s="9" t="str">
        <v>Eldon 100 Class Desk Accessories</v>
      </c>
      <c r="B139" s="6">
        <v>36.396000000000001</v>
      </c>
      <c r="C139" s="6">
        <f>SUM($B$2:B139)</f>
        <v>3035.4680000000003</v>
      </c>
      <c r="D139" s="9">
        <f t="shared" si="2"/>
        <v>0.13422147378810359</v>
      </c>
    </row>
    <row r="140" spans="1:4" x14ac:dyDescent="0.35">
      <c r="A140" s="9" t="str">
        <v>Newell 326</v>
      </c>
      <c r="B140" s="6">
        <v>36.607999999999997</v>
      </c>
      <c r="C140" s="6">
        <f>SUM($B$2:B140)</f>
        <v>3072.0760000000005</v>
      </c>
      <c r="D140" s="9">
        <f t="shared" si="2"/>
        <v>0.13584019607818701</v>
      </c>
    </row>
    <row r="141" spans="1:4" x14ac:dyDescent="0.35">
      <c r="A141" s="9" t="str">
        <v>Letter or Legal Size Expandable Poly String Tie Envelopes</v>
      </c>
      <c r="B141" s="6">
        <v>36.707999999999998</v>
      </c>
      <c r="C141" s="6">
        <f>SUM($B$2:B141)</f>
        <v>3108.7840000000006</v>
      </c>
      <c r="D141" s="9">
        <f t="shared" si="2"/>
        <v>0.13746334014026038</v>
      </c>
    </row>
    <row r="142" spans="1:4" x14ac:dyDescent="0.35">
      <c r="A142" s="9" t="str">
        <v>Avery Round Ring Poly Binders</v>
      </c>
      <c r="B142" s="6">
        <v>36.919999999999995</v>
      </c>
      <c r="C142" s="6">
        <f>SUM($B$2:B142)</f>
        <v>3145.7040000000006</v>
      </c>
      <c r="D142" s="9">
        <f t="shared" si="2"/>
        <v>0.13909585835895244</v>
      </c>
    </row>
    <row r="143" spans="1:4" x14ac:dyDescent="0.35">
      <c r="A143" s="9" t="str">
        <v>Xerox 1990</v>
      </c>
      <c r="B143" s="6">
        <v>36.96</v>
      </c>
      <c r="C143" s="6">
        <f>SUM($B$2:B143)</f>
        <v>3182.6640000000007</v>
      </c>
      <c r="D143" s="9">
        <f t="shared" si="2"/>
        <v>0.14073014528644048</v>
      </c>
    </row>
    <row r="144" spans="1:4" x14ac:dyDescent="0.35">
      <c r="A144" s="9" t="str">
        <v>Faber Castell Col-Erase Pencils</v>
      </c>
      <c r="B144" s="6">
        <v>37.164000000000001</v>
      </c>
      <c r="C144" s="6">
        <f>SUM($B$2:B144)</f>
        <v>3219.8280000000009</v>
      </c>
      <c r="D144" s="9">
        <f t="shared" si="2"/>
        <v>0.14237345262878809</v>
      </c>
    </row>
    <row r="145" spans="1:4" x14ac:dyDescent="0.35">
      <c r="A145" s="9" t="str">
        <v>Durable Pressboard Binders</v>
      </c>
      <c r="B145" s="6">
        <v>37.239999999999995</v>
      </c>
      <c r="C145" s="6">
        <f>SUM($B$2:B145)</f>
        <v>3257.0680000000007</v>
      </c>
      <c r="D145" s="9">
        <f t="shared" si="2"/>
        <v>0.14402012051784799</v>
      </c>
    </row>
    <row r="146" spans="1:4" x14ac:dyDescent="0.35">
      <c r="A146" s="9" t="str">
        <v>Eldon Pizzaz Desk Accessories</v>
      </c>
      <c r="B146" s="6">
        <v>37.464000000000006</v>
      </c>
      <c r="C146" s="6">
        <f>SUM($B$2:B146)</f>
        <v>3294.5320000000006</v>
      </c>
      <c r="D146" s="9">
        <f t="shared" si="2"/>
        <v>0.14567669317616544</v>
      </c>
    </row>
    <row r="147" spans="1:4" x14ac:dyDescent="0.35">
      <c r="A147" s="9" t="str">
        <v>Turquoise Lead Holder with Pocket Clip</v>
      </c>
      <c r="B147" s="6">
        <v>37.520000000000003</v>
      </c>
      <c r="C147" s="6">
        <f>SUM($B$2:B147)</f>
        <v>3332.0520000000006</v>
      </c>
      <c r="D147" s="9">
        <f t="shared" si="2"/>
        <v>0.14733574202679722</v>
      </c>
    </row>
    <row r="148" spans="1:4" x14ac:dyDescent="0.35">
      <c r="A148" s="9" t="str">
        <v>Col-Erase Pencils with Erasers</v>
      </c>
      <c r="B148" s="6">
        <v>37.695999999999998</v>
      </c>
      <c r="C148" s="6">
        <f>SUM($B$2:B148)</f>
        <v>3369.7480000000005</v>
      </c>
      <c r="D148" s="9">
        <f t="shared" si="2"/>
        <v>0.14900257319613136</v>
      </c>
    </row>
    <row r="149" spans="1:4" x14ac:dyDescent="0.35">
      <c r="A149" s="9" t="str">
        <v>Southworth 25% Cotton Granite Paper &amp; Envelopes</v>
      </c>
      <c r="B149" s="6">
        <v>37.932000000000002</v>
      </c>
      <c r="C149" s="6">
        <f>SUM($B$2:B149)</f>
        <v>3407.6800000000003</v>
      </c>
      <c r="D149" s="9">
        <f t="shared" si="2"/>
        <v>0.15067983974736179</v>
      </c>
    </row>
    <row r="150" spans="1:4" x14ac:dyDescent="0.35">
      <c r="A150" s="9" t="str">
        <v>Peel &amp; Stick Add-On Corner Pockets</v>
      </c>
      <c r="B150" s="6">
        <v>38.015999999999998</v>
      </c>
      <c r="C150" s="6">
        <f>SUM($B$2:B150)</f>
        <v>3445.6960000000004</v>
      </c>
      <c r="D150" s="9">
        <f t="shared" si="2"/>
        <v>0.15236082058706382</v>
      </c>
    </row>
    <row r="151" spans="1:4" x14ac:dyDescent="0.35">
      <c r="A151" s="9" t="str">
        <v>Ampad Poly Cover Wirebound Steno Book, 6" x 9" Assorted Colors, Gregg Ruled</v>
      </c>
      <c r="B151" s="6">
        <v>38.136000000000003</v>
      </c>
      <c r="C151" s="6">
        <f>SUM($B$2:B151)</f>
        <v>3483.8320000000003</v>
      </c>
      <c r="D151" s="9">
        <f t="shared" si="2"/>
        <v>0.15404710755315376</v>
      </c>
    </row>
    <row r="152" spans="1:4" x14ac:dyDescent="0.35">
      <c r="A152" s="9" t="str">
        <v>Acco 6 Outlet Guardian Basic Surge Suppressor</v>
      </c>
      <c r="B152" s="6">
        <v>38.271999999999998</v>
      </c>
      <c r="C152" s="6">
        <f>SUM($B$2:B152)</f>
        <v>3522.1040000000003</v>
      </c>
      <c r="D152" s="9">
        <f t="shared" si="2"/>
        <v>0.15573940812915005</v>
      </c>
    </row>
    <row r="153" spans="1:4" x14ac:dyDescent="0.35">
      <c r="A153" s="9" t="str">
        <v>Cardinal Hold-It CD Pocket</v>
      </c>
      <c r="B153" s="6">
        <v>38.304000000000002</v>
      </c>
      <c r="C153" s="6">
        <f>SUM($B$2:B153)</f>
        <v>3560.4080000000004</v>
      </c>
      <c r="D153" s="9">
        <f t="shared" si="2"/>
        <v>0.15743312367218312</v>
      </c>
    </row>
    <row r="154" spans="1:4" x14ac:dyDescent="0.35">
      <c r="A154" s="9" t="str">
        <v>Acco Suede Grain Vinyl Round Ring Binder</v>
      </c>
      <c r="B154" s="6">
        <v>38.642000000000003</v>
      </c>
      <c r="C154" s="6">
        <f>SUM($B$2:B154)</f>
        <v>3599.05</v>
      </c>
      <c r="D154" s="9">
        <f t="shared" si="2"/>
        <v>0.15914178480454222</v>
      </c>
    </row>
    <row r="155" spans="1:4" x14ac:dyDescent="0.35">
      <c r="A155" s="9" t="str">
        <v>Newell 310</v>
      </c>
      <c r="B155" s="6">
        <v>38.720000000000006</v>
      </c>
      <c r="C155" s="6">
        <f>SUM($B$2:B155)</f>
        <v>3637.77</v>
      </c>
      <c r="D155" s="9">
        <f t="shared" si="2"/>
        <v>0.16085389491905352</v>
      </c>
    </row>
    <row r="156" spans="1:4" x14ac:dyDescent="0.35">
      <c r="A156" s="9" t="str">
        <v>Prang Dustless Chalk Sticks</v>
      </c>
      <c r="B156" s="6">
        <v>38.976000000000006</v>
      </c>
      <c r="C156" s="6">
        <f>SUM($B$2:B156)</f>
        <v>3676.7460000000001</v>
      </c>
      <c r="D156" s="9">
        <f t="shared" si="2"/>
        <v>0.16257732476985912</v>
      </c>
    </row>
    <row r="157" spans="1:4" x14ac:dyDescent="0.35">
      <c r="A157" s="9" t="str">
        <v>Angle-D Ring Binders</v>
      </c>
      <c r="B157" s="6">
        <v>39.384</v>
      </c>
      <c r="C157" s="6">
        <f>SUM($B$2:B157)</f>
        <v>3716.13</v>
      </c>
      <c r="D157" s="9">
        <f t="shared" si="2"/>
        <v>0.16431879545038372</v>
      </c>
    </row>
    <row r="158" spans="1:4" x14ac:dyDescent="0.35">
      <c r="A158" s="9" t="str">
        <v>Eldon Regeneration Recycled Desk Accessories, Black</v>
      </c>
      <c r="B158" s="6">
        <v>39.688000000000002</v>
      </c>
      <c r="C158" s="6">
        <f>SUM($B$2:B158)</f>
        <v>3755.8180000000002</v>
      </c>
      <c r="D158" s="9">
        <f t="shared" si="2"/>
        <v>0.16607370831775778</v>
      </c>
    </row>
    <row r="159" spans="1:4" x14ac:dyDescent="0.35">
      <c r="A159" s="9" t="str">
        <v>Newell 327</v>
      </c>
      <c r="B159" s="6">
        <v>39.78</v>
      </c>
      <c r="C159" s="6">
        <f>SUM($B$2:B159)</f>
        <v>3795.5980000000004</v>
      </c>
      <c r="D159" s="9">
        <f t="shared" si="2"/>
        <v>0.16783268921536265</v>
      </c>
    </row>
    <row r="160" spans="1:4" x14ac:dyDescent="0.35">
      <c r="A160" s="9" t="str">
        <v>Xerox 207</v>
      </c>
      <c r="B160" s="6">
        <v>40.176000000000002</v>
      </c>
      <c r="C160" s="6">
        <f>SUM($B$2:B160)</f>
        <v>3835.7740000000003</v>
      </c>
      <c r="D160" s="9">
        <f t="shared" si="2"/>
        <v>0.16960918033004771</v>
      </c>
    </row>
    <row r="161" spans="1:4" x14ac:dyDescent="0.35">
      <c r="A161" s="9" t="str">
        <v>Cardinal Poly Pocket Divider Pockets for Ring Binders</v>
      </c>
      <c r="B161" s="6">
        <v>40.320000000000007</v>
      </c>
      <c r="C161" s="6">
        <f>SUM($B$2:B161)</f>
        <v>3876.0940000000005</v>
      </c>
      <c r="D161" s="9">
        <f t="shared" si="2"/>
        <v>0.17139203879639833</v>
      </c>
    </row>
    <row r="162" spans="1:4" x14ac:dyDescent="0.35">
      <c r="A162" s="9" t="str">
        <v>Adams Write n' Stick Phone Message Book, 11" X 5 1/4", 200 Messages</v>
      </c>
      <c r="B162" s="6">
        <v>40.896000000000001</v>
      </c>
      <c r="C162" s="6">
        <f>SUM($B$2:B162)</f>
        <v>3916.9900000000007</v>
      </c>
      <c r="D162" s="9">
        <f t="shared" si="2"/>
        <v>0.1732003666694111</v>
      </c>
    </row>
    <row r="163" spans="1:4" x14ac:dyDescent="0.35">
      <c r="A163" s="9" t="str">
        <v>Acco Banker's Clasps, 5 3/4"-Long</v>
      </c>
      <c r="B163" s="6">
        <v>40.896000000000001</v>
      </c>
      <c r="C163" s="6">
        <f>SUM($B$2:B163)</f>
        <v>3957.8860000000009</v>
      </c>
      <c r="D163" s="9">
        <f t="shared" si="2"/>
        <v>0.17500869454242385</v>
      </c>
    </row>
    <row r="164" spans="1:4" x14ac:dyDescent="0.35">
      <c r="A164" s="9" t="str">
        <v>Newell 344</v>
      </c>
      <c r="B164" s="6">
        <v>41.143999999999998</v>
      </c>
      <c r="C164" s="6">
        <f>SUM($B$2:B164)</f>
        <v>3999.0300000000007</v>
      </c>
      <c r="D164" s="9">
        <f t="shared" si="2"/>
        <v>0.17682798840997169</v>
      </c>
    </row>
    <row r="165" spans="1:4" x14ac:dyDescent="0.35">
      <c r="A165" s="9" t="str">
        <v>#10 Gummed Flap White Envelopes, 100/Box</v>
      </c>
      <c r="B165" s="6">
        <v>41.3</v>
      </c>
      <c r="C165" s="6">
        <f>SUM($B$2:B165)</f>
        <v>4040.3300000000008</v>
      </c>
      <c r="D165" s="9">
        <f t="shared" si="2"/>
        <v>0.17865418024182389</v>
      </c>
    </row>
    <row r="166" spans="1:4" x14ac:dyDescent="0.35">
      <c r="A166" s="9" t="str">
        <v>Wilson Jones Custom Binder Spines &amp; Labels</v>
      </c>
      <c r="B166" s="6">
        <v>41.344000000000001</v>
      </c>
      <c r="C166" s="6">
        <f>SUM($B$2:B166)</f>
        <v>4081.6740000000009</v>
      </c>
      <c r="D166" s="9">
        <f t="shared" si="2"/>
        <v>0.18048231765335165</v>
      </c>
    </row>
    <row r="167" spans="1:4" x14ac:dyDescent="0.35">
      <c r="A167" s="9" t="str">
        <v>Acco Side-Punched Conventional Columnar Pads</v>
      </c>
      <c r="B167" s="6">
        <v>41.64</v>
      </c>
      <c r="C167" s="6">
        <f>SUM($B$2:B167)</f>
        <v>4123.3140000000012</v>
      </c>
      <c r="D167" s="9">
        <f t="shared" si="2"/>
        <v>0.18232354350996968</v>
      </c>
    </row>
    <row r="168" spans="1:4" x14ac:dyDescent="0.35">
      <c r="A168" s="9" t="str">
        <v>Texas Instrument TI-15 Fraction Calculator</v>
      </c>
      <c r="B168" s="6">
        <v>41.905000000000001</v>
      </c>
      <c r="C168" s="6">
        <f>SUM($B$2:B168)</f>
        <v>4165.219000000001</v>
      </c>
      <c r="D168" s="9">
        <f t="shared" si="2"/>
        <v>0.18417648706236112</v>
      </c>
    </row>
    <row r="169" spans="1:4" x14ac:dyDescent="0.35">
      <c r="A169" s="9" t="str">
        <v>Acco Hanging Data Binders</v>
      </c>
      <c r="B169" s="6">
        <v>41.910000000000004</v>
      </c>
      <c r="C169" s="6">
        <f>SUM($B$2:B169)</f>
        <v>4207.1290000000008</v>
      </c>
      <c r="D169" s="9">
        <f t="shared" si="2"/>
        <v>0.18602965170335201</v>
      </c>
    </row>
    <row r="170" spans="1:4" x14ac:dyDescent="0.35">
      <c r="A170" s="9" t="str">
        <v>3-ring staple pack</v>
      </c>
      <c r="B170" s="6">
        <v>42.112000000000002</v>
      </c>
      <c r="C170" s="6">
        <f>SUM($B$2:B170)</f>
        <v>4249.2410000000009</v>
      </c>
      <c r="D170" s="9">
        <f t="shared" si="2"/>
        <v>0.18789174832376265</v>
      </c>
    </row>
    <row r="171" spans="1:4" x14ac:dyDescent="0.35">
      <c r="A171" s="9" t="str">
        <v>Newell 349</v>
      </c>
      <c r="B171" s="6">
        <v>42.64</v>
      </c>
      <c r="C171" s="6">
        <f>SUM($B$2:B171)</f>
        <v>4291.8810000000012</v>
      </c>
      <c r="D171" s="9">
        <f t="shared" si="2"/>
        <v>0.18977719190028025</v>
      </c>
    </row>
    <row r="172" spans="1:4" x14ac:dyDescent="0.35">
      <c r="A172" s="9" t="str">
        <v>Nontoxic Chalk</v>
      </c>
      <c r="B172" s="6">
        <v>42.944000000000003</v>
      </c>
      <c r="C172" s="6">
        <f>SUM($B$2:B172)</f>
        <v>4334.8250000000016</v>
      </c>
      <c r="D172" s="9">
        <f t="shared" si="2"/>
        <v>0.19167607766364733</v>
      </c>
    </row>
    <row r="173" spans="1:4" x14ac:dyDescent="0.35">
      <c r="A173" s="9" t="str">
        <v>Acme Rosewood Handle Letter Opener</v>
      </c>
      <c r="B173" s="6">
        <v>43.67</v>
      </c>
      <c r="C173" s="6">
        <f>SUM($B$2:B173)</f>
        <v>4378.4950000000017</v>
      </c>
      <c r="D173" s="9">
        <f t="shared" si="2"/>
        <v>0.19360706549166151</v>
      </c>
    </row>
    <row r="174" spans="1:4" x14ac:dyDescent="0.35">
      <c r="A174" s="9" t="str">
        <v>Boston 16750 Black Compact Battery Pencil Sharpener</v>
      </c>
      <c r="B174" s="6">
        <v>43.75</v>
      </c>
      <c r="C174" s="6">
        <f>SUM($B$2:B174)</f>
        <v>4422.2450000000017</v>
      </c>
      <c r="D174" s="9">
        <f t="shared" si="2"/>
        <v>0.19554159073726765</v>
      </c>
    </row>
    <row r="175" spans="1:4" x14ac:dyDescent="0.35">
      <c r="A175" s="9" t="str">
        <v>Accohide Poly Flexible Ring Binders</v>
      </c>
      <c r="B175" s="6">
        <v>43.757999999999996</v>
      </c>
      <c r="C175" s="6">
        <f>SUM($B$2:B175)</f>
        <v>4466.0030000000015</v>
      </c>
      <c r="D175" s="9">
        <f t="shared" si="2"/>
        <v>0.19747646972463295</v>
      </c>
    </row>
    <row r="176" spans="1:4" x14ac:dyDescent="0.35">
      <c r="A176" s="9" t="str">
        <v>Kingston Digital DataTraveler 8GB USB 2.0</v>
      </c>
      <c r="B176" s="6">
        <v>44.03</v>
      </c>
      <c r="C176" s="6">
        <f>SUM($B$2:B176)</f>
        <v>4510.0330000000013</v>
      </c>
      <c r="D176" s="9">
        <f t="shared" si="2"/>
        <v>0.19942337593181095</v>
      </c>
    </row>
    <row r="177" spans="1:4" x14ac:dyDescent="0.35">
      <c r="A177" s="9" t="str">
        <v>Acme Kleen Earth Office Shears</v>
      </c>
      <c r="B177" s="6">
        <v>44.231999999999999</v>
      </c>
      <c r="C177" s="6">
        <f>SUM($B$2:B177)</f>
        <v>4554.2650000000012</v>
      </c>
      <c r="D177" s="9">
        <f t="shared" si="2"/>
        <v>0.20137921411840864</v>
      </c>
    </row>
    <row r="178" spans="1:4" x14ac:dyDescent="0.35">
      <c r="A178" s="9" t="str">
        <v>Avery 517</v>
      </c>
      <c r="B178" s="6">
        <v>44.28</v>
      </c>
      <c r="C178" s="6">
        <f>SUM($B$2:B178)</f>
        <v>4598.545000000001</v>
      </c>
      <c r="D178" s="9">
        <f t="shared" si="2"/>
        <v>0.20333717475556154</v>
      </c>
    </row>
    <row r="179" spans="1:4" x14ac:dyDescent="0.35">
      <c r="A179" s="9" t="str">
        <v>Permanent Self-Adhesive File Folder Labels for Typewriters by Universal</v>
      </c>
      <c r="B179" s="6">
        <v>44.37</v>
      </c>
      <c r="C179" s="6">
        <f>SUM($B$2:B179)</f>
        <v>4642.9150000000009</v>
      </c>
      <c r="D179" s="9">
        <f t="shared" si="2"/>
        <v>0.20529911498750539</v>
      </c>
    </row>
    <row r="180" spans="1:4" x14ac:dyDescent="0.35">
      <c r="A180" s="9" t="str">
        <v>DIXON Oriole Pencils</v>
      </c>
      <c r="B180" s="6">
        <v>44.891999999999996</v>
      </c>
      <c r="C180" s="6">
        <f>SUM($B$2:B180)</f>
        <v>4687.8070000000007</v>
      </c>
      <c r="D180" s="9">
        <f t="shared" si="2"/>
        <v>0.2072841368692368</v>
      </c>
    </row>
    <row r="181" spans="1:4" x14ac:dyDescent="0.35">
      <c r="A181" s="9" t="str">
        <v>Document Clip Frames</v>
      </c>
      <c r="B181" s="6">
        <v>45.036000000000001</v>
      </c>
      <c r="C181" s="6">
        <f>SUM($B$2:B181)</f>
        <v>4732.8430000000008</v>
      </c>
      <c r="D181" s="9">
        <f t="shared" si="2"/>
        <v>0.20927552610263381</v>
      </c>
    </row>
    <row r="182" spans="1:4" x14ac:dyDescent="0.35">
      <c r="A182" s="9" t="str">
        <v>Acme Design Line 8" Stainless Steel Bent Scissors w/Champagne Handles, 3-1/8" Cut</v>
      </c>
      <c r="B182" s="6">
        <v>45.144000000000005</v>
      </c>
      <c r="C182" s="6">
        <f>SUM($B$2:B182)</f>
        <v>4777.987000000001</v>
      </c>
      <c r="D182" s="9">
        <f t="shared" si="2"/>
        <v>0.21127169084977993</v>
      </c>
    </row>
    <row r="183" spans="1:4" x14ac:dyDescent="0.35">
      <c r="A183" s="9" t="str">
        <v>Binney &amp; Smith inkTank Desk Highlighter, Chisel Tip, Yellow, 12/Box</v>
      </c>
      <c r="B183" s="6">
        <v>45.149999999999991</v>
      </c>
      <c r="C183" s="6">
        <f>SUM($B$2:B183)</f>
        <v>4823.1370000000006</v>
      </c>
      <c r="D183" s="9">
        <f t="shared" si="2"/>
        <v>0.21326812090324546</v>
      </c>
    </row>
    <row r="184" spans="1:4" x14ac:dyDescent="0.35">
      <c r="A184" s="9" t="str">
        <v>GE General Purpose, Extra Long Life, Showcase &amp; Floodlight Incandescent Bulbs</v>
      </c>
      <c r="B184" s="6">
        <v>45.396000000000001</v>
      </c>
      <c r="C184" s="6">
        <f>SUM($B$2:B184)</f>
        <v>4868.5330000000004</v>
      </c>
      <c r="D184" s="9">
        <f t="shared" si="2"/>
        <v>0.21527542851580622</v>
      </c>
    </row>
    <row r="185" spans="1:4" x14ac:dyDescent="0.35">
      <c r="A185" s="9" t="str">
        <v>Avery 491</v>
      </c>
      <c r="B185" s="6">
        <v>45.43</v>
      </c>
      <c r="C185" s="6">
        <f>SUM($B$2:B185)</f>
        <v>4913.9630000000006</v>
      </c>
      <c r="D185" s="9">
        <f t="shared" si="2"/>
        <v>0.21728423953084364</v>
      </c>
    </row>
    <row r="186" spans="1:4" x14ac:dyDescent="0.35">
      <c r="A186" s="9" t="str">
        <v>Black Avery Memo-Size 3-Ring Binder, 5 1/2" x 8 1/2"</v>
      </c>
      <c r="B186" s="6">
        <v>45.507999999999996</v>
      </c>
      <c r="C186" s="6">
        <f>SUM($B$2:B186)</f>
        <v>4959.4710000000005</v>
      </c>
      <c r="D186" s="9">
        <f t="shared" si="2"/>
        <v>0.21929649952803321</v>
      </c>
    </row>
    <row r="187" spans="1:4" x14ac:dyDescent="0.35">
      <c r="A187" s="9" t="str">
        <v>Sanford Colorific Eraseable Coloring Pencils, 12 Count</v>
      </c>
      <c r="B187" s="6">
        <v>45.919999999999995</v>
      </c>
      <c r="C187" s="6">
        <f>SUM($B$2:B187)</f>
        <v>5005.3910000000005</v>
      </c>
      <c r="D187" s="9">
        <f t="shared" si="2"/>
        <v>0.2213269772258214</v>
      </c>
    </row>
    <row r="188" spans="1:4" x14ac:dyDescent="0.35">
      <c r="A188" s="9" t="str">
        <v>Decoflex Hanging Personal Folder File</v>
      </c>
      <c r="B188" s="6">
        <v>46.26</v>
      </c>
      <c r="C188" s="6">
        <f>SUM($B$2:B188)</f>
        <v>5051.6510000000007</v>
      </c>
      <c r="D188" s="9">
        <f t="shared" si="2"/>
        <v>0.22337248894837544</v>
      </c>
    </row>
    <row r="189" spans="1:4" x14ac:dyDescent="0.35">
      <c r="A189" s="9" t="str">
        <v>Advantus SlideClip Paper Clips</v>
      </c>
      <c r="B189" s="6">
        <v>46.376000000000005</v>
      </c>
      <c r="C189" s="6">
        <f>SUM($B$2:B189)</f>
        <v>5098.027000000001</v>
      </c>
      <c r="D189" s="9">
        <f t="shared" si="2"/>
        <v>0.22542312992643787</v>
      </c>
    </row>
    <row r="190" spans="1:4" x14ac:dyDescent="0.35">
      <c r="A190" s="9" t="str">
        <v>Xerox 1972</v>
      </c>
      <c r="B190" s="6">
        <v>46.464000000000006</v>
      </c>
      <c r="C190" s="6">
        <f>SUM($B$2:B190)</f>
        <v>5144.4910000000009</v>
      </c>
      <c r="D190" s="9">
        <f t="shared" si="2"/>
        <v>0.22747766206385142</v>
      </c>
    </row>
    <row r="191" spans="1:4" x14ac:dyDescent="0.35">
      <c r="A191" s="9" t="str">
        <v>Stacking Tray, Side-Loading, Legal, Smoke</v>
      </c>
      <c r="B191" s="6">
        <v>46.592000000000006</v>
      </c>
      <c r="C191" s="6">
        <f>SUM($B$2:B191)</f>
        <v>5191.0830000000005</v>
      </c>
      <c r="D191" s="9">
        <f t="shared" si="2"/>
        <v>0.22953785406941207</v>
      </c>
    </row>
    <row r="192" spans="1:4" x14ac:dyDescent="0.35">
      <c r="A192" s="9" t="str">
        <v>Avery 520</v>
      </c>
      <c r="B192" s="6">
        <v>46.620000000000005</v>
      </c>
      <c r="C192" s="6">
        <f>SUM($B$2:B192)</f>
        <v>5237.7030000000004</v>
      </c>
      <c r="D192" s="9">
        <f t="shared" si="2"/>
        <v>0.23159928417112993</v>
      </c>
    </row>
    <row r="193" spans="1:4" x14ac:dyDescent="0.35">
      <c r="A193" s="9" t="str">
        <v>Xerox 1998</v>
      </c>
      <c r="B193" s="6">
        <v>46.655999999999999</v>
      </c>
      <c r="C193" s="6">
        <f>SUM($B$2:B193)</f>
        <v>5284.3590000000004</v>
      </c>
      <c r="D193" s="9">
        <f t="shared" si="2"/>
        <v>0.23366230611076422</v>
      </c>
    </row>
    <row r="194" spans="1:4" x14ac:dyDescent="0.35">
      <c r="A194" s="9" t="str">
        <v>Newell 316</v>
      </c>
      <c r="B194" s="6">
        <v>46.944000000000003</v>
      </c>
      <c r="C194" s="6">
        <f>SUM($B$2:B194)</f>
        <v>5331.3030000000008</v>
      </c>
      <c r="D194" s="9">
        <f t="shared" si="2"/>
        <v>0.2357380627537296</v>
      </c>
    </row>
    <row r="195" spans="1:4" x14ac:dyDescent="0.35">
      <c r="A195" s="9" t="str">
        <v>Xerox 1953</v>
      </c>
      <c r="B195" s="6">
        <v>47.08</v>
      </c>
      <c r="C195" s="6">
        <f>SUM($B$2:B195)</f>
        <v>5378.3830000000007</v>
      </c>
      <c r="D195" s="9">
        <f t="shared" ref="D195:D258" si="3">C195/$B$1852*100</f>
        <v>0.23781983300660128</v>
      </c>
    </row>
    <row r="196" spans="1:4" x14ac:dyDescent="0.35">
      <c r="A196" s="9" t="str">
        <v>Sanford Colorific Scented Colored Pencils, 12/Pack</v>
      </c>
      <c r="B196" s="6">
        <v>47.080000000000005</v>
      </c>
      <c r="C196" s="6">
        <f>SUM($B$2:B196)</f>
        <v>5425.4630000000006</v>
      </c>
      <c r="D196" s="9">
        <f t="shared" si="3"/>
        <v>0.23990160325947299</v>
      </c>
    </row>
    <row r="197" spans="1:4" x14ac:dyDescent="0.35">
      <c r="A197" s="9" t="str">
        <v>Newell 32</v>
      </c>
      <c r="B197" s="6">
        <v>47.231999999999999</v>
      </c>
      <c r="C197" s="6">
        <f>SUM($B$2:B197)</f>
        <v>5472.6950000000006</v>
      </c>
      <c r="D197" s="9">
        <f t="shared" si="3"/>
        <v>0.2419900946057694</v>
      </c>
    </row>
    <row r="198" spans="1:4" x14ac:dyDescent="0.35">
      <c r="A198" s="9" t="str">
        <v>Holmes Visible Mist Ultrasonic Humidifier with 2.3-Gallon Output per Day, Replacement Filter</v>
      </c>
      <c r="B198" s="6">
        <v>47.544000000000004</v>
      </c>
      <c r="C198" s="6">
        <f>SUM($B$2:B198)</f>
        <v>5520.2390000000005</v>
      </c>
      <c r="D198" s="9">
        <f t="shared" si="3"/>
        <v>0.24409238188067447</v>
      </c>
    </row>
    <row r="199" spans="1:4" x14ac:dyDescent="0.35">
      <c r="A199" s="9" t="str">
        <v>Master Caster Door Stop, Gray</v>
      </c>
      <c r="B199" s="6">
        <v>47.752000000000002</v>
      </c>
      <c r="C199" s="6">
        <f>SUM($B$2:B199)</f>
        <v>5567.9910000000009</v>
      </c>
      <c r="D199" s="9">
        <f t="shared" si="3"/>
        <v>0.2462038664413187</v>
      </c>
    </row>
    <row r="200" spans="1:4" x14ac:dyDescent="0.35">
      <c r="A200" s="9" t="str">
        <v>Avery 514</v>
      </c>
      <c r="B200" s="6">
        <v>47.808</v>
      </c>
      <c r="C200" s="6">
        <f>SUM($B$2:B200)</f>
        <v>5615.7990000000009</v>
      </c>
      <c r="D200" s="9">
        <f t="shared" si="3"/>
        <v>0.24831782719427725</v>
      </c>
    </row>
    <row r="201" spans="1:4" x14ac:dyDescent="0.35">
      <c r="A201" s="9" t="str">
        <v>Newell 33</v>
      </c>
      <c r="B201" s="6">
        <v>47.988</v>
      </c>
      <c r="C201" s="6">
        <f>SUM($B$2:B201)</f>
        <v>5663.7870000000012</v>
      </c>
      <c r="D201" s="9">
        <f t="shared" si="3"/>
        <v>0.25043974713681777</v>
      </c>
    </row>
    <row r="202" spans="1:4" x14ac:dyDescent="0.35">
      <c r="A202" s="9" t="str">
        <v>Revere Boxed Rubber Bands by Revere</v>
      </c>
      <c r="B202" s="6">
        <v>48.006</v>
      </c>
      <c r="C202" s="6">
        <f>SUM($B$2:B202)</f>
        <v>5711.7930000000015</v>
      </c>
      <c r="D202" s="9">
        <f t="shared" si="3"/>
        <v>0.25256246299831647</v>
      </c>
    </row>
    <row r="203" spans="1:4" x14ac:dyDescent="0.35">
      <c r="A203" s="9" t="str">
        <v>Smead Alpha-Z Color-Coded Second Alphabetical Labels and Starter Set</v>
      </c>
      <c r="B203" s="6">
        <v>48.047999999999988</v>
      </c>
      <c r="C203" s="6">
        <f>SUM($B$2:B203)</f>
        <v>5759.8410000000013</v>
      </c>
      <c r="D203" s="9">
        <f t="shared" si="3"/>
        <v>0.2546870360040509</v>
      </c>
    </row>
    <row r="204" spans="1:4" x14ac:dyDescent="0.35">
      <c r="A204" s="9" t="str">
        <v>Eldon Image Series Black Desk Accessories</v>
      </c>
      <c r="B204" s="6">
        <v>48.852000000000004</v>
      </c>
      <c r="C204" s="6">
        <f>SUM($B$2:B204)</f>
        <v>5808.6930000000011</v>
      </c>
      <c r="D204" s="9">
        <f t="shared" si="3"/>
        <v>0.25684716005658464</v>
      </c>
    </row>
    <row r="205" spans="1:4" x14ac:dyDescent="0.35">
      <c r="A205" s="9" t="str">
        <v>American Pencil</v>
      </c>
      <c r="B205" s="6">
        <v>48.93</v>
      </c>
      <c r="C205" s="6">
        <f>SUM($B$2:B205)</f>
        <v>5857.6230000000014</v>
      </c>
      <c r="D205" s="9">
        <f t="shared" si="3"/>
        <v>0.25901073309127054</v>
      </c>
    </row>
    <row r="206" spans="1:4" x14ac:dyDescent="0.35">
      <c r="A206" s="9" t="str">
        <v>Xerox 218</v>
      </c>
      <c r="B206" s="6">
        <v>49.248000000000005</v>
      </c>
      <c r="C206" s="6">
        <f>SUM($B$2:B206)</f>
        <v>5906.871000000001</v>
      </c>
      <c r="D206" s="9">
        <f t="shared" si="3"/>
        <v>0.26118836736088447</v>
      </c>
    </row>
    <row r="207" spans="1:4" x14ac:dyDescent="0.35">
      <c r="A207" s="9" t="str">
        <v>TOPS Voice Message Log Book, Flash Format</v>
      </c>
      <c r="B207" s="6">
        <v>49.503999999999998</v>
      </c>
      <c r="C207" s="6">
        <f>SUM($B$2:B207)</f>
        <v>5956.3750000000009</v>
      </c>
      <c r="D207" s="9">
        <f t="shared" si="3"/>
        <v>0.26337732136679276</v>
      </c>
    </row>
    <row r="208" spans="1:4" x14ac:dyDescent="0.35">
      <c r="A208" s="9" t="str">
        <v>Xerox 1950</v>
      </c>
      <c r="B208" s="6">
        <v>49.707999999999998</v>
      </c>
      <c r="C208" s="6">
        <f>SUM($B$2:B208)</f>
        <v>6006.0830000000005</v>
      </c>
      <c r="D208" s="9">
        <f t="shared" si="3"/>
        <v>0.26557529578756045</v>
      </c>
    </row>
    <row r="209" spans="1:4" x14ac:dyDescent="0.35">
      <c r="A209" s="9" t="str">
        <v>Xerox 1896</v>
      </c>
      <c r="B209" s="6">
        <v>49.95</v>
      </c>
      <c r="C209" s="6">
        <f>SUM($B$2:B209)</f>
        <v>6056.0330000000004</v>
      </c>
      <c r="D209" s="9">
        <f t="shared" si="3"/>
        <v>0.26778397089654388</v>
      </c>
    </row>
    <row r="210" spans="1:4" x14ac:dyDescent="0.35">
      <c r="A210" s="9" t="str">
        <v>1/4 Fold Party Design Invitations &amp; White Envelopes, 24 8-1/2" X 11" Cards, 25 Env./Pack</v>
      </c>
      <c r="B210" s="6">
        <v>49.980000000000004</v>
      </c>
      <c r="C210" s="6">
        <f>SUM($B$2:B210)</f>
        <v>6106.0129999999999</v>
      </c>
      <c r="D210" s="9">
        <f t="shared" si="3"/>
        <v>0.26999397253712432</v>
      </c>
    </row>
    <row r="211" spans="1:4" x14ac:dyDescent="0.35">
      <c r="A211" s="9" t="str">
        <v>While You Were Out Pads, 50 per Pad, 4 x 5 1/4, Green Cycle</v>
      </c>
      <c r="B211" s="6">
        <v>50.138000000000005</v>
      </c>
      <c r="C211" s="6">
        <f>SUM($B$2:B211)</f>
        <v>6156.1509999999998</v>
      </c>
      <c r="D211" s="9">
        <f t="shared" si="3"/>
        <v>0.27221096057744887</v>
      </c>
    </row>
    <row r="212" spans="1:4" x14ac:dyDescent="0.35">
      <c r="A212" s="9" t="str">
        <v>Wausau Papers Astrobrights Colored Envelopes</v>
      </c>
      <c r="B212" s="6">
        <v>50.231999999999999</v>
      </c>
      <c r="C212" s="6">
        <f>SUM($B$2:B212)</f>
        <v>6206.3829999999998</v>
      </c>
      <c r="D212" s="9">
        <f t="shared" si="3"/>
        <v>0.27443210508344401</v>
      </c>
    </row>
    <row r="213" spans="1:4" x14ac:dyDescent="0.35">
      <c r="A213" s="9" t="str">
        <v>Avery 496</v>
      </c>
      <c r="B213" s="6">
        <v>50.25</v>
      </c>
      <c r="C213" s="6">
        <f>SUM($B$2:B213)</f>
        <v>6256.6329999999998</v>
      </c>
      <c r="D213" s="9">
        <f t="shared" si="3"/>
        <v>0.27665404550839734</v>
      </c>
    </row>
    <row r="214" spans="1:4" x14ac:dyDescent="0.35">
      <c r="A214" s="9" t="str">
        <v>Commercial WindTunnel Clean Air Upright Vacuum, Replacement Belts, Filtration Bags</v>
      </c>
      <c r="B214" s="6">
        <v>50.570000000000007</v>
      </c>
      <c r="C214" s="6">
        <f>SUM($B$2:B214)</f>
        <v>6307.2029999999995</v>
      </c>
      <c r="D214" s="9">
        <f t="shared" si="3"/>
        <v>0.2788901356037185</v>
      </c>
    </row>
    <row r="215" spans="1:4" x14ac:dyDescent="0.35">
      <c r="A215" s="9" t="str">
        <v>Eldon Spacemaker Box, Quick-Snap Lid, Clear</v>
      </c>
      <c r="B215" s="6">
        <v>50.768000000000001</v>
      </c>
      <c r="C215" s="6">
        <f>SUM($B$2:B215)</f>
        <v>6357.9709999999995</v>
      </c>
      <c r="D215" s="9">
        <f t="shared" si="3"/>
        <v>0.28113498080757982</v>
      </c>
    </row>
    <row r="216" spans="1:4" x14ac:dyDescent="0.35">
      <c r="A216" s="9" t="str">
        <v>Colored Envelopes</v>
      </c>
      <c r="B216" s="6">
        <v>50.922000000000004</v>
      </c>
      <c r="C216" s="6">
        <f>SUM($B$2:B216)</f>
        <v>6408.8929999999991</v>
      </c>
      <c r="D216" s="9">
        <f t="shared" si="3"/>
        <v>0.28338663554030558</v>
      </c>
    </row>
    <row r="217" spans="1:4" x14ac:dyDescent="0.35">
      <c r="A217" s="9" t="str">
        <v>Avery 488</v>
      </c>
      <c r="B217" s="6">
        <v>51.03</v>
      </c>
      <c r="C217" s="6">
        <f>SUM($B$2:B217)</f>
        <v>6459.9229999999989</v>
      </c>
      <c r="D217" s="9">
        <f t="shared" si="3"/>
        <v>0.28564306578678061</v>
      </c>
    </row>
    <row r="218" spans="1:4" x14ac:dyDescent="0.35">
      <c r="A218" s="9" t="str">
        <v>Telephone Message Books with Fax/Mobile Section, 4 1/4" x 6"</v>
      </c>
      <c r="B218" s="6">
        <v>51.120000000000005</v>
      </c>
      <c r="C218" s="6">
        <f>SUM($B$2:B218)</f>
        <v>6511.0429999999988</v>
      </c>
      <c r="D218" s="9">
        <f t="shared" si="3"/>
        <v>0.28790347562804652</v>
      </c>
    </row>
    <row r="219" spans="1:4" x14ac:dyDescent="0.35">
      <c r="A219" s="9" t="str">
        <v>Newell 3-Hole Punched Plastic Slotted Magazine Holders for Binders</v>
      </c>
      <c r="B219" s="6">
        <v>51.184000000000005</v>
      </c>
      <c r="C219" s="6">
        <f>SUM($B$2:B219)</f>
        <v>6562.226999999999</v>
      </c>
      <c r="D219" s="9">
        <f t="shared" si="3"/>
        <v>0.29016671540338607</v>
      </c>
    </row>
    <row r="220" spans="1:4" x14ac:dyDescent="0.35">
      <c r="A220" s="9" t="str">
        <v>Message Book, Standard Line "While You Were Out", 5 1/2" X 4", 200 Sets/Book</v>
      </c>
      <c r="B220" s="6">
        <v>51.36</v>
      </c>
      <c r="C220" s="6">
        <f>SUM($B$2:B220)</f>
        <v>6613.5869999999986</v>
      </c>
      <c r="D220" s="9">
        <f t="shared" si="3"/>
        <v>0.29243773749742785</v>
      </c>
    </row>
    <row r="221" spans="1:4" x14ac:dyDescent="0.35">
      <c r="A221" s="9" t="str">
        <v>Avery Durable Slant Ring Binders</v>
      </c>
      <c r="B221" s="6">
        <v>51.48</v>
      </c>
      <c r="C221" s="6">
        <f>SUM($B$2:B221)</f>
        <v>6665.0669999999982</v>
      </c>
      <c r="D221" s="9">
        <f t="shared" si="3"/>
        <v>0.29471406571785763</v>
      </c>
    </row>
    <row r="222" spans="1:4" x14ac:dyDescent="0.35">
      <c r="A222" s="9" t="str">
        <v>Wilson Jones Easy Flow II Sheet Lifters</v>
      </c>
      <c r="B222" s="6">
        <v>51.48</v>
      </c>
      <c r="C222" s="6">
        <f>SUM($B$2:B222)</f>
        <v>6716.5469999999978</v>
      </c>
      <c r="D222" s="9">
        <f t="shared" si="3"/>
        <v>0.29699039393828741</v>
      </c>
    </row>
    <row r="223" spans="1:4" x14ac:dyDescent="0.35">
      <c r="A223" s="9" t="str">
        <v>Colorific Watercolor Pencils</v>
      </c>
      <c r="B223" s="6">
        <v>51.600000000000009</v>
      </c>
      <c r="C223" s="6">
        <f>SUM($B$2:B223)</f>
        <v>6768.1469999999981</v>
      </c>
      <c r="D223" s="9">
        <f t="shared" si="3"/>
        <v>0.29927202828510513</v>
      </c>
    </row>
    <row r="224" spans="1:4" x14ac:dyDescent="0.35">
      <c r="A224" s="9" t="str">
        <v>Anderson Hickey Conga Table Tops &amp; Accessories</v>
      </c>
      <c r="B224" s="6">
        <v>51.781999999999996</v>
      </c>
      <c r="C224" s="6">
        <f>SUM($B$2:B224)</f>
        <v>6819.9289999999983</v>
      </c>
      <c r="D224" s="9">
        <f t="shared" si="3"/>
        <v>0.30156171025694462</v>
      </c>
    </row>
    <row r="225" spans="1:4" x14ac:dyDescent="0.35">
      <c r="A225" s="9" t="str">
        <v>EcoTones Memo Sheets</v>
      </c>
      <c r="B225" s="6">
        <v>52.8</v>
      </c>
      <c r="C225" s="6">
        <f>SUM($B$2:B225)</f>
        <v>6872.7289999999985</v>
      </c>
      <c r="D225" s="9">
        <f t="shared" si="3"/>
        <v>0.30389640586764188</v>
      </c>
    </row>
    <row r="226" spans="1:4" x14ac:dyDescent="0.35">
      <c r="A226" s="9" t="str">
        <v>GBC VeloBinder Strips</v>
      </c>
      <c r="B226" s="6">
        <v>52.992000000000004</v>
      </c>
      <c r="C226" s="6">
        <f>SUM($B$2:B226)</f>
        <v>6925.7209999999986</v>
      </c>
      <c r="D226" s="9">
        <f t="shared" si="3"/>
        <v>0.30623959128055978</v>
      </c>
    </row>
    <row r="227" spans="1:4" x14ac:dyDescent="0.35">
      <c r="A227" s="9" t="str">
        <v>Eldon ImÃ ge Series Desk Accessories, Clear</v>
      </c>
      <c r="B227" s="6">
        <v>53.46</v>
      </c>
      <c r="C227" s="6">
        <f>SUM($B$2:B227)</f>
        <v>6979.1809999999987</v>
      </c>
      <c r="D227" s="9">
        <f t="shared" si="3"/>
        <v>0.30860347058639076</v>
      </c>
    </row>
    <row r="228" spans="1:4" x14ac:dyDescent="0.35">
      <c r="A228" s="9" t="str">
        <v>Avery 492</v>
      </c>
      <c r="B228" s="6">
        <v>53.567999999999998</v>
      </c>
      <c r="C228" s="6">
        <f>SUM($B$2:B228)</f>
        <v>7032.7489999999989</v>
      </c>
      <c r="D228" s="9">
        <f t="shared" si="3"/>
        <v>0.31097212540597086</v>
      </c>
    </row>
    <row r="229" spans="1:4" x14ac:dyDescent="0.35">
      <c r="A229" s="9" t="str">
        <v>Staple-on labels</v>
      </c>
      <c r="B229" s="6">
        <v>53.754000000000005</v>
      </c>
      <c r="C229" s="6">
        <f>SUM($B$2:B229)</f>
        <v>7086.5029999999988</v>
      </c>
      <c r="D229" s="9">
        <f t="shared" si="3"/>
        <v>0.31334900472145222</v>
      </c>
    </row>
    <row r="230" spans="1:4" x14ac:dyDescent="0.35">
      <c r="A230" s="9" t="str">
        <v>Ampad #10 Peel &amp; Seel Holiday Envelopes</v>
      </c>
      <c r="B230" s="6">
        <v>53.760000000000005</v>
      </c>
      <c r="C230" s="6">
        <f>SUM($B$2:B230)</f>
        <v>7140.262999999999</v>
      </c>
      <c r="D230" s="9">
        <f t="shared" si="3"/>
        <v>0.31572614934325305</v>
      </c>
    </row>
    <row r="231" spans="1:4" x14ac:dyDescent="0.35">
      <c r="A231" s="9" t="str">
        <v>RSVP Cards &amp; Envelopes, Blank White, 8-1/2" X 11", 24 Cards/25 Envelopes/Set</v>
      </c>
      <c r="B231" s="6">
        <v>53.848000000000006</v>
      </c>
      <c r="C231" s="6">
        <f>SUM($B$2:B231)</f>
        <v>7194.110999999999</v>
      </c>
      <c r="D231" s="9">
        <f t="shared" si="3"/>
        <v>0.318107185124405</v>
      </c>
    </row>
    <row r="232" spans="1:4" x14ac:dyDescent="0.35">
      <c r="A232" s="9" t="str">
        <v>Xerox 208</v>
      </c>
      <c r="B232" s="6">
        <v>54.432000000000002</v>
      </c>
      <c r="C232" s="6">
        <f>SUM($B$2:B232)</f>
        <v>7248.5429999999988</v>
      </c>
      <c r="D232" s="9">
        <f t="shared" si="3"/>
        <v>0.32051404405397832</v>
      </c>
    </row>
    <row r="233" spans="1:4" x14ac:dyDescent="0.35">
      <c r="A233" s="9" t="str">
        <v>Mead 1st Gear 2" Zipper Binder, Asst. Colors</v>
      </c>
      <c r="B233" s="6">
        <v>54.474000000000004</v>
      </c>
      <c r="C233" s="6">
        <f>SUM($B$2:B233)</f>
        <v>7303.0169999999989</v>
      </c>
      <c r="D233" s="9">
        <f t="shared" si="3"/>
        <v>0.32292276012778742</v>
      </c>
    </row>
    <row r="234" spans="1:4" x14ac:dyDescent="0.35">
      <c r="A234" s="9" t="str">
        <v>ImationÂ SwivelÂ Flash DriveÂ USBÂ flash driveÂ - 8 GB</v>
      </c>
      <c r="B234" s="6">
        <v>54.575999999999993</v>
      </c>
      <c r="C234" s="6">
        <f>SUM($B$2:B234)</f>
        <v>7357.5929999999989</v>
      </c>
      <c r="D234" s="9">
        <f t="shared" si="3"/>
        <v>0.32533598640902628</v>
      </c>
    </row>
    <row r="235" spans="1:4" x14ac:dyDescent="0.35">
      <c r="A235" s="9" t="str">
        <v>Important Message Pads, 50 4-1/4 x 5-1/2 Forms per Pad</v>
      </c>
      <c r="B235" s="6">
        <v>54.6</v>
      </c>
      <c r="C235" s="6">
        <f>SUM($B$2:B235)</f>
        <v>7412.1929999999993</v>
      </c>
      <c r="D235" s="9">
        <f t="shared" si="3"/>
        <v>0.32775027391554279</v>
      </c>
    </row>
    <row r="236" spans="1:4" x14ac:dyDescent="0.35">
      <c r="A236" s="9" t="str">
        <v>Array Memo Cubes</v>
      </c>
      <c r="B236" s="6">
        <v>54.908000000000001</v>
      </c>
      <c r="C236" s="6">
        <f>SUM($B$2:B236)</f>
        <v>7467.1009999999997</v>
      </c>
      <c r="D236" s="9">
        <f t="shared" si="3"/>
        <v>0.33017818047978825</v>
      </c>
    </row>
    <row r="237" spans="1:4" x14ac:dyDescent="0.35">
      <c r="A237" s="9" t="str">
        <v>Advantus Push Pins</v>
      </c>
      <c r="B237" s="6">
        <v>54.936</v>
      </c>
      <c r="C237" s="6">
        <f>SUM($B$2:B237)</f>
        <v>7522.0369999999994</v>
      </c>
      <c r="D237" s="9">
        <f t="shared" si="3"/>
        <v>0.33260732514019092</v>
      </c>
    </row>
    <row r="238" spans="1:4" x14ac:dyDescent="0.35">
      <c r="A238" s="9" t="str">
        <v>GBC Standard Plastic Binding Systems Combs</v>
      </c>
      <c r="B238" s="6">
        <v>55.755000000000003</v>
      </c>
      <c r="C238" s="6">
        <f>SUM($B$2:B238)</f>
        <v>7577.7919999999995</v>
      </c>
      <c r="D238" s="9">
        <f t="shared" si="3"/>
        <v>0.33507268411319141</v>
      </c>
    </row>
    <row r="239" spans="1:4" x14ac:dyDescent="0.35">
      <c r="A239" s="9" t="str">
        <v>Xerox 1921</v>
      </c>
      <c r="B239" s="6">
        <v>55.944000000000003</v>
      </c>
      <c r="C239" s="6">
        <f>SUM($B$2:B239)</f>
        <v>7633.7359999999999</v>
      </c>
      <c r="D239" s="9">
        <f t="shared" si="3"/>
        <v>0.3375464002352529</v>
      </c>
    </row>
    <row r="240" spans="1:4" x14ac:dyDescent="0.35">
      <c r="A240" s="9" t="str">
        <v>Avery 493</v>
      </c>
      <c r="B240" s="6">
        <v>55.973999999999997</v>
      </c>
      <c r="C240" s="6">
        <f>SUM($B$2:B240)</f>
        <v>7689.71</v>
      </c>
      <c r="D240" s="9">
        <f t="shared" si="3"/>
        <v>0.34002144288891134</v>
      </c>
    </row>
    <row r="241" spans="1:4" x14ac:dyDescent="0.35">
      <c r="A241" s="9" t="str">
        <v>Hoover Replacement Belts For Soft Guard &amp; Commercial Ltweight Upright Vacs, 2/Pk</v>
      </c>
      <c r="B241" s="6">
        <v>56.09</v>
      </c>
      <c r="C241" s="6">
        <f>SUM($B$2:B241)</f>
        <v>7745.8</v>
      </c>
      <c r="D241" s="9">
        <f t="shared" si="3"/>
        <v>0.34250161479807817</v>
      </c>
    </row>
    <row r="242" spans="1:4" x14ac:dyDescent="0.35">
      <c r="A242" s="9" t="str">
        <v>Executive Impressions 13-1/2" Indoor/Outdoor Wall Clock</v>
      </c>
      <c r="B242" s="6">
        <v>56.099999999999994</v>
      </c>
      <c r="C242" s="6">
        <f>SUM($B$2:B242)</f>
        <v>7801.9000000000005</v>
      </c>
      <c r="D242" s="9">
        <f t="shared" si="3"/>
        <v>0.34498222888444396</v>
      </c>
    </row>
    <row r="243" spans="1:4" x14ac:dyDescent="0.35">
      <c r="A243" s="9" t="str">
        <v>SKILCRAFT Telephone Shoulder Rest, 2" x 6.5" x 2.5", Black</v>
      </c>
      <c r="B243" s="6">
        <v>56.164000000000001</v>
      </c>
      <c r="C243" s="6">
        <f>SUM($B$2:B243)</f>
        <v>7858.0640000000003</v>
      </c>
      <c r="D243" s="9">
        <f t="shared" si="3"/>
        <v>0.34746567290488334</v>
      </c>
    </row>
    <row r="244" spans="1:4" x14ac:dyDescent="0.35">
      <c r="A244" s="9" t="str">
        <v>Xerox 1965</v>
      </c>
      <c r="B244" s="6">
        <v>56.212000000000003</v>
      </c>
      <c r="C244" s="6">
        <f>SUM($B$2:B244)</f>
        <v>7914.2760000000007</v>
      </c>
      <c r="D244" s="9">
        <f t="shared" si="3"/>
        <v>0.34995123937587791</v>
      </c>
    </row>
    <row r="245" spans="1:4" x14ac:dyDescent="0.35">
      <c r="A245" s="9" t="str">
        <v>Avery 494</v>
      </c>
      <c r="B245" s="6">
        <v>56.376000000000005</v>
      </c>
      <c r="C245" s="6">
        <f>SUM($B$2:B245)</f>
        <v>7970.652000000001</v>
      </c>
      <c r="D245" s="9">
        <f t="shared" si="3"/>
        <v>0.35244405755293595</v>
      </c>
    </row>
    <row r="246" spans="1:4" x14ac:dyDescent="0.35">
      <c r="A246" s="9" t="str">
        <v>Avery 511</v>
      </c>
      <c r="B246" s="6">
        <v>56.671999999999997</v>
      </c>
      <c r="C246" s="6">
        <f>SUM($B$2:B246)</f>
        <v>8027.3240000000005</v>
      </c>
      <c r="D246" s="9">
        <f t="shared" si="3"/>
        <v>0.35494996417508434</v>
      </c>
    </row>
    <row r="247" spans="1:4" x14ac:dyDescent="0.35">
      <c r="A247" s="9" t="str">
        <v>Xerox 199</v>
      </c>
      <c r="B247" s="6">
        <v>57.351999999999997</v>
      </c>
      <c r="C247" s="6">
        <f>SUM($B$2:B247)</f>
        <v>8084.6760000000004</v>
      </c>
      <c r="D247" s="9">
        <f t="shared" si="3"/>
        <v>0.35748593884676438</v>
      </c>
    </row>
    <row r="248" spans="1:4" x14ac:dyDescent="0.35">
      <c r="A248" s="9" t="str">
        <v>Binder Posts</v>
      </c>
      <c r="B248" s="6">
        <v>57.399999999999991</v>
      </c>
      <c r="C248" s="6">
        <f>SUM($B$2:B248)</f>
        <v>8142.076</v>
      </c>
      <c r="D248" s="9">
        <f t="shared" si="3"/>
        <v>0.36002403596899957</v>
      </c>
    </row>
    <row r="249" spans="1:4" x14ac:dyDescent="0.35">
      <c r="A249" s="9" t="str">
        <v>Xerox 1974</v>
      </c>
      <c r="B249" s="6">
        <v>57.408000000000001</v>
      </c>
      <c r="C249" s="6">
        <f>SUM($B$2:B249)</f>
        <v>8199.4840000000004</v>
      </c>
      <c r="D249" s="9">
        <f t="shared" si="3"/>
        <v>0.36256248683299402</v>
      </c>
    </row>
    <row r="250" spans="1:4" x14ac:dyDescent="0.35">
      <c r="A250" s="9" t="str">
        <v>Xerox 223</v>
      </c>
      <c r="B250" s="6">
        <v>58.319999999999993</v>
      </c>
      <c r="C250" s="6">
        <f>SUM($B$2:B250)</f>
        <v>8257.8040000000001</v>
      </c>
      <c r="D250" s="9">
        <f t="shared" si="3"/>
        <v>0.36514126425753685</v>
      </c>
    </row>
    <row r="251" spans="1:4" x14ac:dyDescent="0.35">
      <c r="A251" s="9" t="str">
        <v>Rubber Band Ball</v>
      </c>
      <c r="B251" s="6">
        <v>58.344000000000001</v>
      </c>
      <c r="C251" s="6">
        <f>SUM($B$2:B251)</f>
        <v>8316.1479999999992</v>
      </c>
      <c r="D251" s="9">
        <f t="shared" si="3"/>
        <v>0.36772110290735721</v>
      </c>
    </row>
    <row r="252" spans="1:4" x14ac:dyDescent="0.35">
      <c r="A252" s="9" t="str">
        <v>Avery 500</v>
      </c>
      <c r="B252" s="6">
        <v>58.48</v>
      </c>
      <c r="C252" s="6">
        <f>SUM($B$2:B252)</f>
        <v>8374.6279999999988</v>
      </c>
      <c r="D252" s="9">
        <f t="shared" si="3"/>
        <v>0.37030695516708401</v>
      </c>
    </row>
    <row r="253" spans="1:4" x14ac:dyDescent="0.35">
      <c r="A253" s="9" t="str">
        <v>Convenience Packs of Business Envelopes</v>
      </c>
      <c r="B253" s="6">
        <v>58.644000000000005</v>
      </c>
      <c r="C253" s="6">
        <f>SUM($B$2:B253)</f>
        <v>8433.271999999999</v>
      </c>
      <c r="D253" s="9">
        <f t="shared" si="3"/>
        <v>0.37290005913287433</v>
      </c>
    </row>
    <row r="254" spans="1:4" x14ac:dyDescent="0.35">
      <c r="A254" s="9" t="str">
        <v>Ideal Clamps</v>
      </c>
      <c r="B254" s="6">
        <v>58.691999999999993</v>
      </c>
      <c r="C254" s="6">
        <f>SUM($B$2:B254)</f>
        <v>8491.9639999999981</v>
      </c>
      <c r="D254" s="9">
        <f t="shared" si="3"/>
        <v>0.37549528554921974</v>
      </c>
    </row>
    <row r="255" spans="1:4" x14ac:dyDescent="0.35">
      <c r="A255" s="9" t="str">
        <v>Executive Impressions 16-1/2" Circular Wall Clock</v>
      </c>
      <c r="B255" s="6">
        <v>58.783999999999999</v>
      </c>
      <c r="C255" s="6">
        <f>SUM($B$2:B255)</f>
        <v>8550.7479999999978</v>
      </c>
      <c r="D255" s="9">
        <f t="shared" si="3"/>
        <v>0.37809457999579599</v>
      </c>
    </row>
    <row r="256" spans="1:4" x14ac:dyDescent="0.35">
      <c r="A256" s="9" t="str">
        <v>Boston 1827 Commercial Additional Cutter, Drive Gear &amp; Gear Rack for 1606</v>
      </c>
      <c r="B256" s="6">
        <v>59.489999999999995</v>
      </c>
      <c r="C256" s="6">
        <f>SUM($B$2:B256)</f>
        <v>8610.2379999999976</v>
      </c>
      <c r="D256" s="9">
        <f t="shared" si="3"/>
        <v>0.38072509215262129</v>
      </c>
    </row>
    <row r="257" spans="1:4" x14ac:dyDescent="0.35">
      <c r="A257" s="9" t="str">
        <v>Master Caster Door Stop, Large Brown</v>
      </c>
      <c r="B257" s="6">
        <v>59.695999999999998</v>
      </c>
      <c r="C257" s="6">
        <f>SUM($B$2:B257)</f>
        <v>8669.9339999999975</v>
      </c>
      <c r="D257" s="9">
        <f t="shared" si="3"/>
        <v>0.38336471315974596</v>
      </c>
    </row>
    <row r="258" spans="1:4" x14ac:dyDescent="0.35">
      <c r="A258" s="9" t="str">
        <v>Crayola Anti Dust Chalk, 12/Pack</v>
      </c>
      <c r="B258" s="6">
        <v>59.696000000000005</v>
      </c>
      <c r="C258" s="6">
        <f>SUM($B$2:B258)</f>
        <v>8729.6299999999974</v>
      </c>
      <c r="D258" s="9">
        <f t="shared" si="3"/>
        <v>0.38600433416687058</v>
      </c>
    </row>
    <row r="259" spans="1:4" x14ac:dyDescent="0.35">
      <c r="A259" s="9" t="str">
        <v>Newell 330</v>
      </c>
      <c r="B259" s="6">
        <v>59.800000000000004</v>
      </c>
      <c r="C259" s="6">
        <f>SUM($B$2:B259)</f>
        <v>8789.4299999999967</v>
      </c>
      <c r="D259" s="9">
        <f t="shared" ref="D259:D322" si="4">C259/$B$1852*100</f>
        <v>0.38864855381686475</v>
      </c>
    </row>
    <row r="260" spans="1:4" x14ac:dyDescent="0.35">
      <c r="A260" s="9" t="str">
        <v>Acco Pressboard Covers with Storage Hooks, 14 7/8" x 11", Dark Blue</v>
      </c>
      <c r="B260" s="6">
        <v>59.817</v>
      </c>
      <c r="C260" s="6">
        <f>SUM($B$2:B260)</f>
        <v>8849.2469999999958</v>
      </c>
      <c r="D260" s="9">
        <f t="shared" si="4"/>
        <v>0.39129352516809723</v>
      </c>
    </row>
    <row r="261" spans="1:4" x14ac:dyDescent="0.35">
      <c r="A261" s="9" t="str">
        <v>NETGEAR RangeMax WNR1000 Wireless Router</v>
      </c>
      <c r="B261" s="6">
        <v>59.975999999999999</v>
      </c>
      <c r="C261" s="6">
        <f>SUM($B$2:B261)</f>
        <v>8909.2229999999963</v>
      </c>
      <c r="D261" s="9">
        <f t="shared" si="4"/>
        <v>0.39394552713679376</v>
      </c>
    </row>
    <row r="262" spans="1:4" x14ac:dyDescent="0.35">
      <c r="A262" s="9" t="str">
        <v>Spiral Phone Message Books with Labels by Adams</v>
      </c>
      <c r="B262" s="6">
        <v>60.032000000000004</v>
      </c>
      <c r="C262" s="6">
        <f>SUM($B$2:B262)</f>
        <v>8969.2549999999956</v>
      </c>
      <c r="D262" s="9">
        <f t="shared" si="4"/>
        <v>0.39660000529780465</v>
      </c>
    </row>
    <row r="263" spans="1:4" x14ac:dyDescent="0.35">
      <c r="A263" s="9" t="str">
        <v>Xerox 1924</v>
      </c>
      <c r="B263" s="6">
        <v>60.112000000000002</v>
      </c>
      <c r="C263" s="6">
        <f>SUM($B$2:B263)</f>
        <v>9029.3669999999947</v>
      </c>
      <c r="D263" s="9">
        <f t="shared" si="4"/>
        <v>0.39925802087640744</v>
      </c>
    </row>
    <row r="264" spans="1:4" x14ac:dyDescent="0.35">
      <c r="A264" s="9" t="str">
        <v>Xerox 206</v>
      </c>
      <c r="B264" s="6">
        <v>60.912000000000006</v>
      </c>
      <c r="C264" s="6">
        <f>SUM($B$2:B264)</f>
        <v>9090.278999999995</v>
      </c>
      <c r="D264" s="9">
        <f t="shared" si="4"/>
        <v>0.40195141063092998</v>
      </c>
    </row>
    <row r="265" spans="1:4" x14ac:dyDescent="0.35">
      <c r="A265" s="9" t="str">
        <v>Newell 311</v>
      </c>
      <c r="B265" s="6">
        <v>61.438000000000009</v>
      </c>
      <c r="C265" s="6">
        <f>SUM($B$2:B265)</f>
        <v>9151.7169999999951</v>
      </c>
      <c r="D265" s="9">
        <f t="shared" si="4"/>
        <v>0.40466805890611968</v>
      </c>
    </row>
    <row r="266" spans="1:4" x14ac:dyDescent="0.35">
      <c r="A266" s="9" t="str">
        <v>Anker 24W Portable Micro USB Car Charger</v>
      </c>
      <c r="B266" s="6">
        <v>61.543999999999997</v>
      </c>
      <c r="C266" s="6">
        <f>SUM($B$2:B266)</f>
        <v>9213.260999999995</v>
      </c>
      <c r="D266" s="9">
        <f t="shared" si="4"/>
        <v>0.40738939425961873</v>
      </c>
    </row>
    <row r="267" spans="1:4" x14ac:dyDescent="0.35">
      <c r="A267" s="9" t="str">
        <v>Newell 318</v>
      </c>
      <c r="B267" s="6">
        <v>61.716000000000001</v>
      </c>
      <c r="C267" s="6">
        <f>SUM($B$2:B267)</f>
        <v>9274.9769999999953</v>
      </c>
      <c r="D267" s="9">
        <f t="shared" si="4"/>
        <v>0.41011833506094048</v>
      </c>
    </row>
    <row r="268" spans="1:4" x14ac:dyDescent="0.35">
      <c r="A268" s="9" t="str">
        <v>Hoover Portapower Portable Vacuum</v>
      </c>
      <c r="B268" s="6">
        <v>61.823999999999998</v>
      </c>
      <c r="C268" s="6">
        <f>SUM($B$2:B268)</f>
        <v>9336.8009999999958</v>
      </c>
      <c r="D268" s="9">
        <f t="shared" si="4"/>
        <v>0.41285205137601144</v>
      </c>
    </row>
    <row r="269" spans="1:4" x14ac:dyDescent="0.35">
      <c r="A269" s="9" t="str">
        <v>Wilson Jones Four-Pocket Poly Binders</v>
      </c>
      <c r="B269" s="6">
        <v>62.129999999999995</v>
      </c>
      <c r="C269" s="6">
        <f>SUM($B$2:B269)</f>
        <v>9398.930999999995</v>
      </c>
      <c r="D269" s="9">
        <f t="shared" si="4"/>
        <v>0.41559929831337156</v>
      </c>
    </row>
    <row r="270" spans="1:4" x14ac:dyDescent="0.35">
      <c r="A270" s="9" t="str">
        <v>Fiskars Home &amp; Office Scissors</v>
      </c>
      <c r="B270" s="6">
        <v>62.16</v>
      </c>
      <c r="C270" s="6">
        <f>SUM($B$2:B270)</f>
        <v>9461.0909999999949</v>
      </c>
      <c r="D270" s="9">
        <f t="shared" si="4"/>
        <v>0.4183478717823288</v>
      </c>
    </row>
    <row r="271" spans="1:4" x14ac:dyDescent="0.35">
      <c r="A271" s="9" t="str">
        <v>Smead Alpha-Z Color-Coded Name Labels First Letter Starter Set</v>
      </c>
      <c r="B271" s="6">
        <v>62.25</v>
      </c>
      <c r="C271" s="6">
        <f>SUM($B$2:B271)</f>
        <v>9523.3409999999949</v>
      </c>
      <c r="D271" s="9">
        <f t="shared" si="4"/>
        <v>0.4211004248460769</v>
      </c>
    </row>
    <row r="272" spans="1:4" x14ac:dyDescent="0.35">
      <c r="A272" s="9" t="str">
        <v>Park Ridge Embossed Executive Business Envelopes</v>
      </c>
      <c r="B272" s="6">
        <v>62.28</v>
      </c>
      <c r="C272" s="6">
        <f>SUM($B$2:B272)</f>
        <v>9585.6209999999955</v>
      </c>
      <c r="D272" s="9">
        <f t="shared" si="4"/>
        <v>0.42385430444142208</v>
      </c>
    </row>
    <row r="273" spans="1:4" x14ac:dyDescent="0.35">
      <c r="A273" s="9" t="str">
        <v>Newell 350</v>
      </c>
      <c r="B273" s="6">
        <v>62.320000000000007</v>
      </c>
      <c r="C273" s="6">
        <f>SUM($B$2:B273)</f>
        <v>9647.9409999999953</v>
      </c>
      <c r="D273" s="9">
        <f t="shared" si="4"/>
        <v>0.42660995274556318</v>
      </c>
    </row>
    <row r="274" spans="1:4" x14ac:dyDescent="0.35">
      <c r="A274" s="9" t="str">
        <v>Array Parchment Paper, Assorted Colors</v>
      </c>
      <c r="B274" s="6">
        <v>62.607999999999997</v>
      </c>
      <c r="C274" s="6">
        <f>SUM($B$2:B274)</f>
        <v>9710.5489999999954</v>
      </c>
      <c r="D274" s="9">
        <f t="shared" si="4"/>
        <v>0.42937833575303541</v>
      </c>
    </row>
    <row r="275" spans="1:4" x14ac:dyDescent="0.35">
      <c r="A275" s="9" t="str">
        <v>Post-it â€œImportant Messageâ€ Note Pad, Neon Colors, 50 Sheets/Pad</v>
      </c>
      <c r="B275" s="6">
        <v>62.608000000000004</v>
      </c>
      <c r="C275" s="6">
        <f>SUM($B$2:B275)</f>
        <v>9773.1569999999956</v>
      </c>
      <c r="D275" s="9">
        <f t="shared" si="4"/>
        <v>0.43214671876050753</v>
      </c>
    </row>
    <row r="276" spans="1:4" x14ac:dyDescent="0.35">
      <c r="A276" s="9" t="str">
        <v>Avery 515</v>
      </c>
      <c r="B276" s="6">
        <v>62.650000000000006</v>
      </c>
      <c r="C276" s="6">
        <f>SUM($B$2:B276)</f>
        <v>9835.8069999999952</v>
      </c>
      <c r="D276" s="9">
        <f t="shared" si="4"/>
        <v>0.43491695891221555</v>
      </c>
    </row>
    <row r="277" spans="1:4" x14ac:dyDescent="0.35">
      <c r="A277" s="9" t="str">
        <v>G.E. Halogen Desk Lamp Bulbs</v>
      </c>
      <c r="B277" s="6">
        <v>62.82</v>
      </c>
      <c r="C277" s="6">
        <f>SUM($B$2:B277)</f>
        <v>9898.626999999995</v>
      </c>
      <c r="D277" s="9">
        <f t="shared" si="4"/>
        <v>0.43769471607630644</v>
      </c>
    </row>
    <row r="278" spans="1:4" x14ac:dyDescent="0.35">
      <c r="A278" s="9" t="str">
        <v>Peel &amp; Seel Envelopes</v>
      </c>
      <c r="B278" s="6">
        <v>62.856000000000002</v>
      </c>
      <c r="C278" s="6">
        <f>SUM($B$2:B278)</f>
        <v>9961.4829999999947</v>
      </c>
      <c r="D278" s="9">
        <f t="shared" si="4"/>
        <v>0.44047406507831366</v>
      </c>
    </row>
    <row r="279" spans="1:4" x14ac:dyDescent="0.35">
      <c r="A279" s="9" t="str">
        <v>Universal Recycled Hanging Pressboard Report Binders, Letter Size</v>
      </c>
      <c r="B279" s="6">
        <v>62.933999999999997</v>
      </c>
      <c r="C279" s="6">
        <f>SUM($B$2:B279)</f>
        <v>10024.416999999994</v>
      </c>
      <c r="D279" s="9">
        <f t="shared" si="4"/>
        <v>0.44325686306247308</v>
      </c>
    </row>
    <row r="280" spans="1:4" x14ac:dyDescent="0.35">
      <c r="A280" s="9" t="str">
        <v>Acco PRESSTEX Data Binder with Storage Hooks, Dark Blue, 9 1/2" X 11"</v>
      </c>
      <c r="B280" s="6">
        <v>62.945999999999998</v>
      </c>
      <c r="C280" s="6">
        <f>SUM($B$2:B280)</f>
        <v>10087.362999999994</v>
      </c>
      <c r="D280" s="9">
        <f t="shared" si="4"/>
        <v>0.44604019165927133</v>
      </c>
    </row>
    <row r="281" spans="1:4" x14ac:dyDescent="0.35">
      <c r="A281" s="9" t="str">
        <v>Shocksock Galaxy S4 Armband</v>
      </c>
      <c r="B281" s="6">
        <v>63.509999999999991</v>
      </c>
      <c r="C281" s="6">
        <f>SUM($B$2:B281)</f>
        <v>10150.872999999994</v>
      </c>
      <c r="D281" s="9">
        <f t="shared" si="4"/>
        <v>0.44884845905009296</v>
      </c>
    </row>
    <row r="282" spans="1:4" x14ac:dyDescent="0.35">
      <c r="A282" s="9" t="str">
        <v>Acco Pressboard Covers with Storage Hooks, 14 7/8" x 11", Executive Red</v>
      </c>
      <c r="B282" s="6">
        <v>63.62700000000001</v>
      </c>
      <c r="C282" s="6">
        <f>SUM($B$2:B282)</f>
        <v>10214.499999999995</v>
      </c>
      <c r="D282" s="9">
        <f t="shared" si="4"/>
        <v>0.45166189991414285</v>
      </c>
    </row>
    <row r="283" spans="1:4" x14ac:dyDescent="0.35">
      <c r="A283" s="9" t="str">
        <v>Ultra Commercial Grade Dual Valve Door Closer</v>
      </c>
      <c r="B283" s="6">
        <v>63.823999999999998</v>
      </c>
      <c r="C283" s="6">
        <f>SUM($B$2:B283)</f>
        <v>10278.323999999995</v>
      </c>
      <c r="D283" s="9">
        <f t="shared" si="4"/>
        <v>0.45448405166901285</v>
      </c>
    </row>
    <row r="284" spans="1:4" x14ac:dyDescent="0.35">
      <c r="A284" s="9" t="str">
        <v>Advantus T-Pin Paper Clips</v>
      </c>
      <c r="B284" s="6">
        <v>64.042000000000002</v>
      </c>
      <c r="C284" s="6">
        <f>SUM($B$2:B284)</f>
        <v>10342.365999999995</v>
      </c>
      <c r="D284" s="9">
        <f t="shared" si="4"/>
        <v>0.45731584288682109</v>
      </c>
    </row>
    <row r="285" spans="1:4" x14ac:dyDescent="0.35">
      <c r="A285" s="9" t="str">
        <v>Black Print Carbonless 8 1/2" x 8 1/4" Rapid Memo Book</v>
      </c>
      <c r="B285" s="6">
        <v>64.063999999999993</v>
      </c>
      <c r="C285" s="6">
        <f>SUM($B$2:B285)</f>
        <v>10406.429999999995</v>
      </c>
      <c r="D285" s="9">
        <f t="shared" si="4"/>
        <v>0.46014860689446702</v>
      </c>
    </row>
    <row r="286" spans="1:4" x14ac:dyDescent="0.35">
      <c r="A286" s="9" t="str">
        <v>Belkin Grip Candy Sheer Case / Cover for iPhone 5 and 5S</v>
      </c>
      <c r="B286" s="6">
        <v>64.971999999999994</v>
      </c>
      <c r="C286" s="6">
        <f>SUM($B$2:B286)</f>
        <v>10471.401999999995</v>
      </c>
      <c r="D286" s="9">
        <f t="shared" si="4"/>
        <v>0.46302152059178175</v>
      </c>
    </row>
    <row r="287" spans="1:4" x14ac:dyDescent="0.35">
      <c r="A287" s="9" t="str">
        <v>Bravo II Megaboss 12-Amp Hard Body Upright, Replacement Belts, 2 Belts per Pack</v>
      </c>
      <c r="B287" s="6">
        <v>65</v>
      </c>
      <c r="C287" s="6">
        <f>SUM($B$2:B287)</f>
        <v>10536.401999999995</v>
      </c>
      <c r="D287" s="9">
        <f t="shared" si="4"/>
        <v>0.46589567238525376</v>
      </c>
    </row>
    <row r="288" spans="1:4" x14ac:dyDescent="0.35">
      <c r="A288" s="9" t="str">
        <v>Xerox 1927</v>
      </c>
      <c r="B288" s="6">
        <v>65.055999999999997</v>
      </c>
      <c r="C288" s="6">
        <f>SUM($B$2:B288)</f>
        <v>10601.457999999995</v>
      </c>
      <c r="D288" s="9">
        <f t="shared" si="4"/>
        <v>0.46877230037104006</v>
      </c>
    </row>
    <row r="289" spans="1:4" x14ac:dyDescent="0.35">
      <c r="A289" s="9" t="str">
        <v>ACCOHIDE Binder by Acco</v>
      </c>
      <c r="B289" s="6">
        <v>65.254000000000005</v>
      </c>
      <c r="C289" s="6">
        <f>SUM($B$2:B289)</f>
        <v>10666.711999999996</v>
      </c>
      <c r="D289" s="9">
        <f t="shared" si="4"/>
        <v>0.47165768346536657</v>
      </c>
    </row>
    <row r="290" spans="1:4" x14ac:dyDescent="0.35">
      <c r="A290" s="9" t="str">
        <v>Newell 343</v>
      </c>
      <c r="B290" s="6">
        <v>65.268000000000001</v>
      </c>
      <c r="C290" s="6">
        <f>SUM($B$2:B290)</f>
        <v>10731.979999999996</v>
      </c>
      <c r="D290" s="9">
        <f t="shared" si="4"/>
        <v>0.4745436856077716</v>
      </c>
    </row>
    <row r="291" spans="1:4" x14ac:dyDescent="0.35">
      <c r="A291" s="9" t="str">
        <v>Stackable Trays</v>
      </c>
      <c r="B291" s="6">
        <v>65.296000000000006</v>
      </c>
      <c r="C291" s="6">
        <f>SUM($B$2:B291)</f>
        <v>10797.275999999996</v>
      </c>
      <c r="D291" s="9">
        <f t="shared" si="4"/>
        <v>0.47743092584633384</v>
      </c>
    </row>
    <row r="292" spans="1:4" x14ac:dyDescent="0.35">
      <c r="A292" s="9" t="str">
        <v>Cush Cases Heavy Duty Rugged Cover Case for Samsung Galaxy S5 - Purple</v>
      </c>
      <c r="B292" s="6">
        <v>65.34</v>
      </c>
      <c r="C292" s="6">
        <f>SUM($B$2:B292)</f>
        <v>10862.615999999996</v>
      </c>
      <c r="D292" s="9">
        <f t="shared" si="4"/>
        <v>0.48032011166457167</v>
      </c>
    </row>
    <row r="293" spans="1:4" x14ac:dyDescent="0.35">
      <c r="A293" s="9" t="str">
        <v>Avery Fluorescent Highlighter Four-Color Set</v>
      </c>
      <c r="B293" s="6">
        <v>65.463999999999984</v>
      </c>
      <c r="C293" s="6">
        <f>SUM($B$2:B293)</f>
        <v>10928.079999999996</v>
      </c>
      <c r="D293" s="9">
        <f t="shared" si="4"/>
        <v>0.48321478048007704</v>
      </c>
    </row>
    <row r="294" spans="1:4" x14ac:dyDescent="0.35">
      <c r="A294" s="9" t="str">
        <v>Pastel Pink Envelopes</v>
      </c>
      <c r="B294" s="6">
        <v>65.52</v>
      </c>
      <c r="C294" s="6">
        <f>SUM($B$2:B294)</f>
        <v>10993.599999999997</v>
      </c>
      <c r="D294" s="9">
        <f t="shared" si="4"/>
        <v>0.48611192548789672</v>
      </c>
    </row>
    <row r="295" spans="1:4" x14ac:dyDescent="0.35">
      <c r="A295" s="9" t="str">
        <v>Newell 348</v>
      </c>
      <c r="B295" s="6">
        <v>65.599999999999994</v>
      </c>
      <c r="C295" s="6">
        <f>SUM($B$2:B295)</f>
        <v>11059.199999999997</v>
      </c>
      <c r="D295" s="9">
        <f t="shared" si="4"/>
        <v>0.48901260791330847</v>
      </c>
    </row>
    <row r="296" spans="1:4" x14ac:dyDescent="0.35">
      <c r="A296" s="9" t="str">
        <v>Newell 321</v>
      </c>
      <c r="B296" s="6">
        <v>65.600000000000009</v>
      </c>
      <c r="C296" s="6">
        <f>SUM($B$2:B296)</f>
        <v>11124.799999999997</v>
      </c>
      <c r="D296" s="9">
        <f t="shared" si="4"/>
        <v>0.49191329033872022</v>
      </c>
    </row>
    <row r="297" spans="1:4" x14ac:dyDescent="0.35">
      <c r="A297" s="9" t="str">
        <v>Acco Clips to Go Binder Clips, 24 Clips in Two Sizes</v>
      </c>
      <c r="B297" s="6">
        <v>66.03</v>
      </c>
      <c r="C297" s="6">
        <f>SUM($B$2:B297)</f>
        <v>11190.829999999998</v>
      </c>
      <c r="D297" s="9">
        <f t="shared" si="4"/>
        <v>0.49483298638368872</v>
      </c>
    </row>
    <row r="298" spans="1:4" x14ac:dyDescent="0.35">
      <c r="A298" s="9" t="str">
        <v>Avery 506</v>
      </c>
      <c r="B298" s="6">
        <v>66.08</v>
      </c>
      <c r="C298" s="6">
        <f>SUM($B$2:B298)</f>
        <v>11256.909999999998</v>
      </c>
      <c r="D298" s="9">
        <f t="shared" si="4"/>
        <v>0.49775489331465217</v>
      </c>
    </row>
    <row r="299" spans="1:4" x14ac:dyDescent="0.35">
      <c r="A299" s="9" t="str">
        <v>GBC ProClick Spines for 32-Hole Punch</v>
      </c>
      <c r="B299" s="6">
        <v>66.408999999999992</v>
      </c>
      <c r="C299" s="6">
        <f>SUM($B$2:B299)</f>
        <v>11323.318999999998</v>
      </c>
      <c r="D299" s="9">
        <f t="shared" si="4"/>
        <v>0.50069134787546266</v>
      </c>
    </row>
    <row r="300" spans="1:4" x14ac:dyDescent="0.35">
      <c r="A300" s="9" t="str">
        <v>Avery 501</v>
      </c>
      <c r="B300" s="6">
        <v>66.42</v>
      </c>
      <c r="C300" s="6">
        <f>SUM($B$2:B300)</f>
        <v>11389.738999999998</v>
      </c>
      <c r="D300" s="9">
        <f t="shared" si="4"/>
        <v>0.50362828883119204</v>
      </c>
    </row>
    <row r="301" spans="1:4" x14ac:dyDescent="0.35">
      <c r="A301" s="9" t="str">
        <v>Executive Impressions 8-1/2" Career Panel/Partition Cubicle Clock</v>
      </c>
      <c r="B301" s="6">
        <v>66.56</v>
      </c>
      <c r="C301" s="6">
        <f>SUM($B$2:B301)</f>
        <v>11456.298999999997</v>
      </c>
      <c r="D301" s="9">
        <f t="shared" si="4"/>
        <v>0.5065714202677073</v>
      </c>
    </row>
    <row r="302" spans="1:4" x14ac:dyDescent="0.35">
      <c r="A302" s="9" t="str">
        <v>Insertable Tab Post Binder Dividers</v>
      </c>
      <c r="B302" s="6">
        <v>66.566000000000003</v>
      </c>
      <c r="C302" s="6">
        <f>SUM($B$2:B302)</f>
        <v>11522.864999999998</v>
      </c>
      <c r="D302" s="9">
        <f t="shared" si="4"/>
        <v>0.50951481701054202</v>
      </c>
    </row>
    <row r="303" spans="1:4" x14ac:dyDescent="0.35">
      <c r="A303" s="9" t="str">
        <v>Wilson Jones data.warehouse D-Ring Binders with DublLock</v>
      </c>
      <c r="B303" s="6">
        <v>66.662999999999997</v>
      </c>
      <c r="C303" s="6">
        <f>SUM($B$2:B303)</f>
        <v>11589.527999999998</v>
      </c>
      <c r="D303" s="9">
        <f t="shared" si="4"/>
        <v>0.51246250287220696</v>
      </c>
    </row>
    <row r="304" spans="1:4" x14ac:dyDescent="0.35">
      <c r="A304" s="9" t="str">
        <v>Avery 49</v>
      </c>
      <c r="B304" s="6">
        <v>66.816000000000003</v>
      </c>
      <c r="C304" s="6">
        <f>SUM($B$2:B304)</f>
        <v>11656.343999999999</v>
      </c>
      <c r="D304" s="9">
        <f t="shared" si="4"/>
        <v>0.51541695404501653</v>
      </c>
    </row>
    <row r="305" spans="1:4" x14ac:dyDescent="0.35">
      <c r="A305" s="9" t="str">
        <v>Newell 332</v>
      </c>
      <c r="B305" s="6">
        <v>67.031999999999996</v>
      </c>
      <c r="C305" s="6">
        <f>SUM($B$2:B305)</f>
        <v>11723.375999999998</v>
      </c>
      <c r="D305" s="9">
        <f t="shared" si="4"/>
        <v>0.51838095624532443</v>
      </c>
    </row>
    <row r="306" spans="1:4" x14ac:dyDescent="0.35">
      <c r="A306" s="9" t="str">
        <v>Acco Hot Clips Clips to Go</v>
      </c>
      <c r="B306" s="6">
        <v>67.116</v>
      </c>
      <c r="C306" s="6">
        <f>SUM($B$2:B306)</f>
        <v>11790.491999999998</v>
      </c>
      <c r="D306" s="9">
        <f t="shared" si="4"/>
        <v>0.52134867273410379</v>
      </c>
    </row>
    <row r="307" spans="1:4" x14ac:dyDescent="0.35">
      <c r="A307" s="9" t="str">
        <v>Acco PRESSTEX Data Binder with Storage Hooks, Light Blue, 9 1/2" X 11"</v>
      </c>
      <c r="B307" s="6">
        <v>67.25</v>
      </c>
      <c r="C307" s="6">
        <f>SUM($B$2:B307)</f>
        <v>11857.741999999998</v>
      </c>
      <c r="D307" s="9">
        <f t="shared" si="4"/>
        <v>0.52432231439734978</v>
      </c>
    </row>
    <row r="308" spans="1:4" x14ac:dyDescent="0.35">
      <c r="A308" s="9" t="str">
        <v>Xerox 1897</v>
      </c>
      <c r="B308" s="6">
        <v>67.728000000000009</v>
      </c>
      <c r="C308" s="6">
        <f>SUM($B$2:B308)</f>
        <v>11925.469999999998</v>
      </c>
      <c r="D308" s="9">
        <f t="shared" si="4"/>
        <v>0.52731709213070777</v>
      </c>
    </row>
    <row r="309" spans="1:4" x14ac:dyDescent="0.35">
      <c r="A309" s="9" t="str">
        <v>Barrel Sharpener</v>
      </c>
      <c r="B309" s="6">
        <v>67.830000000000013</v>
      </c>
      <c r="C309" s="6">
        <f>SUM($B$2:B309)</f>
        <v>11993.299999999997</v>
      </c>
      <c r="D309" s="9">
        <f t="shared" si="4"/>
        <v>0.53031638007149551</v>
      </c>
    </row>
    <row r="310" spans="1:4" x14ac:dyDescent="0.35">
      <c r="A310" s="9" t="str">
        <v>Poly String Tie Envelopes</v>
      </c>
      <c r="B310" s="6">
        <v>68.135999999999996</v>
      </c>
      <c r="C310" s="6">
        <f>SUM($B$2:B310)</f>
        <v>12061.435999999998</v>
      </c>
      <c r="D310" s="9">
        <f t="shared" si="4"/>
        <v>0.53332919863457251</v>
      </c>
    </row>
    <row r="311" spans="1:4" x14ac:dyDescent="0.35">
      <c r="A311" s="9" t="str">
        <v>Avery Non-Stick Heavy Duty View Round Locking Ring Binders</v>
      </c>
      <c r="B311" s="6">
        <v>68.172000000000011</v>
      </c>
      <c r="C311" s="6">
        <f>SUM($B$2:B311)</f>
        <v>12129.607999999998</v>
      </c>
      <c r="D311" s="9">
        <f t="shared" si="4"/>
        <v>0.53634360903556599</v>
      </c>
    </row>
    <row r="312" spans="1:4" x14ac:dyDescent="0.35">
      <c r="A312" s="9" t="str">
        <v>Avoid Verbal Orders Carbonless Minifold Book</v>
      </c>
      <c r="B312" s="6">
        <v>68.275999999999996</v>
      </c>
      <c r="C312" s="6">
        <f>SUM($B$2:B312)</f>
        <v>12197.883999999998</v>
      </c>
      <c r="D312" s="9">
        <f t="shared" si="4"/>
        <v>0.53936261807942887</v>
      </c>
    </row>
    <row r="313" spans="1:4" x14ac:dyDescent="0.35">
      <c r="A313" s="9" t="str">
        <v>Recycled Interoffice Envelopes with Re-Use-A-Seal Closure, 10 x 13</v>
      </c>
      <c r="B313" s="6">
        <v>68.28</v>
      </c>
      <c r="C313" s="6">
        <f>SUM($B$2:B313)</f>
        <v>12266.163999999999</v>
      </c>
      <c r="D313" s="9">
        <f t="shared" si="4"/>
        <v>0.54238180399417146</v>
      </c>
    </row>
    <row r="314" spans="1:4" x14ac:dyDescent="0.35">
      <c r="A314" s="9" t="str">
        <v>Newell 336</v>
      </c>
      <c r="B314" s="6">
        <v>68.48</v>
      </c>
      <c r="C314" s="6">
        <f>SUM($B$2:B314)</f>
        <v>12334.643999999998</v>
      </c>
      <c r="D314" s="9">
        <f t="shared" si="4"/>
        <v>0.54540983345289384</v>
      </c>
    </row>
    <row r="315" spans="1:4" x14ac:dyDescent="0.35">
      <c r="A315" s="9" t="str">
        <v>Avery 52</v>
      </c>
      <c r="B315" s="6">
        <v>68.634</v>
      </c>
      <c r="C315" s="6">
        <f>SUM($B$2:B315)</f>
        <v>12403.277999999998</v>
      </c>
      <c r="D315" s="9">
        <f t="shared" si="4"/>
        <v>0.54844467244048078</v>
      </c>
    </row>
    <row r="316" spans="1:4" x14ac:dyDescent="0.35">
      <c r="A316" s="9" t="str">
        <v>GBC Plasticlear Binding Covers</v>
      </c>
      <c r="B316" s="6">
        <v>68.88</v>
      </c>
      <c r="C316" s="6">
        <f>SUM($B$2:B316)</f>
        <v>12472.157999999998</v>
      </c>
      <c r="D316" s="9">
        <f t="shared" si="4"/>
        <v>0.55149038898716307</v>
      </c>
    </row>
    <row r="317" spans="1:4" x14ac:dyDescent="0.35">
      <c r="A317" s="9" t="str">
        <v>Woodgrain Magazine Files by Perma</v>
      </c>
      <c r="B317" s="6">
        <v>69.135999999999996</v>
      </c>
      <c r="C317" s="6">
        <f>SUM($B$2:B317)</f>
        <v>12541.293999999998</v>
      </c>
      <c r="D317" s="9">
        <f t="shared" si="4"/>
        <v>0.55454742527013967</v>
      </c>
    </row>
    <row r="318" spans="1:4" x14ac:dyDescent="0.35">
      <c r="A318" s="9" t="str">
        <v>Acme Value Line Scissors</v>
      </c>
      <c r="B318" s="6">
        <v>69.349999999999994</v>
      </c>
      <c r="C318" s="6">
        <f>SUM($B$2:B318)</f>
        <v>12610.643999999998</v>
      </c>
      <c r="D318" s="9">
        <f t="shared" si="4"/>
        <v>0.55761392414517486</v>
      </c>
    </row>
    <row r="319" spans="1:4" x14ac:dyDescent="0.35">
      <c r="A319" s="9" t="str">
        <v>Xerox 1899</v>
      </c>
      <c r="B319" s="6">
        <v>69.36</v>
      </c>
      <c r="C319" s="6">
        <f>SUM($B$2:B319)</f>
        <v>12680.003999999999</v>
      </c>
      <c r="D319" s="9">
        <f t="shared" si="4"/>
        <v>0.5606808651974089</v>
      </c>
    </row>
    <row r="320" spans="1:4" x14ac:dyDescent="0.35">
      <c r="A320" s="9" t="str">
        <v>Stockwell Push Pins</v>
      </c>
      <c r="B320" s="6">
        <v>69.760000000000005</v>
      </c>
      <c r="C320" s="6">
        <f>SUM($B$2:B320)</f>
        <v>12749.763999999999</v>
      </c>
      <c r="D320" s="9">
        <f t="shared" si="4"/>
        <v>0.56376549333760284</v>
      </c>
    </row>
    <row r="321" spans="1:4" x14ac:dyDescent="0.35">
      <c r="A321" s="9" t="str">
        <v>Recycled Pressboard Report Cover with Reinforced Top Hinge</v>
      </c>
      <c r="B321" s="6">
        <v>69.768000000000001</v>
      </c>
      <c r="C321" s="6">
        <f>SUM($B$2:B321)</f>
        <v>12819.531999999999</v>
      </c>
      <c r="D321" s="9">
        <f t="shared" si="4"/>
        <v>0.56685047521955589</v>
      </c>
    </row>
    <row r="322" spans="1:4" x14ac:dyDescent="0.35">
      <c r="A322" s="9" t="str">
        <v>Xerox 1975</v>
      </c>
      <c r="B322" s="6">
        <v>69.984000000000009</v>
      </c>
      <c r="C322" s="6">
        <f>SUM($B$2:B322)</f>
        <v>12889.516</v>
      </c>
      <c r="D322" s="9">
        <f t="shared" si="4"/>
        <v>0.56994500812900739</v>
      </c>
    </row>
    <row r="323" spans="1:4" x14ac:dyDescent="0.35">
      <c r="A323" s="9" t="str">
        <v>TOPS "Important Message" Pads, Canary, 4-1/4 x 5-1/2, 50 Sheets per Pad</v>
      </c>
      <c r="B323" s="6">
        <v>70.192000000000007</v>
      </c>
      <c r="C323" s="6">
        <f>SUM($B$2:B323)</f>
        <v>12959.707999999999</v>
      </c>
      <c r="D323" s="9">
        <f t="shared" ref="D323:D386" si="5">C323/$B$1852*100</f>
        <v>0.57304873832419778</v>
      </c>
    </row>
    <row r="324" spans="1:4" x14ac:dyDescent="0.35">
      <c r="A324" s="9" t="str">
        <v>Southworth Parchment Paper &amp; Envelopes</v>
      </c>
      <c r="B324" s="6">
        <v>70.632000000000005</v>
      </c>
      <c r="C324" s="6">
        <f>SUM($B$2:B324)</f>
        <v>13030.339999999998</v>
      </c>
      <c r="D324" s="9">
        <f t="shared" si="5"/>
        <v>0.57617192431614406</v>
      </c>
    </row>
    <row r="325" spans="1:4" x14ac:dyDescent="0.35">
      <c r="A325" s="9" t="str">
        <v>Xerox 1981</v>
      </c>
      <c r="B325" s="6">
        <v>70.751999999999995</v>
      </c>
      <c r="C325" s="6">
        <f>SUM($B$2:B325)</f>
        <v>13101.091999999999</v>
      </c>
      <c r="D325" s="9">
        <f t="shared" si="5"/>
        <v>0.57930041643447838</v>
      </c>
    </row>
    <row r="326" spans="1:4" x14ac:dyDescent="0.35">
      <c r="A326" s="9" t="str">
        <v>#6 3/4 Gummed Flap White Envelopes</v>
      </c>
      <c r="B326" s="6">
        <v>71.28</v>
      </c>
      <c r="C326" s="6">
        <f>SUM($B$2:B326)</f>
        <v>13172.371999999999</v>
      </c>
      <c r="D326" s="9">
        <f t="shared" si="5"/>
        <v>0.58245225550891977</v>
      </c>
    </row>
    <row r="327" spans="1:4" x14ac:dyDescent="0.35">
      <c r="A327" s="9" t="str">
        <v>GBC Instant Index System for Binding Systems</v>
      </c>
      <c r="B327" s="6">
        <v>71.927999999999997</v>
      </c>
      <c r="C327" s="6">
        <f>SUM($B$2:B327)</f>
        <v>13244.3</v>
      </c>
      <c r="D327" s="9">
        <f t="shared" si="5"/>
        <v>0.58563274766585582</v>
      </c>
    </row>
    <row r="328" spans="1:4" x14ac:dyDescent="0.35">
      <c r="A328" s="9" t="str">
        <v>Vtech AT&amp;T CL2940 Corded Speakerphone, Black</v>
      </c>
      <c r="B328" s="6">
        <v>71.975999999999999</v>
      </c>
      <c r="C328" s="6">
        <f>SUM($B$2:B328)</f>
        <v>13316.276</v>
      </c>
      <c r="D328" s="9">
        <f t="shared" si="5"/>
        <v>0.58881536227334719</v>
      </c>
    </row>
    <row r="329" spans="1:4" x14ac:dyDescent="0.35">
      <c r="A329" s="9" t="str">
        <v>Ibico Presentation Index for Binding Systems</v>
      </c>
      <c r="B329" s="6">
        <v>72.037999999999997</v>
      </c>
      <c r="C329" s="6">
        <f>SUM($B$2:B329)</f>
        <v>13388.314</v>
      </c>
      <c r="D329" s="9">
        <f t="shared" si="5"/>
        <v>0.59200071837947243</v>
      </c>
    </row>
    <row r="330" spans="1:4" x14ac:dyDescent="0.35">
      <c r="A330" s="9" t="str">
        <v>Wirebound Message Books, 5-1/2 x 4 Forms, 2 or 4 Forms per Page</v>
      </c>
      <c r="B330" s="6">
        <v>72.25200000000001</v>
      </c>
      <c r="C330" s="6">
        <f>SUM($B$2:B330)</f>
        <v>13460.566000000001</v>
      </c>
      <c r="D330" s="9">
        <f t="shared" si="5"/>
        <v>0.59519553707765593</v>
      </c>
    </row>
    <row r="331" spans="1:4" x14ac:dyDescent="0.35">
      <c r="A331" s="9" t="str">
        <v>Belkin 7-Outlet SurgeMaster Home Series</v>
      </c>
      <c r="B331" s="6">
        <v>72.643999999999991</v>
      </c>
      <c r="C331" s="6">
        <f>SUM($B$2:B331)</f>
        <v>13533.210000000001</v>
      </c>
      <c r="D331" s="9">
        <f t="shared" si="5"/>
        <v>0.59840768912204023</v>
      </c>
    </row>
    <row r="332" spans="1:4" x14ac:dyDescent="0.35">
      <c r="A332" s="9" t="str">
        <v>Avery 513</v>
      </c>
      <c r="B332" s="6">
        <v>72.707999999999998</v>
      </c>
      <c r="C332" s="6">
        <f>SUM($B$2:B332)</f>
        <v>13605.918000000001</v>
      </c>
      <c r="D332" s="9">
        <f t="shared" si="5"/>
        <v>0.60162267110049805</v>
      </c>
    </row>
    <row r="333" spans="1:4" x14ac:dyDescent="0.35">
      <c r="A333" s="9" t="str">
        <v>Stacking Trays by OIC</v>
      </c>
      <c r="B333" s="6">
        <v>72.707999999999998</v>
      </c>
      <c r="C333" s="6">
        <f>SUM($B$2:B333)</f>
        <v>13678.626000000002</v>
      </c>
      <c r="D333" s="9">
        <f t="shared" si="5"/>
        <v>0.60483765307895598</v>
      </c>
    </row>
    <row r="334" spans="1:4" x14ac:dyDescent="0.35">
      <c r="A334" s="9" t="str">
        <v>Southworth Structures Collection</v>
      </c>
      <c r="B334" s="6">
        <v>72.8</v>
      </c>
      <c r="C334" s="6">
        <f>SUM($B$2:B334)</f>
        <v>13751.426000000001</v>
      </c>
      <c r="D334" s="9">
        <f t="shared" si="5"/>
        <v>0.60805670308764459</v>
      </c>
    </row>
    <row r="335" spans="1:4" x14ac:dyDescent="0.35">
      <c r="A335" s="9" t="str">
        <v>Adams "While You Were Out" Message Pads</v>
      </c>
      <c r="B335" s="6">
        <v>72.847999999999999</v>
      </c>
      <c r="C335" s="6">
        <f>SUM($B$2:B335)</f>
        <v>13824.274000000001</v>
      </c>
      <c r="D335" s="9">
        <f t="shared" si="5"/>
        <v>0.61127787554688828</v>
      </c>
    </row>
    <row r="336" spans="1:4" x14ac:dyDescent="0.35">
      <c r="A336" s="9" t="str">
        <v>XtraLife ClearVue Slant-D Ring Binders by Cardinal</v>
      </c>
      <c r="B336" s="6">
        <v>72.912000000000006</v>
      </c>
      <c r="C336" s="6">
        <f>SUM($B$2:B336)</f>
        <v>13897.186000000002</v>
      </c>
      <c r="D336" s="9">
        <f t="shared" si="5"/>
        <v>0.61450187794020561</v>
      </c>
    </row>
    <row r="337" spans="1:4" x14ac:dyDescent="0.35">
      <c r="A337" s="9" t="str">
        <v>Sanford Colorific Colored Pencils, 12/Box</v>
      </c>
      <c r="B337" s="6">
        <v>73.151999999999987</v>
      </c>
      <c r="C337" s="6">
        <f>SUM($B$2:B337)</f>
        <v>13970.338000000002</v>
      </c>
      <c r="D337" s="9">
        <f t="shared" si="5"/>
        <v>0.61773649258629892</v>
      </c>
    </row>
    <row r="338" spans="1:4" x14ac:dyDescent="0.35">
      <c r="A338" s="9" t="str">
        <v>Tops Wirebound Message Log Books</v>
      </c>
      <c r="B338" s="6">
        <v>73.695999999999998</v>
      </c>
      <c r="C338" s="6">
        <f>SUM($B$2:B338)</f>
        <v>14044.034000000001</v>
      </c>
      <c r="D338" s="9">
        <f t="shared" si="5"/>
        <v>0.62099516167201751</v>
      </c>
    </row>
    <row r="339" spans="1:4" x14ac:dyDescent="0.35">
      <c r="A339" s="9" t="str">
        <v>Xerox 221</v>
      </c>
      <c r="B339" s="6">
        <v>73.872</v>
      </c>
      <c r="C339" s="6">
        <f>SUM($B$2:B339)</f>
        <v>14117.906000000001</v>
      </c>
      <c r="D339" s="9">
        <f t="shared" si="5"/>
        <v>0.62426161307643835</v>
      </c>
    </row>
    <row r="340" spans="1:4" x14ac:dyDescent="0.35">
      <c r="A340" s="9" t="str">
        <v>KeyTronicÂ KT800P2 -Â KeyboardÂ - Black</v>
      </c>
      <c r="B340" s="6">
        <v>75.099999999999994</v>
      </c>
      <c r="C340" s="6">
        <f>SUM($B$2:B340)</f>
        <v>14193.006000000001</v>
      </c>
      <c r="D340" s="9">
        <f t="shared" si="5"/>
        <v>0.62758236384089605</v>
      </c>
    </row>
    <row r="341" spans="1:4" x14ac:dyDescent="0.35">
      <c r="A341" s="9" t="str">
        <v>Xerox 22</v>
      </c>
      <c r="B341" s="6">
        <v>75.168000000000006</v>
      </c>
      <c r="C341" s="6">
        <f>SUM($B$2:B341)</f>
        <v>14268.174000000001</v>
      </c>
      <c r="D341" s="9">
        <f t="shared" si="5"/>
        <v>0.63090612141030677</v>
      </c>
    </row>
    <row r="342" spans="1:4" x14ac:dyDescent="0.35">
      <c r="A342" s="9" t="str">
        <v>Newell 331</v>
      </c>
      <c r="B342" s="6">
        <v>75.305999999999997</v>
      </c>
      <c r="C342" s="6">
        <f>SUM($B$2:B342)</f>
        <v>14343.480000000001</v>
      </c>
      <c r="D342" s="9">
        <f t="shared" si="5"/>
        <v>0.63423598102506373</v>
      </c>
    </row>
    <row r="343" spans="1:4" x14ac:dyDescent="0.35">
      <c r="A343" s="9" t="str">
        <v>Xerox 1900</v>
      </c>
      <c r="B343" s="6">
        <v>75.328000000000003</v>
      </c>
      <c r="C343" s="6">
        <f>SUM($B$2:B343)</f>
        <v>14418.808000000001</v>
      </c>
      <c r="D343" s="9">
        <f t="shared" si="5"/>
        <v>0.63756681342965837</v>
      </c>
    </row>
    <row r="344" spans="1:4" x14ac:dyDescent="0.35">
      <c r="A344" s="9" t="str">
        <v>Dixon Ticonderoga Erasable Colored Pencil Set, 12-Color</v>
      </c>
      <c r="B344" s="6">
        <v>75.347999999999999</v>
      </c>
      <c r="C344" s="6">
        <f>SUM($B$2:B344)</f>
        <v>14494.156000000001</v>
      </c>
      <c r="D344" s="9">
        <f t="shared" si="5"/>
        <v>0.64089853018865106</v>
      </c>
    </row>
    <row r="345" spans="1:4" x14ac:dyDescent="0.35">
      <c r="A345" s="9" t="str">
        <v>Eldon 200 Class Desk Accessories, Black</v>
      </c>
      <c r="B345" s="6">
        <v>75.36</v>
      </c>
      <c r="C345" s="6">
        <f>SUM($B$2:B345)</f>
        <v>14569.516000000001</v>
      </c>
      <c r="D345" s="9">
        <f t="shared" si="5"/>
        <v>0.64423077756028257</v>
      </c>
    </row>
    <row r="346" spans="1:4" x14ac:dyDescent="0.35">
      <c r="A346" s="9" t="str">
        <v>Fiskars Spring-Action Scissors</v>
      </c>
      <c r="B346" s="6">
        <v>75.492000000000004</v>
      </c>
      <c r="C346" s="6">
        <f>SUM($B$2:B346)</f>
        <v>14645.008000000002</v>
      </c>
      <c r="D346" s="9">
        <f t="shared" si="5"/>
        <v>0.64756886167094085</v>
      </c>
    </row>
    <row r="347" spans="1:4" x14ac:dyDescent="0.35">
      <c r="A347" s="9" t="str">
        <v>Rogers Handheld Barrel Pencil Sharpener</v>
      </c>
      <c r="B347" s="6">
        <v>75.623999999999995</v>
      </c>
      <c r="C347" s="6">
        <f>SUM($B$2:B347)</f>
        <v>14720.632000000001</v>
      </c>
      <c r="D347" s="9">
        <f t="shared" si="5"/>
        <v>0.65091278252062579</v>
      </c>
    </row>
    <row r="348" spans="1:4" x14ac:dyDescent="0.35">
      <c r="A348" s="9" t="str">
        <v>Xerox 198</v>
      </c>
      <c r="B348" s="6">
        <v>75.695999999999998</v>
      </c>
      <c r="C348" s="6">
        <f>SUM($B$2:B348)</f>
        <v>14796.328000000001</v>
      </c>
      <c r="D348" s="9">
        <f t="shared" si="5"/>
        <v>0.65425988704614346</v>
      </c>
    </row>
    <row r="349" spans="1:4" x14ac:dyDescent="0.35">
      <c r="A349" s="9" t="str">
        <v>Newell 328</v>
      </c>
      <c r="B349" s="6">
        <v>75.92</v>
      </c>
      <c r="C349" s="6">
        <f>SUM($B$2:B349)</f>
        <v>14872.248000000001</v>
      </c>
      <c r="D349" s="9">
        <f t="shared" si="5"/>
        <v>0.6576168963409188</v>
      </c>
    </row>
    <row r="350" spans="1:4" x14ac:dyDescent="0.35">
      <c r="A350" s="9" t="str">
        <v>Geographics Note Cards, Blank, White, 8 1/2" x 11"</v>
      </c>
      <c r="B350" s="6">
        <v>76.091999999999999</v>
      </c>
      <c r="C350" s="6">
        <f>SUM($B$2:B350)</f>
        <v>14948.340000000002</v>
      </c>
      <c r="D350" s="9">
        <f t="shared" si="5"/>
        <v>0.66098151108351677</v>
      </c>
    </row>
    <row r="351" spans="1:4" x14ac:dyDescent="0.35">
      <c r="A351" s="9" t="str">
        <v>Xerox 1994</v>
      </c>
      <c r="B351" s="6">
        <v>76.463999999999999</v>
      </c>
      <c r="C351" s="6">
        <f>SUM($B$2:B351)</f>
        <v>15024.804000000002</v>
      </c>
      <c r="D351" s="9">
        <f t="shared" si="5"/>
        <v>0.66436257481791738</v>
      </c>
    </row>
    <row r="352" spans="1:4" x14ac:dyDescent="0.35">
      <c r="A352" s="9" t="str">
        <v>Memo Book, 100 Message Capacity, 5 3/8â€ x 11â€</v>
      </c>
      <c r="B352" s="6">
        <v>76.835999999999999</v>
      </c>
      <c r="C352" s="6">
        <f>SUM($B$2:B352)</f>
        <v>15101.640000000001</v>
      </c>
      <c r="D352" s="9">
        <f t="shared" si="5"/>
        <v>0.66776008754412064</v>
      </c>
    </row>
    <row r="353" spans="1:4" x14ac:dyDescent="0.35">
      <c r="A353" s="9" t="str">
        <v>Plymouth Boxed Rubber Bands by Plymouth</v>
      </c>
      <c r="B353" s="6">
        <v>77.244</v>
      </c>
      <c r="C353" s="6">
        <f>SUM($B$2:B353)</f>
        <v>15178.884000000002</v>
      </c>
      <c r="D353" s="9">
        <f t="shared" si="5"/>
        <v>0.67117564110004291</v>
      </c>
    </row>
    <row r="354" spans="1:4" x14ac:dyDescent="0.35">
      <c r="A354" s="9" t="str">
        <v>Avery Durable Slant Ring Binders With Label Holder</v>
      </c>
      <c r="B354" s="6">
        <v>77.329999999999984</v>
      </c>
      <c r="C354" s="6">
        <f>SUM($B$2:B354)</f>
        <v>15256.214000000002</v>
      </c>
      <c r="D354" s="9">
        <f t="shared" si="5"/>
        <v>0.67459499737987649</v>
      </c>
    </row>
    <row r="355" spans="1:4" x14ac:dyDescent="0.35">
      <c r="A355" s="9" t="str">
        <v>Acco Translucent Poly Ring Binders</v>
      </c>
      <c r="B355" s="6">
        <v>77.687999999999988</v>
      </c>
      <c r="C355" s="6">
        <f>SUM($B$2:B355)</f>
        <v>15333.902000000002</v>
      </c>
      <c r="D355" s="9">
        <f t="shared" si="5"/>
        <v>0.67803018360343426</v>
      </c>
    </row>
    <row r="356" spans="1:4" x14ac:dyDescent="0.35">
      <c r="A356" s="9" t="str">
        <v>Xerox 193</v>
      </c>
      <c r="B356" s="6">
        <v>77.740000000000009</v>
      </c>
      <c r="C356" s="6">
        <f>SUM($B$2:B356)</f>
        <v>15411.642000000002</v>
      </c>
      <c r="D356" s="9">
        <f t="shared" si="5"/>
        <v>0.68146766914842671</v>
      </c>
    </row>
    <row r="357" spans="1:4" x14ac:dyDescent="0.35">
      <c r="A357" s="9" t="str">
        <v>Bulldog Table or Wall-Mount Pencil Sharpener</v>
      </c>
      <c r="B357" s="6">
        <v>77.87</v>
      </c>
      <c r="C357" s="6">
        <f>SUM($B$2:B357)</f>
        <v>15489.512000000002</v>
      </c>
      <c r="D357" s="9">
        <f t="shared" si="5"/>
        <v>0.68491090299700608</v>
      </c>
    </row>
    <row r="358" spans="1:4" x14ac:dyDescent="0.35">
      <c r="A358" s="9" t="str">
        <v>Fashion Color Clasp Envelopes</v>
      </c>
      <c r="B358" s="6">
        <v>77.903999999999996</v>
      </c>
      <c r="C358" s="6">
        <f>SUM($B$2:B358)</f>
        <v>15567.416000000003</v>
      </c>
      <c r="D358" s="9">
        <f t="shared" si="5"/>
        <v>0.68835564024806206</v>
      </c>
    </row>
    <row r="359" spans="1:4" x14ac:dyDescent="0.35">
      <c r="A359" s="9" t="str">
        <v>Avery Poly Binder Pockets</v>
      </c>
      <c r="B359" s="6">
        <v>78.043999999999997</v>
      </c>
      <c r="C359" s="6">
        <f>SUM($B$2:B359)</f>
        <v>15645.460000000003</v>
      </c>
      <c r="D359" s="9">
        <f t="shared" si="5"/>
        <v>0.69180656797990403</v>
      </c>
    </row>
    <row r="360" spans="1:4" x14ac:dyDescent="0.35">
      <c r="A360" s="9" t="str">
        <v>Sterilite Show Offs Storage Containers</v>
      </c>
      <c r="B360" s="6">
        <v>78.144000000000005</v>
      </c>
      <c r="C360" s="6">
        <f>SUM($B$2:B360)</f>
        <v>15723.604000000003</v>
      </c>
      <c r="D360" s="9">
        <f t="shared" si="5"/>
        <v>0.69526191748373589</v>
      </c>
    </row>
    <row r="361" spans="1:4" x14ac:dyDescent="0.35">
      <c r="A361" s="9" t="str">
        <v>Avery 474</v>
      </c>
      <c r="B361" s="6">
        <v>78.336000000000013</v>
      </c>
      <c r="C361" s="6">
        <f>SUM($B$2:B361)</f>
        <v>15801.940000000002</v>
      </c>
      <c r="D361" s="9">
        <f t="shared" si="5"/>
        <v>0.69872575678978854</v>
      </c>
    </row>
    <row r="362" spans="1:4" x14ac:dyDescent="0.35">
      <c r="A362" s="9" t="str">
        <v>Self-Adhesive Removable Labels</v>
      </c>
      <c r="B362" s="6">
        <v>78.75</v>
      </c>
      <c r="C362" s="6">
        <f>SUM($B$2:B362)</f>
        <v>15880.690000000002</v>
      </c>
      <c r="D362" s="9">
        <f t="shared" si="5"/>
        <v>0.70220790223187946</v>
      </c>
    </row>
    <row r="363" spans="1:4" x14ac:dyDescent="0.35">
      <c r="A363" s="9" t="str">
        <v>Xerox 1946</v>
      </c>
      <c r="B363" s="6">
        <v>79.055999999999997</v>
      </c>
      <c r="C363" s="6">
        <f>SUM($B$2:B363)</f>
        <v>15959.746000000003</v>
      </c>
      <c r="D363" s="9">
        <f t="shared" si="5"/>
        <v>0.70570357829625985</v>
      </c>
    </row>
    <row r="364" spans="1:4" x14ac:dyDescent="0.35">
      <c r="A364" s="9" t="str">
        <v>Xerox 231</v>
      </c>
      <c r="B364" s="6">
        <v>79.055999999999997</v>
      </c>
      <c r="C364" s="6">
        <f>SUM($B$2:B364)</f>
        <v>16038.802000000003</v>
      </c>
      <c r="D364" s="9">
        <f t="shared" si="5"/>
        <v>0.70919925436064013</v>
      </c>
    </row>
    <row r="365" spans="1:4" x14ac:dyDescent="0.35">
      <c r="A365" s="9" t="str">
        <v>Xerox 1966</v>
      </c>
      <c r="B365" s="6">
        <v>79.056000000000012</v>
      </c>
      <c r="C365" s="6">
        <f>SUM($B$2:B365)</f>
        <v>16117.858000000004</v>
      </c>
      <c r="D365" s="9">
        <f t="shared" si="5"/>
        <v>0.71269493042502041</v>
      </c>
    </row>
    <row r="366" spans="1:4" x14ac:dyDescent="0.35">
      <c r="A366" s="9" t="str">
        <v>QVS USB Car Charger 2-Port 2.1Amp for iPod/iPhone/iPad/iPad 2/iPad 3</v>
      </c>
      <c r="B366" s="6">
        <v>79.23</v>
      </c>
      <c r="C366" s="6">
        <f>SUM($B$2:B366)</f>
        <v>16197.088000000003</v>
      </c>
      <c r="D366" s="9">
        <f t="shared" si="5"/>
        <v>0.7161983003726633</v>
      </c>
    </row>
    <row r="367" spans="1:4" x14ac:dyDescent="0.35">
      <c r="A367" s="9" t="str">
        <v>Eldon File Chest Portable File</v>
      </c>
      <c r="B367" s="6">
        <v>79.400000000000006</v>
      </c>
      <c r="C367" s="6">
        <f>SUM($B$2:B367)</f>
        <v>16276.488000000003</v>
      </c>
      <c r="D367" s="9">
        <f t="shared" si="5"/>
        <v>0.71970918733268896</v>
      </c>
    </row>
    <row r="368" spans="1:4" x14ac:dyDescent="0.35">
      <c r="A368" s="9" t="str">
        <v>Newell 317</v>
      </c>
      <c r="B368" s="6">
        <v>79.967999999999989</v>
      </c>
      <c r="C368" s="6">
        <f>SUM($B$2:B368)</f>
        <v>16356.456000000004</v>
      </c>
      <c r="D368" s="9">
        <f t="shared" si="5"/>
        <v>0.72324518995761777</v>
      </c>
    </row>
    <row r="369" spans="1:4" x14ac:dyDescent="0.35">
      <c r="A369" s="9" t="str">
        <v>Tuff Stuff Recycled Round Ring Binders</v>
      </c>
      <c r="B369" s="6">
        <v>80.494</v>
      </c>
      <c r="C369" s="6">
        <f>SUM($B$2:B369)</f>
        <v>16436.950000000004</v>
      </c>
      <c r="D369" s="9">
        <f t="shared" si="5"/>
        <v>0.72680445110321368</v>
      </c>
    </row>
    <row r="370" spans="1:4" x14ac:dyDescent="0.35">
      <c r="A370" s="9" t="str">
        <v>Quartet Omega Colored Chalk, 12/Pack</v>
      </c>
      <c r="B370" s="6">
        <v>80.591999999999999</v>
      </c>
      <c r="C370" s="6">
        <f>SUM($B$2:B370)</f>
        <v>16517.542000000005</v>
      </c>
      <c r="D370" s="9">
        <f t="shared" si="5"/>
        <v>0.73036804558535973</v>
      </c>
    </row>
    <row r="371" spans="1:4" x14ac:dyDescent="0.35">
      <c r="A371" s="9" t="str">
        <v>Verbatim Slim CD and DVD Storage Cases, 50/Pack</v>
      </c>
      <c r="B371" s="6">
        <v>80.78</v>
      </c>
      <c r="C371" s="6">
        <f>SUM($B$2:B371)</f>
        <v>16598.322000000004</v>
      </c>
      <c r="D371" s="9">
        <f t="shared" si="5"/>
        <v>0.73393995299884685</v>
      </c>
    </row>
    <row r="372" spans="1:4" x14ac:dyDescent="0.35">
      <c r="A372" s="9" t="str">
        <v>Adams Telephone Message Books, 5 1/4â€ x 11â€</v>
      </c>
      <c r="B372" s="6">
        <v>80.935999999999993</v>
      </c>
      <c r="C372" s="6">
        <f>SUM($B$2:B372)</f>
        <v>16679.258000000005</v>
      </c>
      <c r="D372" s="9">
        <f t="shared" si="5"/>
        <v>0.73751875837663838</v>
      </c>
    </row>
    <row r="373" spans="1:4" x14ac:dyDescent="0.35">
      <c r="A373" s="9" t="str">
        <v>G.E. Longer-Life Indoor Recessed Floodlight Bulbs</v>
      </c>
      <c r="B373" s="6">
        <v>81.007999999999996</v>
      </c>
      <c r="C373" s="6">
        <f>SUM($B$2:B373)</f>
        <v>16760.266000000007</v>
      </c>
      <c r="D373" s="9">
        <f t="shared" si="5"/>
        <v>0.74110074743026266</v>
      </c>
    </row>
    <row r="374" spans="1:4" x14ac:dyDescent="0.35">
      <c r="A374" s="9" t="str">
        <v>Newell 320</v>
      </c>
      <c r="B374" s="6">
        <v>81.320000000000007</v>
      </c>
      <c r="C374" s="6">
        <f>SUM($B$2:B374)</f>
        <v>16841.586000000007</v>
      </c>
      <c r="D374" s="9">
        <f t="shared" si="5"/>
        <v>0.74469653241249556</v>
      </c>
    </row>
    <row r="375" spans="1:4" x14ac:dyDescent="0.35">
      <c r="A375" s="9" t="str">
        <v>Acme Stainless Steel Office Snips</v>
      </c>
      <c r="B375" s="6">
        <v>81.424000000000007</v>
      </c>
      <c r="C375" s="6">
        <f>SUM($B$2:B375)</f>
        <v>16923.010000000006</v>
      </c>
      <c r="D375" s="9">
        <f t="shared" si="5"/>
        <v>0.74829691603759796</v>
      </c>
    </row>
    <row r="376" spans="1:4" x14ac:dyDescent="0.35">
      <c r="A376" s="9" t="str">
        <v>Premium Writing Pencils, Soft, #2 by Central Association for the Blind</v>
      </c>
      <c r="B376" s="6">
        <v>81.652000000000001</v>
      </c>
      <c r="C376" s="6">
        <f>SUM($B$2:B376)</f>
        <v>17004.662000000004</v>
      </c>
      <c r="D376" s="9">
        <f t="shared" si="5"/>
        <v>0.75190738130283752</v>
      </c>
    </row>
    <row r="377" spans="1:4" x14ac:dyDescent="0.35">
      <c r="A377" s="9" t="str">
        <v>Zipper Ring Binder Pockets</v>
      </c>
      <c r="B377" s="6">
        <v>81.744</v>
      </c>
      <c r="C377" s="6">
        <f>SUM($B$2:B377)</f>
        <v>17086.406000000003</v>
      </c>
      <c r="D377" s="9">
        <f t="shared" si="5"/>
        <v>0.75552191459830775</v>
      </c>
    </row>
    <row r="378" spans="1:4" x14ac:dyDescent="0.35">
      <c r="A378" s="9" t="str">
        <v>Xerox 1902</v>
      </c>
      <c r="B378" s="6">
        <v>82.22399999999999</v>
      </c>
      <c r="C378" s="6">
        <f>SUM($B$2:B378)</f>
        <v>17168.63</v>
      </c>
      <c r="D378" s="9">
        <f t="shared" si="5"/>
        <v>0.75915767239932974</v>
      </c>
    </row>
    <row r="379" spans="1:4" x14ac:dyDescent="0.35">
      <c r="A379" s="9" t="str">
        <v>Things To Do Today Spiral Book</v>
      </c>
      <c r="B379" s="6">
        <v>82.367999999999995</v>
      </c>
      <c r="C379" s="6">
        <f>SUM($B$2:B379)</f>
        <v>17250.998</v>
      </c>
      <c r="D379" s="9">
        <f t="shared" si="5"/>
        <v>0.76279979755201743</v>
      </c>
    </row>
    <row r="380" spans="1:4" x14ac:dyDescent="0.35">
      <c r="A380" s="9" t="str">
        <v>Newell 351</v>
      </c>
      <c r="B380" s="6">
        <v>82.656000000000006</v>
      </c>
      <c r="C380" s="6">
        <f>SUM($B$2:B380)</f>
        <v>17333.653999999999</v>
      </c>
      <c r="D380" s="9">
        <f t="shared" si="5"/>
        <v>0.76645465740803609</v>
      </c>
    </row>
    <row r="381" spans="1:4" x14ac:dyDescent="0.35">
      <c r="A381" s="9" t="str">
        <v>OIC Stacking Trays</v>
      </c>
      <c r="B381" s="6">
        <v>82.831999999999994</v>
      </c>
      <c r="C381" s="6">
        <f>SUM($B$2:B381)</f>
        <v>17416.485999999997</v>
      </c>
      <c r="D381" s="9">
        <f t="shared" si="5"/>
        <v>0.7701172995827571</v>
      </c>
    </row>
    <row r="382" spans="1:4" x14ac:dyDescent="0.35">
      <c r="A382" s="9" t="str">
        <v>Avery Durable Poly Binders</v>
      </c>
      <c r="B382" s="6">
        <v>82.95</v>
      </c>
      <c r="C382" s="6">
        <f>SUM($B$2:B382)</f>
        <v>17499.435999999998</v>
      </c>
      <c r="D382" s="9">
        <f t="shared" si="5"/>
        <v>0.7737851594484263</v>
      </c>
    </row>
    <row r="383" spans="1:4" x14ac:dyDescent="0.35">
      <c r="A383" s="9" t="str">
        <v>3M Organizer Strips</v>
      </c>
      <c r="B383" s="6">
        <v>83.16</v>
      </c>
      <c r="C383" s="6">
        <f>SUM($B$2:B383)</f>
        <v>17582.595999999998</v>
      </c>
      <c r="D383" s="9">
        <f t="shared" si="5"/>
        <v>0.77746230503527447</v>
      </c>
    </row>
    <row r="384" spans="1:4" x14ac:dyDescent="0.35">
      <c r="A384" s="9" t="str">
        <v>Newell Chalk Holder</v>
      </c>
      <c r="B384" s="6">
        <v>83.426000000000002</v>
      </c>
      <c r="C384" s="6">
        <f>SUM($B$2:B384)</f>
        <v>17666.021999999997</v>
      </c>
      <c r="D384" s="9">
        <f t="shared" si="5"/>
        <v>0.78115121253561581</v>
      </c>
    </row>
    <row r="385" spans="1:4" x14ac:dyDescent="0.35">
      <c r="A385" s="9" t="str">
        <v>Verbatim 25 GB 6x Blu-ray Single Layer Recordable Disc, 1/Pack</v>
      </c>
      <c r="B385" s="6">
        <v>83.44</v>
      </c>
      <c r="C385" s="6">
        <f>SUM($B$2:B385)</f>
        <v>17749.461999999996</v>
      </c>
      <c r="D385" s="9">
        <f t="shared" si="5"/>
        <v>0.78484073908403584</v>
      </c>
    </row>
    <row r="386" spans="1:4" x14ac:dyDescent="0.35">
      <c r="A386" s="9" t="str">
        <v>Master Giant Foot Doorstop, Safety Yellow</v>
      </c>
      <c r="B386" s="6">
        <v>83.49</v>
      </c>
      <c r="C386" s="6">
        <f>SUM($B$2:B386)</f>
        <v>17832.951999999997</v>
      </c>
      <c r="D386" s="9">
        <f t="shared" si="5"/>
        <v>0.78853247651845082</v>
      </c>
    </row>
    <row r="387" spans="1:4" x14ac:dyDescent="0.35">
      <c r="A387" s="9" t="str">
        <v>Avery 483</v>
      </c>
      <c r="B387" s="6">
        <v>83.663999999999987</v>
      </c>
      <c r="C387" s="6">
        <f>SUM($B$2:B387)</f>
        <v>17916.615999999998</v>
      </c>
      <c r="D387" s="9">
        <f t="shared" ref="D387:D450" si="6">C387/$B$1852*100</f>
        <v>0.79223190783612829</v>
      </c>
    </row>
    <row r="388" spans="1:4" x14ac:dyDescent="0.35">
      <c r="A388" s="9" t="str">
        <v>Eureka Sanitaire  Multi-Pro Heavy-Duty Upright, Disposable Bags</v>
      </c>
      <c r="B388" s="6">
        <v>83.904000000000011</v>
      </c>
      <c r="C388" s="6">
        <f>SUM($B$2:B388)</f>
        <v>18000.519999999997</v>
      </c>
      <c r="D388" s="9">
        <f t="shared" si="6"/>
        <v>0.79594195140658164</v>
      </c>
    </row>
    <row r="389" spans="1:4" x14ac:dyDescent="0.35">
      <c r="A389" s="9" t="str">
        <v>Belkin iPhone and iPad Lightning Cable</v>
      </c>
      <c r="B389" s="6">
        <v>83.944000000000003</v>
      </c>
      <c r="C389" s="6">
        <f>SUM($B$2:B389)</f>
        <v>18084.463999999996</v>
      </c>
      <c r="D389" s="9">
        <f t="shared" si="6"/>
        <v>0.79965376368583108</v>
      </c>
    </row>
    <row r="390" spans="1:4" x14ac:dyDescent="0.35">
      <c r="A390" s="9" t="str">
        <v>Hunt BOSTON Vista Battery-Operated Pencil Sharpener, Black</v>
      </c>
      <c r="B390" s="6">
        <v>83.951999999999998</v>
      </c>
      <c r="C390" s="6">
        <f>SUM($B$2:B390)</f>
        <v>18168.415999999997</v>
      </c>
      <c r="D390" s="9">
        <f t="shared" si="6"/>
        <v>0.80336592970683962</v>
      </c>
    </row>
    <row r="391" spans="1:4" x14ac:dyDescent="0.35">
      <c r="A391" s="9" t="str">
        <v>Xerox 2000</v>
      </c>
      <c r="B391" s="6">
        <v>84.24</v>
      </c>
      <c r="C391" s="6">
        <f>SUM($B$2:B391)</f>
        <v>18252.655999999999</v>
      </c>
      <c r="D391" s="9">
        <f t="shared" si="6"/>
        <v>0.80709083043117946</v>
      </c>
    </row>
    <row r="392" spans="1:4" x14ac:dyDescent="0.35">
      <c r="A392" s="9" t="str">
        <v>Xerox 200</v>
      </c>
      <c r="B392" s="6">
        <v>84.240000000000009</v>
      </c>
      <c r="C392" s="6">
        <f>SUM($B$2:B392)</f>
        <v>18336.896000000001</v>
      </c>
      <c r="D392" s="9">
        <f t="shared" si="6"/>
        <v>0.81081573115551908</v>
      </c>
    </row>
    <row r="393" spans="1:4" x14ac:dyDescent="0.35">
      <c r="A393" s="9" t="str">
        <v>Avery 512</v>
      </c>
      <c r="B393" s="6">
        <v>84.388000000000005</v>
      </c>
      <c r="C393" s="6">
        <f>SUM($B$2:B393)</f>
        <v>18421.284</v>
      </c>
      <c r="D393" s="9">
        <f t="shared" si="6"/>
        <v>0.8145471761024039</v>
      </c>
    </row>
    <row r="394" spans="1:4" x14ac:dyDescent="0.35">
      <c r="A394" s="9" t="str">
        <v>Xerox 1954</v>
      </c>
      <c r="B394" s="6">
        <v>84.480000000000018</v>
      </c>
      <c r="C394" s="6">
        <f>SUM($B$2:B394)</f>
        <v>18505.763999999999</v>
      </c>
      <c r="D394" s="9">
        <f t="shared" si="6"/>
        <v>0.8182826890795194</v>
      </c>
    </row>
    <row r="395" spans="1:4" x14ac:dyDescent="0.35">
      <c r="A395" s="9" t="str">
        <v>Magna Visual Magnetic Picture Hangers</v>
      </c>
      <c r="B395" s="6">
        <v>84.831999999999994</v>
      </c>
      <c r="C395" s="6">
        <f>SUM($B$2:B395)</f>
        <v>18590.595999999998</v>
      </c>
      <c r="D395" s="9">
        <f t="shared" si="6"/>
        <v>0.8220337666940396</v>
      </c>
    </row>
    <row r="396" spans="1:4" x14ac:dyDescent="0.35">
      <c r="A396" s="9" t="str">
        <v>Westinghouse Mesh Shade Clip-On Gooseneck Lamp, Black</v>
      </c>
      <c r="B396" s="6">
        <v>84.84</v>
      </c>
      <c r="C396" s="6">
        <f>SUM($B$2:B396)</f>
        <v>18675.435999999998</v>
      </c>
      <c r="D396" s="9">
        <f t="shared" si="6"/>
        <v>0.82578519805031891</v>
      </c>
    </row>
    <row r="397" spans="1:4" x14ac:dyDescent="0.35">
      <c r="A397" s="9" t="str">
        <v>Avery 487</v>
      </c>
      <c r="B397" s="6">
        <v>84.86999999999999</v>
      </c>
      <c r="C397" s="6">
        <f>SUM($B$2:B397)</f>
        <v>18760.305999999997</v>
      </c>
      <c r="D397" s="9">
        <f t="shared" si="6"/>
        <v>0.82953795593819524</v>
      </c>
    </row>
    <row r="398" spans="1:4" x14ac:dyDescent="0.35">
      <c r="A398" s="9" t="str">
        <v>Xerox 1932</v>
      </c>
      <c r="B398" s="6">
        <v>85.055999999999997</v>
      </c>
      <c r="C398" s="6">
        <f>SUM($B$2:B398)</f>
        <v>18845.361999999997</v>
      </c>
      <c r="D398" s="9">
        <f t="shared" si="6"/>
        <v>0.8332989383219731</v>
      </c>
    </row>
    <row r="399" spans="1:4" x14ac:dyDescent="0.35">
      <c r="A399" s="9" t="str">
        <v>Acco Recycled 2" Capacity Laser Printer Hanging Data Binders</v>
      </c>
      <c r="B399" s="6">
        <v>85.25500000000001</v>
      </c>
      <c r="C399" s="6">
        <f>SUM($B$2:B399)</f>
        <v>18930.616999999998</v>
      </c>
      <c r="D399" s="9">
        <f t="shared" si="6"/>
        <v>0.83706872003201072</v>
      </c>
    </row>
    <row r="400" spans="1:4" x14ac:dyDescent="0.35">
      <c r="A400" s="9" t="str">
        <v>Xerox 1986</v>
      </c>
      <c r="B400" s="6">
        <v>85.503999999999991</v>
      </c>
      <c r="C400" s="6">
        <f>SUM($B$2:B400)</f>
        <v>19016.120999999999</v>
      </c>
      <c r="D400" s="9">
        <f t="shared" si="6"/>
        <v>0.84084951195430357</v>
      </c>
    </row>
    <row r="401" spans="1:4" x14ac:dyDescent="0.35">
      <c r="A401" s="9" t="str">
        <v>Xerox 229</v>
      </c>
      <c r="B401" s="6">
        <v>85.536000000000001</v>
      </c>
      <c r="C401" s="6">
        <f>SUM($B$2:B401)</f>
        <v>19101.656999999999</v>
      </c>
      <c r="D401" s="9">
        <f t="shared" si="6"/>
        <v>0.84463171884363308</v>
      </c>
    </row>
    <row r="402" spans="1:4" x14ac:dyDescent="0.35">
      <c r="A402" s="9" t="str">
        <v>Prestige Round Ring Binders</v>
      </c>
      <c r="B402" s="6">
        <v>85.727999999999994</v>
      </c>
      <c r="C402" s="6">
        <f>SUM($B$2:B402)</f>
        <v>19187.384999999998</v>
      </c>
      <c r="D402" s="9">
        <f t="shared" si="6"/>
        <v>0.84842241553518327</v>
      </c>
    </row>
    <row r="403" spans="1:4" x14ac:dyDescent="0.35">
      <c r="A403" s="9" t="str">
        <v>C-Line Peel &amp; Stick Add-On Filing Pockets, 8-3/4 x 5-1/8, 10/Pack</v>
      </c>
      <c r="B403" s="6">
        <v>85.995000000000005</v>
      </c>
      <c r="C403" s="6">
        <f>SUM($B$2:B403)</f>
        <v>19273.379999999997</v>
      </c>
      <c r="D403" s="9">
        <f t="shared" si="6"/>
        <v>0.85222491835794645</v>
      </c>
    </row>
    <row r="404" spans="1:4" x14ac:dyDescent="0.35">
      <c r="A404" s="9" t="str">
        <v>Boston 16701 Slimline Battery Pencil Sharpener</v>
      </c>
      <c r="B404" s="6">
        <v>86.075999999999993</v>
      </c>
      <c r="C404" s="6">
        <f>SUM($B$2:B404)</f>
        <v>19359.455999999998</v>
      </c>
      <c r="D404" s="9">
        <f t="shared" si="6"/>
        <v>0.85603100281602185</v>
      </c>
    </row>
    <row r="405" spans="1:4" x14ac:dyDescent="0.35">
      <c r="A405" s="9" t="str">
        <v>Xerox 1992</v>
      </c>
      <c r="B405" s="6">
        <v>86.111999999999995</v>
      </c>
      <c r="C405" s="6">
        <f>SUM($B$2:B405)</f>
        <v>19445.567999999999</v>
      </c>
      <c r="D405" s="9">
        <f t="shared" si="6"/>
        <v>0.85983867911201362</v>
      </c>
    </row>
    <row r="406" spans="1:4" x14ac:dyDescent="0.35">
      <c r="A406" s="9" t="str">
        <v>BIC Brite Liner Highlighters</v>
      </c>
      <c r="B406" s="6">
        <v>86.112000000000009</v>
      </c>
      <c r="C406" s="6">
        <f>SUM($B$2:B406)</f>
        <v>19531.68</v>
      </c>
      <c r="D406" s="9">
        <f t="shared" si="6"/>
        <v>0.86364635540800527</v>
      </c>
    </row>
    <row r="407" spans="1:4" x14ac:dyDescent="0.35">
      <c r="A407" s="9" t="str">
        <v>Ibico Recycled Grain-Textured Covers</v>
      </c>
      <c r="B407" s="6">
        <v>86.35</v>
      </c>
      <c r="C407" s="6">
        <f>SUM($B$2:B407)</f>
        <v>19618.03</v>
      </c>
      <c r="D407" s="9">
        <f t="shared" si="6"/>
        <v>0.86746455552133306</v>
      </c>
    </row>
    <row r="408" spans="1:4" x14ac:dyDescent="0.35">
      <c r="A408" s="9" t="str">
        <v>Newell 333</v>
      </c>
      <c r="B408" s="6">
        <v>86.736000000000004</v>
      </c>
      <c r="C408" s="6">
        <f>SUM($B$2:B408)</f>
        <v>19704.766</v>
      </c>
      <c r="D408" s="9">
        <f t="shared" si="6"/>
        <v>0.87129982367454195</v>
      </c>
    </row>
    <row r="409" spans="1:4" x14ac:dyDescent="0.35">
      <c r="A409" s="9" t="str">
        <v>HP Office Paper (20Lb. and 87 Bright)</v>
      </c>
      <c r="B409" s="6">
        <v>86.84</v>
      </c>
      <c r="C409" s="6">
        <f>SUM($B$2:B409)</f>
        <v>19791.606</v>
      </c>
      <c r="D409" s="9">
        <f t="shared" si="6"/>
        <v>0.87513969047062057</v>
      </c>
    </row>
    <row r="410" spans="1:4" x14ac:dyDescent="0.35">
      <c r="A410" s="9" t="str">
        <v>Avery Durable Binders</v>
      </c>
      <c r="B410" s="6">
        <v>87.263999999999996</v>
      </c>
      <c r="C410" s="6">
        <f>SUM($B$2:B410)</f>
        <v>19878.87</v>
      </c>
      <c r="D410" s="9">
        <f t="shared" si="6"/>
        <v>0.87899830557993641</v>
      </c>
    </row>
    <row r="411" spans="1:4" x14ac:dyDescent="0.35">
      <c r="A411" s="9" t="str">
        <v>Avery 508</v>
      </c>
      <c r="B411" s="6">
        <v>87.397999999999996</v>
      </c>
      <c r="C411" s="6">
        <f>SUM($B$2:B411)</f>
        <v>19966.268</v>
      </c>
      <c r="D411" s="9">
        <f t="shared" si="6"/>
        <v>0.88286284586371888</v>
      </c>
    </row>
    <row r="412" spans="1:4" x14ac:dyDescent="0.35">
      <c r="A412" s="9" t="str">
        <v>Advantus Panel Wall Acrylic Frame</v>
      </c>
      <c r="B412" s="6">
        <v>87.52</v>
      </c>
      <c r="C412" s="6">
        <f>SUM($B$2:B412)</f>
        <v>20053.788</v>
      </c>
      <c r="D412" s="9">
        <f t="shared" si="6"/>
        <v>0.88673278070932926</v>
      </c>
    </row>
    <row r="413" spans="1:4" x14ac:dyDescent="0.35">
      <c r="A413" s="9" t="str">
        <v>Cardinal Holdit Business Card Pockets</v>
      </c>
      <c r="B413" s="6">
        <v>87.647999999999996</v>
      </c>
      <c r="C413" s="6">
        <f>SUM($B$2:B413)</f>
        <v>20141.436000000002</v>
      </c>
      <c r="D413" s="9">
        <f t="shared" si="6"/>
        <v>0.89060837542308657</v>
      </c>
    </row>
    <row r="414" spans="1:4" x14ac:dyDescent="0.35">
      <c r="A414" s="9" t="str">
        <v>Xerox 1952</v>
      </c>
      <c r="B414" s="6">
        <v>87.647999999999996</v>
      </c>
      <c r="C414" s="6">
        <f>SUM($B$2:B414)</f>
        <v>20229.084000000003</v>
      </c>
      <c r="D414" s="9">
        <f t="shared" si="6"/>
        <v>0.894483970136844</v>
      </c>
    </row>
    <row r="415" spans="1:4" x14ac:dyDescent="0.35">
      <c r="A415" s="9" t="str">
        <v>Advantus Map Pennant Flags and Round Head Tacks</v>
      </c>
      <c r="B415" s="6">
        <v>87.690000000000012</v>
      </c>
      <c r="C415" s="6">
        <f>SUM($B$2:B415)</f>
        <v>20316.774000000001</v>
      </c>
      <c r="D415" s="9">
        <f t="shared" si="6"/>
        <v>0.89836142199483715</v>
      </c>
    </row>
    <row r="416" spans="1:4" x14ac:dyDescent="0.35">
      <c r="A416" s="9" t="str">
        <v>AmazonBasics 3-Button USB Wired Mouse</v>
      </c>
      <c r="B416" s="6">
        <v>88.073999999999998</v>
      </c>
      <c r="C416" s="6">
        <f>SUM($B$2:B416)</f>
        <v>20404.848000000002</v>
      </c>
      <c r="D416" s="9">
        <f t="shared" si="6"/>
        <v>0.90225585345727177</v>
      </c>
    </row>
    <row r="417" spans="1:4" x14ac:dyDescent="0.35">
      <c r="A417" s="9" t="str">
        <v>TOPS Money Receipt Book, Consecutively Numbered in Red,</v>
      </c>
      <c r="B417" s="6">
        <v>88.11</v>
      </c>
      <c r="C417" s="6">
        <f>SUM($B$2:B417)</f>
        <v>20492.958000000002</v>
      </c>
      <c r="D417" s="9">
        <f t="shared" si="6"/>
        <v>0.90615187675762277</v>
      </c>
    </row>
    <row r="418" spans="1:4" x14ac:dyDescent="0.35">
      <c r="A418" s="9" t="str">
        <v>Manco Dry-Lighter Erasable Highlighter</v>
      </c>
      <c r="B418" s="6">
        <v>88.16</v>
      </c>
      <c r="C418" s="6">
        <f>SUM($B$2:B418)</f>
        <v>20581.118000000002</v>
      </c>
      <c r="D418" s="9">
        <f t="shared" si="6"/>
        <v>0.9100501109439687</v>
      </c>
    </row>
    <row r="419" spans="1:4" x14ac:dyDescent="0.35">
      <c r="A419" s="9" t="str">
        <v>Avery 478</v>
      </c>
      <c r="B419" s="6">
        <v>88.38000000000001</v>
      </c>
      <c r="C419" s="6">
        <f>SUM($B$2:B419)</f>
        <v>20669.498000000003</v>
      </c>
      <c r="D419" s="9">
        <f t="shared" si="6"/>
        <v>0.91395807302869259</v>
      </c>
    </row>
    <row r="420" spans="1:4" x14ac:dyDescent="0.35">
      <c r="A420" s="9" t="str">
        <v>Binney &amp; Smith Crayola Metallic Colored Pencils, 8-Color Set</v>
      </c>
      <c r="B420" s="6">
        <v>88.896000000000001</v>
      </c>
      <c r="C420" s="6">
        <f>SUM($B$2:B420)</f>
        <v>20758.394000000004</v>
      </c>
      <c r="D420" s="9">
        <f t="shared" si="6"/>
        <v>0.9178888514568847</v>
      </c>
    </row>
    <row r="421" spans="1:4" x14ac:dyDescent="0.35">
      <c r="A421" s="9" t="str">
        <v>Acme Design Stainless Steel Bent Scissors</v>
      </c>
      <c r="B421" s="6">
        <v>88.92</v>
      </c>
      <c r="C421" s="6">
        <f>SUM($B$2:B421)</f>
        <v>20847.314000000002</v>
      </c>
      <c r="D421" s="9">
        <f t="shared" si="6"/>
        <v>0.92182069111035425</v>
      </c>
    </row>
    <row r="422" spans="1:4" x14ac:dyDescent="0.35">
      <c r="A422" s="9" t="str">
        <v>Avery 480</v>
      </c>
      <c r="B422" s="6">
        <v>89.25</v>
      </c>
      <c r="C422" s="6">
        <f>SUM($B$2:B422)</f>
        <v>20936.564000000002</v>
      </c>
      <c r="D422" s="9">
        <f t="shared" si="6"/>
        <v>0.92576712261139071</v>
      </c>
    </row>
    <row r="423" spans="1:4" x14ac:dyDescent="0.35">
      <c r="A423" s="9" t="str">
        <v>Xerox 1967</v>
      </c>
      <c r="B423" s="6">
        <v>89.424000000000007</v>
      </c>
      <c r="C423" s="6">
        <f>SUM($B$2:B423)</f>
        <v>21025.988000000001</v>
      </c>
      <c r="D423" s="9">
        <f t="shared" si="6"/>
        <v>0.92972124799568978</v>
      </c>
    </row>
    <row r="424" spans="1:4" x14ac:dyDescent="0.35">
      <c r="A424" s="9" t="str">
        <v>Avery Durable Slant Ring Binders, No Labels</v>
      </c>
      <c r="B424" s="6">
        <v>89.55</v>
      </c>
      <c r="C424" s="6">
        <f>SUM($B$2:B424)</f>
        <v>21115.538</v>
      </c>
      <c r="D424" s="9">
        <f t="shared" si="6"/>
        <v>0.93368094481269603</v>
      </c>
    </row>
    <row r="425" spans="1:4" x14ac:dyDescent="0.35">
      <c r="A425" s="9" t="str">
        <v>Xerox 1920</v>
      </c>
      <c r="B425" s="6">
        <v>89.7</v>
      </c>
      <c r="C425" s="6">
        <f>SUM($B$2:B425)</f>
        <v>21205.238000000001</v>
      </c>
      <c r="D425" s="9">
        <f t="shared" si="6"/>
        <v>0.93764727428768746</v>
      </c>
    </row>
    <row r="426" spans="1:4" x14ac:dyDescent="0.35">
      <c r="A426" s="9" t="str">
        <v>Xerox 1956</v>
      </c>
      <c r="B426" s="6">
        <v>89.7</v>
      </c>
      <c r="C426" s="6">
        <f>SUM($B$2:B426)</f>
        <v>21294.938000000002</v>
      </c>
      <c r="D426" s="9">
        <f t="shared" si="6"/>
        <v>0.94161360376267877</v>
      </c>
    </row>
    <row r="427" spans="1:4" x14ac:dyDescent="0.35">
      <c r="A427" s="9" t="str">
        <v>Prang Colored Pencils</v>
      </c>
      <c r="B427" s="6">
        <v>90.551999999999992</v>
      </c>
      <c r="C427" s="6">
        <f>SUM($B$2:B427)</f>
        <v>21385.49</v>
      </c>
      <c r="D427" s="9">
        <f t="shared" si="6"/>
        <v>0.94561760673502449</v>
      </c>
    </row>
    <row r="428" spans="1:4" x14ac:dyDescent="0.35">
      <c r="A428" s="9" t="str">
        <v>Avery 48</v>
      </c>
      <c r="B428" s="6">
        <v>90.72</v>
      </c>
      <c r="C428" s="6">
        <f>SUM($B$2:B428)</f>
        <v>21476.210000000003</v>
      </c>
      <c r="D428" s="9">
        <f t="shared" si="6"/>
        <v>0.94962903828431344</v>
      </c>
    </row>
    <row r="429" spans="1:4" x14ac:dyDescent="0.35">
      <c r="A429" s="9" t="str">
        <v>Fluorescent Highlighters by Dixon</v>
      </c>
      <c r="B429" s="6">
        <v>90.744</v>
      </c>
      <c r="C429" s="6">
        <f>SUM($B$2:B429)</f>
        <v>21566.954000000002</v>
      </c>
      <c r="D429" s="9">
        <f t="shared" si="6"/>
        <v>0.95364153105887994</v>
      </c>
    </row>
    <row r="430" spans="1:4" x14ac:dyDescent="0.35">
      <c r="A430" s="9" t="str">
        <v>Acme Preferred Stainless Steel Scissors</v>
      </c>
      <c r="B430" s="6">
        <v>90.88</v>
      </c>
      <c r="C430" s="6">
        <f>SUM($B$2:B430)</f>
        <v>21657.834000000003</v>
      </c>
      <c r="D430" s="9">
        <f t="shared" si="6"/>
        <v>0.95766003744335271</v>
      </c>
    </row>
    <row r="431" spans="1:4" x14ac:dyDescent="0.35">
      <c r="A431" s="9" t="str">
        <v>Bush Westfield Collection Bookcases, Dark Cherry Finish, Fully Assembled</v>
      </c>
      <c r="B431" s="6">
        <v>90.882000000000005</v>
      </c>
      <c r="C431" s="6">
        <f>SUM($B$2:B431)</f>
        <v>21748.716000000004</v>
      </c>
      <c r="D431" s="9">
        <f t="shared" si="6"/>
        <v>0.96167863226326533</v>
      </c>
    </row>
    <row r="432" spans="1:4" x14ac:dyDescent="0.35">
      <c r="A432" s="9" t="str">
        <v>Avery 481</v>
      </c>
      <c r="B432" s="6">
        <v>91.168000000000006</v>
      </c>
      <c r="C432" s="6">
        <f>SUM($B$2:B432)</f>
        <v>21839.884000000005</v>
      </c>
      <c r="D432" s="9">
        <f t="shared" si="6"/>
        <v>0.96570987335106928</v>
      </c>
    </row>
    <row r="433" spans="1:4" x14ac:dyDescent="0.35">
      <c r="A433" s="9" t="str">
        <v>Acco Pressboard Covers with Storage Hooks, 9 1/2" x 11", Executive Red</v>
      </c>
      <c r="B433" s="6">
        <v>91.44</v>
      </c>
      <c r="C433" s="6">
        <f>SUM($B$2:B433)</f>
        <v>21931.324000000004</v>
      </c>
      <c r="D433" s="9">
        <f t="shared" si="6"/>
        <v>0.96975314165868576</v>
      </c>
    </row>
    <row r="434" spans="1:4" x14ac:dyDescent="0.35">
      <c r="A434" s="9" t="str">
        <v>Penpower WorldCard Pro Card Scanner</v>
      </c>
      <c r="B434" s="6">
        <v>91.474999999999994</v>
      </c>
      <c r="C434" s="6">
        <f>SUM($B$2:B434)</f>
        <v>22022.799000000003</v>
      </c>
      <c r="D434" s="9">
        <f t="shared" si="6"/>
        <v>0.97379795758649867</v>
      </c>
    </row>
    <row r="435" spans="1:4" x14ac:dyDescent="0.35">
      <c r="A435" s="9" t="str">
        <v>Akro Stacking Bins</v>
      </c>
      <c r="B435" s="6">
        <v>91.524000000000001</v>
      </c>
      <c r="C435" s="6">
        <f>SUM($B$2:B435)</f>
        <v>22114.323000000004</v>
      </c>
      <c r="D435" s="9">
        <f t="shared" si="6"/>
        <v>0.97784494018258694</v>
      </c>
    </row>
    <row r="436" spans="1:4" x14ac:dyDescent="0.35">
      <c r="A436" s="9" t="str">
        <v>Hoover Commercial Soft Guard Upright Vacuum And Disposable Filtration Bags</v>
      </c>
      <c r="B436" s="6">
        <v>91.685999999999993</v>
      </c>
      <c r="C436" s="6">
        <f>SUM($B$2:B436)</f>
        <v>22206.009000000005</v>
      </c>
      <c r="D436" s="9">
        <f t="shared" si="6"/>
        <v>0.98189908604929876</v>
      </c>
    </row>
    <row r="437" spans="1:4" x14ac:dyDescent="0.35">
      <c r="A437" s="9" t="str">
        <v>Avery Binding System Hidden Tab Executive Style Index Sets</v>
      </c>
      <c r="B437" s="6">
        <v>91.742999999999995</v>
      </c>
      <c r="C437" s="6">
        <f>SUM($B$2:B437)</f>
        <v>22297.752000000004</v>
      </c>
      <c r="D437" s="9">
        <f t="shared" si="6"/>
        <v>0.98595575232604482</v>
      </c>
    </row>
    <row r="438" spans="1:4" x14ac:dyDescent="0.35">
      <c r="A438" s="9" t="str">
        <v>OIC Bulk Pack Metal Binder Clips</v>
      </c>
      <c r="B438" s="6">
        <v>92.135999999999996</v>
      </c>
      <c r="C438" s="6">
        <f>SUM($B$2:B438)</f>
        <v>22389.888000000003</v>
      </c>
      <c r="D438" s="9">
        <f t="shared" si="6"/>
        <v>0.9900297961667115</v>
      </c>
    </row>
    <row r="439" spans="1:4" x14ac:dyDescent="0.35">
      <c r="A439" s="9" t="str">
        <v>Xerox 1987</v>
      </c>
      <c r="B439" s="6">
        <v>92.48</v>
      </c>
      <c r="C439" s="6">
        <f>SUM($B$2:B439)</f>
        <v>22482.368000000002</v>
      </c>
      <c r="D439" s="9">
        <f t="shared" si="6"/>
        <v>0.99411905090302355</v>
      </c>
    </row>
    <row r="440" spans="1:4" x14ac:dyDescent="0.35">
      <c r="A440" s="9" t="str">
        <v>Xerox 196</v>
      </c>
      <c r="B440" s="6">
        <v>92.48</v>
      </c>
      <c r="C440" s="6">
        <f>SUM($B$2:B440)</f>
        <v>22574.848000000002</v>
      </c>
      <c r="D440" s="9">
        <f t="shared" si="6"/>
        <v>0.9982083056393356</v>
      </c>
    </row>
    <row r="441" spans="1:4" x14ac:dyDescent="0.35">
      <c r="A441" s="9" t="str">
        <v>Avery Heavy-Duty EZD  Binder With Locking Rings</v>
      </c>
      <c r="B441" s="6">
        <v>92.627999999999986</v>
      </c>
      <c r="C441" s="6">
        <f>SUM($B$2:B441)</f>
        <v>22667.476000000002</v>
      </c>
      <c r="D441" s="9">
        <f t="shared" si="6"/>
        <v>1.0023041045981929</v>
      </c>
    </row>
    <row r="442" spans="1:4" x14ac:dyDescent="0.35">
      <c r="A442" s="9" t="str">
        <v>Presstex Flexible Ring Binders</v>
      </c>
      <c r="B442" s="6">
        <v>92.820000000000007</v>
      </c>
      <c r="C442" s="6">
        <f>SUM($B$2:B442)</f>
        <v>22760.296000000002</v>
      </c>
      <c r="D442" s="9">
        <f t="shared" si="6"/>
        <v>1.0064083933592709</v>
      </c>
    </row>
    <row r="443" spans="1:4" x14ac:dyDescent="0.35">
      <c r="A443" s="9" t="str">
        <v>Newell 35</v>
      </c>
      <c r="B443" s="6">
        <v>93.152000000000001</v>
      </c>
      <c r="C443" s="6">
        <f>SUM($B$2:B443)</f>
        <v>22853.448</v>
      </c>
      <c r="D443" s="9">
        <f t="shared" si="6"/>
        <v>1.0105273624033553</v>
      </c>
    </row>
    <row r="444" spans="1:4" x14ac:dyDescent="0.35">
      <c r="A444" s="9" t="str">
        <v>Redi-Strip #10 Envelopes, 4 1/8 x 9 1/2</v>
      </c>
      <c r="B444" s="6">
        <v>93.22</v>
      </c>
      <c r="C444" s="6">
        <f>SUM($B$2:B444)</f>
        <v>22946.668000000001</v>
      </c>
      <c r="D444" s="9">
        <f t="shared" si="6"/>
        <v>1.0146493382523931</v>
      </c>
    </row>
    <row r="445" spans="1:4" x14ac:dyDescent="0.35">
      <c r="A445" s="9" t="str">
        <v>Snap-A-Way Black Print Carbonless Speed Message, No Reply Area, Duplicate</v>
      </c>
      <c r="B445" s="6">
        <v>93.248000000000005</v>
      </c>
      <c r="C445" s="6">
        <f>SUM($B$2:B445)</f>
        <v>23039.916000000001</v>
      </c>
      <c r="D445" s="9">
        <f t="shared" si="6"/>
        <v>1.0187725521975881</v>
      </c>
    </row>
    <row r="446" spans="1:4" x14ac:dyDescent="0.35">
      <c r="A446" s="9" t="str">
        <v>Tensor "Hersey Kiss" Styled Floor Lamp</v>
      </c>
      <c r="B446" s="6">
        <v>93.527999999999992</v>
      </c>
      <c r="C446" s="6">
        <f>SUM($B$2:B446)</f>
        <v>23133.444</v>
      </c>
      <c r="D446" s="9">
        <f t="shared" si="6"/>
        <v>1.0229081471043548</v>
      </c>
    </row>
    <row r="447" spans="1:4" x14ac:dyDescent="0.35">
      <c r="A447" s="9" t="str">
        <v>Eldon Expressions Mahogany Wood Desk Collection</v>
      </c>
      <c r="B447" s="6">
        <v>93.6</v>
      </c>
      <c r="C447" s="6">
        <f>SUM($B$2:B447)</f>
        <v>23227.043999999998</v>
      </c>
      <c r="D447" s="9">
        <f t="shared" si="6"/>
        <v>1.0270469256869543</v>
      </c>
    </row>
    <row r="448" spans="1:4" x14ac:dyDescent="0.35">
      <c r="A448" s="9" t="str">
        <v>Acrylic Self-Standing Desk Frames</v>
      </c>
      <c r="B448" s="6">
        <v>93.984000000000009</v>
      </c>
      <c r="C448" s="6">
        <f>SUM($B$2:B448)</f>
        <v>23321.027999999998</v>
      </c>
      <c r="D448" s="9">
        <f t="shared" si="6"/>
        <v>1.0312026838739954</v>
      </c>
    </row>
    <row r="449" spans="1:4" x14ac:dyDescent="0.35">
      <c r="A449" s="9" t="str">
        <v>Storex DuraTech Recycled Plastic Frosted Binders</v>
      </c>
      <c r="B449" s="6">
        <v>94.128</v>
      </c>
      <c r="C449" s="6">
        <f>SUM($B$2:B449)</f>
        <v>23415.155999999999</v>
      </c>
      <c r="D449" s="9">
        <f t="shared" si="6"/>
        <v>1.0353648094127021</v>
      </c>
    </row>
    <row r="450" spans="1:4" x14ac:dyDescent="0.35">
      <c r="A450" s="9" t="str">
        <v>Xerox 1923</v>
      </c>
      <c r="B450" s="6">
        <v>94.855999999999995</v>
      </c>
      <c r="C450" s="6">
        <f>SUM($B$2:B450)</f>
        <v>23510.011999999999</v>
      </c>
      <c r="D450" s="9">
        <f t="shared" si="6"/>
        <v>1.0395591254514955</v>
      </c>
    </row>
    <row r="451" spans="1:4" x14ac:dyDescent="0.35">
      <c r="A451" s="9" t="str">
        <v>DIXON Ticonderoga Erasable Checking Pencils</v>
      </c>
      <c r="B451" s="6">
        <v>94.859999999999985</v>
      </c>
      <c r="C451" s="6">
        <f>SUM($B$2:B451)</f>
        <v>23604.871999999999</v>
      </c>
      <c r="D451" s="9">
        <f t="shared" ref="D451:D514" si="7">C451/$B$1852*100</f>
        <v>1.0437536183611686</v>
      </c>
    </row>
    <row r="452" spans="1:4" x14ac:dyDescent="0.35">
      <c r="A452" s="9" t="str">
        <v>Adams Phone Message Book, Professional, 400 Message Capacity, 5 3/6â€ x 11â€</v>
      </c>
      <c r="B452" s="6">
        <v>94.927999999999997</v>
      </c>
      <c r="C452" s="6">
        <f>SUM($B$2:B452)</f>
        <v>23699.8</v>
      </c>
      <c r="D452" s="9">
        <f t="shared" si="7"/>
        <v>1.047951118075795</v>
      </c>
    </row>
    <row r="453" spans="1:4" x14ac:dyDescent="0.35">
      <c r="A453" s="9" t="str">
        <v>Newell 31</v>
      </c>
      <c r="B453" s="6">
        <v>94.99</v>
      </c>
      <c r="C453" s="6">
        <f>SUM($B$2:B453)</f>
        <v>23794.79</v>
      </c>
      <c r="D453" s="9">
        <f t="shared" si="7"/>
        <v>1.052151359289055</v>
      </c>
    </row>
    <row r="454" spans="1:4" x14ac:dyDescent="0.35">
      <c r="A454" s="9" t="str">
        <v>Acme Elite Stainless Steel Scissors</v>
      </c>
      <c r="B454" s="6">
        <v>95.075999999999993</v>
      </c>
      <c r="C454" s="6">
        <f>SUM($B$2:B454)</f>
        <v>23889.866000000002</v>
      </c>
      <c r="D454" s="9">
        <f t="shared" si="7"/>
        <v>1.0563554032262266</v>
      </c>
    </row>
    <row r="455" spans="1:4" x14ac:dyDescent="0.35">
      <c r="A455" s="9" t="str">
        <v>Avery White Multi-Purpose Labels</v>
      </c>
      <c r="B455" s="6">
        <v>95.616000000000014</v>
      </c>
      <c r="C455" s="6">
        <f>SUM($B$2:B455)</f>
        <v>23985.482000000004</v>
      </c>
      <c r="D455" s="9">
        <f t="shared" si="7"/>
        <v>1.0605833247321437</v>
      </c>
    </row>
    <row r="456" spans="1:4" x14ac:dyDescent="0.35">
      <c r="A456" s="9" t="str">
        <v>Avery 51</v>
      </c>
      <c r="B456" s="6">
        <v>95.759999999999991</v>
      </c>
      <c r="C456" s="6">
        <f>SUM($B$2:B456)</f>
        <v>24081.242000000002</v>
      </c>
      <c r="D456" s="9">
        <f t="shared" si="7"/>
        <v>1.0648176135897263</v>
      </c>
    </row>
    <row r="457" spans="1:4" x14ac:dyDescent="0.35">
      <c r="A457" s="9" t="str">
        <v>Xerox 1995</v>
      </c>
      <c r="B457" s="6">
        <v>95.903999999999996</v>
      </c>
      <c r="C457" s="6">
        <f>SUM($B$2:B457)</f>
        <v>24177.146000000001</v>
      </c>
      <c r="D457" s="9">
        <f t="shared" si="7"/>
        <v>1.0690582697989746</v>
      </c>
    </row>
    <row r="458" spans="1:4" x14ac:dyDescent="0.35">
      <c r="A458" s="9" t="str">
        <v>Xerox 1957</v>
      </c>
      <c r="B458" s="6">
        <v>95.903999999999996</v>
      </c>
      <c r="C458" s="6">
        <f>SUM($B$2:B458)</f>
        <v>24273.05</v>
      </c>
      <c r="D458" s="9">
        <f t="shared" si="7"/>
        <v>1.0732989260082226</v>
      </c>
    </row>
    <row r="459" spans="1:4" x14ac:dyDescent="0.35">
      <c r="A459" s="9" t="str">
        <v>Xerox 210</v>
      </c>
      <c r="B459" s="6">
        <v>95.903999999999996</v>
      </c>
      <c r="C459" s="6">
        <f>SUM($B$2:B459)</f>
        <v>24368.953999999998</v>
      </c>
      <c r="D459" s="9">
        <f t="shared" si="7"/>
        <v>1.0775395822174707</v>
      </c>
    </row>
    <row r="460" spans="1:4" x14ac:dyDescent="0.35">
      <c r="A460" s="9" t="str">
        <v>Xerox 224</v>
      </c>
      <c r="B460" s="6">
        <v>95.903999999999996</v>
      </c>
      <c r="C460" s="6">
        <f>SUM($B$2:B460)</f>
        <v>24464.857999999997</v>
      </c>
      <c r="D460" s="9">
        <f t="shared" si="7"/>
        <v>1.081780238426719</v>
      </c>
    </row>
    <row r="461" spans="1:4" x14ac:dyDescent="0.35">
      <c r="A461" s="9" t="str">
        <v>Dixon My First Ticonderoga Pencil, #2</v>
      </c>
      <c r="B461" s="6">
        <v>95.94</v>
      </c>
      <c r="C461" s="6">
        <f>SUM($B$2:B461)</f>
        <v>24560.797999999995</v>
      </c>
      <c r="D461" s="9">
        <f t="shared" si="7"/>
        <v>1.0860224864738834</v>
      </c>
    </row>
    <row r="462" spans="1:4" x14ac:dyDescent="0.35">
      <c r="A462" s="9" t="str">
        <v>Dax Clear Box Frame</v>
      </c>
      <c r="B462" s="6">
        <v>96.03</v>
      </c>
      <c r="C462" s="6">
        <f>SUM($B$2:B462)</f>
        <v>24656.827999999994</v>
      </c>
      <c r="D462" s="9">
        <f t="shared" si="7"/>
        <v>1.0902687141158389</v>
      </c>
    </row>
    <row r="463" spans="1:4" x14ac:dyDescent="0.35">
      <c r="A463" s="9" t="str">
        <v>Sabrent 4-Port USB 2.0 Hub</v>
      </c>
      <c r="B463" s="6">
        <v>96.418000000000006</v>
      </c>
      <c r="C463" s="6">
        <f>SUM($B$2:B463)</f>
        <v>24753.245999999996</v>
      </c>
      <c r="D463" s="9">
        <f t="shared" si="7"/>
        <v>1.0945320982331157</v>
      </c>
    </row>
    <row r="464" spans="1:4" x14ac:dyDescent="0.35">
      <c r="A464" s="9" t="str">
        <v>Wilson Jones Standard D-Ring Binders</v>
      </c>
      <c r="B464" s="6">
        <v>96.646000000000015</v>
      </c>
      <c r="C464" s="6">
        <f>SUM($B$2:B464)</f>
        <v>24849.891999999996</v>
      </c>
      <c r="D464" s="9">
        <f t="shared" si="7"/>
        <v>1.0988055639905294</v>
      </c>
    </row>
    <row r="465" spans="1:4" x14ac:dyDescent="0.35">
      <c r="A465" s="9" t="str">
        <v>Newell 341</v>
      </c>
      <c r="B465" s="6">
        <v>96.728000000000009</v>
      </c>
      <c r="C465" s="6">
        <f>SUM($B$2:B465)</f>
        <v>24946.619999999995</v>
      </c>
      <c r="D465" s="9">
        <f t="shared" si="7"/>
        <v>1.1030826556009747</v>
      </c>
    </row>
    <row r="466" spans="1:4" x14ac:dyDescent="0.35">
      <c r="A466" s="9" t="str">
        <v>Avery 495</v>
      </c>
      <c r="B466" s="6">
        <v>97.02</v>
      </c>
      <c r="C466" s="6">
        <f>SUM($B$2:B466)</f>
        <v>25043.639999999996</v>
      </c>
      <c r="D466" s="9">
        <f t="shared" si="7"/>
        <v>1.107372658785631</v>
      </c>
    </row>
    <row r="467" spans="1:4" x14ac:dyDescent="0.35">
      <c r="A467" s="9" t="str">
        <v>Xerox 219</v>
      </c>
      <c r="B467" s="6">
        <v>97.200000000000017</v>
      </c>
      <c r="C467" s="6">
        <f>SUM($B$2:B467)</f>
        <v>25140.839999999997</v>
      </c>
      <c r="D467" s="9">
        <f t="shared" si="7"/>
        <v>1.111670621159869</v>
      </c>
    </row>
    <row r="468" spans="1:4" x14ac:dyDescent="0.35">
      <c r="A468" s="9" t="str">
        <v>Xerox 228</v>
      </c>
      <c r="B468" s="6">
        <v>97.200000000000017</v>
      </c>
      <c r="C468" s="6">
        <f>SUM($B$2:B468)</f>
        <v>25238.039999999997</v>
      </c>
      <c r="D468" s="9">
        <f t="shared" si="7"/>
        <v>1.1159685835341071</v>
      </c>
    </row>
    <row r="469" spans="1:4" x14ac:dyDescent="0.35">
      <c r="A469" s="9" t="str">
        <v>Executive Impressions 14" Contract Wall Clock with Quartz Movement</v>
      </c>
      <c r="B469" s="6">
        <v>97.811999999999998</v>
      </c>
      <c r="C469" s="6">
        <f>SUM($B$2:B469)</f>
        <v>25335.851999999999</v>
      </c>
      <c r="D469" s="9">
        <f t="shared" si="7"/>
        <v>1.1202936071529239</v>
      </c>
    </row>
    <row r="470" spans="1:4" x14ac:dyDescent="0.35">
      <c r="A470" s="9" t="str">
        <v>Eldon Executive Woodline II Cherry Finish Desk Accessories</v>
      </c>
      <c r="B470" s="6">
        <v>98.13600000000001</v>
      </c>
      <c r="C470" s="6">
        <f>SUM($B$2:B470)</f>
        <v>25433.987999999998</v>
      </c>
      <c r="D470" s="9">
        <f t="shared" si="7"/>
        <v>1.1246329573129878</v>
      </c>
    </row>
    <row r="471" spans="1:4" x14ac:dyDescent="0.35">
      <c r="A471" s="9" t="str">
        <v>Xerox 1907</v>
      </c>
      <c r="B471" s="6">
        <v>98.24</v>
      </c>
      <c r="C471" s="6">
        <f>SUM($B$2:B471)</f>
        <v>25532.227999999999</v>
      </c>
      <c r="D471" s="9">
        <f t="shared" si="7"/>
        <v>1.1289769061159214</v>
      </c>
    </row>
    <row r="472" spans="1:4" x14ac:dyDescent="0.35">
      <c r="A472" s="9" t="str">
        <v>Xerox 1999</v>
      </c>
      <c r="B472" s="6">
        <v>98.496000000000009</v>
      </c>
      <c r="C472" s="6">
        <f>SUM($B$2:B472)</f>
        <v>25630.723999999998</v>
      </c>
      <c r="D472" s="9">
        <f t="shared" si="7"/>
        <v>1.1333321746551495</v>
      </c>
    </row>
    <row r="473" spans="1:4" x14ac:dyDescent="0.35">
      <c r="A473" s="9" t="str">
        <v>GE 4 Foot Flourescent Tube, 40 Watt</v>
      </c>
      <c r="B473" s="6">
        <v>98.867999999999995</v>
      </c>
      <c r="C473" s="6">
        <f>SUM($B$2:B473)</f>
        <v>25729.591999999997</v>
      </c>
      <c r="D473" s="9">
        <f t="shared" si="7"/>
        <v>1.13770389218618</v>
      </c>
    </row>
    <row r="474" spans="1:4" x14ac:dyDescent="0.35">
      <c r="A474" s="9" t="str">
        <v>Telephone Message Books with Fax/Mobile Section, 5 1/2" x 3 3/16"</v>
      </c>
      <c r="B474" s="6">
        <v>99.06</v>
      </c>
      <c r="C474" s="6">
        <f>SUM($B$2:B474)</f>
        <v>25828.651999999998</v>
      </c>
      <c r="D474" s="9">
        <f t="shared" si="7"/>
        <v>1.1420840995194312</v>
      </c>
    </row>
    <row r="475" spans="1:4" x14ac:dyDescent="0.35">
      <c r="A475" s="9" t="str">
        <v>Portfile Personal File Boxes</v>
      </c>
      <c r="B475" s="6">
        <v>99.11999999999999</v>
      </c>
      <c r="C475" s="6">
        <f>SUM($B$2:B475)</f>
        <v>25927.771999999997</v>
      </c>
      <c r="D475" s="9">
        <f t="shared" si="7"/>
        <v>1.1464669599158765</v>
      </c>
    </row>
    <row r="476" spans="1:4" x14ac:dyDescent="0.35">
      <c r="A476" s="9" t="str">
        <v>Pressboard Data Binders by Wilson Jones</v>
      </c>
      <c r="B476" s="6">
        <v>99.324000000000012</v>
      </c>
      <c r="C476" s="6">
        <f>SUM($B$2:B476)</f>
        <v>26027.095999999998</v>
      </c>
      <c r="D476" s="9">
        <f t="shared" si="7"/>
        <v>1.1508588407271811</v>
      </c>
    </row>
    <row r="477" spans="1:4" x14ac:dyDescent="0.35">
      <c r="A477" s="9" t="str">
        <v>Eureka Recycled Copy Paper 8 1/2" x 11", Ream</v>
      </c>
      <c r="B477" s="6">
        <v>99.792000000000002</v>
      </c>
      <c r="C477" s="6">
        <f>SUM($B$2:B477)</f>
        <v>26126.887999999999</v>
      </c>
      <c r="D477" s="9">
        <f t="shared" si="7"/>
        <v>1.155271415431399</v>
      </c>
    </row>
    <row r="478" spans="1:4" x14ac:dyDescent="0.35">
      <c r="A478" s="9" t="str">
        <v>Avery Framed View Binder, EZD Ring (Locking), Navy, 1 1/2"</v>
      </c>
      <c r="B478" s="6">
        <v>99.800000000000011</v>
      </c>
      <c r="C478" s="6">
        <f>SUM($B$2:B478)</f>
        <v>26226.687999999998</v>
      </c>
      <c r="D478" s="9">
        <f t="shared" si="7"/>
        <v>1.1596843438773758</v>
      </c>
    </row>
    <row r="479" spans="1:4" x14ac:dyDescent="0.35">
      <c r="A479" s="9" t="str">
        <v>Xerox Blank Computer Paper</v>
      </c>
      <c r="B479" s="6">
        <v>99.9</v>
      </c>
      <c r="C479" s="6">
        <f>SUM($B$2:B479)</f>
        <v>26326.588</v>
      </c>
      <c r="D479" s="9">
        <f t="shared" si="7"/>
        <v>1.1641016940953428</v>
      </c>
    </row>
    <row r="480" spans="1:4" x14ac:dyDescent="0.35">
      <c r="A480" s="9" t="str">
        <v>Prang Drawing Pencil Set</v>
      </c>
      <c r="B480" s="6">
        <v>100.08000000000001</v>
      </c>
      <c r="C480" s="6">
        <f>SUM($B$2:B480)</f>
        <v>26426.668000000001</v>
      </c>
      <c r="D480" s="9">
        <f t="shared" si="7"/>
        <v>1.1685270035028916</v>
      </c>
    </row>
    <row r="481" spans="1:4" x14ac:dyDescent="0.35">
      <c r="A481" s="9" t="str">
        <v>6" Cubicle Wall Clock, Black</v>
      </c>
      <c r="B481" s="6">
        <v>100.316</v>
      </c>
      <c r="C481" s="6">
        <f>SUM($B$2:B481)</f>
        <v>26526.984</v>
      </c>
      <c r="D481" s="9">
        <f t="shared" si="7"/>
        <v>1.1729627482923368</v>
      </c>
    </row>
    <row r="482" spans="1:4" x14ac:dyDescent="0.35">
      <c r="A482" s="9" t="str">
        <v>Wilson Jones 14 Line Acrylic Coated Pressboard Data Binders</v>
      </c>
      <c r="B482" s="6">
        <v>100.392</v>
      </c>
      <c r="C482" s="6">
        <f>SUM($B$2:B482)</f>
        <v>26627.376</v>
      </c>
      <c r="D482" s="9">
        <f t="shared" si="7"/>
        <v>1.1774018536284943</v>
      </c>
    </row>
    <row r="483" spans="1:4" x14ac:dyDescent="0.35">
      <c r="A483" s="9" t="str">
        <v>Cardinal Holdit Data Disk Pockets</v>
      </c>
      <c r="B483" s="6">
        <v>100.464</v>
      </c>
      <c r="C483" s="6">
        <f>SUM($B$2:B483)</f>
        <v>26727.84</v>
      </c>
      <c r="D483" s="9">
        <f t="shared" si="7"/>
        <v>1.1818441426404847</v>
      </c>
    </row>
    <row r="484" spans="1:4" x14ac:dyDescent="0.35">
      <c r="A484" s="9" t="str">
        <v>Wilson Jones â€œSnapâ€ Scratch Pad Binder Tool for Ring Binders</v>
      </c>
      <c r="B484" s="6">
        <v>100.92</v>
      </c>
      <c r="C484" s="6">
        <f>SUM($B$2:B484)</f>
        <v>26828.76</v>
      </c>
      <c r="D484" s="9">
        <f t="shared" si="7"/>
        <v>1.1863065949327489</v>
      </c>
    </row>
    <row r="485" spans="1:4" x14ac:dyDescent="0.35">
      <c r="A485" s="9" t="str">
        <v>Zebra Zazzle Fluorescent Highlighters</v>
      </c>
      <c r="B485" s="6">
        <v>100.92800000000001</v>
      </c>
      <c r="C485" s="6">
        <f>SUM($B$2:B485)</f>
        <v>26929.687999999998</v>
      </c>
      <c r="D485" s="9">
        <f t="shared" si="7"/>
        <v>1.1907694009667724</v>
      </c>
    </row>
    <row r="486" spans="1:4" x14ac:dyDescent="0.35">
      <c r="A486" s="9" t="str">
        <v>Xerox 1970</v>
      </c>
      <c r="B486" s="6">
        <v>101.592</v>
      </c>
      <c r="C486" s="6">
        <f>SUM($B$2:B486)</f>
        <v>27031.279999999999</v>
      </c>
      <c r="D486" s="9">
        <f t="shared" si="7"/>
        <v>1.1952615675668097</v>
      </c>
    </row>
    <row r="487" spans="1:4" x14ac:dyDescent="0.35">
      <c r="A487" s="9" t="str">
        <v>Linden 12" Wall Clock With Oak Frame</v>
      </c>
      <c r="B487" s="6">
        <v>101.94</v>
      </c>
      <c r="C487" s="6">
        <f>SUM($B$2:B487)</f>
        <v>27133.219999999998</v>
      </c>
      <c r="D487" s="9">
        <f t="shared" si="7"/>
        <v>1.1997691219333715</v>
      </c>
    </row>
    <row r="488" spans="1:4" x14ac:dyDescent="0.35">
      <c r="A488" s="9" t="str">
        <v>Hewlett-Packard Deskjet F4180 All-in-One Color Ink-jet - Printer / copier / scanner</v>
      </c>
      <c r="B488" s="6">
        <v>101.994</v>
      </c>
      <c r="C488" s="6">
        <f>SUM($B$2:B488)</f>
        <v>27235.213999999996</v>
      </c>
      <c r="D488" s="9">
        <f t="shared" si="7"/>
        <v>1.204279064056808</v>
      </c>
    </row>
    <row r="489" spans="1:4" x14ac:dyDescent="0.35">
      <c r="A489" s="9" t="str">
        <v>Acme Titanium Bonded Scissors</v>
      </c>
      <c r="B489" s="6">
        <v>102</v>
      </c>
      <c r="C489" s="6">
        <f>SUM($B$2:B489)</f>
        <v>27337.213999999996</v>
      </c>
      <c r="D489" s="9">
        <f t="shared" si="7"/>
        <v>1.208789271486564</v>
      </c>
    </row>
    <row r="490" spans="1:4" x14ac:dyDescent="0.35">
      <c r="A490" s="9" t="str">
        <v>Fellowes Black Plastic Comb Bindings</v>
      </c>
      <c r="B490" s="6">
        <v>102.256</v>
      </c>
      <c r="C490" s="6">
        <f>SUM($B$2:B490)</f>
        <v>27439.469999999998</v>
      </c>
      <c r="D490" s="9">
        <f t="shared" si="7"/>
        <v>1.2133107986526144</v>
      </c>
    </row>
    <row r="491" spans="1:4" x14ac:dyDescent="0.35">
      <c r="A491" s="9" t="str">
        <v>TOPS 4 x 6 Fluorescent Color Memo Sheets, 500 Sheets per Pack</v>
      </c>
      <c r="B491" s="6">
        <v>102.49199999999999</v>
      </c>
      <c r="C491" s="6">
        <f>SUM($B$2:B491)</f>
        <v>27541.961999999996</v>
      </c>
      <c r="D491" s="9">
        <f t="shared" si="7"/>
        <v>1.2178427612005609</v>
      </c>
    </row>
    <row r="492" spans="1:4" x14ac:dyDescent="0.35">
      <c r="A492" s="9" t="str">
        <v>Cardinal Slant-D Ring Binders</v>
      </c>
      <c r="B492" s="6">
        <v>102.542</v>
      </c>
      <c r="C492" s="6">
        <f>SUM($B$2:B492)</f>
        <v>27644.503999999997</v>
      </c>
      <c r="D492" s="9">
        <f t="shared" si="7"/>
        <v>1.2223769346345024</v>
      </c>
    </row>
    <row r="493" spans="1:4" x14ac:dyDescent="0.35">
      <c r="A493" s="9" t="str">
        <v>Boston 16765 Mini Stand Up Battery Pencil Sharpener</v>
      </c>
      <c r="B493" s="6">
        <v>102.60799999999999</v>
      </c>
      <c r="C493" s="6">
        <f>SUM($B$2:B493)</f>
        <v>27747.111999999997</v>
      </c>
      <c r="D493" s="9">
        <f t="shared" si="7"/>
        <v>1.2269140264379574</v>
      </c>
    </row>
    <row r="494" spans="1:4" x14ac:dyDescent="0.35">
      <c r="A494" s="9" t="str">
        <v>Pressboard Covers with Storage Hooks, 9 1/2" x 11", Light Blue</v>
      </c>
      <c r="B494" s="6">
        <v>102.619</v>
      </c>
      <c r="C494" s="6">
        <f>SUM($B$2:B494)</f>
        <v>27849.730999999996</v>
      </c>
      <c r="D494" s="9">
        <f t="shared" si="7"/>
        <v>1.2314516046363311</v>
      </c>
    </row>
    <row r="495" spans="1:4" x14ac:dyDescent="0.35">
      <c r="A495" s="9" t="str">
        <v>Avery Personal Creations Heavyweight Cards</v>
      </c>
      <c r="B495" s="6">
        <v>103.85999999999999</v>
      </c>
      <c r="C495" s="6">
        <f>SUM($B$2:B495)</f>
        <v>27953.590999999997</v>
      </c>
      <c r="D495" s="9">
        <f t="shared" si="7"/>
        <v>1.2360440570251006</v>
      </c>
    </row>
    <row r="496" spans="1:4" x14ac:dyDescent="0.35">
      <c r="A496" s="9" t="str">
        <v>Memorex Micro Travel Drive 4 GB</v>
      </c>
      <c r="B496" s="6">
        <v>103.88</v>
      </c>
      <c r="C496" s="6">
        <f>SUM($B$2:B496)</f>
        <v>28057.470999999998</v>
      </c>
      <c r="D496" s="9">
        <f t="shared" si="7"/>
        <v>1.2406373937682675</v>
      </c>
    </row>
    <row r="497" spans="1:4" x14ac:dyDescent="0.35">
      <c r="A497" s="9" t="str">
        <v>Samsung Replacement EH64AVFWE Premium Headset</v>
      </c>
      <c r="B497" s="6">
        <v>104.5</v>
      </c>
      <c r="C497" s="6">
        <f>SUM($B$2:B497)</f>
        <v>28161.970999999998</v>
      </c>
      <c r="D497" s="9">
        <f t="shared" si="7"/>
        <v>1.2452581454977727</v>
      </c>
    </row>
    <row r="498" spans="1:4" x14ac:dyDescent="0.35">
      <c r="A498" s="9" t="str">
        <v>Xerox 211</v>
      </c>
      <c r="B498" s="6">
        <v>104.976</v>
      </c>
      <c r="C498" s="6">
        <f>SUM($B$2:B498)</f>
        <v>28266.946999999996</v>
      </c>
      <c r="D498" s="9">
        <f t="shared" si="7"/>
        <v>1.2498999448619497</v>
      </c>
    </row>
    <row r="499" spans="1:4" x14ac:dyDescent="0.35">
      <c r="A499" s="9" t="str">
        <v>Rosewill 107 Normal Keys USB Wired Standard Keyboard</v>
      </c>
      <c r="B499" s="6">
        <v>105.14400000000001</v>
      </c>
      <c r="C499" s="6">
        <f>SUM($B$2:B499)</f>
        <v>28372.090999999997</v>
      </c>
      <c r="D499" s="9">
        <f t="shared" si="7"/>
        <v>1.25454917280307</v>
      </c>
    </row>
    <row r="500" spans="1:4" x14ac:dyDescent="0.35">
      <c r="A500" s="9" t="str">
        <v>Avery Hanging File Binders</v>
      </c>
      <c r="B500" s="6">
        <v>105.846</v>
      </c>
      <c r="C500" s="6">
        <f>SUM($B$2:B500)</f>
        <v>28477.936999999998</v>
      </c>
      <c r="D500" s="9">
        <f t="shared" si="7"/>
        <v>1.2592294415835596</v>
      </c>
    </row>
    <row r="501" spans="1:4" x14ac:dyDescent="0.35">
      <c r="A501" s="9" t="str">
        <v>HP Office Recycled Paper (20Lb. and 87 Bright)</v>
      </c>
      <c r="B501" s="6">
        <v>106.35199999999999</v>
      </c>
      <c r="C501" s="6">
        <f>SUM($B$2:B501)</f>
        <v>28584.288999999997</v>
      </c>
      <c r="D501" s="9">
        <f t="shared" si="7"/>
        <v>1.2639320845303186</v>
      </c>
    </row>
    <row r="502" spans="1:4" x14ac:dyDescent="0.35">
      <c r="A502" s="9" t="str">
        <v>Avery 518</v>
      </c>
      <c r="B502" s="6">
        <v>106.47000000000001</v>
      </c>
      <c r="C502" s="6">
        <f>SUM($B$2:B502)</f>
        <v>28690.758999999998</v>
      </c>
      <c r="D502" s="9">
        <f t="shared" si="7"/>
        <v>1.2686399451680257</v>
      </c>
    </row>
    <row r="503" spans="1:4" x14ac:dyDescent="0.35">
      <c r="A503" s="9" t="str">
        <v>Longer-Life Soft White Bulbs</v>
      </c>
      <c r="B503" s="6">
        <v>106.56799999999998</v>
      </c>
      <c r="C503" s="6">
        <f>SUM($B$2:B503)</f>
        <v>28797.326999999997</v>
      </c>
      <c r="D503" s="9">
        <f t="shared" si="7"/>
        <v>1.2733521391422828</v>
      </c>
    </row>
    <row r="504" spans="1:4" x14ac:dyDescent="0.35">
      <c r="A504" s="9" t="str">
        <v>Ampad Gold Fibre Wirebound Steno Books, 6" x 9", Gregg Ruled</v>
      </c>
      <c r="B504" s="6">
        <v>106.72200000000001</v>
      </c>
      <c r="C504" s="6">
        <f>SUM($B$2:B504)</f>
        <v>28904.048999999999</v>
      </c>
      <c r="D504" s="9">
        <f t="shared" si="7"/>
        <v>1.2780711426454048</v>
      </c>
    </row>
    <row r="505" spans="1:4" x14ac:dyDescent="0.35">
      <c r="A505" s="9" t="str">
        <v>SanDisk Cruzer 16 GB USB Flash Drive</v>
      </c>
      <c r="B505" s="6">
        <v>107.91200000000001</v>
      </c>
      <c r="C505" s="6">
        <f>SUM($B$2:B505)</f>
        <v>29011.960999999999</v>
      </c>
      <c r="D505" s="9">
        <f t="shared" si="7"/>
        <v>1.282842765235207</v>
      </c>
    </row>
    <row r="506" spans="1:4" x14ac:dyDescent="0.35">
      <c r="A506" s="9" t="str">
        <v>Micro Innovations Wireless Classic Keyboard with Mouse</v>
      </c>
      <c r="B506" s="6">
        <v>107.964</v>
      </c>
      <c r="C506" s="6">
        <f>SUM($B$2:B506)</f>
        <v>29119.924999999999</v>
      </c>
      <c r="D506" s="9">
        <f t="shared" si="7"/>
        <v>1.2876166871464441</v>
      </c>
    </row>
    <row r="507" spans="1:4" x14ac:dyDescent="0.35">
      <c r="A507" s="9" t="str">
        <v>3M Hangers With Command Adhesive</v>
      </c>
      <c r="B507" s="6">
        <v>108.04</v>
      </c>
      <c r="C507" s="6">
        <f>SUM($B$2:B507)</f>
        <v>29227.965</v>
      </c>
      <c r="D507" s="9">
        <f t="shared" si="7"/>
        <v>1.2923939696043933</v>
      </c>
    </row>
    <row r="508" spans="1:4" x14ac:dyDescent="0.35">
      <c r="A508" s="9" t="str">
        <v>Eldon Expressions Desk Accessory, Wood Pencil Holder, Oak</v>
      </c>
      <c r="B508" s="6">
        <v>108.08</v>
      </c>
      <c r="C508" s="6">
        <f>SUM($B$2:B508)</f>
        <v>29336.045000000002</v>
      </c>
      <c r="D508" s="9">
        <f t="shared" si="7"/>
        <v>1.2971730207711389</v>
      </c>
    </row>
    <row r="509" spans="1:4" x14ac:dyDescent="0.35">
      <c r="A509" s="9" t="str">
        <v>Wirebound Message Books, 2 7/8" x 5", 3 Forms per Page</v>
      </c>
      <c r="B509" s="6">
        <v>108.416</v>
      </c>
      <c r="C509" s="6">
        <f>SUM($B$2:B509)</f>
        <v>29444.461000000003</v>
      </c>
      <c r="D509" s="9">
        <f t="shared" si="7"/>
        <v>1.3019669290917704</v>
      </c>
    </row>
    <row r="510" spans="1:4" x14ac:dyDescent="0.35">
      <c r="A510" s="9" t="str">
        <v>GBC Standard Plastic Binding Systems' Combs</v>
      </c>
      <c r="B510" s="6">
        <v>108.64400000000001</v>
      </c>
      <c r="C510" s="6">
        <f>SUM($B$2:B510)</f>
        <v>29553.105000000003</v>
      </c>
      <c r="D510" s="9">
        <f t="shared" si="7"/>
        <v>1.3067709190525392</v>
      </c>
    </row>
    <row r="511" spans="1:4" x14ac:dyDescent="0.35">
      <c r="A511" s="9" t="str">
        <v>#10 Self-Seal White Envelopes</v>
      </c>
      <c r="B511" s="6">
        <v>108.68200000000002</v>
      </c>
      <c r="C511" s="6">
        <f>SUM($B$2:B511)</f>
        <v>29661.787000000004</v>
      </c>
      <c r="D511" s="9">
        <f t="shared" si="7"/>
        <v>1.3115765892866642</v>
      </c>
    </row>
    <row r="512" spans="1:4" x14ac:dyDescent="0.35">
      <c r="A512" s="9" t="str">
        <v>Dana Swing-Arm Lamps</v>
      </c>
      <c r="B512" s="6">
        <v>108.93599999999998</v>
      </c>
      <c r="C512" s="6">
        <f>SUM($B$2:B512)</f>
        <v>29770.723000000005</v>
      </c>
      <c r="D512" s="9">
        <f t="shared" si="7"/>
        <v>1.3163934908216437</v>
      </c>
    </row>
    <row r="513" spans="1:4" x14ac:dyDescent="0.35">
      <c r="A513" s="9" t="str">
        <v>Xerox 1962</v>
      </c>
      <c r="B513" s="6">
        <v>109.568</v>
      </c>
      <c r="C513" s="6">
        <f>SUM($B$2:B513)</f>
        <v>29880.291000000005</v>
      </c>
      <c r="D513" s="9">
        <f t="shared" si="7"/>
        <v>1.3212383379555996</v>
      </c>
    </row>
    <row r="514" spans="1:4" x14ac:dyDescent="0.35">
      <c r="A514" s="9" t="str">
        <v>Wirebound Message Books, Two 4 1/4" x 5" Forms per Page</v>
      </c>
      <c r="B514" s="6">
        <v>109.584</v>
      </c>
      <c r="C514" s="6">
        <f>SUM($B$2:B514)</f>
        <v>29989.875000000004</v>
      </c>
      <c r="D514" s="9">
        <f t="shared" si="7"/>
        <v>1.3260838925730738</v>
      </c>
    </row>
    <row r="515" spans="1:4" x14ac:dyDescent="0.35">
      <c r="A515" s="9" t="str">
        <v>Avery 516</v>
      </c>
      <c r="B515" s="6">
        <v>109.65</v>
      </c>
      <c r="C515" s="6">
        <f>SUM($B$2:B515)</f>
        <v>30099.525000000005</v>
      </c>
      <c r="D515" s="9">
        <f t="shared" ref="D515:D578" si="8">C515/$B$1852*100</f>
        <v>1.3309323655600616</v>
      </c>
    </row>
    <row r="516" spans="1:4" x14ac:dyDescent="0.35">
      <c r="A516" s="9" t="str">
        <v>Recycled Premium Regency Composition Covers</v>
      </c>
      <c r="B516" s="6">
        <v>110.01599999999999</v>
      </c>
      <c r="C516" s="6">
        <f>SUM($B$2:B516)</f>
        <v>30209.541000000005</v>
      </c>
      <c r="D516" s="9">
        <f t="shared" si="8"/>
        <v>1.3357970222325326</v>
      </c>
    </row>
    <row r="517" spans="1:4" x14ac:dyDescent="0.35">
      <c r="A517" s="9" t="str">
        <v>Rediform Wirebound "Phone Memo" Message Book, 11 x 5-3/4</v>
      </c>
      <c r="B517" s="6">
        <v>110.01600000000002</v>
      </c>
      <c r="C517" s="6">
        <f>SUM($B$2:B517)</f>
        <v>30319.557000000004</v>
      </c>
      <c r="D517" s="9">
        <f t="shared" si="8"/>
        <v>1.3406616789050034</v>
      </c>
    </row>
    <row r="518" spans="1:4" x14ac:dyDescent="0.35">
      <c r="A518" s="9" t="str">
        <v>Xerox 201</v>
      </c>
      <c r="B518" s="6">
        <v>110.16</v>
      </c>
      <c r="C518" s="6">
        <f>SUM($B$2:B518)</f>
        <v>30429.717000000004</v>
      </c>
      <c r="D518" s="9">
        <f t="shared" si="8"/>
        <v>1.34553270292914</v>
      </c>
    </row>
    <row r="519" spans="1:4" x14ac:dyDescent="0.35">
      <c r="A519" s="9" t="str">
        <v>Xerox 204</v>
      </c>
      <c r="B519" s="6">
        <v>110.16</v>
      </c>
      <c r="C519" s="6">
        <f>SUM($B$2:B519)</f>
        <v>30539.877000000004</v>
      </c>
      <c r="D519" s="9">
        <f t="shared" si="8"/>
        <v>1.3504037269532765</v>
      </c>
    </row>
    <row r="520" spans="1:4" x14ac:dyDescent="0.35">
      <c r="A520" s="9" t="str">
        <v>Xerox 1971</v>
      </c>
      <c r="B520" s="6">
        <v>110.42400000000001</v>
      </c>
      <c r="C520" s="6">
        <f>SUM($B$2:B520)</f>
        <v>30650.301000000003</v>
      </c>
      <c r="D520" s="9">
        <f t="shared" si="8"/>
        <v>1.3552864244554663</v>
      </c>
    </row>
    <row r="521" spans="1:4" x14ac:dyDescent="0.35">
      <c r="A521" s="9" t="str">
        <v>Xerox 1949</v>
      </c>
      <c r="B521" s="6">
        <v>110.55600000000001</v>
      </c>
      <c r="C521" s="6">
        <f>SUM($B$2:B521)</f>
        <v>30760.857000000004</v>
      </c>
      <c r="D521" s="9">
        <f t="shared" si="8"/>
        <v>1.3601749586966829</v>
      </c>
    </row>
    <row r="522" spans="1:4" x14ac:dyDescent="0.35">
      <c r="A522" s="9" t="str">
        <v>SpineVue Locking Slant-D Ring Binders by Cardinal</v>
      </c>
      <c r="B522" s="6">
        <v>110.59399999999999</v>
      </c>
      <c r="C522" s="6">
        <f>SUM($B$2:B522)</f>
        <v>30871.451000000005</v>
      </c>
      <c r="D522" s="9">
        <f t="shared" si="8"/>
        <v>1.365065173211256</v>
      </c>
    </row>
    <row r="523" spans="1:4" x14ac:dyDescent="0.35">
      <c r="A523" s="9" t="str">
        <v>Dixon Prang Watercolor Pencils, 10-Color Set with Brush</v>
      </c>
      <c r="B523" s="6">
        <v>110.75999999999999</v>
      </c>
      <c r="C523" s="6">
        <f>SUM($B$2:B523)</f>
        <v>30982.211000000003</v>
      </c>
      <c r="D523" s="9">
        <f t="shared" si="8"/>
        <v>1.3699627278673321</v>
      </c>
    </row>
    <row r="524" spans="1:4" x14ac:dyDescent="0.35">
      <c r="A524" s="9" t="str">
        <v>Eldon Image Series Desk Accessories, Burgundy</v>
      </c>
      <c r="B524" s="6">
        <v>111.18799999999999</v>
      </c>
      <c r="C524" s="6">
        <f>SUM($B$2:B524)</f>
        <v>31093.399000000001</v>
      </c>
      <c r="D524" s="9">
        <f t="shared" si="8"/>
        <v>1.3748792077075251</v>
      </c>
    </row>
    <row r="525" spans="1:4" x14ac:dyDescent="0.35">
      <c r="A525" s="9" t="str">
        <v>Xerox 213</v>
      </c>
      <c r="B525" s="6">
        <v>111.45599999999999</v>
      </c>
      <c r="C525" s="6">
        <f>SUM($B$2:B525)</f>
        <v>31204.855</v>
      </c>
      <c r="D525" s="9">
        <f t="shared" si="8"/>
        <v>1.3798075378966514</v>
      </c>
    </row>
    <row r="526" spans="1:4" x14ac:dyDescent="0.35">
      <c r="A526" s="9" t="str">
        <v>Pressboard Hanging Data Binders for Unburst Sheets</v>
      </c>
      <c r="B526" s="6">
        <v>112.66800000000001</v>
      </c>
      <c r="C526" s="6">
        <f>SUM($B$2:B526)</f>
        <v>31317.523000000001</v>
      </c>
      <c r="D526" s="9">
        <f t="shared" si="8"/>
        <v>1.3847894599622961</v>
      </c>
    </row>
    <row r="527" spans="1:4" x14ac:dyDescent="0.35">
      <c r="A527" s="9" t="str">
        <v>GBC Laser Imprintable Binding System Covers, Desert Sand</v>
      </c>
      <c r="B527" s="6">
        <v>112.73299999999999</v>
      </c>
      <c r="C527" s="6">
        <f>SUM($B$2:B527)</f>
        <v>31430.256000000001</v>
      </c>
      <c r="D527" s="9">
        <f t="shared" si="8"/>
        <v>1.3897742561797342</v>
      </c>
    </row>
    <row r="528" spans="1:4" x14ac:dyDescent="0.35">
      <c r="A528" s="9" t="str">
        <v>Akro-Mils 12-Gallon Tote</v>
      </c>
      <c r="B528" s="6">
        <v>113.202</v>
      </c>
      <c r="C528" s="6">
        <f>SUM($B$2:B528)</f>
        <v>31543.458000000002</v>
      </c>
      <c r="D528" s="9">
        <f t="shared" si="8"/>
        <v>1.3947797905078052</v>
      </c>
    </row>
    <row r="529" spans="1:4" x14ac:dyDescent="0.35">
      <c r="A529" s="9" t="str">
        <v>DAX Solid Wood Frames</v>
      </c>
      <c r="B529" s="6">
        <v>113.33199999999999</v>
      </c>
      <c r="C529" s="6">
        <f>SUM($B$2:B529)</f>
        <v>31656.79</v>
      </c>
      <c r="D529" s="9">
        <f t="shared" si="8"/>
        <v>1.3997910731394629</v>
      </c>
    </row>
    <row r="530" spans="1:4" x14ac:dyDescent="0.35">
      <c r="A530" s="9" t="str">
        <v>Avery File Folder Labels</v>
      </c>
      <c r="B530" s="6">
        <v>113.47199999999999</v>
      </c>
      <c r="C530" s="6">
        <f>SUM($B$2:B530)</f>
        <v>31770.262000000002</v>
      </c>
      <c r="D530" s="9">
        <f t="shared" si="8"/>
        <v>1.4048085462519071</v>
      </c>
    </row>
    <row r="531" spans="1:4" x14ac:dyDescent="0.35">
      <c r="A531" s="9" t="str">
        <v>Avery Hi-Liter Smear-Safe Highlighters</v>
      </c>
      <c r="B531" s="6">
        <v>114.464</v>
      </c>
      <c r="C531" s="6">
        <f>SUM($B$2:B531)</f>
        <v>31884.726000000002</v>
      </c>
      <c r="D531" s="9">
        <f t="shared" si="8"/>
        <v>1.4098698833424912</v>
      </c>
    </row>
    <row r="532" spans="1:4" x14ac:dyDescent="0.35">
      <c r="A532" s="9" t="str">
        <v>Wilson Jones Active Use Binders</v>
      </c>
      <c r="B532" s="6">
        <v>115.024</v>
      </c>
      <c r="C532" s="6">
        <f>SUM($B$2:B532)</f>
        <v>31999.750000000004</v>
      </c>
      <c r="D532" s="9">
        <f t="shared" si="8"/>
        <v>1.4149559823562192</v>
      </c>
    </row>
    <row r="533" spans="1:4" x14ac:dyDescent="0.35">
      <c r="A533" s="9" t="str">
        <v>Avery Printable Repositionable Plastic Tabs</v>
      </c>
      <c r="B533" s="6">
        <v>115.24</v>
      </c>
      <c r="C533" s="6">
        <f>SUM($B$2:B533)</f>
        <v>32114.990000000005</v>
      </c>
      <c r="D533" s="9">
        <f t="shared" si="8"/>
        <v>1.4200516323974455</v>
      </c>
    </row>
    <row r="534" spans="1:4" x14ac:dyDescent="0.35">
      <c r="A534" s="9" t="str">
        <v>Wirebound Message Books, Four 2 3/4 x 5 Forms per Page, 200 Sets per Book</v>
      </c>
      <c r="B534" s="6">
        <v>115.43399999999998</v>
      </c>
      <c r="C534" s="6">
        <f>SUM($B$2:B534)</f>
        <v>32230.424000000006</v>
      </c>
      <c r="D534" s="9">
        <f t="shared" si="8"/>
        <v>1.4251558606763324</v>
      </c>
    </row>
    <row r="535" spans="1:4" x14ac:dyDescent="0.35">
      <c r="A535" s="9" t="str">
        <v>Wilson Jones 1" Hanging DublLock Ring Binders</v>
      </c>
      <c r="B535" s="6">
        <v>115.63199999999999</v>
      </c>
      <c r="C535" s="6">
        <f>SUM($B$2:B535)</f>
        <v>32346.056000000008</v>
      </c>
      <c r="D535" s="9">
        <f t="shared" si="8"/>
        <v>1.4302688440637594</v>
      </c>
    </row>
    <row r="536" spans="1:4" x14ac:dyDescent="0.35">
      <c r="A536" s="9" t="str">
        <v>Avery Durable Plastic 1" Binders</v>
      </c>
      <c r="B536" s="6">
        <v>116.224</v>
      </c>
      <c r="C536" s="6">
        <f>SUM($B$2:B536)</f>
        <v>32462.280000000006</v>
      </c>
      <c r="D536" s="9">
        <f t="shared" si="8"/>
        <v>1.4354080043413666</v>
      </c>
    </row>
    <row r="537" spans="1:4" x14ac:dyDescent="0.35">
      <c r="A537" s="9" t="str">
        <v>Xerox 1892</v>
      </c>
      <c r="B537" s="6">
        <v>116.28</v>
      </c>
      <c r="C537" s="6">
        <f>SUM($B$2:B537)</f>
        <v>32578.560000000005</v>
      </c>
      <c r="D537" s="9">
        <f t="shared" si="8"/>
        <v>1.4405496408112886</v>
      </c>
    </row>
    <row r="538" spans="1:4" x14ac:dyDescent="0.35">
      <c r="A538" s="9" t="str">
        <v>Avery Hole Reinforcements</v>
      </c>
      <c r="B538" s="6">
        <v>116.50099999999999</v>
      </c>
      <c r="C538" s="6">
        <f>SUM($B$2:B538)</f>
        <v>32695.061000000005</v>
      </c>
      <c r="D538" s="9">
        <f t="shared" si="8"/>
        <v>1.4457010493973081</v>
      </c>
    </row>
    <row r="539" spans="1:4" x14ac:dyDescent="0.35">
      <c r="A539" s="9" t="str">
        <v>Strathmore Photo Frame Cards</v>
      </c>
      <c r="B539" s="6">
        <v>116.96000000000001</v>
      </c>
      <c r="C539" s="6">
        <f>SUM($B$2:B539)</f>
        <v>32812.021000000008</v>
      </c>
      <c r="D539" s="9">
        <f t="shared" si="8"/>
        <v>1.4508727539167618</v>
      </c>
    </row>
    <row r="540" spans="1:4" x14ac:dyDescent="0.35">
      <c r="A540" s="9" t="str">
        <v>Electrix Incandescent Magnifying Lamp, Black</v>
      </c>
      <c r="B540" s="6">
        <v>117.28</v>
      </c>
      <c r="C540" s="6">
        <f>SUM($B$2:B540)</f>
        <v>32929.301000000007</v>
      </c>
      <c r="D540" s="9">
        <f t="shared" si="8"/>
        <v>1.4560586081065832</v>
      </c>
    </row>
    <row r="541" spans="1:4" x14ac:dyDescent="0.35">
      <c r="A541" s="9" t="str">
        <v>Xerox 1977</v>
      </c>
      <c r="B541" s="6">
        <v>117.568</v>
      </c>
      <c r="C541" s="6">
        <f>SUM($B$2:B541)</f>
        <v>33046.869000000006</v>
      </c>
      <c r="D541" s="9">
        <f t="shared" si="8"/>
        <v>1.4612571969997357</v>
      </c>
    </row>
    <row r="542" spans="1:4" x14ac:dyDescent="0.35">
      <c r="A542" s="9" t="str">
        <v>SlimView Poly Binder, 3/8"</v>
      </c>
      <c r="B542" s="6">
        <v>117.58599999999998</v>
      </c>
      <c r="C542" s="6">
        <f>SUM($B$2:B542)</f>
        <v>33164.455000000009</v>
      </c>
      <c r="D542" s="9">
        <f t="shared" si="8"/>
        <v>1.4664565818118465</v>
      </c>
    </row>
    <row r="543" spans="1:4" x14ac:dyDescent="0.35">
      <c r="A543" s="9" t="str">
        <v>Newell 314</v>
      </c>
      <c r="B543" s="6">
        <v>118.29599999999999</v>
      </c>
      <c r="C543" s="6">
        <f>SUM($B$2:B543)</f>
        <v>33282.751000000011</v>
      </c>
      <c r="D543" s="9">
        <f t="shared" si="8"/>
        <v>1.4716873612050858</v>
      </c>
    </row>
    <row r="544" spans="1:4" x14ac:dyDescent="0.35">
      <c r="A544" s="9" t="str">
        <v>BIC Brite Liner Grip Highlighters, Assorted, 5/Pack</v>
      </c>
      <c r="B544" s="6">
        <v>118.72</v>
      </c>
      <c r="C544" s="6">
        <f>SUM($B$2:B544)</f>
        <v>33401.471000000012</v>
      </c>
      <c r="D544" s="9">
        <f t="shared" si="8"/>
        <v>1.4769368889115626</v>
      </c>
    </row>
    <row r="545" spans="1:4" x14ac:dyDescent="0.35">
      <c r="A545" s="9" t="str">
        <v>Message Book, Phone, Wirebound Standard Line Memo, 2 3/4" X 5"</v>
      </c>
      <c r="B545" s="6">
        <v>119.21</v>
      </c>
      <c r="C545" s="6">
        <f>SUM($B$2:B545)</f>
        <v>33520.681000000011</v>
      </c>
      <c r="D545" s="9">
        <f t="shared" si="8"/>
        <v>1.4822080833007902</v>
      </c>
    </row>
    <row r="546" spans="1:4" x14ac:dyDescent="0.35">
      <c r="A546" s="9" t="str">
        <v>Cyber Acoustics AC-202b Speech Recognition Stereo Headset</v>
      </c>
      <c r="B546" s="6">
        <v>119.508</v>
      </c>
      <c r="C546" s="6">
        <f>SUM($B$2:B546)</f>
        <v>33640.189000000013</v>
      </c>
      <c r="D546" s="9">
        <f t="shared" si="8"/>
        <v>1.4874924545705479</v>
      </c>
    </row>
    <row r="547" spans="1:4" x14ac:dyDescent="0.35">
      <c r="A547" s="9" t="str">
        <v>DAX Clear Channel Poster Frame</v>
      </c>
      <c r="B547" s="6">
        <v>119.556</v>
      </c>
      <c r="C547" s="6">
        <f>SUM($B$2:B547)</f>
        <v>33759.74500000001</v>
      </c>
      <c r="D547" s="9">
        <f t="shared" si="8"/>
        <v>1.4927789482908607</v>
      </c>
    </row>
    <row r="548" spans="1:4" x14ac:dyDescent="0.35">
      <c r="A548" s="9" t="str">
        <v>Bush Saratoga Collection 5-Shelf Bookcase, Hanover Cherry, *Special Order</v>
      </c>
      <c r="B548" s="6">
        <v>119.833</v>
      </c>
      <c r="C548" s="6">
        <f>SUM($B$2:B548)</f>
        <v>33879.578000000009</v>
      </c>
      <c r="D548" s="9">
        <f t="shared" si="8"/>
        <v>1.4980776903195856</v>
      </c>
    </row>
    <row r="549" spans="1:4" x14ac:dyDescent="0.35">
      <c r="A549" s="9" t="str">
        <v>Wirebound Four 2-3/4 x 5 Forms per Page, 400 Sets per Book</v>
      </c>
      <c r="B549" s="6">
        <v>119.97</v>
      </c>
      <c r="C549" s="6">
        <f>SUM($B$2:B549)</f>
        <v>33999.54800000001</v>
      </c>
      <c r="D549" s="9">
        <f t="shared" si="8"/>
        <v>1.5033824901759367</v>
      </c>
    </row>
    <row r="550" spans="1:4" x14ac:dyDescent="0.35">
      <c r="A550" s="9" t="str">
        <v>Xerox 232</v>
      </c>
      <c r="B550" s="6">
        <v>120.52800000000001</v>
      </c>
      <c r="C550" s="6">
        <f>SUM($B$2:B550)</f>
        <v>34120.076000000008</v>
      </c>
      <c r="D550" s="9">
        <f t="shared" si="8"/>
        <v>1.5087119635199919</v>
      </c>
    </row>
    <row r="551" spans="1:4" x14ac:dyDescent="0.35">
      <c r="A551" s="9" t="str">
        <v>Xerox 227</v>
      </c>
      <c r="B551" s="6">
        <v>120.52800000000001</v>
      </c>
      <c r="C551" s="6">
        <f>SUM($B$2:B551)</f>
        <v>34240.604000000007</v>
      </c>
      <c r="D551" s="9">
        <f t="shared" si="8"/>
        <v>1.5140414368640471</v>
      </c>
    </row>
    <row r="552" spans="1:4" x14ac:dyDescent="0.35">
      <c r="A552" s="9" t="str">
        <v>Eldon 200 Class Desk Accessories</v>
      </c>
      <c r="B552" s="6">
        <v>120.57600000000001</v>
      </c>
      <c r="C552" s="6">
        <f>SUM($B$2:B552)</f>
        <v>34361.180000000008</v>
      </c>
      <c r="D552" s="9">
        <f t="shared" si="8"/>
        <v>1.5193730326586574</v>
      </c>
    </row>
    <row r="553" spans="1:4" x14ac:dyDescent="0.35">
      <c r="A553" s="9" t="str">
        <v>Avery 476</v>
      </c>
      <c r="B553" s="6">
        <v>120.59600000000002</v>
      </c>
      <c r="C553" s="6">
        <f>SUM($B$2:B553)</f>
        <v>34481.776000000005</v>
      </c>
      <c r="D553" s="9">
        <f t="shared" si="8"/>
        <v>1.5247055128076659</v>
      </c>
    </row>
    <row r="554" spans="1:4" x14ac:dyDescent="0.35">
      <c r="A554" s="9" t="str">
        <v>Crayola Colored Pencils</v>
      </c>
      <c r="B554" s="6">
        <v>120.70400000000001</v>
      </c>
      <c r="C554" s="6">
        <f>SUM($B$2:B554)</f>
        <v>34602.480000000003</v>
      </c>
      <c r="D554" s="9">
        <f t="shared" si="8"/>
        <v>1.5300427684704232</v>
      </c>
    </row>
    <row r="555" spans="1:4" x14ac:dyDescent="0.35">
      <c r="A555" s="9" t="str">
        <v>DAX Copper Panel Document Frame, 5 x 7 Size</v>
      </c>
      <c r="B555" s="6">
        <v>120.768</v>
      </c>
      <c r="C555" s="6">
        <f>SUM($B$2:B555)</f>
        <v>34723.248</v>
      </c>
      <c r="D555" s="9">
        <f t="shared" si="8"/>
        <v>1.5353828540672541</v>
      </c>
    </row>
    <row r="556" spans="1:4" x14ac:dyDescent="0.35">
      <c r="A556" s="9" t="str">
        <v>Eldon Expressions Punched Metal &amp; Wood Desk Accessories, Pewter &amp; Cherry</v>
      </c>
      <c r="B556" s="6">
        <v>121.29600000000001</v>
      </c>
      <c r="C556" s="6">
        <f>SUM($B$2:B556)</f>
        <v>34844.544000000002</v>
      </c>
      <c r="D556" s="9">
        <f t="shared" si="8"/>
        <v>1.5407462866201922</v>
      </c>
    </row>
    <row r="557" spans="1:4" x14ac:dyDescent="0.35">
      <c r="A557" s="9" t="str">
        <v>Avery 519</v>
      </c>
      <c r="B557" s="6">
        <v>121.346</v>
      </c>
      <c r="C557" s="6">
        <f>SUM($B$2:B557)</f>
        <v>34965.89</v>
      </c>
      <c r="D557" s="9">
        <f t="shared" si="8"/>
        <v>1.5461119300591253</v>
      </c>
    </row>
    <row r="558" spans="1:4" x14ac:dyDescent="0.35">
      <c r="A558" s="9" t="str">
        <v>Ink Jet Note and Greeting Cards, 8-1/2" x 5-1/2" Card Size</v>
      </c>
      <c r="B558" s="6">
        <v>121.392</v>
      </c>
      <c r="C558" s="6">
        <f>SUM($B$2:B558)</f>
        <v>35087.281999999999</v>
      </c>
      <c r="D558" s="9">
        <f t="shared" si="8"/>
        <v>1.5514796075131736</v>
      </c>
    </row>
    <row r="559" spans="1:4" x14ac:dyDescent="0.35">
      <c r="A559" s="9" t="str">
        <v>Acco Four Pocket Poly Ring Binder with Label Holder, Smoke, 1"</v>
      </c>
      <c r="B559" s="6">
        <v>122.17999999999999</v>
      </c>
      <c r="C559" s="6">
        <f>SUM($B$2:B559)</f>
        <v>35209.462</v>
      </c>
      <c r="D559" s="9">
        <f t="shared" si="8"/>
        <v>1.556882128530503</v>
      </c>
    </row>
    <row r="560" spans="1:4" x14ac:dyDescent="0.35">
      <c r="A560" s="9" t="str">
        <v>VariCap6 Expandable Binder</v>
      </c>
      <c r="B560" s="6">
        <v>122.83000000000001</v>
      </c>
      <c r="C560" s="6">
        <f>SUM($B$2:B560)</f>
        <v>35332.292000000001</v>
      </c>
      <c r="D560" s="9">
        <f t="shared" si="8"/>
        <v>1.5623133910657669</v>
      </c>
    </row>
    <row r="561" spans="1:4" x14ac:dyDescent="0.35">
      <c r="A561" s="9" t="str">
        <v>BIC Brite Liner Highlighters, Chisel Tip</v>
      </c>
      <c r="B561" s="6">
        <v>123.11999999999999</v>
      </c>
      <c r="C561" s="6">
        <f>SUM($B$2:B561)</f>
        <v>35455.412000000004</v>
      </c>
      <c r="D561" s="9">
        <f t="shared" si="8"/>
        <v>1.5677574767398019</v>
      </c>
    </row>
    <row r="562" spans="1:4" x14ac:dyDescent="0.35">
      <c r="A562" s="9" t="str">
        <v>Avery 503</v>
      </c>
      <c r="B562" s="6">
        <v>124.2</v>
      </c>
      <c r="C562" s="6">
        <f>SUM($B$2:B562)</f>
        <v>35579.612000000001</v>
      </c>
      <c r="D562" s="9">
        <f t="shared" si="8"/>
        <v>1.5732493175513285</v>
      </c>
    </row>
    <row r="563" spans="1:4" x14ac:dyDescent="0.35">
      <c r="A563" s="9" t="str">
        <v>Eldon Econocleat Chair Mats for Low Pile Carpets</v>
      </c>
      <c r="B563" s="6">
        <v>124.41</v>
      </c>
      <c r="C563" s="6">
        <f>SUM($B$2:B563)</f>
        <v>35704.022000000004</v>
      </c>
      <c r="D563" s="9">
        <f t="shared" si="8"/>
        <v>1.5787504440840336</v>
      </c>
    </row>
    <row r="564" spans="1:4" x14ac:dyDescent="0.35">
      <c r="A564" s="9" t="str">
        <v>Xerox 21</v>
      </c>
      <c r="B564" s="6">
        <v>124.416</v>
      </c>
      <c r="C564" s="6">
        <f>SUM($B$2:B564)</f>
        <v>35828.438000000002</v>
      </c>
      <c r="D564" s="9">
        <f t="shared" si="8"/>
        <v>1.5842518359230586</v>
      </c>
    </row>
    <row r="565" spans="1:4" x14ac:dyDescent="0.35">
      <c r="A565" s="9" t="str">
        <v>Panasonic KP-350BK Electric Pencil Sharpener with Auto Stop</v>
      </c>
      <c r="B565" s="6">
        <v>124.488</v>
      </c>
      <c r="C565" s="6">
        <f>SUM($B$2:B565)</f>
        <v>35952.925999999999</v>
      </c>
      <c r="D565" s="9">
        <f t="shared" si="8"/>
        <v>1.5897564114379159</v>
      </c>
    </row>
    <row r="566" spans="1:4" x14ac:dyDescent="0.35">
      <c r="A566" s="9" t="str">
        <v>DXL Angle-View Binders with Locking Rings, Black</v>
      </c>
      <c r="B566" s="6">
        <v>124.59200000000001</v>
      </c>
      <c r="C566" s="6">
        <f>SUM($B$2:B566)</f>
        <v>36077.517999999996</v>
      </c>
      <c r="D566" s="9">
        <f t="shared" si="8"/>
        <v>1.5952655855956426</v>
      </c>
    </row>
    <row r="567" spans="1:4" x14ac:dyDescent="0.35">
      <c r="A567" s="9" t="str">
        <v>Xerox 1928</v>
      </c>
      <c r="B567" s="6">
        <v>124.608</v>
      </c>
      <c r="C567" s="6">
        <f>SUM($B$2:B567)</f>
        <v>36202.125999999997</v>
      </c>
      <c r="D567" s="9">
        <f t="shared" si="8"/>
        <v>1.6007754672368881</v>
      </c>
    </row>
    <row r="568" spans="1:4" x14ac:dyDescent="0.35">
      <c r="A568" s="9" t="str">
        <v>Deflect-O Glasstique Clear Desk Accessories</v>
      </c>
      <c r="B568" s="6">
        <v>124.74</v>
      </c>
      <c r="C568" s="6">
        <f>SUM($B$2:B568)</f>
        <v>36326.865999999995</v>
      </c>
      <c r="D568" s="9">
        <f t="shared" si="8"/>
        <v>1.6062911856171602</v>
      </c>
    </row>
    <row r="569" spans="1:4" x14ac:dyDescent="0.35">
      <c r="A569" s="9" t="str">
        <v>Ampad Phone Message Book, Recycled, 400 Message Capacity, 5 Â¾â€ x 11â€</v>
      </c>
      <c r="B569" s="6">
        <v>124.8</v>
      </c>
      <c r="C569" s="6">
        <f>SUM($B$2:B569)</f>
        <v>36451.665999999997</v>
      </c>
      <c r="D569" s="9">
        <f t="shared" si="8"/>
        <v>1.6118095570606266</v>
      </c>
    </row>
    <row r="570" spans="1:4" x14ac:dyDescent="0.35">
      <c r="A570" s="9" t="str">
        <v>Dell Slim USB Multimedia Keyboard</v>
      </c>
      <c r="B570" s="6">
        <v>125</v>
      </c>
      <c r="C570" s="6">
        <f>SUM($B$2:B570)</f>
        <v>36576.665999999997</v>
      </c>
      <c r="D570" s="9">
        <f t="shared" si="8"/>
        <v>1.6173367720480725</v>
      </c>
    </row>
    <row r="571" spans="1:4" x14ac:dyDescent="0.35">
      <c r="A571" s="9" t="str">
        <v>Manila Recycled Extra-Heavyweight Clasp Envelopes, 6" x 9"</v>
      </c>
      <c r="B571" s="6">
        <v>125.172</v>
      </c>
      <c r="C571" s="6">
        <f>SUM($B$2:B571)</f>
        <v>36701.837999999996</v>
      </c>
      <c r="D571" s="9">
        <f t="shared" si="8"/>
        <v>1.6228715924833412</v>
      </c>
    </row>
    <row r="572" spans="1:4" x14ac:dyDescent="0.35">
      <c r="A572" s="9" t="str">
        <v>DAX Cubicle Frames - 8x10</v>
      </c>
      <c r="B572" s="6">
        <v>125.786</v>
      </c>
      <c r="C572" s="6">
        <f>SUM($B$2:B572)</f>
        <v>36827.623999999996</v>
      </c>
      <c r="D572" s="9">
        <f t="shared" si="8"/>
        <v>1.6284335625986284</v>
      </c>
    </row>
    <row r="573" spans="1:4" x14ac:dyDescent="0.35">
      <c r="A573" s="9" t="str">
        <v>Wirebound Service Call Books, 5 1/2" x 4"</v>
      </c>
      <c r="B573" s="6">
        <v>125.84</v>
      </c>
      <c r="C573" s="6">
        <f>SUM($B$2:B573)</f>
        <v>36953.463999999993</v>
      </c>
      <c r="D573" s="9">
        <f t="shared" si="8"/>
        <v>1.6339979204707902</v>
      </c>
    </row>
    <row r="574" spans="1:4" x14ac:dyDescent="0.35">
      <c r="A574" s="9" t="str">
        <v>KLD Oscar II Style Snap-on Ultra Thin Side Flip Synthetic Leather Cover Case for HTC One HTC M7</v>
      </c>
      <c r="B574" s="6">
        <v>126.36</v>
      </c>
      <c r="C574" s="6">
        <f>SUM($B$2:B574)</f>
        <v>37079.823999999993</v>
      </c>
      <c r="D574" s="9">
        <f t="shared" si="8"/>
        <v>1.6395852715572996</v>
      </c>
    </row>
    <row r="575" spans="1:4" x14ac:dyDescent="0.35">
      <c r="A575" s="9" t="str">
        <v>Xerox 230</v>
      </c>
      <c r="B575" s="6">
        <v>127.00800000000001</v>
      </c>
      <c r="C575" s="6">
        <f>SUM($B$2:B575)</f>
        <v>37206.831999999995</v>
      </c>
      <c r="D575" s="9">
        <f t="shared" si="8"/>
        <v>1.6452012757263039</v>
      </c>
    </row>
    <row r="576" spans="1:4" x14ac:dyDescent="0.35">
      <c r="A576" s="9" t="str">
        <v>DAX Charcoal/Nickel-Tone Document Frame, 5 x 7</v>
      </c>
      <c r="B576" s="6">
        <v>127.032</v>
      </c>
      <c r="C576" s="6">
        <f>SUM($B$2:B576)</f>
        <v>37333.863999999994</v>
      </c>
      <c r="D576" s="9">
        <f t="shared" si="8"/>
        <v>1.6508183411205861</v>
      </c>
    </row>
    <row r="577" spans="1:4" x14ac:dyDescent="0.35">
      <c r="A577" s="9" t="str">
        <v>Newell 347</v>
      </c>
      <c r="B577" s="6">
        <v>127.54400000000001</v>
      </c>
      <c r="C577" s="6">
        <f>SUM($B$2:B577)</f>
        <v>37461.407999999996</v>
      </c>
      <c r="D577" s="9">
        <f t="shared" si="8"/>
        <v>1.6564580459874567</v>
      </c>
    </row>
    <row r="578" spans="1:4" x14ac:dyDescent="0.35">
      <c r="A578" s="9" t="str">
        <v>PowerGen Dual USB Car Charger</v>
      </c>
      <c r="B578" s="6">
        <v>127.87200000000001</v>
      </c>
      <c r="C578" s="6">
        <f>SUM($B$2:B578)</f>
        <v>37589.279999999999</v>
      </c>
      <c r="D578" s="9">
        <f t="shared" si="8"/>
        <v>1.6621122542664544</v>
      </c>
    </row>
    <row r="579" spans="1:4" x14ac:dyDescent="0.35">
      <c r="A579" s="9" t="str">
        <v>Newell 325</v>
      </c>
      <c r="B579" s="6">
        <v>128.03</v>
      </c>
      <c r="C579" s="6">
        <f>SUM($B$2:B579)</f>
        <v>37717.31</v>
      </c>
      <c r="D579" s="9">
        <f t="shared" ref="D579:D642" si="9">C579/$B$1852*100</f>
        <v>1.6677734489451961</v>
      </c>
    </row>
    <row r="580" spans="1:4" x14ac:dyDescent="0.35">
      <c r="A580" s="9" t="str">
        <v>OIC Binder Clips</v>
      </c>
      <c r="B580" s="6">
        <v>128.16399999999999</v>
      </c>
      <c r="C580" s="6">
        <f>SUM($B$2:B580)</f>
        <v>37845.473999999995</v>
      </c>
      <c r="D580" s="9">
        <f t="shared" si="9"/>
        <v>1.6734405687984042</v>
      </c>
    </row>
    <row r="581" spans="1:4" x14ac:dyDescent="0.35">
      <c r="A581" s="9" t="str">
        <v>GBC Personal VeloBind Strips</v>
      </c>
      <c r="B581" s="6">
        <v>128.18600000000001</v>
      </c>
      <c r="C581" s="6">
        <f>SUM($B$2:B581)</f>
        <v>37973.659999999996</v>
      </c>
      <c r="D581" s="9">
        <f t="shared" si="9"/>
        <v>1.6791086614414505</v>
      </c>
    </row>
    <row r="582" spans="1:4" x14ac:dyDescent="0.35">
      <c r="A582" s="9" t="str">
        <v>Harmony HEPA Quiet Air Purifiers</v>
      </c>
      <c r="B582" s="6">
        <v>128.69999999999999</v>
      </c>
      <c r="C582" s="6">
        <f>SUM($B$2:B582)</f>
        <v>38102.359999999993</v>
      </c>
      <c r="D582" s="9">
        <f t="shared" si="9"/>
        <v>1.6847994819925247</v>
      </c>
    </row>
    <row r="583" spans="1:4" x14ac:dyDescent="0.35">
      <c r="A583" s="9" t="str">
        <v>Universal Premium White Copier/Laser Paper (20Lb. and 87 Bright)</v>
      </c>
      <c r="B583" s="6">
        <v>129.16800000000001</v>
      </c>
      <c r="C583" s="6">
        <f>SUM($B$2:B583)</f>
        <v>38231.527999999991</v>
      </c>
      <c r="D583" s="9">
        <f t="shared" si="9"/>
        <v>1.6905109964365121</v>
      </c>
    </row>
    <row r="584" spans="1:4" x14ac:dyDescent="0.35">
      <c r="A584" s="9" t="str">
        <v>Acco Pressboard Covers with Storage Hooks, 14 7/8" x 11", Light Blue</v>
      </c>
      <c r="B584" s="6">
        <v>131.09699999999998</v>
      </c>
      <c r="C584" s="6">
        <f>SUM($B$2:B584)</f>
        <v>38362.624999999993</v>
      </c>
      <c r="D584" s="9">
        <f t="shared" si="9"/>
        <v>1.6963078068621862</v>
      </c>
    </row>
    <row r="585" spans="1:4" x14ac:dyDescent="0.35">
      <c r="A585" s="9" t="str">
        <v>Hewlett-Packard 300S Scientific Calculator</v>
      </c>
      <c r="B585" s="6">
        <v>131.1</v>
      </c>
      <c r="C585" s="6">
        <f>SUM($B$2:B585)</f>
        <v>38493.724999999991</v>
      </c>
      <c r="D585" s="9">
        <f t="shared" si="9"/>
        <v>1.7021047499410196</v>
      </c>
    </row>
    <row r="586" spans="1:4" x14ac:dyDescent="0.35">
      <c r="A586" s="9" t="str">
        <v>It's Hot Message Books with Stickers, 2 3/4" x 5"</v>
      </c>
      <c r="B586" s="6">
        <v>131.72</v>
      </c>
      <c r="C586" s="6">
        <f>SUM($B$2:B586)</f>
        <v>38625.444999999992</v>
      </c>
      <c r="D586" s="9">
        <f t="shared" si="9"/>
        <v>1.7079291080061905</v>
      </c>
    </row>
    <row r="587" spans="1:4" x14ac:dyDescent="0.35">
      <c r="A587" s="9" t="str">
        <v>Adams Telephone Message Book W/Dividers/Space For Phone Numbers, 5 1/4"X8 1/2", 300/Messages</v>
      </c>
      <c r="B587" s="6">
        <v>132.88800000000001</v>
      </c>
      <c r="C587" s="6">
        <f>SUM($B$2:B587)</f>
        <v>38758.332999999991</v>
      </c>
      <c r="D587" s="9">
        <f t="shared" si="9"/>
        <v>1.7138051123682045</v>
      </c>
    </row>
    <row r="588" spans="1:4" x14ac:dyDescent="0.35">
      <c r="A588" s="9" t="str">
        <v>OtterBox Defender Series Case - iPhone 5c</v>
      </c>
      <c r="B588" s="6">
        <v>133.12799999999999</v>
      </c>
      <c r="C588" s="6">
        <f>SUM($B$2:B588)</f>
        <v>38891.460999999988</v>
      </c>
      <c r="D588" s="9">
        <f t="shared" si="9"/>
        <v>1.7196917289829941</v>
      </c>
    </row>
    <row r="589" spans="1:4" x14ac:dyDescent="0.35">
      <c r="A589" s="9" t="str">
        <v>Xerox 1959</v>
      </c>
      <c r="B589" s="6">
        <v>133.6</v>
      </c>
      <c r="C589" s="6">
        <f>SUM($B$2:B589)</f>
        <v>39025.060999999987</v>
      </c>
      <c r="D589" s="9">
        <f t="shared" si="9"/>
        <v>1.7255992163615765</v>
      </c>
    </row>
    <row r="590" spans="1:4" x14ac:dyDescent="0.35">
      <c r="A590" s="9" t="str">
        <v>Fellowes Presentation Covers for Comb Binding Machines</v>
      </c>
      <c r="B590" s="6">
        <v>133.86000000000001</v>
      </c>
      <c r="C590" s="6">
        <f>SUM($B$2:B590)</f>
        <v>39158.920999999988</v>
      </c>
      <c r="D590" s="9">
        <f t="shared" si="9"/>
        <v>1.7315182003473328</v>
      </c>
    </row>
    <row r="591" spans="1:4" x14ac:dyDescent="0.35">
      <c r="A591" s="9" t="str">
        <v>Wilson Jones Impact Binders</v>
      </c>
      <c r="B591" s="6">
        <v>134.68</v>
      </c>
      <c r="C591" s="6">
        <f>SUM($B$2:B591)</f>
        <v>39293.600999999988</v>
      </c>
      <c r="D591" s="9">
        <f t="shared" si="9"/>
        <v>1.7374734428634064</v>
      </c>
    </row>
    <row r="592" spans="1:4" x14ac:dyDescent="0.35">
      <c r="A592" s="9" t="str">
        <v>Xerox 222</v>
      </c>
      <c r="B592" s="6">
        <v>134.78399999999999</v>
      </c>
      <c r="C592" s="6">
        <f>SUM($B$2:B592)</f>
        <v>39428.384999999987</v>
      </c>
      <c r="D592" s="9">
        <f t="shared" si="9"/>
        <v>1.7434332840223499</v>
      </c>
    </row>
    <row r="593" spans="1:4" x14ac:dyDescent="0.35">
      <c r="A593" s="9" t="str">
        <v>Xerox 23</v>
      </c>
      <c r="B593" s="6">
        <v>134.78400000000002</v>
      </c>
      <c r="C593" s="6">
        <f>SUM($B$2:B593)</f>
        <v>39563.168999999987</v>
      </c>
      <c r="D593" s="9">
        <f t="shared" si="9"/>
        <v>1.7493931251812933</v>
      </c>
    </row>
    <row r="594" spans="1:4" x14ac:dyDescent="0.35">
      <c r="A594" s="9" t="str">
        <v>Eldon 200 Class Desk Accessories, Burgundy</v>
      </c>
      <c r="B594" s="6">
        <v>135.648</v>
      </c>
      <c r="C594" s="6">
        <f>SUM($B$2:B594)</f>
        <v>39698.816999999988</v>
      </c>
      <c r="D594" s="9">
        <f t="shared" si="9"/>
        <v>1.7553911704502303</v>
      </c>
    </row>
    <row r="595" spans="1:4" x14ac:dyDescent="0.35">
      <c r="A595" s="9" t="str">
        <v>Avery Metallic Poly Binders</v>
      </c>
      <c r="B595" s="6">
        <v>135.80099999999999</v>
      </c>
      <c r="C595" s="6">
        <f>SUM($B$2:B595)</f>
        <v>39834.617999999988</v>
      </c>
      <c r="D595" s="9">
        <f t="shared" si="9"/>
        <v>1.7613959810303115</v>
      </c>
    </row>
    <row r="596" spans="1:4" x14ac:dyDescent="0.35">
      <c r="A596" s="9" t="str">
        <v>Memorex Froggy Flash Drive 4 GB</v>
      </c>
      <c r="B596" s="6">
        <v>136.27599999999998</v>
      </c>
      <c r="C596" s="6">
        <f>SUM($B$2:B596)</f>
        <v>39970.893999999986</v>
      </c>
      <c r="D596" s="9">
        <f t="shared" si="9"/>
        <v>1.767421795027345</v>
      </c>
    </row>
    <row r="597" spans="1:4" x14ac:dyDescent="0.35">
      <c r="A597" s="9" t="str">
        <v>Stiletto Hand Letter Openers</v>
      </c>
      <c r="B597" s="6">
        <v>136.32000000000002</v>
      </c>
      <c r="C597" s="6">
        <f>SUM($B$2:B597)</f>
        <v>40107.213999999985</v>
      </c>
      <c r="D597" s="9">
        <f t="shared" si="9"/>
        <v>1.7734495546040543</v>
      </c>
    </row>
    <row r="598" spans="1:4" x14ac:dyDescent="0.35">
      <c r="A598" s="9" t="str">
        <v>Xerox 1947</v>
      </c>
      <c r="B598" s="6">
        <v>136.34399999999999</v>
      </c>
      <c r="C598" s="6">
        <f>SUM($B$2:B598)</f>
        <v>40243.557999999983</v>
      </c>
      <c r="D598" s="9">
        <f t="shared" si="9"/>
        <v>1.7794783754060406</v>
      </c>
    </row>
    <row r="599" spans="1:4" x14ac:dyDescent="0.35">
      <c r="A599" s="9" t="str">
        <v>C-Line Magnetic Cubicle Keepers, Clear Polypropylene</v>
      </c>
      <c r="B599" s="6">
        <v>136.34400000000002</v>
      </c>
      <c r="C599" s="6">
        <f>SUM($B$2:B599)</f>
        <v>40379.90199999998</v>
      </c>
      <c r="D599" s="9">
        <f t="shared" si="9"/>
        <v>1.7855071962080273</v>
      </c>
    </row>
    <row r="600" spans="1:4" x14ac:dyDescent="0.35">
      <c r="A600" s="9" t="str">
        <v>GBC Clear Cover, 8-1/2 x 11, unpunched, 25 covers per pack</v>
      </c>
      <c r="B600" s="6">
        <v>136.44</v>
      </c>
      <c r="C600" s="6">
        <f>SUM($B$2:B600)</f>
        <v>40516.341999999982</v>
      </c>
      <c r="D600" s="9">
        <f t="shared" si="9"/>
        <v>1.7915402619111245</v>
      </c>
    </row>
    <row r="601" spans="1:4" x14ac:dyDescent="0.35">
      <c r="A601" s="9" t="str">
        <v>Barricks Non-Folding Utility Table with Steel Legs, Laminate Tops</v>
      </c>
      <c r="B601" s="6">
        <v>136.464</v>
      </c>
      <c r="C601" s="6">
        <f>SUM($B$2:B601)</f>
        <v>40652.805999999982</v>
      </c>
      <c r="D601" s="9">
        <f t="shared" si="9"/>
        <v>1.7975743888394993</v>
      </c>
    </row>
    <row r="602" spans="1:4" x14ac:dyDescent="0.35">
      <c r="A602" s="9" t="str">
        <v>Cardinal HOLDit! Binder Insert Strips,Extra Strips</v>
      </c>
      <c r="B602" s="6">
        <v>136.72800000000001</v>
      </c>
      <c r="C602" s="6">
        <f>SUM($B$2:B602)</f>
        <v>40789.533999999985</v>
      </c>
      <c r="D602" s="9">
        <f t="shared" si="9"/>
        <v>1.8036201892459278</v>
      </c>
    </row>
    <row r="603" spans="1:4" x14ac:dyDescent="0.35">
      <c r="A603" s="9" t="str">
        <v>Riverleaf Stik-Withit Designer Note Cubes</v>
      </c>
      <c r="B603" s="6">
        <v>136.816</v>
      </c>
      <c r="C603" s="6">
        <f>SUM($B$2:B603)</f>
        <v>40926.349999999984</v>
      </c>
      <c r="D603" s="9">
        <f t="shared" si="9"/>
        <v>1.8096698808117071</v>
      </c>
    </row>
    <row r="604" spans="1:4" x14ac:dyDescent="0.35">
      <c r="A604" s="9" t="str">
        <v>C-Line Cubicle Keepers Polyproplyene Holder With Velcro Backings</v>
      </c>
      <c r="B604" s="6">
        <v>137.16999999999999</v>
      </c>
      <c r="C604" s="6">
        <f>SUM($B$2:B604)</f>
        <v>41063.519999999982</v>
      </c>
      <c r="D604" s="9">
        <f t="shared" si="9"/>
        <v>1.8157352254503309</v>
      </c>
    </row>
    <row r="605" spans="1:4" x14ac:dyDescent="0.35">
      <c r="A605" s="9" t="str">
        <v>GBC Binding covers</v>
      </c>
      <c r="B605" s="6">
        <v>137.26999999999998</v>
      </c>
      <c r="C605" s="6">
        <f>SUM($B$2:B605)</f>
        <v>41200.789999999979</v>
      </c>
      <c r="D605" s="9">
        <f t="shared" si="9"/>
        <v>1.8218049918609445</v>
      </c>
    </row>
    <row r="606" spans="1:4" x14ac:dyDescent="0.35">
      <c r="A606" s="9" t="str">
        <v>Xerox 2</v>
      </c>
      <c r="B606" s="6">
        <v>137.376</v>
      </c>
      <c r="C606" s="6">
        <f>SUM($B$2:B606)</f>
        <v>41338.165999999976</v>
      </c>
      <c r="D606" s="9">
        <f t="shared" si="9"/>
        <v>1.8278794453498675</v>
      </c>
    </row>
    <row r="607" spans="1:4" x14ac:dyDescent="0.35">
      <c r="A607" s="9" t="str">
        <v>Acco 3-Hole Punch</v>
      </c>
      <c r="B607" s="6">
        <v>137.53200000000001</v>
      </c>
      <c r="C607" s="6">
        <f>SUM($B$2:B607)</f>
        <v>41475.697999999975</v>
      </c>
      <c r="D607" s="9">
        <f t="shared" si="9"/>
        <v>1.8339607968030949</v>
      </c>
    </row>
    <row r="608" spans="1:4" x14ac:dyDescent="0.35">
      <c r="A608" s="9" t="str">
        <v>Eldon 500 Class Desk Accessories</v>
      </c>
      <c r="B608" s="6">
        <v>137.59800000000001</v>
      </c>
      <c r="C608" s="6">
        <f>SUM($B$2:B608)</f>
        <v>41613.295999999973</v>
      </c>
      <c r="D608" s="9">
        <f t="shared" si="9"/>
        <v>1.8400450666258357</v>
      </c>
    </row>
    <row r="609" spans="1:4" x14ac:dyDescent="0.35">
      <c r="A609" s="9" t="str">
        <v>Avery 3 1/2" Diskette Storage Pages, 10/Pack</v>
      </c>
      <c r="B609" s="6">
        <v>137.80799999999999</v>
      </c>
      <c r="C609" s="6">
        <f>SUM($B$2:B609)</f>
        <v>41751.10399999997</v>
      </c>
      <c r="D609" s="9">
        <f t="shared" si="9"/>
        <v>1.8461386221697553</v>
      </c>
    </row>
    <row r="610" spans="1:4" x14ac:dyDescent="0.35">
      <c r="A610" s="9" t="str">
        <v>Eldon 200 Class Desk Accessories, Smoke</v>
      </c>
      <c r="B610" s="6">
        <v>138.16</v>
      </c>
      <c r="C610" s="6">
        <f>SUM($B$2:B610)</f>
        <v>41889.263999999974</v>
      </c>
      <c r="D610" s="9">
        <f t="shared" si="9"/>
        <v>1.8522477423510799</v>
      </c>
    </row>
    <row r="611" spans="1:4" x14ac:dyDescent="0.35">
      <c r="A611" s="9" t="str">
        <v>50 Colored Long Pencils</v>
      </c>
      <c r="B611" s="6">
        <v>138.17599999999999</v>
      </c>
      <c r="C611" s="6">
        <f>SUM($B$2:B611)</f>
        <v>42027.439999999973</v>
      </c>
      <c r="D611" s="9">
        <f t="shared" si="9"/>
        <v>1.8583575700159223</v>
      </c>
    </row>
    <row r="612" spans="1:4" x14ac:dyDescent="0.35">
      <c r="A612" s="9" t="str">
        <v>GE General Use Halogen Bulbs, 100 Watts, 1 Bulb per Pack</v>
      </c>
      <c r="B612" s="6">
        <v>138.20400000000001</v>
      </c>
      <c r="C612" s="6">
        <f>SUM($B$2:B612)</f>
        <v>42165.643999999971</v>
      </c>
      <c r="D612" s="9">
        <f t="shared" si="9"/>
        <v>1.8644686357769225</v>
      </c>
    </row>
    <row r="613" spans="1:4" x14ac:dyDescent="0.35">
      <c r="A613" s="9" t="str">
        <v>Things To Do Today Pad</v>
      </c>
      <c r="B613" s="6">
        <v>138.53199999999998</v>
      </c>
      <c r="C613" s="6">
        <f>SUM($B$2:B613)</f>
        <v>42304.17599999997</v>
      </c>
      <c r="D613" s="9">
        <f t="shared" si="9"/>
        <v>1.8705942049500495</v>
      </c>
    </row>
    <row r="614" spans="1:4" x14ac:dyDescent="0.35">
      <c r="A614" s="9" t="str">
        <v>Xerox 1930</v>
      </c>
      <c r="B614" s="6">
        <v>138.67200000000003</v>
      </c>
      <c r="C614" s="6">
        <f>SUM($B$2:B614)</f>
        <v>42442.847999999969</v>
      </c>
      <c r="D614" s="9">
        <f t="shared" si="9"/>
        <v>1.8767259646039622</v>
      </c>
    </row>
    <row r="615" spans="1:4" x14ac:dyDescent="0.35">
      <c r="A615" s="9" t="str">
        <v>Xerox 1903</v>
      </c>
      <c r="B615" s="6">
        <v>138.73599999999999</v>
      </c>
      <c r="C615" s="6">
        <f>SUM($B$2:B615)</f>
        <v>42581.583999999966</v>
      </c>
      <c r="D615" s="9">
        <f t="shared" si="9"/>
        <v>1.8828605541919488</v>
      </c>
    </row>
    <row r="616" spans="1:4" x14ac:dyDescent="0.35">
      <c r="A616" s="9" t="str">
        <v>Xerox 4200 Series MultiUse Premium Copy Paper (20Lb. and 84 Bright)</v>
      </c>
      <c r="B616" s="6">
        <v>139.392</v>
      </c>
      <c r="C616" s="6">
        <f>SUM($B$2:B616)</f>
        <v>42720.975999999966</v>
      </c>
      <c r="D616" s="9">
        <f t="shared" si="9"/>
        <v>1.8890241506041894</v>
      </c>
    </row>
    <row r="617" spans="1:4" x14ac:dyDescent="0.35">
      <c r="A617" s="9" t="str">
        <v>Advantus Push Pins, Aluminum Head</v>
      </c>
      <c r="B617" s="6">
        <v>139.44</v>
      </c>
      <c r="C617" s="6">
        <f>SUM($B$2:B617)</f>
        <v>42860.415999999968</v>
      </c>
      <c r="D617" s="9">
        <f t="shared" si="9"/>
        <v>1.8951898694669851</v>
      </c>
    </row>
    <row r="618" spans="1:4" x14ac:dyDescent="0.35">
      <c r="A618" s="9" t="str">
        <v>OIC Colored Binder Clips, Assorted Sizes</v>
      </c>
      <c r="B618" s="6">
        <v>139.62</v>
      </c>
      <c r="C618" s="6">
        <f>SUM($B$2:B618)</f>
        <v>43000.035999999971</v>
      </c>
      <c r="D618" s="9">
        <f t="shared" si="9"/>
        <v>1.9013635475193631</v>
      </c>
    </row>
    <row r="619" spans="1:4" x14ac:dyDescent="0.35">
      <c r="A619" s="9" t="str">
        <v>Eberhard Faber 3 1/2" Golf Pencils</v>
      </c>
      <c r="B619" s="6">
        <v>139.87199999999999</v>
      </c>
      <c r="C619" s="6">
        <f>SUM($B$2:B619)</f>
        <v>43139.907999999974</v>
      </c>
      <c r="D619" s="9">
        <f t="shared" si="9"/>
        <v>1.9075483684371557</v>
      </c>
    </row>
    <row r="620" spans="1:4" x14ac:dyDescent="0.35">
      <c r="A620" s="9" t="str">
        <v>Xerox 212</v>
      </c>
      <c r="B620" s="6">
        <v>141.26400000000001</v>
      </c>
      <c r="C620" s="6">
        <f>SUM($B$2:B620)</f>
        <v>43281.171999999977</v>
      </c>
      <c r="D620" s="9">
        <f t="shared" si="9"/>
        <v>1.9137947404210487</v>
      </c>
    </row>
    <row r="621" spans="1:4" x14ac:dyDescent="0.35">
      <c r="A621" s="9" t="str">
        <v>Flexible Leather- Look Classic Collection Ring Binder</v>
      </c>
      <c r="B621" s="6">
        <v>142.05000000000001</v>
      </c>
      <c r="C621" s="6">
        <f>SUM($B$2:B621)</f>
        <v>43423.22199999998</v>
      </c>
      <c r="D621" s="9">
        <f t="shared" si="9"/>
        <v>1.9200758675327823</v>
      </c>
    </row>
    <row r="622" spans="1:4" x14ac:dyDescent="0.35">
      <c r="A622" s="9" t="str">
        <v>Fellowes Twister Kit, Gray/Clear, 3/pkg</v>
      </c>
      <c r="B622" s="6">
        <v>142.30799999999999</v>
      </c>
      <c r="C622" s="6">
        <f>SUM($B$2:B622)</f>
        <v>43565.529999999977</v>
      </c>
      <c r="D622" s="9">
        <f t="shared" si="9"/>
        <v>1.92636840281625</v>
      </c>
    </row>
    <row r="623" spans="1:4" x14ac:dyDescent="0.35">
      <c r="A623" s="9" t="str">
        <v>Xerox 192</v>
      </c>
      <c r="B623" s="6">
        <v>142.56</v>
      </c>
      <c r="C623" s="6">
        <f>SUM($B$2:B623)</f>
        <v>43708.089999999975</v>
      </c>
      <c r="D623" s="9">
        <f t="shared" si="9"/>
        <v>1.9326720809651323</v>
      </c>
    </row>
    <row r="624" spans="1:4" x14ac:dyDescent="0.35">
      <c r="A624" s="9" t="str">
        <v>Avery Self-Adhesive Photo Pockets for Polaroid Photos</v>
      </c>
      <c r="B624" s="6">
        <v>143.01</v>
      </c>
      <c r="C624" s="6">
        <f>SUM($B$2:B624)</f>
        <v>43851.099999999977</v>
      </c>
      <c r="D624" s="9">
        <f t="shared" si="9"/>
        <v>1.9389956570879698</v>
      </c>
    </row>
    <row r="625" spans="1:4" x14ac:dyDescent="0.35">
      <c r="A625" s="9" t="str">
        <v>Wilson Jones Hanging View Binder, White, 1"</v>
      </c>
      <c r="B625" s="6">
        <v>143.41999999999999</v>
      </c>
      <c r="C625" s="6">
        <f>SUM($B$2:B625)</f>
        <v>43994.519999999975</v>
      </c>
      <c r="D625" s="9">
        <f t="shared" si="9"/>
        <v>1.945337362475966</v>
      </c>
    </row>
    <row r="626" spans="1:4" x14ac:dyDescent="0.35">
      <c r="A626" s="9" t="str">
        <v>Xerox 203</v>
      </c>
      <c r="B626" s="6">
        <v>143.85600000000002</v>
      </c>
      <c r="C626" s="6">
        <f>SUM($B$2:B626)</f>
        <v>44138.375999999975</v>
      </c>
      <c r="D626" s="9">
        <f t="shared" si="9"/>
        <v>1.9516983467898381</v>
      </c>
    </row>
    <row r="627" spans="1:4" x14ac:dyDescent="0.35">
      <c r="A627" s="9" t="str">
        <v>Telescoping Adjustable Floor Lamp</v>
      </c>
      <c r="B627" s="6">
        <v>143.928</v>
      </c>
      <c r="C627" s="6">
        <f>SUM($B$2:B627)</f>
        <v>44282.303999999975</v>
      </c>
      <c r="D627" s="9">
        <f t="shared" si="9"/>
        <v>1.9580625147795434</v>
      </c>
    </row>
    <row r="628" spans="1:4" x14ac:dyDescent="0.35">
      <c r="A628" s="9" t="str">
        <v>Astroparche Fine Business Paper</v>
      </c>
      <c r="B628" s="6">
        <v>144.672</v>
      </c>
      <c r="C628" s="6">
        <f>SUM($B$2:B628)</f>
        <v>44426.975999999973</v>
      </c>
      <c r="D628" s="9">
        <f t="shared" si="9"/>
        <v>1.9644595807528538</v>
      </c>
    </row>
    <row r="629" spans="1:4" x14ac:dyDescent="0.35">
      <c r="A629" s="9" t="str">
        <v>Xerox 220</v>
      </c>
      <c r="B629" s="6">
        <v>145.15199999999999</v>
      </c>
      <c r="C629" s="6">
        <f>SUM($B$2:B629)</f>
        <v>44572.127999999975</v>
      </c>
      <c r="D629" s="9">
        <f t="shared" si="9"/>
        <v>1.9708778712317159</v>
      </c>
    </row>
    <row r="630" spans="1:4" x14ac:dyDescent="0.35">
      <c r="A630" s="9" t="str">
        <v>Eldon 400 Class Desk Accessories, Black Carbon</v>
      </c>
      <c r="B630" s="6">
        <v>145.25</v>
      </c>
      <c r="C630" s="6">
        <f>SUM($B$2:B630)</f>
        <v>44717.377999999975</v>
      </c>
      <c r="D630" s="9">
        <f t="shared" si="9"/>
        <v>1.9773004950471282</v>
      </c>
    </row>
    <row r="631" spans="1:4" x14ac:dyDescent="0.35">
      <c r="A631" s="9" t="str">
        <v>DAX Cubicle Frames, 8-1/2 x 11</v>
      </c>
      <c r="B631" s="6">
        <v>145.69</v>
      </c>
      <c r="C631" s="6">
        <f>SUM($B$2:B631)</f>
        <v>44863.067999999977</v>
      </c>
      <c r="D631" s="9">
        <f t="shared" si="9"/>
        <v>1.9837425746592963</v>
      </c>
    </row>
    <row r="632" spans="1:4" x14ac:dyDescent="0.35">
      <c r="A632" s="9" t="str">
        <v>Personal Folder Holder, Ebony</v>
      </c>
      <c r="B632" s="6">
        <v>145.73000000000002</v>
      </c>
      <c r="C632" s="6">
        <f>SUM($B$2:B632)</f>
        <v>45008.797999999981</v>
      </c>
      <c r="D632" s="9">
        <f t="shared" si="9"/>
        <v>1.9901864229802606</v>
      </c>
    </row>
    <row r="633" spans="1:4" x14ac:dyDescent="0.35">
      <c r="A633" s="9" t="str">
        <v>Newell 315</v>
      </c>
      <c r="B633" s="6">
        <v>145.91200000000001</v>
      </c>
      <c r="C633" s="6">
        <f>SUM($B$2:B633)</f>
        <v>45154.709999999977</v>
      </c>
      <c r="D633" s="9">
        <f t="shared" si="9"/>
        <v>1.9966383189262464</v>
      </c>
    </row>
    <row r="634" spans="1:4" x14ac:dyDescent="0.35">
      <c r="A634" s="9" t="str">
        <v>Tensor Brushed Steel Torchiere Floor Lamp</v>
      </c>
      <c r="B634" s="6">
        <v>146.11399999999998</v>
      </c>
      <c r="C634" s="6">
        <f>SUM($B$2:B634)</f>
        <v>45300.823999999979</v>
      </c>
      <c r="D634" s="9">
        <f t="shared" si="9"/>
        <v>2.0030991468516524</v>
      </c>
    </row>
    <row r="635" spans="1:4" x14ac:dyDescent="0.35">
      <c r="A635" s="9" t="str">
        <v>Xerox 1905</v>
      </c>
      <c r="B635" s="6">
        <v>146.44800000000001</v>
      </c>
      <c r="C635" s="6">
        <f>SUM($B$2:B635)</f>
        <v>45447.271999999975</v>
      </c>
      <c r="D635" s="9">
        <f t="shared" si="9"/>
        <v>2.0095747434955036</v>
      </c>
    </row>
    <row r="636" spans="1:4" x14ac:dyDescent="0.35">
      <c r="A636" s="9" t="str">
        <v>Maxell 4.7GB DVD-RW 3/Pack</v>
      </c>
      <c r="B636" s="6">
        <v>146.55599999999998</v>
      </c>
      <c r="C636" s="6">
        <f>SUM($B$2:B636)</f>
        <v>45593.827999999972</v>
      </c>
      <c r="D636" s="9">
        <f t="shared" si="9"/>
        <v>2.016055115653105</v>
      </c>
    </row>
    <row r="637" spans="1:4" x14ac:dyDescent="0.35">
      <c r="A637" s="9" t="str">
        <v>#10- 4 1/8" x 9 1/2" Security-Tint Envelopes</v>
      </c>
      <c r="B637" s="6">
        <v>146.68799999999999</v>
      </c>
      <c r="C637" s="6">
        <f>SUM($B$2:B637)</f>
        <v>45740.515999999974</v>
      </c>
      <c r="D637" s="9">
        <f t="shared" si="9"/>
        <v>2.0225413245497328</v>
      </c>
    </row>
    <row r="638" spans="1:4" x14ac:dyDescent="0.35">
      <c r="A638" s="9" t="str">
        <v>ACCOHIDE 3-Ring Binder, Blue, 1"</v>
      </c>
      <c r="B638" s="6">
        <v>147.02800000000002</v>
      </c>
      <c r="C638" s="6">
        <f>SUM($B$2:B638)</f>
        <v>45887.543999999973</v>
      </c>
      <c r="D638" s="9">
        <f t="shared" si="9"/>
        <v>2.0290425674711265</v>
      </c>
    </row>
    <row r="639" spans="1:4" x14ac:dyDescent="0.35">
      <c r="A639" s="9" t="str">
        <v>Holmes Cool Mist Humidifier for the Whole House with 8-Gallon Output per Day, Extended Life Filter</v>
      </c>
      <c r="B639" s="6">
        <v>147.26</v>
      </c>
      <c r="C639" s="6">
        <f>SUM($B$2:B639)</f>
        <v>46034.803999999975</v>
      </c>
      <c r="D639" s="9">
        <f t="shared" si="9"/>
        <v>2.0355540689035374</v>
      </c>
    </row>
    <row r="640" spans="1:4" x14ac:dyDescent="0.35">
      <c r="A640" s="9" t="str">
        <v>Kensington 6 Outlet SmartSocket Surge Protector</v>
      </c>
      <c r="B640" s="6">
        <v>147.52799999999999</v>
      </c>
      <c r="C640" s="6">
        <f>SUM($B$2:B640)</f>
        <v>46182.331999999973</v>
      </c>
      <c r="D640" s="9">
        <f t="shared" si="9"/>
        <v>2.0420774206848806</v>
      </c>
    </row>
    <row r="641" spans="1:4" x14ac:dyDescent="0.35">
      <c r="A641" s="9" t="str">
        <v>Xerox 1993</v>
      </c>
      <c r="B641" s="6">
        <v>147.744</v>
      </c>
      <c r="C641" s="6">
        <f>SUM($B$2:B641)</f>
        <v>46330.075999999972</v>
      </c>
      <c r="D641" s="9">
        <f t="shared" si="9"/>
        <v>2.0486103234937225</v>
      </c>
    </row>
    <row r="642" spans="1:4" x14ac:dyDescent="0.35">
      <c r="A642" s="9" t="str">
        <v>Anker Astro Mini 3000mAh Ultra-Compact Portable Charger</v>
      </c>
      <c r="B642" s="6">
        <v>147.92600000000002</v>
      </c>
      <c r="C642" s="6">
        <f>SUM($B$2:B642)</f>
        <v>46478.001999999971</v>
      </c>
      <c r="D642" s="9">
        <f t="shared" si="9"/>
        <v>2.0551512739275859</v>
      </c>
    </row>
    <row r="643" spans="1:4" x14ac:dyDescent="0.35">
      <c r="A643" s="9" t="str">
        <v>KeyTronicÂ KT400U2 -Â KeyboardÂ - Black</v>
      </c>
      <c r="B643" s="6">
        <v>148.03199999999998</v>
      </c>
      <c r="C643" s="6">
        <f>SUM($B$2:B643)</f>
        <v>46626.033999999971</v>
      </c>
      <c r="D643" s="9">
        <f t="shared" ref="D643:D706" si="10">C643/$B$1852*100</f>
        <v>2.0616969114397592</v>
      </c>
    </row>
    <row r="644" spans="1:4" x14ac:dyDescent="0.35">
      <c r="A644" s="9" t="str">
        <v>ARKON Windshield Dashboard Air Vent Car Mount Holder</v>
      </c>
      <c r="B644" s="6">
        <v>149.16</v>
      </c>
      <c r="C644" s="6">
        <f>SUM($B$2:B644)</f>
        <v>46775.193999999974</v>
      </c>
      <c r="D644" s="9">
        <f t="shared" si="10"/>
        <v>2.0682924265399789</v>
      </c>
    </row>
    <row r="645" spans="1:4" x14ac:dyDescent="0.35">
      <c r="A645" s="9" t="str">
        <v>Ultra Door Push Plate</v>
      </c>
      <c r="B645" s="6">
        <v>149.26400000000001</v>
      </c>
      <c r="C645" s="6">
        <f>SUM($B$2:B645)</f>
        <v>46924.457999999977</v>
      </c>
      <c r="D645" s="9">
        <f t="shared" si="10"/>
        <v>2.0748925402830678</v>
      </c>
    </row>
    <row r="646" spans="1:4" x14ac:dyDescent="0.35">
      <c r="A646" s="9" t="str">
        <v>Sanford Liquid Accent Highlighters</v>
      </c>
      <c r="B646" s="6">
        <v>149.63199999999998</v>
      </c>
      <c r="C646" s="6">
        <f>SUM($B$2:B646)</f>
        <v>47074.089999999975</v>
      </c>
      <c r="D646" s="9">
        <f t="shared" si="10"/>
        <v>2.0815089261470803</v>
      </c>
    </row>
    <row r="647" spans="1:4" x14ac:dyDescent="0.35">
      <c r="A647" s="9" t="str">
        <v>Eldon Expressions Wood and Plastic Desk Accessories, Oak</v>
      </c>
      <c r="B647" s="6">
        <v>149.70000000000002</v>
      </c>
      <c r="C647" s="6">
        <f>SUM($B$2:B647)</f>
        <v>47223.789999999972</v>
      </c>
      <c r="D647" s="9">
        <f t="shared" si="10"/>
        <v>2.0881283188160458</v>
      </c>
    </row>
    <row r="648" spans="1:4" x14ac:dyDescent="0.35">
      <c r="A648" s="9" t="str">
        <v>Xerox 1948</v>
      </c>
      <c r="B648" s="6">
        <v>149.85000000000002</v>
      </c>
      <c r="C648" s="6">
        <f>SUM($B$2:B648)</f>
        <v>47373.63999999997</v>
      </c>
      <c r="D648" s="9">
        <f t="shared" si="10"/>
        <v>2.0947543441429959</v>
      </c>
    </row>
    <row r="649" spans="1:4" x14ac:dyDescent="0.35">
      <c r="A649" s="9" t="str">
        <v>Acco 6 Outlet Guardian Standard Surge Suppressor</v>
      </c>
      <c r="B649" s="6">
        <v>149.916</v>
      </c>
      <c r="C649" s="6">
        <f>SUM($B$2:B649)</f>
        <v>47523.555999999968</v>
      </c>
      <c r="D649" s="9">
        <f t="shared" si="10"/>
        <v>2.1013832878394592</v>
      </c>
    </row>
    <row r="650" spans="1:4" x14ac:dyDescent="0.35">
      <c r="A650" s="9" t="str">
        <v>Xerox 205</v>
      </c>
      <c r="B650" s="6">
        <v>150.33600000000001</v>
      </c>
      <c r="C650" s="6">
        <f>SUM($B$2:B650)</f>
        <v>47673.891999999971</v>
      </c>
      <c r="D650" s="9">
        <f t="shared" si="10"/>
        <v>2.108030802978281</v>
      </c>
    </row>
    <row r="651" spans="1:4" x14ac:dyDescent="0.35">
      <c r="A651" s="9" t="str">
        <v>Verbatim 25 GB 6x Blu-ray Single Layer Recordable Disc, 10/Pack</v>
      </c>
      <c r="B651" s="6">
        <v>150.67000000000002</v>
      </c>
      <c r="C651" s="6">
        <f>SUM($B$2:B651)</f>
        <v>47824.561999999969</v>
      </c>
      <c r="D651" s="9">
        <f t="shared" si="10"/>
        <v>2.1146930868355489</v>
      </c>
    </row>
    <row r="652" spans="1:4" x14ac:dyDescent="0.35">
      <c r="A652" s="9" t="str">
        <v>Holmes Replacement Filter for HEPA Air Cleaner, Large Room</v>
      </c>
      <c r="B652" s="6">
        <v>151.06200000000001</v>
      </c>
      <c r="C652" s="6">
        <f>SUM($B$2:B652)</f>
        <v>47975.623999999967</v>
      </c>
      <c r="D652" s="9">
        <f t="shared" si="10"/>
        <v>2.1213727040390173</v>
      </c>
    </row>
    <row r="653" spans="1:4" x14ac:dyDescent="0.35">
      <c r="A653" s="9" t="str">
        <v>Southworth 100% Cotton The Best Paper</v>
      </c>
      <c r="B653" s="6">
        <v>151.536</v>
      </c>
      <c r="C653" s="6">
        <f>SUM($B$2:B653)</f>
        <v>48127.159999999967</v>
      </c>
      <c r="D653" s="9">
        <f t="shared" si="10"/>
        <v>2.1280732804417184</v>
      </c>
    </row>
    <row r="654" spans="1:4" x14ac:dyDescent="0.35">
      <c r="A654" s="9" t="str">
        <v>Xerox 217</v>
      </c>
      <c r="B654" s="6">
        <v>151.63199999999998</v>
      </c>
      <c r="C654" s="6">
        <f>SUM($B$2:B654)</f>
        <v>48278.791999999965</v>
      </c>
      <c r="D654" s="9">
        <f t="shared" si="10"/>
        <v>2.1347781017455296</v>
      </c>
    </row>
    <row r="655" spans="1:4" x14ac:dyDescent="0.35">
      <c r="A655" s="9" t="str">
        <v>Nu-Dell Oak Frame</v>
      </c>
      <c r="B655" s="6">
        <v>151.65600000000001</v>
      </c>
      <c r="C655" s="6">
        <f>SUM($B$2:B655)</f>
        <v>48430.447999999968</v>
      </c>
      <c r="D655" s="9">
        <f t="shared" si="10"/>
        <v>2.1414839842746192</v>
      </c>
    </row>
    <row r="656" spans="1:4" x14ac:dyDescent="0.35">
      <c r="A656" s="9" t="str">
        <v>Master Big Foot Doorstop, Beige</v>
      </c>
      <c r="B656" s="6">
        <v>152.06400000000002</v>
      </c>
      <c r="C656" s="6">
        <f>SUM($B$2:B656)</f>
        <v>48582.511999999966</v>
      </c>
      <c r="D656" s="9">
        <f t="shared" si="10"/>
        <v>2.1482079076334268</v>
      </c>
    </row>
    <row r="657" spans="1:4" x14ac:dyDescent="0.35">
      <c r="A657" s="9" t="str">
        <v>Message Book, Wirebound, Four 5 1/2" X 4" Forms/Pg., 200 Dupl. Sets/Book</v>
      </c>
      <c r="B657" s="6">
        <v>152.14400000000001</v>
      </c>
      <c r="C657" s="6">
        <f>SUM($B$2:B657)</f>
        <v>48734.655999999966</v>
      </c>
      <c r="D657" s="9">
        <f t="shared" si="10"/>
        <v>2.1549353684098267</v>
      </c>
    </row>
    <row r="658" spans="1:4" x14ac:dyDescent="0.35">
      <c r="A658" s="9" t="str">
        <v>Self-Adhesive Address Labels for Typewriters by Universal</v>
      </c>
      <c r="B658" s="6">
        <v>153.51</v>
      </c>
      <c r="C658" s="6">
        <f>SUM($B$2:B658)</f>
        <v>48888.165999999968</v>
      </c>
      <c r="D658" s="9">
        <f t="shared" si="10"/>
        <v>2.1617232305916096</v>
      </c>
    </row>
    <row r="659" spans="1:4" x14ac:dyDescent="0.35">
      <c r="A659" s="9" t="str">
        <v>Permanent Self-Adhesive File Folder Labels for Typewriters, 1 1/8 x 3 1/2, White</v>
      </c>
      <c r="B659" s="6">
        <v>153.72</v>
      </c>
      <c r="C659" s="6">
        <f>SUM($B$2:B659)</f>
        <v>49041.885999999969</v>
      </c>
      <c r="D659" s="9">
        <f t="shared" si="10"/>
        <v>2.1685203784945712</v>
      </c>
    </row>
    <row r="660" spans="1:4" x14ac:dyDescent="0.35">
      <c r="A660" s="9" t="str">
        <v>Master Caster Door Stop, Large Neon Orange</v>
      </c>
      <c r="B660" s="6">
        <v>154.33599999999998</v>
      </c>
      <c r="C660" s="6">
        <f>SUM($B$2:B660)</f>
        <v>49196.221999999972</v>
      </c>
      <c r="D660" s="9">
        <f t="shared" si="10"/>
        <v>2.1753447645129915</v>
      </c>
    </row>
    <row r="661" spans="1:4" x14ac:dyDescent="0.35">
      <c r="A661" s="9" t="str">
        <v>ImationÂ 30456 USBÂ Flash DriveÂ 8GB</v>
      </c>
      <c r="B661" s="6">
        <v>154.56</v>
      </c>
      <c r="C661" s="6">
        <f>SUM($B$2:B661)</f>
        <v>49350.78199999997</v>
      </c>
      <c r="D661" s="9">
        <f t="shared" si="10"/>
        <v>2.1821790553006686</v>
      </c>
    </row>
    <row r="662" spans="1:4" x14ac:dyDescent="0.35">
      <c r="A662" s="9" t="str">
        <v>Xerox 1918</v>
      </c>
      <c r="B662" s="6">
        <v>155.04</v>
      </c>
      <c r="C662" s="6">
        <f>SUM($B$2:B662)</f>
        <v>49505.821999999971</v>
      </c>
      <c r="D662" s="9">
        <f t="shared" si="10"/>
        <v>2.1890345705938974</v>
      </c>
    </row>
    <row r="663" spans="1:4" x14ac:dyDescent="0.35">
      <c r="A663" s="9" t="str">
        <v>Eldon Stackable Tray, Side-Load, Legal, Smoke</v>
      </c>
      <c r="B663" s="6">
        <v>155.38</v>
      </c>
      <c r="C663" s="6">
        <f>SUM($B$2:B663)</f>
        <v>49661.201999999968</v>
      </c>
      <c r="D663" s="9">
        <f t="shared" si="10"/>
        <v>2.1959051199118926</v>
      </c>
    </row>
    <row r="664" spans="1:4" x14ac:dyDescent="0.35">
      <c r="A664" s="9" t="str">
        <v>Electrix 20W Halogen Replacement Bulb for Zoom-In Desk Lamp</v>
      </c>
      <c r="B664" s="6">
        <v>155.44</v>
      </c>
      <c r="C664" s="6">
        <f>SUM($B$2:B664)</f>
        <v>49816.641999999971</v>
      </c>
      <c r="D664" s="9">
        <f t="shared" si="10"/>
        <v>2.2027783222930815</v>
      </c>
    </row>
    <row r="665" spans="1:4" x14ac:dyDescent="0.35">
      <c r="A665" s="9" t="str">
        <v>Weyerhaeuser First Choice Laser/Copy Paper (20Lb. and 88 Bright)</v>
      </c>
      <c r="B665" s="6">
        <v>155.52000000000001</v>
      </c>
      <c r="C665" s="6">
        <f>SUM($B$2:B665)</f>
        <v>49972.161999999968</v>
      </c>
      <c r="D665" s="9">
        <f t="shared" si="10"/>
        <v>2.2096550620918625</v>
      </c>
    </row>
    <row r="666" spans="1:4" x14ac:dyDescent="0.35">
      <c r="A666" s="9" t="str">
        <v>Eldon Expressions Punched Metal &amp; Wood Desk Accessories, Black &amp; Cherry</v>
      </c>
      <c r="B666" s="6">
        <v>155.708</v>
      </c>
      <c r="C666" s="6">
        <f>SUM($B$2:B666)</f>
        <v>50127.869999999966</v>
      </c>
      <c r="D666" s="9">
        <f t="shared" si="10"/>
        <v>2.2165401148219845</v>
      </c>
    </row>
    <row r="667" spans="1:4" x14ac:dyDescent="0.35">
      <c r="A667" s="9" t="str">
        <v>Xerox 1936</v>
      </c>
      <c r="B667" s="6">
        <v>155.84399999999999</v>
      </c>
      <c r="C667" s="6">
        <f>SUM($B$2:B667)</f>
        <v>50283.713999999964</v>
      </c>
      <c r="D667" s="9">
        <f t="shared" si="10"/>
        <v>2.2234311811620127</v>
      </c>
    </row>
    <row r="668" spans="1:4" x14ac:dyDescent="0.35">
      <c r="A668" s="9" t="str">
        <v>Artistic Insta-Plaque</v>
      </c>
      <c r="B668" s="6">
        <v>156.80000000000001</v>
      </c>
      <c r="C668" s="6">
        <f>SUM($B$2:B668)</f>
        <v>50440.513999999966</v>
      </c>
      <c r="D668" s="9">
        <f t="shared" si="10"/>
        <v>2.230364519642265</v>
      </c>
    </row>
    <row r="669" spans="1:4" x14ac:dyDescent="0.35">
      <c r="A669" s="9" t="str">
        <v>Belkin 7 Outlet SurgeMaster Surge Protector with Phone Protection</v>
      </c>
      <c r="B669" s="6">
        <v>157.91999999999999</v>
      </c>
      <c r="C669" s="6">
        <f>SUM($B$2:B669)</f>
        <v>50598.433999999965</v>
      </c>
      <c r="D669" s="9">
        <f t="shared" si="10"/>
        <v>2.2373473819688048</v>
      </c>
    </row>
    <row r="670" spans="1:4" x14ac:dyDescent="0.35">
      <c r="A670" s="9" t="str">
        <v>Ultra Door Kickplate, 8"H x 34"W</v>
      </c>
      <c r="B670" s="6">
        <v>158.24</v>
      </c>
      <c r="C670" s="6">
        <f>SUM($B$2:B670)</f>
        <v>50756.673999999963</v>
      </c>
      <c r="D670" s="9">
        <f t="shared" si="10"/>
        <v>2.2443443939657124</v>
      </c>
    </row>
    <row r="671" spans="1:4" x14ac:dyDescent="0.35">
      <c r="A671" s="9" t="str">
        <v>DAX Wood Document Frame.</v>
      </c>
      <c r="B671" s="6">
        <v>159.268</v>
      </c>
      <c r="C671" s="6">
        <f>SUM($B$2:B671)</f>
        <v>50915.941999999959</v>
      </c>
      <c r="D671" s="9">
        <f t="shared" si="10"/>
        <v>2.251386861778677</v>
      </c>
    </row>
    <row r="672" spans="1:4" x14ac:dyDescent="0.35">
      <c r="A672" s="9" t="str">
        <v>Avery 489</v>
      </c>
      <c r="B672" s="6">
        <v>159.38999999999999</v>
      </c>
      <c r="C672" s="6">
        <f>SUM($B$2:B672)</f>
        <v>51075.331999999958</v>
      </c>
      <c r="D672" s="9">
        <f t="shared" si="10"/>
        <v>2.258434724153469</v>
      </c>
    </row>
    <row r="673" spans="1:4" x14ac:dyDescent="0.35">
      <c r="A673" s="9" t="str">
        <v>Acme Office Executive Series Stainless Steel Trimmers</v>
      </c>
      <c r="B673" s="6">
        <v>159.40199999999999</v>
      </c>
      <c r="C673" s="6">
        <f>SUM($B$2:B673)</f>
        <v>51234.73399999996</v>
      </c>
      <c r="D673" s="9">
        <f t="shared" si="10"/>
        <v>2.2654831171409002</v>
      </c>
    </row>
    <row r="674" spans="1:4" x14ac:dyDescent="0.35">
      <c r="A674" s="9" t="str">
        <v>RCA ViSYS 25423RE1 Corded phone</v>
      </c>
      <c r="B674" s="6">
        <v>159.98400000000001</v>
      </c>
      <c r="C674" s="6">
        <f>SUM($B$2:B674)</f>
        <v>51394.717999999957</v>
      </c>
      <c r="D674" s="9">
        <f t="shared" si="10"/>
        <v>2.2725572448413125</v>
      </c>
    </row>
    <row r="675" spans="1:4" x14ac:dyDescent="0.35">
      <c r="A675" s="9" t="str">
        <v>Black Print Carbonless Snap-Off Rapid Letter, 8 1/2" x 7"</v>
      </c>
      <c r="B675" s="6">
        <v>160.33599999999998</v>
      </c>
      <c r="C675" s="6">
        <f>SUM($B$2:B675)</f>
        <v>51555.05399999996</v>
      </c>
      <c r="D675" s="9">
        <f t="shared" si="10"/>
        <v>2.2796469371791299</v>
      </c>
    </row>
    <row r="676" spans="1:4" x14ac:dyDescent="0.35">
      <c r="A676" s="9" t="str">
        <v>Eldon Expressions Wood and Plastic Desk Accessories, Cherry Wood</v>
      </c>
      <c r="B676" s="6">
        <v>160.54</v>
      </c>
      <c r="C676" s="6">
        <f>SUM($B$2:B676)</f>
        <v>51715.593999999961</v>
      </c>
      <c r="D676" s="9">
        <f t="shared" si="10"/>
        <v>2.2867456499318068</v>
      </c>
    </row>
    <row r="677" spans="1:4" x14ac:dyDescent="0.35">
      <c r="A677" s="9" t="str">
        <v>Speediset Carbonless Redi-Letter 7" x 8 1/2"</v>
      </c>
      <c r="B677" s="6">
        <v>160.83599999999998</v>
      </c>
      <c r="C677" s="6">
        <f>SUM($B$2:B677)</f>
        <v>51876.429999999964</v>
      </c>
      <c r="D677" s="9">
        <f t="shared" si="10"/>
        <v>2.2938574511295737</v>
      </c>
    </row>
    <row r="678" spans="1:4" x14ac:dyDescent="0.35">
      <c r="A678" s="9" t="str">
        <v>DAX Value U-Channel Document Frames, Easel Back</v>
      </c>
      <c r="B678" s="6">
        <v>161.02799999999999</v>
      </c>
      <c r="C678" s="6">
        <f>SUM($B$2:B678)</f>
        <v>52037.457999999962</v>
      </c>
      <c r="D678" s="9">
        <f t="shared" si="10"/>
        <v>2.3009777421295614</v>
      </c>
    </row>
    <row r="679" spans="1:4" x14ac:dyDescent="0.35">
      <c r="A679" s="9" t="str">
        <v>DAX Metal Frame, Desktop, Stepped-Edge</v>
      </c>
      <c r="B679" s="6">
        <v>161.92000000000002</v>
      </c>
      <c r="C679" s="6">
        <f>SUM($B$2:B679)</f>
        <v>52199.377999999961</v>
      </c>
      <c r="D679" s="9">
        <f t="shared" si="10"/>
        <v>2.3081374753356996</v>
      </c>
    </row>
    <row r="680" spans="1:4" x14ac:dyDescent="0.35">
      <c r="A680" s="9" t="str">
        <v>Security-Tint Envelopes</v>
      </c>
      <c r="B680" s="6">
        <v>163.49599999999998</v>
      </c>
      <c r="C680" s="6">
        <f>SUM($B$2:B680)</f>
        <v>52362.87399999996</v>
      </c>
      <c r="D680" s="9">
        <f t="shared" si="10"/>
        <v>2.3153668956683995</v>
      </c>
    </row>
    <row r="681" spans="1:4" x14ac:dyDescent="0.35">
      <c r="A681" s="9" t="str">
        <v>Xerox 195</v>
      </c>
      <c r="B681" s="6">
        <v>164.32799999999997</v>
      </c>
      <c r="C681" s="6">
        <f>SUM($B$2:B681)</f>
        <v>52527.201999999961</v>
      </c>
      <c r="D681" s="9">
        <f t="shared" si="10"/>
        <v>2.3226331051440554</v>
      </c>
    </row>
    <row r="682" spans="1:4" x14ac:dyDescent="0.35">
      <c r="A682" s="9" t="str">
        <v>GBC Instant Report Kit</v>
      </c>
      <c r="B682" s="6">
        <v>164.98500000000001</v>
      </c>
      <c r="C682" s="6">
        <f>SUM($B$2:B682)</f>
        <v>52692.186999999962</v>
      </c>
      <c r="D682" s="9">
        <f t="shared" si="10"/>
        <v>2.329928365661686</v>
      </c>
    </row>
    <row r="683" spans="1:4" x14ac:dyDescent="0.35">
      <c r="A683" s="9" t="str">
        <v>Xerox 1968</v>
      </c>
      <c r="B683" s="6">
        <v>165.66399999999999</v>
      </c>
      <c r="C683" s="6">
        <f>SUM($B$2:B683)</f>
        <v>52857.850999999959</v>
      </c>
      <c r="D683" s="9">
        <f t="shared" si="10"/>
        <v>2.3372536500111281</v>
      </c>
    </row>
    <row r="684" spans="1:4" x14ac:dyDescent="0.35">
      <c r="A684" s="9" t="str">
        <v>Xerox 1997</v>
      </c>
      <c r="B684" s="6">
        <v>165.88800000000001</v>
      </c>
      <c r="C684" s="6">
        <f>SUM($B$2:B684)</f>
        <v>53023.738999999958</v>
      </c>
      <c r="D684" s="9">
        <f t="shared" si="10"/>
        <v>2.3445888391298277</v>
      </c>
    </row>
    <row r="685" spans="1:4" x14ac:dyDescent="0.35">
      <c r="A685" s="9" t="str">
        <v>Acme Softgrip Scissors</v>
      </c>
      <c r="B685" s="6">
        <v>166.05600000000001</v>
      </c>
      <c r="C685" s="6">
        <f>SUM($B$2:B685)</f>
        <v>53189.794999999955</v>
      </c>
      <c r="D685" s="9">
        <f t="shared" si="10"/>
        <v>2.3519314568254703</v>
      </c>
    </row>
    <row r="686" spans="1:4" x14ac:dyDescent="0.35">
      <c r="A686" s="9" t="str">
        <v>Southworth 25% Cotton Linen-Finish Paper &amp; Envelopes</v>
      </c>
      <c r="B686" s="6">
        <v>166.70400000000001</v>
      </c>
      <c r="C686" s="6">
        <f>SUM($B$2:B686)</f>
        <v>53356.498999999953</v>
      </c>
      <c r="D686" s="9">
        <f t="shared" si="10"/>
        <v>2.359302727603608</v>
      </c>
    </row>
    <row r="687" spans="1:4" x14ac:dyDescent="0.35">
      <c r="A687" s="9" t="str">
        <v>Eldon Expressions Desk Accessory, Wood Photo Frame, Mahogany</v>
      </c>
      <c r="B687" s="6">
        <v>167.55199999999996</v>
      </c>
      <c r="C687" s="6">
        <f>SUM($B$2:B687)</f>
        <v>53524.050999999956</v>
      </c>
      <c r="D687" s="9">
        <f t="shared" si="10"/>
        <v>2.3667114950082202</v>
      </c>
    </row>
    <row r="688" spans="1:4" x14ac:dyDescent="0.35">
      <c r="A688" s="9" t="str">
        <v>Westinghouse Floor Lamp with Metal Mesh Shade, Black</v>
      </c>
      <c r="B688" s="6">
        <v>167.92999999999998</v>
      </c>
      <c r="C688" s="6">
        <f>SUM($B$2:B688)</f>
        <v>53691.980999999956</v>
      </c>
      <c r="D688" s="9">
        <f t="shared" si="10"/>
        <v>2.3741369767109552</v>
      </c>
    </row>
    <row r="689" spans="1:4" x14ac:dyDescent="0.35">
      <c r="A689" s="9" t="str">
        <v>Avery 486</v>
      </c>
      <c r="B689" s="6">
        <v>168.13</v>
      </c>
      <c r="C689" s="6">
        <f>SUM($B$2:B689)</f>
        <v>53860.110999999953</v>
      </c>
      <c r="D689" s="9">
        <f t="shared" si="10"/>
        <v>2.3815713019576692</v>
      </c>
    </row>
    <row r="690" spans="1:4" x14ac:dyDescent="0.35">
      <c r="A690" s="9" t="str">
        <v>Hoover Commercial SteamVac</v>
      </c>
      <c r="B690" s="6">
        <v>168.392</v>
      </c>
      <c r="C690" s="6">
        <f>SUM($B$2:B690)</f>
        <v>54028.502999999953</v>
      </c>
      <c r="D690" s="9">
        <f t="shared" si="10"/>
        <v>2.3890172122469977</v>
      </c>
    </row>
    <row r="691" spans="1:4" x14ac:dyDescent="0.35">
      <c r="A691" s="9" t="str">
        <v>Xerox 1973</v>
      </c>
      <c r="B691" s="6">
        <v>169.01600000000002</v>
      </c>
      <c r="C691" s="6">
        <f>SUM($B$2:B691)</f>
        <v>54197.518999999957</v>
      </c>
      <c r="D691" s="9">
        <f t="shared" si="10"/>
        <v>2.396490714393543</v>
      </c>
    </row>
    <row r="692" spans="1:4" x14ac:dyDescent="0.35">
      <c r="A692" s="9" t="str">
        <v>Xerox 1894</v>
      </c>
      <c r="B692" s="6">
        <v>169.77600000000001</v>
      </c>
      <c r="C692" s="6">
        <f>SUM($B$2:B692)</f>
        <v>54367.294999999955</v>
      </c>
      <c r="D692" s="9">
        <f t="shared" si="10"/>
        <v>2.4039978220072125</v>
      </c>
    </row>
    <row r="693" spans="1:4" x14ac:dyDescent="0.35">
      <c r="A693" s="9" t="str">
        <v>Great White Multi-Use Recycled Paper (20Lb. and 84 Bright)</v>
      </c>
      <c r="B693" s="6">
        <v>169.83199999999999</v>
      </c>
      <c r="C693" s="6">
        <f>SUM($B$2:B693)</f>
        <v>54537.126999999957</v>
      </c>
      <c r="D693" s="9">
        <f t="shared" si="10"/>
        <v>2.4115074058131958</v>
      </c>
    </row>
    <row r="694" spans="1:4" x14ac:dyDescent="0.35">
      <c r="A694" s="9" t="str">
        <v>Nu-Dell Float Frame 11 x 14 1/2</v>
      </c>
      <c r="B694" s="6">
        <v>170.62</v>
      </c>
      <c r="C694" s="6">
        <f>SUM($B$2:B694)</f>
        <v>54707.746999999959</v>
      </c>
      <c r="D694" s="9">
        <f t="shared" si="10"/>
        <v>2.4190518331824604</v>
      </c>
    </row>
    <row r="695" spans="1:4" x14ac:dyDescent="0.35">
      <c r="A695" s="9" t="str">
        <v>Euro Pro Shark Stick Mini Vacuum</v>
      </c>
      <c r="B695" s="6">
        <v>170.744</v>
      </c>
      <c r="C695" s="6">
        <f>SUM($B$2:B695)</f>
        <v>54878.490999999958</v>
      </c>
      <c r="D695" s="9">
        <f t="shared" si="10"/>
        <v>2.4266017435489924</v>
      </c>
    </row>
    <row r="696" spans="1:4" x14ac:dyDescent="0.35">
      <c r="A696" s="9" t="str">
        <v>Logitech Illuminated Ultrathin Keyboard with Backlighting</v>
      </c>
      <c r="B696" s="6">
        <v>170.97</v>
      </c>
      <c r="C696" s="6">
        <f>SUM($B$2:B696)</f>
        <v>55049.460999999959</v>
      </c>
      <c r="D696" s="9">
        <f t="shared" si="10"/>
        <v>2.4341616471202214</v>
      </c>
    </row>
    <row r="697" spans="1:4" x14ac:dyDescent="0.35">
      <c r="A697" s="9" t="str">
        <v>Avery Heavy-Duty EZD View Binder with Locking Rings</v>
      </c>
      <c r="B697" s="6">
        <v>170.98400000000004</v>
      </c>
      <c r="C697" s="6">
        <f>SUM($B$2:B697)</f>
        <v>55220.444999999956</v>
      </c>
      <c r="D697" s="9">
        <f t="shared" si="10"/>
        <v>2.4417221697395295</v>
      </c>
    </row>
    <row r="698" spans="1:4" x14ac:dyDescent="0.35">
      <c r="A698" s="9" t="str">
        <v>Boston 1730 StandUp Electric Pencil Sharpener</v>
      </c>
      <c r="B698" s="6">
        <v>171.04</v>
      </c>
      <c r="C698" s="6">
        <f>SUM($B$2:B698)</f>
        <v>55391.484999999957</v>
      </c>
      <c r="D698" s="9">
        <f t="shared" si="10"/>
        <v>2.4492851685511514</v>
      </c>
    </row>
    <row r="699" spans="1:4" x14ac:dyDescent="0.35">
      <c r="A699" s="9" t="str">
        <v>Xerox 202</v>
      </c>
      <c r="B699" s="6">
        <v>171.072</v>
      </c>
      <c r="C699" s="6">
        <f>SUM($B$2:B699)</f>
        <v>55562.556999999957</v>
      </c>
      <c r="D699" s="9">
        <f t="shared" si="10"/>
        <v>2.4568495823298107</v>
      </c>
    </row>
    <row r="700" spans="1:4" x14ac:dyDescent="0.35">
      <c r="A700" s="9" t="str">
        <v>4009 Highlighters by Sanford</v>
      </c>
      <c r="B700" s="6">
        <v>171.14</v>
      </c>
      <c r="C700" s="6">
        <f>SUM($B$2:B700)</f>
        <v>55733.696999999956</v>
      </c>
      <c r="D700" s="9">
        <f t="shared" si="10"/>
        <v>2.4644170029134225</v>
      </c>
    </row>
    <row r="701" spans="1:4" x14ac:dyDescent="0.35">
      <c r="A701" s="9" t="str">
        <v>Lumber Crayons</v>
      </c>
      <c r="B701" s="6">
        <v>171.39</v>
      </c>
      <c r="C701" s="6">
        <f>SUM($B$2:B701)</f>
        <v>55905.086999999956</v>
      </c>
      <c r="D701" s="9">
        <f t="shared" si="10"/>
        <v>2.4719954779270097</v>
      </c>
    </row>
    <row r="702" spans="1:4" x14ac:dyDescent="0.35">
      <c r="A702" s="9" t="str">
        <v>Adams Telephone Message Book W/Dividers/Space For Phone Numbers, 5 1/4"X8 1/2", 200/Messages</v>
      </c>
      <c r="B702" s="6">
        <v>172.67199999999997</v>
      </c>
      <c r="C702" s="6">
        <f>SUM($B$2:B702)</f>
        <v>56077.758999999955</v>
      </c>
      <c r="D702" s="9">
        <f t="shared" si="10"/>
        <v>2.4796306400575077</v>
      </c>
    </row>
    <row r="703" spans="1:4" x14ac:dyDescent="0.35">
      <c r="A703" s="9" t="str">
        <v>GBC Plastic Binding Combs</v>
      </c>
      <c r="B703" s="6">
        <v>172.69200000000001</v>
      </c>
      <c r="C703" s="6">
        <f>SUM($B$2:B703)</f>
        <v>56250.450999999957</v>
      </c>
      <c r="D703" s="9">
        <f t="shared" si="10"/>
        <v>2.4872666865424042</v>
      </c>
    </row>
    <row r="704" spans="1:4" x14ac:dyDescent="0.35">
      <c r="A704" s="9" t="str">
        <v>BIC Liqua Brite Liner</v>
      </c>
      <c r="B704" s="6">
        <v>173.5</v>
      </c>
      <c r="C704" s="6">
        <f>SUM($B$2:B704)</f>
        <v>56423.950999999957</v>
      </c>
      <c r="D704" s="9">
        <f t="shared" si="10"/>
        <v>2.4949384609449794</v>
      </c>
    </row>
    <row r="705" spans="1:4" x14ac:dyDescent="0.35">
      <c r="A705" s="9" t="str">
        <v>Square Credit Card Reader</v>
      </c>
      <c r="B705" s="6">
        <v>173.82599999999999</v>
      </c>
      <c r="C705" s="6">
        <f>SUM($B$2:B705)</f>
        <v>56597.776999999958</v>
      </c>
      <c r="D705" s="9">
        <f t="shared" si="10"/>
        <v>2.502624650324242</v>
      </c>
    </row>
    <row r="706" spans="1:4" x14ac:dyDescent="0.35">
      <c r="A706" s="9" t="str">
        <v>Logitech Keyboard K120</v>
      </c>
      <c r="B706" s="6">
        <v>174.24</v>
      </c>
      <c r="C706" s="6">
        <f>SUM($B$2:B706)</f>
        <v>56772.016999999956</v>
      </c>
      <c r="D706" s="9">
        <f t="shared" si="10"/>
        <v>2.5103291458395427</v>
      </c>
    </row>
    <row r="707" spans="1:4" x14ac:dyDescent="0.35">
      <c r="A707" s="9" t="str">
        <v>Xerox 1978</v>
      </c>
      <c r="B707" s="6">
        <v>174.55599999999998</v>
      </c>
      <c r="C707" s="6">
        <f>SUM($B$2:B707)</f>
        <v>56946.572999999953</v>
      </c>
      <c r="D707" s="9">
        <f t="shared" ref="D707:D770" si="11">C707/$B$1852*100</f>
        <v>2.5180476141543315</v>
      </c>
    </row>
    <row r="708" spans="1:4" x14ac:dyDescent="0.35">
      <c r="A708" s="9" t="str">
        <v>Wilson Jones International Size A4 Ring Binders</v>
      </c>
      <c r="B708" s="6">
        <v>174.73000000000002</v>
      </c>
      <c r="C708" s="6">
        <f>SUM($B$2:B708)</f>
        <v>57121.302999999956</v>
      </c>
      <c r="D708" s="9">
        <f t="shared" si="11"/>
        <v>2.5257737763523833</v>
      </c>
    </row>
    <row r="709" spans="1:4" x14ac:dyDescent="0.35">
      <c r="A709" s="9" t="str">
        <v>Acco PRESSTEX Data Binder with Storage Hooks, Dark Blue, 14 7/8" X 11"</v>
      </c>
      <c r="B709" s="6">
        <v>175.38800000000001</v>
      </c>
      <c r="C709" s="6">
        <f>SUM($B$2:B709)</f>
        <v>57296.690999999955</v>
      </c>
      <c r="D709" s="9">
        <f t="shared" si="11"/>
        <v>2.5335290338101286</v>
      </c>
    </row>
    <row r="710" spans="1:4" x14ac:dyDescent="0.35">
      <c r="A710" s="9" t="str">
        <v>Griffin GC36547 PowerJolt SE Lightning Charger</v>
      </c>
      <c r="B710" s="6">
        <v>175.422</v>
      </c>
      <c r="C710" s="6">
        <f>SUM($B$2:B710)</f>
        <v>57472.112999999954</v>
      </c>
      <c r="D710" s="9">
        <f t="shared" si="11"/>
        <v>2.5412857946703507</v>
      </c>
    </row>
    <row r="711" spans="1:4" x14ac:dyDescent="0.35">
      <c r="A711" s="9" t="str">
        <v>Eldon Expressions Wood Desk Accessories, Oak</v>
      </c>
      <c r="B711" s="6">
        <v>175.64400000000001</v>
      </c>
      <c r="C711" s="6">
        <f>SUM($B$2:B711)</f>
        <v>57647.756999999954</v>
      </c>
      <c r="D711" s="9">
        <f t="shared" si="11"/>
        <v>2.5490523718643905</v>
      </c>
    </row>
    <row r="712" spans="1:4" x14ac:dyDescent="0.35">
      <c r="A712" s="9" t="str">
        <v>Tenex Chairmats For Use With Carpeted Floors</v>
      </c>
      <c r="B712" s="6">
        <v>175.78</v>
      </c>
      <c r="C712" s="6">
        <f>SUM($B$2:B712)</f>
        <v>57823.536999999953</v>
      </c>
      <c r="D712" s="9">
        <f t="shared" si="11"/>
        <v>2.5568249626683368</v>
      </c>
    </row>
    <row r="713" spans="1:4" x14ac:dyDescent="0.35">
      <c r="A713" s="9" t="str">
        <v>Xerox 1996</v>
      </c>
      <c r="B713" s="6">
        <v>176.25600000000003</v>
      </c>
      <c r="C713" s="6">
        <f>SUM($B$2:B713)</f>
        <v>57999.792999999954</v>
      </c>
      <c r="D713" s="9">
        <f t="shared" si="11"/>
        <v>2.5646186011069552</v>
      </c>
    </row>
    <row r="714" spans="1:4" x14ac:dyDescent="0.35">
      <c r="A714" s="9" t="str">
        <v>#10-4 1/8" x 9 1/2" Premium Diagonal Seam Envelopes</v>
      </c>
      <c r="B714" s="6">
        <v>176.28800000000001</v>
      </c>
      <c r="C714" s="6">
        <f>SUM($B$2:B714)</f>
        <v>58176.080999999955</v>
      </c>
      <c r="D714" s="9">
        <f t="shared" si="11"/>
        <v>2.5724136545126104</v>
      </c>
    </row>
    <row r="715" spans="1:4" x14ac:dyDescent="0.35">
      <c r="A715" s="9" t="str">
        <v>Avery 499</v>
      </c>
      <c r="B715" s="6">
        <v>176.292</v>
      </c>
      <c r="C715" s="6">
        <f>SUM($B$2:B715)</f>
        <v>58352.372999999956</v>
      </c>
      <c r="D715" s="9">
        <f t="shared" si="11"/>
        <v>2.5802088847891453</v>
      </c>
    </row>
    <row r="716" spans="1:4" x14ac:dyDescent="0.35">
      <c r="A716" s="9" t="str">
        <v>Crate-A-Files</v>
      </c>
      <c r="B716" s="6">
        <v>176.57999999999998</v>
      </c>
      <c r="C716" s="6">
        <f>SUM($B$2:B716)</f>
        <v>58528.952999999958</v>
      </c>
      <c r="D716" s="9">
        <f t="shared" si="11"/>
        <v>2.5880168497690108</v>
      </c>
    </row>
    <row r="717" spans="1:4" x14ac:dyDescent="0.35">
      <c r="A717" s="9" t="str">
        <v>Executive Impressions 12" Wall Clock</v>
      </c>
      <c r="B717" s="6">
        <v>176.7</v>
      </c>
      <c r="C717" s="6">
        <f>SUM($B$2:B717)</f>
        <v>58705.652999999955</v>
      </c>
      <c r="D717" s="9">
        <f t="shared" si="11"/>
        <v>2.5958301208752648</v>
      </c>
    </row>
    <row r="718" spans="1:4" x14ac:dyDescent="0.35">
      <c r="A718" s="9" t="str">
        <v>Heavy-Duty E-Z-D Binders</v>
      </c>
      <c r="B718" s="6">
        <v>176.74200000000002</v>
      </c>
      <c r="C718" s="6">
        <f>SUM($B$2:B718)</f>
        <v>58882.394999999953</v>
      </c>
      <c r="D718" s="9">
        <f t="shared" si="11"/>
        <v>2.6036452491257545</v>
      </c>
    </row>
    <row r="719" spans="1:4" x14ac:dyDescent="0.35">
      <c r="A719" s="9" t="str">
        <v>Master Caster Door Stop, Brown</v>
      </c>
      <c r="B719" s="6">
        <v>176.78400000000002</v>
      </c>
      <c r="C719" s="6">
        <f>SUM($B$2:B719)</f>
        <v>59059.178999999953</v>
      </c>
      <c r="D719" s="9">
        <f t="shared" si="11"/>
        <v>2.6114622345204794</v>
      </c>
    </row>
    <row r="720" spans="1:4" x14ac:dyDescent="0.35">
      <c r="A720" s="9" t="str">
        <v>Avery 490</v>
      </c>
      <c r="B720" s="6">
        <v>177.60000000000002</v>
      </c>
      <c r="C720" s="6">
        <f>SUM($B$2:B720)</f>
        <v>59236.778999999951</v>
      </c>
      <c r="D720" s="9">
        <f t="shared" si="11"/>
        <v>2.6193153015746429</v>
      </c>
    </row>
    <row r="721" spans="1:4" x14ac:dyDescent="0.35">
      <c r="A721" s="9" t="str">
        <v>Personal File Boxes with Fold-Down Carry Handle</v>
      </c>
      <c r="B721" s="6">
        <v>177.61199999999999</v>
      </c>
      <c r="C721" s="6">
        <f>SUM($B$2:B721)</f>
        <v>59414.390999999952</v>
      </c>
      <c r="D721" s="9">
        <f t="shared" si="11"/>
        <v>2.627168899241445</v>
      </c>
    </row>
    <row r="722" spans="1:4" x14ac:dyDescent="0.35">
      <c r="A722" s="9" t="str">
        <v>Cardinal Slant-D Ring Binder, Heavy Gauge Vinyl</v>
      </c>
      <c r="B722" s="6">
        <v>179.01399999999998</v>
      </c>
      <c r="C722" s="6">
        <f>SUM($B$2:B722)</f>
        <v>59593.404999999955</v>
      </c>
      <c r="D722" s="9">
        <f t="shared" si="11"/>
        <v>2.6350844901515464</v>
      </c>
    </row>
    <row r="723" spans="1:4" x14ac:dyDescent="0.35">
      <c r="A723" s="9" t="str">
        <v>Elite 5" Scissors</v>
      </c>
      <c r="B723" s="6">
        <v>179.14</v>
      </c>
      <c r="C723" s="6">
        <f>SUM($B$2:B723)</f>
        <v>59772.544999999955</v>
      </c>
      <c r="D723" s="9">
        <f t="shared" si="11"/>
        <v>2.643005652494355</v>
      </c>
    </row>
    <row r="724" spans="1:4" x14ac:dyDescent="0.35">
      <c r="A724" s="9" t="str">
        <v>Super Decoflex Portable Personal File</v>
      </c>
      <c r="B724" s="6">
        <v>179.76</v>
      </c>
      <c r="C724" s="6">
        <f>SUM($B$2:B724)</f>
        <v>59952.304999999957</v>
      </c>
      <c r="D724" s="9">
        <f t="shared" si="11"/>
        <v>2.6509542298235016</v>
      </c>
    </row>
    <row r="725" spans="1:4" x14ac:dyDescent="0.35">
      <c r="A725" s="9" t="str">
        <v>Okidata B401 Printer</v>
      </c>
      <c r="B725" s="6">
        <v>179.99100000000001</v>
      </c>
      <c r="C725" s="6">
        <f>SUM($B$2:B725)</f>
        <v>60132.295999999958</v>
      </c>
      <c r="D725" s="9">
        <f t="shared" si="11"/>
        <v>2.6589130214459451</v>
      </c>
    </row>
    <row r="726" spans="1:4" x14ac:dyDescent="0.35">
      <c r="A726" s="9" t="str">
        <v>Eldon Image Series Desk Accessories, Ebony</v>
      </c>
      <c r="B726" s="6">
        <v>180.30999999999997</v>
      </c>
      <c r="C726" s="6">
        <f>SUM($B$2:B726)</f>
        <v>60312.605999999956</v>
      </c>
      <c r="D726" s="9">
        <f t="shared" si="11"/>
        <v>2.6668859185210358</v>
      </c>
    </row>
    <row r="727" spans="1:4" x14ac:dyDescent="0.35">
      <c r="A727" s="9" t="str">
        <v>Tenex Traditional Chairmats for Hard Floors, Average Lip, 36" x 48"</v>
      </c>
      <c r="B727" s="6">
        <v>180.46</v>
      </c>
      <c r="C727" s="6">
        <f>SUM($B$2:B727)</f>
        <v>60493.065999999955</v>
      </c>
      <c r="D727" s="9">
        <f t="shared" si="11"/>
        <v>2.6748654482541121</v>
      </c>
    </row>
    <row r="728" spans="1:4" x14ac:dyDescent="0.35">
      <c r="A728" s="9" t="str">
        <v>Perma STOR-ALL Hanging File Box, 13 1/8"W x 12 1/4"D x 10 1/2"H</v>
      </c>
      <c r="B728" s="6">
        <v>180.596</v>
      </c>
      <c r="C728" s="6">
        <f>SUM($B$2:B728)</f>
        <v>60673.661999999953</v>
      </c>
      <c r="D728" s="9">
        <f t="shared" si="11"/>
        <v>2.6828509915970944</v>
      </c>
    </row>
    <row r="729" spans="1:4" x14ac:dyDescent="0.35">
      <c r="A729" s="9" t="str">
        <v>Fellowes Smart Surge Ten-Outlet Protector, Platinum</v>
      </c>
      <c r="B729" s="6">
        <v>180.66</v>
      </c>
      <c r="C729" s="6">
        <f>SUM($B$2:B729)</f>
        <v>60854.321999999956</v>
      </c>
      <c r="D729" s="9">
        <f t="shared" si="11"/>
        <v>2.6908393648741509</v>
      </c>
    </row>
    <row r="730" spans="1:4" x14ac:dyDescent="0.35">
      <c r="A730" s="9" t="str">
        <v>Deluxe Chalkboard Eraser Cleaner</v>
      </c>
      <c r="B730" s="6">
        <v>182.49</v>
      </c>
      <c r="C730" s="6">
        <f>SUM($B$2:B730)</f>
        <v>61036.811999999954</v>
      </c>
      <c r="D730" s="9">
        <f t="shared" si="11"/>
        <v>2.6989086565786229</v>
      </c>
    </row>
    <row r="731" spans="1:4" x14ac:dyDescent="0.35">
      <c r="A731" s="9" t="str">
        <v>Xerox 1955</v>
      </c>
      <c r="B731" s="6">
        <v>182.72</v>
      </c>
      <c r="C731" s="6">
        <f>SUM($B$2:B731)</f>
        <v>61219.531999999956</v>
      </c>
      <c r="D731" s="9">
        <f t="shared" si="11"/>
        <v>2.7069881183586721</v>
      </c>
    </row>
    <row r="732" spans="1:4" x14ac:dyDescent="0.35">
      <c r="A732" s="9" t="str">
        <v>Wilson Jones Clip &amp; Carry Folder Binder Tool for Ring Binders, Clear</v>
      </c>
      <c r="B732" s="6">
        <v>183.27999999999997</v>
      </c>
      <c r="C732" s="6">
        <f>SUM($B$2:B732)</f>
        <v>61402.811999999954</v>
      </c>
      <c r="D732" s="9">
        <f t="shared" si="11"/>
        <v>2.7150923420618653</v>
      </c>
    </row>
    <row r="733" spans="1:4" x14ac:dyDescent="0.35">
      <c r="A733" s="9" t="str">
        <v>Ibico Covers for Plastic or Wire Binding Elements</v>
      </c>
      <c r="B733" s="6">
        <v>184</v>
      </c>
      <c r="C733" s="6">
        <f>SUM($B$2:B733)</f>
        <v>61586.811999999954</v>
      </c>
      <c r="D733" s="9">
        <f t="shared" si="11"/>
        <v>2.7232284025233859</v>
      </c>
    </row>
    <row r="734" spans="1:4" x14ac:dyDescent="0.35">
      <c r="A734" s="9" t="str">
        <v>GBC Wire Binding Combs</v>
      </c>
      <c r="B734" s="6">
        <v>184.05200000000002</v>
      </c>
      <c r="C734" s="6">
        <f>SUM($B$2:B734)</f>
        <v>61770.863999999958</v>
      </c>
      <c r="D734" s="9">
        <f t="shared" si="11"/>
        <v>2.7313667623063411</v>
      </c>
    </row>
    <row r="735" spans="1:4" x14ac:dyDescent="0.35">
      <c r="A735" s="9" t="str">
        <v>Verbatim 25 GB 6x Blu-ray Single Layer Recordable Disc, 3/Pack</v>
      </c>
      <c r="B735" s="6">
        <v>184.53600000000003</v>
      </c>
      <c r="C735" s="6">
        <f>SUM($B$2:B735)</f>
        <v>61955.399999999958</v>
      </c>
      <c r="D735" s="9">
        <f t="shared" si="11"/>
        <v>2.7395265234657282</v>
      </c>
    </row>
    <row r="736" spans="1:4" x14ac:dyDescent="0.35">
      <c r="A736" s="9" t="str">
        <v>Wirebound Message Book, 4 per Page</v>
      </c>
      <c r="B736" s="6">
        <v>184.62</v>
      </c>
      <c r="C736" s="6">
        <f>SUM($B$2:B736)</f>
        <v>62140.01999999996</v>
      </c>
      <c r="D736" s="9">
        <f t="shared" si="11"/>
        <v>2.7476899989135868</v>
      </c>
    </row>
    <row r="737" spans="1:4" x14ac:dyDescent="0.35">
      <c r="A737" s="9" t="str">
        <v>White GlueTop Scratch Pads</v>
      </c>
      <c r="B737" s="6">
        <v>186.49599999999998</v>
      </c>
      <c r="C737" s="6">
        <f>SUM($B$2:B737)</f>
        <v>62326.51599999996</v>
      </c>
      <c r="D737" s="9">
        <f t="shared" si="11"/>
        <v>2.7559364268039763</v>
      </c>
    </row>
    <row r="738" spans="1:4" x14ac:dyDescent="0.35">
      <c r="A738" s="9" t="str">
        <v>Xerox 209</v>
      </c>
      <c r="B738" s="6">
        <v>187.92</v>
      </c>
      <c r="C738" s="6">
        <f>SUM($B$2:B738)</f>
        <v>62514.435999999958</v>
      </c>
      <c r="D738" s="9">
        <f t="shared" si="11"/>
        <v>2.7642458207275031</v>
      </c>
    </row>
    <row r="739" spans="1:4" x14ac:dyDescent="0.35">
      <c r="A739" s="9" t="str">
        <v>Speck Products Candyshell Flip Case</v>
      </c>
      <c r="B739" s="6">
        <v>188.946</v>
      </c>
      <c r="C739" s="6">
        <f>SUM($B$2:B739)</f>
        <v>62703.381999999961</v>
      </c>
      <c r="D739" s="9">
        <f t="shared" si="11"/>
        <v>2.7726005820316471</v>
      </c>
    </row>
    <row r="740" spans="1:4" x14ac:dyDescent="0.35">
      <c r="A740" s="9" t="str">
        <v>Gear Head AU3700S Headset</v>
      </c>
      <c r="B740" s="6">
        <v>189.654</v>
      </c>
      <c r="C740" s="6">
        <f>SUM($B$2:B740)</f>
        <v>62893.035999999964</v>
      </c>
      <c r="D740" s="9">
        <f t="shared" si="11"/>
        <v>2.7809866494814801</v>
      </c>
    </row>
    <row r="741" spans="1:4" x14ac:dyDescent="0.35">
      <c r="A741" s="9" t="str">
        <v>Sony 16GB Class 10 Micro SDHC R40 Memory Card</v>
      </c>
      <c r="B741" s="6">
        <v>190.77200000000002</v>
      </c>
      <c r="C741" s="6">
        <f>SUM($B$2:B741)</f>
        <v>63083.807999999961</v>
      </c>
      <c r="D741" s="9">
        <f t="shared" si="11"/>
        <v>2.7894221523421603</v>
      </c>
    </row>
    <row r="742" spans="1:4" x14ac:dyDescent="0.35">
      <c r="A742" s="9" t="str">
        <v>Avery Premier Heavy-Duty Binder with Round Locking Rings</v>
      </c>
      <c r="B742" s="6">
        <v>191.352</v>
      </c>
      <c r="C742" s="6">
        <f>SUM($B$2:B742)</f>
        <v>63275.15999999996</v>
      </c>
      <c r="D742" s="9">
        <f t="shared" si="11"/>
        <v>2.7978833014803826</v>
      </c>
    </row>
    <row r="743" spans="1:4" x14ac:dyDescent="0.35">
      <c r="A743" s="9" t="str">
        <v>Xerox 1895</v>
      </c>
      <c r="B743" s="6">
        <v>191.35999999999999</v>
      </c>
      <c r="C743" s="6">
        <f>SUM($B$2:B743)</f>
        <v>63466.51999999996</v>
      </c>
      <c r="D743" s="9">
        <f t="shared" si="11"/>
        <v>2.8063448043603643</v>
      </c>
    </row>
    <row r="744" spans="1:4" x14ac:dyDescent="0.35">
      <c r="A744" s="9" t="str">
        <v>Computer Printout Paper with Letter-Trim Fine Perforations</v>
      </c>
      <c r="B744" s="6">
        <v>191.6</v>
      </c>
      <c r="C744" s="6">
        <f>SUM($B$2:B744)</f>
        <v>63658.119999999959</v>
      </c>
      <c r="D744" s="9">
        <f t="shared" si="11"/>
        <v>2.8148169194931216</v>
      </c>
    </row>
    <row r="745" spans="1:4" x14ac:dyDescent="0.35">
      <c r="A745" s="9" t="str">
        <v>Southworth 25% Cotton Antique Laid Paper &amp; Envelopes</v>
      </c>
      <c r="B745" s="6">
        <v>193.488</v>
      </c>
      <c r="C745" s="6">
        <f>SUM($B$2:B745)</f>
        <v>63851.607999999957</v>
      </c>
      <c r="D745" s="9">
        <f t="shared" si="11"/>
        <v>2.8233725176810491</v>
      </c>
    </row>
    <row r="746" spans="1:4" x14ac:dyDescent="0.35">
      <c r="A746" s="9" t="str">
        <v>Project Tote Personal File</v>
      </c>
      <c r="B746" s="6">
        <v>193.614</v>
      </c>
      <c r="C746" s="6">
        <f>SUM($B$2:B746)</f>
        <v>64045.221999999958</v>
      </c>
      <c r="D746" s="9">
        <f t="shared" si="11"/>
        <v>2.8319336873016843</v>
      </c>
    </row>
    <row r="747" spans="1:4" x14ac:dyDescent="0.35">
      <c r="A747" s="9" t="str">
        <v>Contemporary Wood/Metal Frame</v>
      </c>
      <c r="B747" s="6">
        <v>193.92000000000002</v>
      </c>
      <c r="C747" s="6">
        <f>SUM($B$2:B747)</f>
        <v>64239.141999999956</v>
      </c>
      <c r="D747" s="9">
        <f t="shared" si="11"/>
        <v>2.8405083875446087</v>
      </c>
    </row>
    <row r="748" spans="1:4" x14ac:dyDescent="0.35">
      <c r="A748" s="9" t="str">
        <v>Memorex Mini Travel Drive 8 GB USB 2.0 Flash Drive</v>
      </c>
      <c r="B748" s="6">
        <v>194.54399999999998</v>
      </c>
      <c r="C748" s="6">
        <f>SUM($B$2:B748)</f>
        <v>64433.685999999958</v>
      </c>
      <c r="D748" s="9">
        <f t="shared" si="11"/>
        <v>2.8491106796447503</v>
      </c>
    </row>
    <row r="749" spans="1:4" x14ac:dyDescent="0.35">
      <c r="A749" s="9" t="str">
        <v>Career Cubicle Clock, 8 1/4", Black</v>
      </c>
      <c r="B749" s="6">
        <v>194.68800000000002</v>
      </c>
      <c r="C749" s="6">
        <f>SUM($B$2:B749)</f>
        <v>64628.37399999996</v>
      </c>
      <c r="D749" s="9">
        <f t="shared" si="11"/>
        <v>2.8577193390965578</v>
      </c>
    </row>
    <row r="750" spans="1:4" x14ac:dyDescent="0.35">
      <c r="A750" s="9" t="str">
        <v>Acme Galleria Hot Forged Steel Scissors with Colored Handles</v>
      </c>
      <c r="B750" s="6">
        <v>195.05199999999999</v>
      </c>
      <c r="C750" s="6">
        <f>SUM($B$2:B750)</f>
        <v>64823.425999999963</v>
      </c>
      <c r="D750" s="9">
        <f t="shared" si="11"/>
        <v>2.8663440937984084</v>
      </c>
    </row>
    <row r="751" spans="1:4" x14ac:dyDescent="0.35">
      <c r="A751" s="9" t="str">
        <v>Acme Tagit Stainless Steel Antibacterial Scissors</v>
      </c>
      <c r="B751" s="6">
        <v>196.02</v>
      </c>
      <c r="C751" s="6">
        <f>SUM($B$2:B751)</f>
        <v>65019.44599999996</v>
      </c>
      <c r="D751" s="9">
        <f t="shared" si="11"/>
        <v>2.8750116512531214</v>
      </c>
    </row>
    <row r="752" spans="1:4" x14ac:dyDescent="0.35">
      <c r="A752" s="9" t="str">
        <v>DAX Executive Solid Wood Document Frame, Desktop or Hang, Mahogany, 5 x 7</v>
      </c>
      <c r="B752" s="6">
        <v>196.24799999999999</v>
      </c>
      <c r="C752" s="6">
        <f>SUM($B$2:B752)</f>
        <v>65215.693999999959</v>
      </c>
      <c r="D752" s="9">
        <f t="shared" si="11"/>
        <v>2.8836892903479723</v>
      </c>
    </row>
    <row r="753" spans="1:4" x14ac:dyDescent="0.35">
      <c r="A753" s="9" t="str">
        <v>Newell 309</v>
      </c>
      <c r="B753" s="6">
        <v>196.35</v>
      </c>
      <c r="C753" s="6">
        <f>SUM($B$2:B753)</f>
        <v>65412.043999999958</v>
      </c>
      <c r="D753" s="9">
        <f t="shared" si="11"/>
        <v>2.8923714396502525</v>
      </c>
    </row>
    <row r="754" spans="1:4" x14ac:dyDescent="0.35">
      <c r="A754" s="9" t="str">
        <v>Rediform S.O.S. 1-Up Phone Message Bk, 4-1/4x3-1/16 Bk, 1 Form/Pg, 40 Messages/Bk, 3/Pk</v>
      </c>
      <c r="B754" s="6">
        <v>196.98000000000002</v>
      </c>
      <c r="C754" s="6">
        <f>SUM($B$2:B754)</f>
        <v>65609.023999999961</v>
      </c>
      <c r="D754" s="9">
        <f t="shared" si="11"/>
        <v>2.9010814461160694</v>
      </c>
    </row>
    <row r="755" spans="1:4" x14ac:dyDescent="0.35">
      <c r="A755" s="9" t="str">
        <v>Xerox 225</v>
      </c>
      <c r="B755" s="6">
        <v>196.99199999999999</v>
      </c>
      <c r="C755" s="6">
        <f>SUM($B$2:B755)</f>
        <v>65806.01599999996</v>
      </c>
      <c r="D755" s="9">
        <f t="shared" si="11"/>
        <v>2.9097919831945251</v>
      </c>
    </row>
    <row r="756" spans="1:4" x14ac:dyDescent="0.35">
      <c r="A756" s="9" t="str">
        <v>Avery Recycled Flexi-View Covers for Binding Systems</v>
      </c>
      <c r="B756" s="6">
        <v>197.16900000000001</v>
      </c>
      <c r="C756" s="6">
        <f>SUM($B$2:B756)</f>
        <v>66003.184999999954</v>
      </c>
      <c r="D756" s="9">
        <f t="shared" si="11"/>
        <v>2.9185103468094029</v>
      </c>
    </row>
    <row r="757" spans="1:4" x14ac:dyDescent="0.35">
      <c r="A757" s="9" t="str">
        <v>Alliance Super-Size Bands, Assorted Sizes</v>
      </c>
      <c r="B757" s="6">
        <v>197.61200000000002</v>
      </c>
      <c r="C757" s="6">
        <f>SUM($B$2:B757)</f>
        <v>66200.796999999948</v>
      </c>
      <c r="D757" s="9">
        <f t="shared" si="11"/>
        <v>2.9272482988741961</v>
      </c>
    </row>
    <row r="758" spans="1:4" x14ac:dyDescent="0.35">
      <c r="A758" s="9" t="str">
        <v>Eureka Hand Vacuum, Bagless</v>
      </c>
      <c r="B758" s="6">
        <v>197.72</v>
      </c>
      <c r="C758" s="6">
        <f>SUM($B$2:B758)</f>
        <v>66398.516999999949</v>
      </c>
      <c r="D758" s="9">
        <f t="shared" si="11"/>
        <v>2.9359910264527391</v>
      </c>
    </row>
    <row r="759" spans="1:4" x14ac:dyDescent="0.35">
      <c r="A759" s="9" t="str">
        <v>Square Credit Card Reader, 4 1/2" x 4 1/2" x 1", White</v>
      </c>
      <c r="B759" s="6">
        <v>197.80199999999999</v>
      </c>
      <c r="C759" s="6">
        <f>SUM($B$2:B759)</f>
        <v>66596.318999999945</v>
      </c>
      <c r="D759" s="9">
        <f t="shared" si="11"/>
        <v>2.9447373798843133</v>
      </c>
    </row>
    <row r="760" spans="1:4" x14ac:dyDescent="0.35">
      <c r="A760" s="9" t="str">
        <v>Panasonic KP-310 Heavy-Duty Electric Pencil Sharpener</v>
      </c>
      <c r="B760" s="6">
        <v>197.82</v>
      </c>
      <c r="C760" s="6">
        <f>SUM($B$2:B760)</f>
        <v>66794.138999999952</v>
      </c>
      <c r="D760" s="9">
        <f t="shared" si="11"/>
        <v>2.9534845292348462</v>
      </c>
    </row>
    <row r="761" spans="1:4" x14ac:dyDescent="0.35">
      <c r="A761" s="9" t="str">
        <v>Inter-Office Recycled Envelopes, Brown Kraft, Button-String,10" x 13" , 100/Box</v>
      </c>
      <c r="B761" s="6">
        <v>197.82</v>
      </c>
      <c r="C761" s="6">
        <f>SUM($B$2:B761)</f>
        <v>66991.958999999959</v>
      </c>
      <c r="D761" s="9">
        <f t="shared" si="11"/>
        <v>2.9622316785853791</v>
      </c>
    </row>
    <row r="762" spans="1:4" x14ac:dyDescent="0.35">
      <c r="A762" s="9" t="str">
        <v>Angle-D Binders with Locking Rings, Label Holders</v>
      </c>
      <c r="B762" s="6">
        <v>197.82999999999998</v>
      </c>
      <c r="C762" s="6">
        <f>SUM($B$2:B762)</f>
        <v>67189.788999999961</v>
      </c>
      <c r="D762" s="9">
        <f t="shared" si="11"/>
        <v>2.9709792701131112</v>
      </c>
    </row>
    <row r="763" spans="1:4" x14ac:dyDescent="0.35">
      <c r="A763" s="9" t="str">
        <v>Laser &amp; Ink Jet Business Envelopes</v>
      </c>
      <c r="B763" s="6">
        <v>198.46199999999999</v>
      </c>
      <c r="C763" s="6">
        <f>SUM($B$2:B763)</f>
        <v>67388.25099999996</v>
      </c>
      <c r="D763" s="9">
        <f t="shared" si="11"/>
        <v>2.9797548072398192</v>
      </c>
    </row>
    <row r="764" spans="1:4" x14ac:dyDescent="0.35">
      <c r="A764" s="9" t="str">
        <v>Bionaire 99.97% HEPA Air Cleaner</v>
      </c>
      <c r="B764" s="6">
        <v>199.72799999999998</v>
      </c>
      <c r="C764" s="6">
        <f>SUM($B$2:B764)</f>
        <v>67587.978999999963</v>
      </c>
      <c r="D764" s="9">
        <f t="shared" si="11"/>
        <v>2.9885863239999204</v>
      </c>
    </row>
    <row r="765" spans="1:4" x14ac:dyDescent="0.35">
      <c r="A765" s="9" t="str">
        <v>PayAnywhere Card Reader</v>
      </c>
      <c r="B765" s="6">
        <v>199.8</v>
      </c>
      <c r="C765" s="6">
        <f>SUM($B$2:B765)</f>
        <v>67787.778999999966</v>
      </c>
      <c r="D765" s="9">
        <f t="shared" si="11"/>
        <v>2.9974210244358543</v>
      </c>
    </row>
    <row r="766" spans="1:4" x14ac:dyDescent="0.35">
      <c r="A766" s="9" t="str">
        <v>Wirebound Message Books, Four 2 3/4" x 5" Forms per Page, 600 Sets per Book</v>
      </c>
      <c r="B766" s="6">
        <v>200.23199999999997</v>
      </c>
      <c r="C766" s="6">
        <f>SUM($B$2:B766)</f>
        <v>67988.010999999969</v>
      </c>
      <c r="D766" s="9">
        <f t="shared" si="11"/>
        <v>3.0062748269267847</v>
      </c>
    </row>
    <row r="767" spans="1:4" x14ac:dyDescent="0.35">
      <c r="A767" s="9" t="str">
        <v>Wilson Jones Turn Tabs Binder Tool for Ring Binders</v>
      </c>
      <c r="B767" s="6">
        <v>200.512</v>
      </c>
      <c r="C767" s="6">
        <f>SUM($B$2:B767)</f>
        <v>68188.522999999972</v>
      </c>
      <c r="D767" s="9">
        <f t="shared" si="11"/>
        <v>3.0151410103792871</v>
      </c>
    </row>
    <row r="768" spans="1:4" x14ac:dyDescent="0.35">
      <c r="A768" s="9" t="str">
        <v>Xerox 1912</v>
      </c>
      <c r="B768" s="6">
        <v>201.08199999999999</v>
      </c>
      <c r="C768" s="6">
        <f>SUM($B$2:B768)</f>
        <v>68389.604999999967</v>
      </c>
      <c r="D768" s="9">
        <f t="shared" si="11"/>
        <v>3.0240323979321322</v>
      </c>
    </row>
    <row r="769" spans="1:4" x14ac:dyDescent="0.35">
      <c r="A769" s="9" t="str">
        <v>Fellowes Desktop Hanging File Manager</v>
      </c>
      <c r="B769" s="6">
        <v>201.45000000000002</v>
      </c>
      <c r="C769" s="6">
        <f>SUM($B$2:B769)</f>
        <v>68591.054999999964</v>
      </c>
      <c r="D769" s="9">
        <f t="shared" si="11"/>
        <v>3.0329400576059</v>
      </c>
    </row>
    <row r="770" spans="1:4" x14ac:dyDescent="0.35">
      <c r="A770" s="9" t="str">
        <v>Pyle PRT45 Retro HomeÂ Telephone</v>
      </c>
      <c r="B770" s="6">
        <v>201.56800000000001</v>
      </c>
      <c r="C770" s="6">
        <f>SUM($B$2:B770)</f>
        <v>68792.622999999963</v>
      </c>
      <c r="D770" s="9">
        <f t="shared" si="11"/>
        <v>3.0418529349706165</v>
      </c>
    </row>
    <row r="771" spans="1:4" x14ac:dyDescent="0.35">
      <c r="A771" s="9" t="str">
        <v>Xerox 188</v>
      </c>
      <c r="B771" s="6">
        <v>201.852</v>
      </c>
      <c r="C771" s="6">
        <f>SUM($B$2:B771)</f>
        <v>68994.474999999962</v>
      </c>
      <c r="D771" s="9">
        <f t="shared" ref="D771:D834" si="12">C771/$B$1852*100</f>
        <v>3.0507783701677837</v>
      </c>
    </row>
    <row r="772" spans="1:4" x14ac:dyDescent="0.35">
      <c r="A772" s="9" t="str">
        <v>Kingston Digital DataTraveler 64GB USB 2.0</v>
      </c>
      <c r="B772" s="6">
        <v>202.68</v>
      </c>
      <c r="C772" s="6">
        <f>SUM($B$2:B772)</f>
        <v>69197.154999999955</v>
      </c>
      <c r="D772" s="9">
        <f t="shared" si="12"/>
        <v>3.0597404176370282</v>
      </c>
    </row>
    <row r="773" spans="1:4" x14ac:dyDescent="0.35">
      <c r="A773" s="9" t="str">
        <v>Holmes Replacement Filter for HEPA Air Cleaner, Medium Room</v>
      </c>
      <c r="B773" s="6">
        <v>203.94</v>
      </c>
      <c r="C773" s="6">
        <f>SUM($B$2:B773)</f>
        <v>69401.094999999958</v>
      </c>
      <c r="D773" s="9">
        <f t="shared" si="12"/>
        <v>3.0687581794333463</v>
      </c>
    </row>
    <row r="774" spans="1:4" x14ac:dyDescent="0.35">
      <c r="A774" s="9" t="str">
        <v>Texas Instruments TI-34 Scientific Calculator</v>
      </c>
      <c r="B774" s="6">
        <v>204.50700000000001</v>
      </c>
      <c r="C774" s="6">
        <f>SUM($B$2:B774)</f>
        <v>69605.601999999955</v>
      </c>
      <c r="D774" s="9">
        <f t="shared" si="12"/>
        <v>3.0778010126768471</v>
      </c>
    </row>
    <row r="775" spans="1:4" x14ac:dyDescent="0.35">
      <c r="A775" s="9" t="str">
        <v>JM Magazine Binder</v>
      </c>
      <c r="B775" s="6">
        <v>204.72399999999999</v>
      </c>
      <c r="C775" s="6">
        <f>SUM($B$2:B775)</f>
        <v>69810.325999999957</v>
      </c>
      <c r="D775" s="9">
        <f t="shared" si="12"/>
        <v>3.0868534411655664</v>
      </c>
    </row>
    <row r="776" spans="1:4" x14ac:dyDescent="0.35">
      <c r="A776" s="9" t="str">
        <v>Epson Perfection V600 Photo Scanner</v>
      </c>
      <c r="B776" s="6">
        <v>206.99100000000001</v>
      </c>
      <c r="C776" s="6">
        <f>SUM($B$2:B776)</f>
        <v>70017.316999999952</v>
      </c>
      <c r="D776" s="9">
        <f t="shared" si="12"/>
        <v>3.0960061112252979</v>
      </c>
    </row>
    <row r="777" spans="1:4" x14ac:dyDescent="0.35">
      <c r="A777" s="9" t="str">
        <v>Global Enterprise Series Seating Low-Back Swivel/Tilt Chairs</v>
      </c>
      <c r="B777" s="6">
        <v>207.184</v>
      </c>
      <c r="C777" s="6">
        <f>SUM($B$2:B777)</f>
        <v>70224.500999999946</v>
      </c>
      <c r="D777" s="9">
        <f t="shared" si="12"/>
        <v>3.1051673153049695</v>
      </c>
    </row>
    <row r="778" spans="1:4" x14ac:dyDescent="0.35">
      <c r="A778" s="9" t="str">
        <v>GBC Linen Binding Covers</v>
      </c>
      <c r="B778" s="6">
        <v>207.56599999999997</v>
      </c>
      <c r="C778" s="6">
        <f>SUM($B$2:B778)</f>
        <v>70432.066999999952</v>
      </c>
      <c r="D778" s="9">
        <f t="shared" si="12"/>
        <v>3.1143454105536437</v>
      </c>
    </row>
    <row r="779" spans="1:4" x14ac:dyDescent="0.35">
      <c r="A779" s="9" t="str">
        <v>GBC Pre-Punched Binding Paper, Plastic, White, 8-1/2" x 11"</v>
      </c>
      <c r="B779" s="6">
        <v>207.87</v>
      </c>
      <c r="C779" s="6">
        <f>SUM($B$2:B779)</f>
        <v>70639.936999999947</v>
      </c>
      <c r="D779" s="9">
        <f t="shared" si="12"/>
        <v>3.1235369479891673</v>
      </c>
    </row>
    <row r="780" spans="1:4" x14ac:dyDescent="0.35">
      <c r="A780" s="9" t="str">
        <v>LogitechÂ LS21 Speaker System - PC Multimedia - 2.1-CH - Wired</v>
      </c>
      <c r="B780" s="6">
        <v>207.89600000000002</v>
      </c>
      <c r="C780" s="6">
        <f>SUM($B$2:B780)</f>
        <v>70847.832999999941</v>
      </c>
      <c r="D780" s="9">
        <f t="shared" si="12"/>
        <v>3.1327296350854072</v>
      </c>
    </row>
    <row r="781" spans="1:4" x14ac:dyDescent="0.35">
      <c r="A781" s="9" t="str">
        <v>Acco Perma 2700 Stacking Storage Drawers</v>
      </c>
      <c r="B781" s="6">
        <v>208.18</v>
      </c>
      <c r="C781" s="6">
        <f>SUM($B$2:B781)</f>
        <v>71056.012999999934</v>
      </c>
      <c r="D781" s="9">
        <f t="shared" si="12"/>
        <v>3.1419348800140994</v>
      </c>
    </row>
    <row r="782" spans="1:4" x14ac:dyDescent="0.35">
      <c r="A782" s="9" t="str">
        <v>Ibico Plastic and Wire Spiral Binding Combs</v>
      </c>
      <c r="B782" s="6">
        <v>208.221</v>
      </c>
      <c r="C782" s="6">
        <f>SUM($B$2:B782)</f>
        <v>71264.233999999939</v>
      </c>
      <c r="D782" s="9">
        <f t="shared" si="12"/>
        <v>3.1511419378693075</v>
      </c>
    </row>
    <row r="783" spans="1:4" x14ac:dyDescent="0.35">
      <c r="A783" s="9" t="str">
        <v>Cardinal EasyOpen D-Ring Binders</v>
      </c>
      <c r="B783" s="6">
        <v>209.30600000000001</v>
      </c>
      <c r="C783" s="6">
        <f>SUM($B$2:B783)</f>
        <v>71473.539999999935</v>
      </c>
      <c r="D783" s="9">
        <f t="shared" si="12"/>
        <v>3.1603969719506066</v>
      </c>
    </row>
    <row r="784" spans="1:4" x14ac:dyDescent="0.35">
      <c r="A784" s="9" t="str">
        <v>SANFORD Major Accent Highlighters</v>
      </c>
      <c r="B784" s="6">
        <v>209.56800000000001</v>
      </c>
      <c r="C784" s="6">
        <f>SUM($B$2:B784)</f>
        <v>71683.107999999935</v>
      </c>
      <c r="D784" s="9">
        <f t="shared" si="12"/>
        <v>3.1696635910745194</v>
      </c>
    </row>
    <row r="785" spans="1:4" x14ac:dyDescent="0.35">
      <c r="A785" s="9" t="str">
        <v>Sanford Prismacolor Professional Thick Lead Art Pencils, 36-Color Set</v>
      </c>
      <c r="B785" s="6">
        <v>209.66399999999999</v>
      </c>
      <c r="C785" s="6">
        <f>SUM($B$2:B785)</f>
        <v>71892.771999999939</v>
      </c>
      <c r="D785" s="9">
        <f t="shared" si="12"/>
        <v>3.1789344550995429</v>
      </c>
    </row>
    <row r="786" spans="1:4" x14ac:dyDescent="0.35">
      <c r="A786" s="9" t="str">
        <v>Xerox 1931</v>
      </c>
      <c r="B786" s="6">
        <v>209.95200000000003</v>
      </c>
      <c r="C786" s="6">
        <f>SUM($B$2:B786)</f>
        <v>72102.723999999944</v>
      </c>
      <c r="D786" s="9">
        <f t="shared" si="12"/>
        <v>3.1882180538278972</v>
      </c>
    </row>
    <row r="787" spans="1:4" x14ac:dyDescent="0.35">
      <c r="A787" s="9" t="str">
        <v>Seth Thomas 8 1/2" Cubicle Clock</v>
      </c>
      <c r="B787" s="6">
        <v>210.91200000000001</v>
      </c>
      <c r="C787" s="6">
        <f>SUM($B$2:B787)</f>
        <v>72313.63599999994</v>
      </c>
      <c r="D787" s="9">
        <f t="shared" si="12"/>
        <v>3.1975441015673547</v>
      </c>
    </row>
    <row r="788" spans="1:4" x14ac:dyDescent="0.35">
      <c r="A788" s="9" t="str">
        <v>Standard Line â€œWhile You Were Outâ€ Hardbound Telephone Message Book</v>
      </c>
      <c r="B788" s="6">
        <v>211.00799999999998</v>
      </c>
      <c r="C788" s="6">
        <f>SUM($B$2:B788)</f>
        <v>72524.643999999942</v>
      </c>
      <c r="D788" s="9">
        <f t="shared" si="12"/>
        <v>3.2068743942079232</v>
      </c>
    </row>
    <row r="789" spans="1:4" x14ac:dyDescent="0.35">
      <c r="A789" s="9" t="str">
        <v>GBC Wire Binding Strips</v>
      </c>
      <c r="B789" s="6">
        <v>212.65799999999999</v>
      </c>
      <c r="C789" s="6">
        <f>SUM($B$2:B789)</f>
        <v>72737.301999999938</v>
      </c>
      <c r="D789" s="9">
        <f t="shared" si="12"/>
        <v>3.2162776460863256</v>
      </c>
    </row>
    <row r="790" spans="1:4" x14ac:dyDescent="0.35">
      <c r="A790" s="9" t="str">
        <v>Cisco SPA 501G IP Phone</v>
      </c>
      <c r="B790" s="6">
        <v>213.48</v>
      </c>
      <c r="C790" s="6">
        <f>SUM($B$2:B790)</f>
        <v>72950.781999999934</v>
      </c>
      <c r="D790" s="9">
        <f t="shared" si="12"/>
        <v>3.2257172449304852</v>
      </c>
    </row>
    <row r="791" spans="1:4" x14ac:dyDescent="0.35">
      <c r="A791" s="9" t="str">
        <v>DXL Angle-View Binders with Locking Rings by Samsill</v>
      </c>
      <c r="B791" s="6">
        <v>215.10900000000001</v>
      </c>
      <c r="C791" s="6">
        <f>SUM($B$2:B791)</f>
        <v>73165.890999999931</v>
      </c>
      <c r="D791" s="9">
        <f t="shared" si="12"/>
        <v>3.2352288744403608</v>
      </c>
    </row>
    <row r="792" spans="1:4" x14ac:dyDescent="0.35">
      <c r="A792" s="9" t="str">
        <v>Xerox 214</v>
      </c>
      <c r="B792" s="6">
        <v>215.136</v>
      </c>
      <c r="C792" s="6">
        <f>SUM($B$2:B792)</f>
        <v>73381.026999999929</v>
      </c>
      <c r="D792" s="9">
        <f t="shared" si="12"/>
        <v>3.2447416978286743</v>
      </c>
    </row>
    <row r="793" spans="1:4" x14ac:dyDescent="0.35">
      <c r="A793" s="9" t="str">
        <v>iOttie HLCRIO102 Car Mount</v>
      </c>
      <c r="B793" s="6">
        <v>215.89199999999997</v>
      </c>
      <c r="C793" s="6">
        <f>SUM($B$2:B793)</f>
        <v>73596.918999999936</v>
      </c>
      <c r="D793" s="9">
        <f t="shared" si="12"/>
        <v>3.2542879498132322</v>
      </c>
    </row>
    <row r="794" spans="1:4" x14ac:dyDescent="0.35">
      <c r="A794" s="9" t="str">
        <v>DAX Two-Tone Rosewood/Black Document Frame, Desktop, 5 x 7</v>
      </c>
      <c r="B794" s="6">
        <v>216.14400000000001</v>
      </c>
      <c r="C794" s="6">
        <f>SUM($B$2:B794)</f>
        <v>73813.062999999936</v>
      </c>
      <c r="D794" s="9">
        <f t="shared" si="12"/>
        <v>3.263845344663205</v>
      </c>
    </row>
    <row r="795" spans="1:4" x14ac:dyDescent="0.35">
      <c r="A795" s="9" t="str">
        <v>3M Polarizing Light Filter Sleeves</v>
      </c>
      <c r="B795" s="6">
        <v>216.34</v>
      </c>
      <c r="C795" s="6">
        <f>SUM($B$2:B795)</f>
        <v>74029.402999999933</v>
      </c>
      <c r="D795" s="9">
        <f t="shared" si="12"/>
        <v>3.2734114061862774</v>
      </c>
    </row>
    <row r="796" spans="1:4" x14ac:dyDescent="0.35">
      <c r="A796" s="9" t="str">
        <v>Fiskars 8" Scissors, 2/Pack</v>
      </c>
      <c r="B796" s="6">
        <v>217.22399999999999</v>
      </c>
      <c r="C796" s="6">
        <f>SUM($B$2:B796)</f>
        <v>74246.626999999935</v>
      </c>
      <c r="D796" s="9">
        <f t="shared" si="12"/>
        <v>3.2830165561737417</v>
      </c>
    </row>
    <row r="797" spans="1:4" x14ac:dyDescent="0.35">
      <c r="A797" s="9" t="str">
        <v>Avery Non-Stick Binders</v>
      </c>
      <c r="B797" s="6">
        <v>217.316</v>
      </c>
      <c r="C797" s="6">
        <f>SUM($B$2:B797)</f>
        <v>74463.942999999941</v>
      </c>
      <c r="D797" s="9">
        <f t="shared" si="12"/>
        <v>3.2926257741914364</v>
      </c>
    </row>
    <row r="798" spans="1:4" x14ac:dyDescent="0.35">
      <c r="A798" s="9" t="str">
        <v>Wirebound Message Books, Four 2 3/4 x 5 White Forms per Page</v>
      </c>
      <c r="B798" s="6">
        <v>218.09399999999999</v>
      </c>
      <c r="C798" s="6">
        <f>SUM($B$2:B798)</f>
        <v>74682.036999999938</v>
      </c>
      <c r="D798" s="9">
        <f t="shared" si="12"/>
        <v>3.3022693935952128</v>
      </c>
    </row>
    <row r="799" spans="1:4" x14ac:dyDescent="0.35">
      <c r="A799" s="9" t="str">
        <v>Letter/Legal File Tote with Clear Snap-On Lid, Black Granite</v>
      </c>
      <c r="B799" s="6">
        <v>218.416</v>
      </c>
      <c r="C799" s="6">
        <f>SUM($B$2:B799)</f>
        <v>74900.452999999936</v>
      </c>
      <c r="D799" s="9">
        <f t="shared" si="12"/>
        <v>3.3119272511047968</v>
      </c>
    </row>
    <row r="800" spans="1:4" x14ac:dyDescent="0.35">
      <c r="A800" s="9" t="str">
        <v>Avery Hi-Liter EverBold Pen Style Fluorescent Highlighters, 4/Pack</v>
      </c>
      <c r="B800" s="6">
        <v>219.78</v>
      </c>
      <c r="C800" s="6">
        <f>SUM($B$2:B800)</f>
        <v>75120.232999999935</v>
      </c>
      <c r="D800" s="9">
        <f t="shared" si="12"/>
        <v>3.3216454215843241</v>
      </c>
    </row>
    <row r="801" spans="1:4" x14ac:dyDescent="0.35">
      <c r="A801" s="9" t="str">
        <v>Maxell Pro 80 Minute CD-R, 10/Pack</v>
      </c>
      <c r="B801" s="6">
        <v>220.24799999999999</v>
      </c>
      <c r="C801" s="6">
        <f>SUM($B$2:B801)</f>
        <v>75340.480999999942</v>
      </c>
      <c r="D801" s="9">
        <f t="shared" si="12"/>
        <v>3.3313842859567644</v>
      </c>
    </row>
    <row r="802" spans="1:4" x14ac:dyDescent="0.35">
      <c r="A802" s="9" t="str">
        <v>Adams Telephone Message Book w/Frequently-Called Numbers Space, 400 Messages per Book</v>
      </c>
      <c r="B802" s="6">
        <v>223.44</v>
      </c>
      <c r="C802" s="6">
        <f>SUM($B$2:B802)</f>
        <v>75563.920999999944</v>
      </c>
      <c r="D802" s="9">
        <f t="shared" si="12"/>
        <v>3.3412642932911241</v>
      </c>
    </row>
    <row r="803" spans="1:4" x14ac:dyDescent="0.35">
      <c r="A803" s="9" t="str">
        <v>iOttie XL Car Mount</v>
      </c>
      <c r="B803" s="6">
        <v>223.88799999999998</v>
      </c>
      <c r="C803" s="6">
        <f>SUM($B$2:B803)</f>
        <v>75787.80899999995</v>
      </c>
      <c r="D803" s="9">
        <f t="shared" si="12"/>
        <v>3.3511641101639991</v>
      </c>
    </row>
    <row r="804" spans="1:4" x14ac:dyDescent="0.35">
      <c r="A804" s="9" t="str">
        <v>Portable Personal File Box</v>
      </c>
      <c r="B804" s="6">
        <v>224.66400000000002</v>
      </c>
      <c r="C804" s="6">
        <f>SUM($B$2:B804)</f>
        <v>76012.472999999954</v>
      </c>
      <c r="D804" s="9">
        <f t="shared" si="12"/>
        <v>3.3610982399875158</v>
      </c>
    </row>
    <row r="805" spans="1:4" x14ac:dyDescent="0.35">
      <c r="A805" s="9" t="str">
        <v>Cisco 8961 IP Phone Charcoal</v>
      </c>
      <c r="B805" s="6">
        <v>224.93700000000001</v>
      </c>
      <c r="C805" s="6">
        <f>SUM($B$2:B805)</f>
        <v>76237.40999999996</v>
      </c>
      <c r="D805" s="9">
        <f t="shared" si="12"/>
        <v>3.3710444412485656</v>
      </c>
    </row>
    <row r="806" spans="1:4" x14ac:dyDescent="0.35">
      <c r="A806" s="9" t="str">
        <v>Advantus Plastic Paper Clips</v>
      </c>
      <c r="B806" s="6">
        <v>225</v>
      </c>
      <c r="C806" s="6">
        <f>SUM($B$2:B806)</f>
        <v>76462.40999999996</v>
      </c>
      <c r="D806" s="9">
        <f t="shared" si="12"/>
        <v>3.3809934282259682</v>
      </c>
    </row>
    <row r="807" spans="1:4" x14ac:dyDescent="0.35">
      <c r="A807" s="9" t="str">
        <v>Iris Project Case</v>
      </c>
      <c r="B807" s="6">
        <v>225.03600000000003</v>
      </c>
      <c r="C807" s="6">
        <f>SUM($B$2:B807)</f>
        <v>76687.445999999953</v>
      </c>
      <c r="D807" s="9">
        <f t="shared" si="12"/>
        <v>3.3909440070412868</v>
      </c>
    </row>
    <row r="808" spans="1:4" x14ac:dyDescent="0.35">
      <c r="A808" s="9" t="str">
        <v>Adams Phone Message Book, 200 Message Capacity, 8 1/16â€ x 11â€</v>
      </c>
      <c r="B808" s="6">
        <v>227.04</v>
      </c>
      <c r="C808" s="6">
        <f>SUM($B$2:B808)</f>
        <v>76914.485999999946</v>
      </c>
      <c r="D808" s="9">
        <f t="shared" si="12"/>
        <v>3.4009831981672853</v>
      </c>
    </row>
    <row r="809" spans="1:4" x14ac:dyDescent="0.35">
      <c r="A809" s="9" t="str">
        <v>Advantus Motivational Note Cards</v>
      </c>
      <c r="B809" s="6">
        <v>227.94</v>
      </c>
      <c r="C809" s="6">
        <f>SUM($B$2:B809)</f>
        <v>77142.425999999949</v>
      </c>
      <c r="D809" s="9">
        <f t="shared" si="12"/>
        <v>3.4110621852411924</v>
      </c>
    </row>
    <row r="810" spans="1:4" x14ac:dyDescent="0.35">
      <c r="A810" s="9" t="str">
        <v>Newell 324</v>
      </c>
      <c r="B810" s="6">
        <v>228.69000000000003</v>
      </c>
      <c r="C810" s="6">
        <f>SUM($B$2:B810)</f>
        <v>77371.115999999951</v>
      </c>
      <c r="D810" s="9">
        <f t="shared" si="12"/>
        <v>3.4211743356050253</v>
      </c>
    </row>
    <row r="811" spans="1:4" x14ac:dyDescent="0.35">
      <c r="A811" s="9" t="str">
        <v>Dixon Ticonderoga Core-Lock Colored Pencils</v>
      </c>
      <c r="B811" s="6">
        <v>229.57199999999997</v>
      </c>
      <c r="C811" s="6">
        <f>SUM($B$2:B811)</f>
        <v>77600.687999999951</v>
      </c>
      <c r="D811" s="9">
        <f t="shared" si="12"/>
        <v>3.4313254859978088</v>
      </c>
    </row>
    <row r="812" spans="1:4" x14ac:dyDescent="0.35">
      <c r="A812" s="9" t="str">
        <v>Black &amp; Decker Filter for Double Action Dustbuster Cordless Vac BLDV7210</v>
      </c>
      <c r="B812" s="6">
        <v>229.886</v>
      </c>
      <c r="C812" s="6">
        <f>SUM($B$2:B812)</f>
        <v>77830.57399999995</v>
      </c>
      <c r="D812" s="9">
        <f t="shared" si="12"/>
        <v>3.4414905207546411</v>
      </c>
    </row>
    <row r="813" spans="1:4" x14ac:dyDescent="0.35">
      <c r="A813" s="9" t="str">
        <v>Tenex Personal Self-Stacking Standard File Box, Black/Gray</v>
      </c>
      <c r="B813" s="6">
        <v>229.976</v>
      </c>
      <c r="C813" s="6">
        <f>SUM($B$2:B813)</f>
        <v>78060.549999999945</v>
      </c>
      <c r="D813" s="9">
        <f t="shared" si="12"/>
        <v>3.451659535106264</v>
      </c>
    </row>
    <row r="814" spans="1:4" x14ac:dyDescent="0.35">
      <c r="A814" s="9" t="str">
        <v>Maxell 74 Minute CD-R Spindle, 50/Pack</v>
      </c>
      <c r="B814" s="6">
        <v>230.67</v>
      </c>
      <c r="C814" s="6">
        <f>SUM($B$2:B814)</f>
        <v>78291.219999999943</v>
      </c>
      <c r="D814" s="9">
        <f t="shared" si="12"/>
        <v>3.461859236555497</v>
      </c>
    </row>
    <row r="815" spans="1:4" x14ac:dyDescent="0.35">
      <c r="A815" s="9" t="str">
        <v>Avaya 5410 Digital phone</v>
      </c>
      <c r="B815" s="6">
        <v>231.166</v>
      </c>
      <c r="C815" s="6">
        <f>SUM($B$2:B815)</f>
        <v>78522.38599999994</v>
      </c>
      <c r="D815" s="9">
        <f t="shared" si="12"/>
        <v>3.4720808699938011</v>
      </c>
    </row>
    <row r="816" spans="1:4" x14ac:dyDescent="0.35">
      <c r="A816" s="9" t="str">
        <v>Petty Cash Envelope</v>
      </c>
      <c r="B816" s="6">
        <v>231.85599999999999</v>
      </c>
      <c r="C816" s="6">
        <f>SUM($B$2:B816)</f>
        <v>78754.24199999994</v>
      </c>
      <c r="D816" s="9">
        <f t="shared" si="12"/>
        <v>3.4823330136588351</v>
      </c>
    </row>
    <row r="817" spans="1:4" x14ac:dyDescent="0.35">
      <c r="A817" s="9" t="str">
        <v>Maxell 74 Minute CDR, 10/Pack</v>
      </c>
      <c r="B817" s="6">
        <v>232.76400000000001</v>
      </c>
      <c r="C817" s="6">
        <f>SUM($B$2:B817)</f>
        <v>78987.005999999936</v>
      </c>
      <c r="D817" s="9">
        <f t="shared" si="12"/>
        <v>3.492625307013538</v>
      </c>
    </row>
    <row r="818" spans="1:4" x14ac:dyDescent="0.35">
      <c r="A818" s="9" t="str">
        <v>Panasonic KP-4ABK Battery-Operated Pencil Sharpener</v>
      </c>
      <c r="B818" s="6">
        <v>234.24</v>
      </c>
      <c r="C818" s="6">
        <f>SUM($B$2:B818)</f>
        <v>79221.245999999941</v>
      </c>
      <c r="D818" s="9">
        <f t="shared" si="12"/>
        <v>3.5029828657228133</v>
      </c>
    </row>
    <row r="819" spans="1:4" x14ac:dyDescent="0.35">
      <c r="A819" s="9" t="str">
        <v>Spigen Samsung Galaxy S5 Case Wallet</v>
      </c>
      <c r="B819" s="6">
        <v>234.46200000000002</v>
      </c>
      <c r="C819" s="6">
        <f>SUM($B$2:B819)</f>
        <v>79455.707999999941</v>
      </c>
      <c r="D819" s="9">
        <f t="shared" si="12"/>
        <v>3.5133502407659063</v>
      </c>
    </row>
    <row r="820" spans="1:4" x14ac:dyDescent="0.35">
      <c r="A820" s="9" t="str">
        <v>Newell 312</v>
      </c>
      <c r="B820" s="6">
        <v>234.768</v>
      </c>
      <c r="C820" s="6">
        <f>SUM($B$2:B820)</f>
        <v>79690.475999999937</v>
      </c>
      <c r="D820" s="9">
        <f t="shared" si="12"/>
        <v>3.5237311464312882</v>
      </c>
    </row>
    <row r="821" spans="1:4" x14ac:dyDescent="0.35">
      <c r="A821" s="9" t="str">
        <v>DAX Two-Tone Silver Metal Document Frame</v>
      </c>
      <c r="B821" s="6">
        <v>234.78399999999999</v>
      </c>
      <c r="C821" s="6">
        <f>SUM($B$2:B821)</f>
        <v>79925.259999999937</v>
      </c>
      <c r="D821" s="9">
        <f t="shared" si="12"/>
        <v>3.534112759580188</v>
      </c>
    </row>
    <row r="822" spans="1:4" x14ac:dyDescent="0.35">
      <c r="A822" s="9" t="str">
        <v>Recycled Interoffice Envelopes with String and Button Closure, 10 x 13</v>
      </c>
      <c r="B822" s="6">
        <v>235.102</v>
      </c>
      <c r="C822" s="6">
        <f>SUM($B$2:B822)</f>
        <v>80160.361999999936</v>
      </c>
      <c r="D822" s="9">
        <f t="shared" si="12"/>
        <v>3.5445084339640163</v>
      </c>
    </row>
    <row r="823" spans="1:4" x14ac:dyDescent="0.35">
      <c r="A823" s="9" t="str">
        <v>Acco D-Ring Binder w/DublLock</v>
      </c>
      <c r="B823" s="6">
        <v>235.18</v>
      </c>
      <c r="C823" s="6">
        <f>SUM($B$2:B823)</f>
        <v>80395.541999999929</v>
      </c>
      <c r="D823" s="9">
        <f t="shared" si="12"/>
        <v>3.5549075573299969</v>
      </c>
    </row>
    <row r="824" spans="1:4" x14ac:dyDescent="0.35">
      <c r="A824" s="9" t="str">
        <v>Avery 50</v>
      </c>
      <c r="B824" s="6">
        <v>235.56399999999999</v>
      </c>
      <c r="C824" s="6">
        <f>SUM($B$2:B824)</f>
        <v>80631.105999999927</v>
      </c>
      <c r="D824" s="9">
        <f t="shared" si="12"/>
        <v>3.5653236603004186</v>
      </c>
    </row>
    <row r="825" spans="1:4" x14ac:dyDescent="0.35">
      <c r="A825" s="9" t="str">
        <v>Recycled Eldon Regeneration Jumbo File</v>
      </c>
      <c r="B825" s="6">
        <v>235.77600000000001</v>
      </c>
      <c r="C825" s="6">
        <f>SUM($B$2:B825)</f>
        <v>80866.881999999925</v>
      </c>
      <c r="D825" s="9">
        <f t="shared" si="12"/>
        <v>3.5757491374274593</v>
      </c>
    </row>
    <row r="826" spans="1:4" x14ac:dyDescent="0.35">
      <c r="A826" s="9" t="str">
        <v>Martin-Yale Premier Letter Opener</v>
      </c>
      <c r="B826" s="6">
        <v>236.99200000000002</v>
      </c>
      <c r="C826" s="6">
        <f>SUM($B$2:B826)</f>
        <v>81103.873999999923</v>
      </c>
      <c r="D826" s="9">
        <f t="shared" si="12"/>
        <v>3.5862283833018975</v>
      </c>
    </row>
    <row r="827" spans="1:4" x14ac:dyDescent="0.35">
      <c r="A827" s="9" t="str">
        <v>Xerox 1982</v>
      </c>
      <c r="B827" s="6">
        <v>237.536</v>
      </c>
      <c r="C827" s="6">
        <f>SUM($B$2:B827)</f>
        <v>81341.409999999916</v>
      </c>
      <c r="D827" s="9">
        <f t="shared" si="12"/>
        <v>3.5967316836159613</v>
      </c>
    </row>
    <row r="828" spans="1:4" x14ac:dyDescent="0.35">
      <c r="A828" s="9" t="str">
        <v>Wilson Jones Leather-Like Binders with DublLock Round Rings</v>
      </c>
      <c r="B828" s="6">
        <v>238.32900000000001</v>
      </c>
      <c r="C828" s="6">
        <f>SUM($B$2:B828)</f>
        <v>81579.738999999914</v>
      </c>
      <c r="D828" s="9">
        <f t="shared" si="12"/>
        <v>3.6072700485819058</v>
      </c>
    </row>
    <row r="829" spans="1:4" x14ac:dyDescent="0.35">
      <c r="A829" s="9" t="str">
        <v>Xerox 216</v>
      </c>
      <c r="B829" s="6">
        <v>238.464</v>
      </c>
      <c r="C829" s="6">
        <f>SUM($B$2:B829)</f>
        <v>81818.202999999921</v>
      </c>
      <c r="D829" s="9">
        <f t="shared" si="12"/>
        <v>3.6178143829400362</v>
      </c>
    </row>
    <row r="830" spans="1:4" x14ac:dyDescent="0.35">
      <c r="A830" s="9" t="str">
        <v>Avery Flip-Chart Easel Binder, Black</v>
      </c>
      <c r="B830" s="6">
        <v>239.46600000000001</v>
      </c>
      <c r="C830" s="6">
        <f>SUM($B$2:B830)</f>
        <v>82057.668999999922</v>
      </c>
      <c r="D830" s="9">
        <f t="shared" si="12"/>
        <v>3.6284030234535067</v>
      </c>
    </row>
    <row r="831" spans="1:4" x14ac:dyDescent="0.35">
      <c r="A831" s="9" t="str">
        <v>Holmes HEPA Air Purifier</v>
      </c>
      <c r="B831" s="6">
        <v>239.57999999999998</v>
      </c>
      <c r="C831" s="6">
        <f>SUM($B$2:B831)</f>
        <v>82297.248999999923</v>
      </c>
      <c r="D831" s="9">
        <f t="shared" si="12"/>
        <v>3.6389967047870453</v>
      </c>
    </row>
    <row r="832" spans="1:4" x14ac:dyDescent="0.35">
      <c r="A832" s="9" t="str">
        <v>Belkin SportFit Armband For iPhone 5s/5c, Fuchsia</v>
      </c>
      <c r="B832" s="6">
        <v>239.84</v>
      </c>
      <c r="C832" s="6">
        <f>SUM($B$2:B832)</f>
        <v>82537.08899999992</v>
      </c>
      <c r="D832" s="9">
        <f t="shared" si="12"/>
        <v>3.6496018827277577</v>
      </c>
    </row>
    <row r="833" spans="1:4" x14ac:dyDescent="0.35">
      <c r="A833" s="9" t="str">
        <v>Ultra Door Pull Handle</v>
      </c>
      <c r="B833" s="6">
        <v>239.85599999999999</v>
      </c>
      <c r="C833" s="6">
        <f>SUM($B$2:B833)</f>
        <v>82776.94499999992</v>
      </c>
      <c r="D833" s="9">
        <f t="shared" si="12"/>
        <v>3.6602077681519885</v>
      </c>
    </row>
    <row r="834" spans="1:4" x14ac:dyDescent="0.35">
      <c r="A834" s="9" t="str">
        <v>Logitech M510 Wireless Mouse</v>
      </c>
      <c r="B834" s="6">
        <v>239.94</v>
      </c>
      <c r="C834" s="6">
        <f>SUM($B$2:B834)</f>
        <v>83016.884999999922</v>
      </c>
      <c r="D834" s="9">
        <f t="shared" si="12"/>
        <v>3.6708173678646911</v>
      </c>
    </row>
    <row r="835" spans="1:4" x14ac:dyDescent="0.35">
      <c r="A835" s="9" t="str">
        <v>RCA H5401RE1 DECT 6.0 4-Line Cordless Handset With Caller ID/Call Waiting</v>
      </c>
      <c r="B835" s="6">
        <v>239.97</v>
      </c>
      <c r="C835" s="6">
        <f>SUM($B$2:B835)</f>
        <v>83256.854999999923</v>
      </c>
      <c r="D835" s="9">
        <f t="shared" ref="D835:D898" si="13">C835/$B$1852*100</f>
        <v>3.6814282941089904</v>
      </c>
    </row>
    <row r="836" spans="1:4" x14ac:dyDescent="0.35">
      <c r="A836" s="9" t="str">
        <v>Quality Park Security Envelopes</v>
      </c>
      <c r="B836" s="6">
        <v>240.76400000000001</v>
      </c>
      <c r="C836" s="6">
        <f>SUM($B$2:B836)</f>
        <v>83497.618999999919</v>
      </c>
      <c r="D836" s="9">
        <f t="shared" si="13"/>
        <v>3.6920743292228901</v>
      </c>
    </row>
    <row r="837" spans="1:4" x14ac:dyDescent="0.35">
      <c r="A837" s="9" t="str">
        <v>GBC Imprintable Covers</v>
      </c>
      <c r="B837" s="6">
        <v>241.56</v>
      </c>
      <c r="C837" s="6">
        <f>SUM($B$2:B837)</f>
        <v>83739.178999999916</v>
      </c>
      <c r="D837" s="9">
        <f t="shared" si="13"/>
        <v>3.7027555616418302</v>
      </c>
    </row>
    <row r="838" spans="1:4" x14ac:dyDescent="0.35">
      <c r="A838" s="9" t="str">
        <v>Fellowes Advanced 8 Outlet Surge Suppressor with Phone/Fax Protection</v>
      </c>
      <c r="B838" s="6">
        <v>244.28800000000001</v>
      </c>
      <c r="C838" s="6">
        <f>SUM($B$2:B838)</f>
        <v>83983.466999999917</v>
      </c>
      <c r="D838" s="9">
        <f t="shared" si="13"/>
        <v>3.7135574200006558</v>
      </c>
    </row>
    <row r="839" spans="1:4" x14ac:dyDescent="0.35">
      <c r="A839" s="9" t="str">
        <v>Aluminum Document Frame</v>
      </c>
      <c r="B839" s="6">
        <v>244.39999999999998</v>
      </c>
      <c r="C839" s="6">
        <f>SUM($B$2:B839)</f>
        <v>84227.866999999911</v>
      </c>
      <c r="D839" s="9">
        <f t="shared" si="13"/>
        <v>3.72436423074411</v>
      </c>
    </row>
    <row r="840" spans="1:4" x14ac:dyDescent="0.35">
      <c r="A840" s="9" t="str">
        <v>Brown Kraft Recycled Envelopes</v>
      </c>
      <c r="B840" s="6">
        <v>244.512</v>
      </c>
      <c r="C840" s="6">
        <f>SUM($B$2:B840)</f>
        <v>84472.378999999914</v>
      </c>
      <c r="D840" s="9">
        <f t="shared" si="13"/>
        <v>3.7351759938721933</v>
      </c>
    </row>
    <row r="841" spans="1:4" x14ac:dyDescent="0.35">
      <c r="A841" s="9" t="str">
        <v>Xerox 1890</v>
      </c>
      <c r="B841" s="6">
        <v>244.7</v>
      </c>
      <c r="C841" s="6">
        <f>SUM($B$2:B841)</f>
        <v>84717.078999999911</v>
      </c>
      <c r="D841" s="9">
        <f t="shared" si="13"/>
        <v>3.7459960699316177</v>
      </c>
    </row>
    <row r="842" spans="1:4" x14ac:dyDescent="0.35">
      <c r="A842" s="9" t="str">
        <v>SAFCO Optional Arm Kit for Workspace Cribbage Stacking Chair</v>
      </c>
      <c r="B842" s="6">
        <v>245.08799999999999</v>
      </c>
      <c r="C842" s="6">
        <f>SUM($B$2:B842)</f>
        <v>84962.166999999914</v>
      </c>
      <c r="D842" s="9">
        <f t="shared" si="13"/>
        <v>3.7568333024663634</v>
      </c>
    </row>
    <row r="843" spans="1:4" x14ac:dyDescent="0.35">
      <c r="A843" s="9" t="str">
        <v>Strathmore Photo Mount Cards</v>
      </c>
      <c r="B843" s="6">
        <v>245.43599999999998</v>
      </c>
      <c r="C843" s="6">
        <f>SUM($B$2:B843)</f>
        <v>85207.602999999915</v>
      </c>
      <c r="D843" s="9">
        <f t="shared" si="13"/>
        <v>3.7676859227676336</v>
      </c>
    </row>
    <row r="844" spans="1:4" x14ac:dyDescent="0.35">
      <c r="A844" s="9" t="str">
        <v>Nu-Dell Leatherette Frames</v>
      </c>
      <c r="B844" s="6">
        <v>246.64800000000002</v>
      </c>
      <c r="C844" s="6">
        <f>SUM($B$2:B844)</f>
        <v>85454.250999999917</v>
      </c>
      <c r="D844" s="9">
        <f t="shared" si="13"/>
        <v>3.778592134945423</v>
      </c>
    </row>
    <row r="845" spans="1:4" x14ac:dyDescent="0.35">
      <c r="A845" s="9" t="str">
        <v>Panasonic KX - TS880B Telephone</v>
      </c>
      <c r="B845" s="6">
        <v>247.32</v>
      </c>
      <c r="C845" s="6">
        <f>SUM($B$2:B845)</f>
        <v>85701.570999999924</v>
      </c>
      <c r="D845" s="9">
        <f t="shared" si="13"/>
        <v>3.7895280614309841</v>
      </c>
    </row>
    <row r="846" spans="1:4" x14ac:dyDescent="0.35">
      <c r="A846" s="9" t="str">
        <v>Verbatim 25 GB 6x Blu-ray Single Layer Recordable Disc, 25/Pack</v>
      </c>
      <c r="B846" s="6">
        <v>248.29199999999997</v>
      </c>
      <c r="C846" s="6">
        <f>SUM($B$2:B846)</f>
        <v>85949.862999999925</v>
      </c>
      <c r="D846" s="9">
        <f t="shared" si="13"/>
        <v>3.8005069675402883</v>
      </c>
    </row>
    <row r="847" spans="1:4" x14ac:dyDescent="0.35">
      <c r="A847" s="9" t="str">
        <v>Belkin OmniView SE Rackmount Kit</v>
      </c>
      <c r="B847" s="6">
        <v>248.35999999999999</v>
      </c>
      <c r="C847" s="6">
        <f>SUM($B$2:B847)</f>
        <v>86198.222999999925</v>
      </c>
      <c r="D847" s="9">
        <f t="shared" si="13"/>
        <v>3.811488880454545</v>
      </c>
    </row>
    <row r="848" spans="1:4" x14ac:dyDescent="0.35">
      <c r="A848" s="9" t="str">
        <v>Avery 473</v>
      </c>
      <c r="B848" s="6">
        <v>248.4</v>
      </c>
      <c r="C848" s="6">
        <f>SUM($B$2:B848)</f>
        <v>86446.62299999992</v>
      </c>
      <c r="D848" s="9">
        <f t="shared" si="13"/>
        <v>3.8224725620775972</v>
      </c>
    </row>
    <row r="849" spans="1:4" x14ac:dyDescent="0.35">
      <c r="A849" s="9" t="str">
        <v>Sony Micro Vault Click 4 GB USB 2.0 Flash Drive</v>
      </c>
      <c r="B849" s="6">
        <v>250.92</v>
      </c>
      <c r="C849" s="6">
        <f>SUM($B$2:B849)</f>
        <v>86697.542999999918</v>
      </c>
      <c r="D849" s="9">
        <f t="shared" si="13"/>
        <v>3.8335676723547971</v>
      </c>
    </row>
    <row r="850" spans="1:4" x14ac:dyDescent="0.35">
      <c r="A850" s="9" t="str">
        <v>Hanging Personal Folder File</v>
      </c>
      <c r="B850" s="6">
        <v>251.2</v>
      </c>
      <c r="C850" s="6">
        <f>SUM($B$2:B850)</f>
        <v>86948.742999999915</v>
      </c>
      <c r="D850" s="9">
        <f t="shared" si="13"/>
        <v>3.8446751635935685</v>
      </c>
    </row>
    <row r="851" spans="1:4" x14ac:dyDescent="0.35">
      <c r="A851" s="9" t="str">
        <v>Sony 32GB Class 10 Micro SDHC R40 Memory Card</v>
      </c>
      <c r="B851" s="6">
        <v>251.4</v>
      </c>
      <c r="C851" s="6">
        <f>SUM($B$2:B851)</f>
        <v>87200.142999999909</v>
      </c>
      <c r="D851" s="9">
        <f t="shared" si="13"/>
        <v>3.8557914983763202</v>
      </c>
    </row>
    <row r="852" spans="1:4" x14ac:dyDescent="0.35">
      <c r="A852" s="9" t="str">
        <v>Magnifier Swing Arm Lamp</v>
      </c>
      <c r="B852" s="6">
        <v>251.76000000000002</v>
      </c>
      <c r="C852" s="6">
        <f>SUM($B$2:B852)</f>
        <v>87451.902999999904</v>
      </c>
      <c r="D852" s="9">
        <f t="shared" si="13"/>
        <v>3.8669237515382351</v>
      </c>
    </row>
    <row r="853" spans="1:4" x14ac:dyDescent="0.35">
      <c r="A853" s="9" t="str">
        <v>Apple EarPods with Remote and Mic</v>
      </c>
      <c r="B853" s="6">
        <v>251.90999999999997</v>
      </c>
      <c r="C853" s="6">
        <f>SUM($B$2:B853)</f>
        <v>87703.812999999907</v>
      </c>
      <c r="D853" s="9">
        <f t="shared" si="13"/>
        <v>3.8780626373581359</v>
      </c>
    </row>
    <row r="854" spans="1:4" x14ac:dyDescent="0.35">
      <c r="A854" s="9" t="str">
        <v>Linden 10" Round Wall Clock, Black</v>
      </c>
      <c r="B854" s="6">
        <v>253.648</v>
      </c>
      <c r="C854" s="6">
        <f>SUM($B$2:B854)</f>
        <v>87957.460999999908</v>
      </c>
      <c r="D854" s="9">
        <f t="shared" si="13"/>
        <v>3.8892783735752214</v>
      </c>
    </row>
    <row r="855" spans="1:4" x14ac:dyDescent="0.35">
      <c r="A855" s="9" t="str">
        <v>Executive Impressions 13" Chairman Wall Clock</v>
      </c>
      <c r="B855" s="6">
        <v>253.8</v>
      </c>
      <c r="C855" s="6">
        <f>SUM($B$2:B855)</f>
        <v>88211.260999999911</v>
      </c>
      <c r="D855" s="9">
        <f t="shared" si="13"/>
        <v>3.9005008308857323</v>
      </c>
    </row>
    <row r="856" spans="1:4" x14ac:dyDescent="0.35">
      <c r="A856" s="9" t="str">
        <v>Staple magnet</v>
      </c>
      <c r="B856" s="6">
        <v>254.13200000000001</v>
      </c>
      <c r="C856" s="6">
        <f>SUM($B$2:B856)</f>
        <v>88465.392999999909</v>
      </c>
      <c r="D856" s="9">
        <f t="shared" si="13"/>
        <v>3.9117379684792493</v>
      </c>
    </row>
    <row r="857" spans="1:4" x14ac:dyDescent="0.35">
      <c r="A857" s="9" t="str">
        <v>Berol Giant Pencil Sharpener</v>
      </c>
      <c r="B857" s="6">
        <v>254.85000000000002</v>
      </c>
      <c r="C857" s="6">
        <f>SUM($B$2:B857)</f>
        <v>88720.242999999915</v>
      </c>
      <c r="D857" s="9">
        <f t="shared" si="13"/>
        <v>3.9230068543956547</v>
      </c>
    </row>
    <row r="858" spans="1:4" x14ac:dyDescent="0.35">
      <c r="A858" s="9" t="str">
        <v>Acme Box Cutter Scissors</v>
      </c>
      <c r="B858" s="6">
        <v>255.75</v>
      </c>
      <c r="C858" s="6">
        <f>SUM($B$2:B858)</f>
        <v>88975.992999999915</v>
      </c>
      <c r="D858" s="9">
        <f t="shared" si="13"/>
        <v>3.9343155362599691</v>
      </c>
    </row>
    <row r="859" spans="1:4" x14ac:dyDescent="0.35">
      <c r="A859" s="9" t="str">
        <v>GBC Poly Designer Binding Covers</v>
      </c>
      <c r="B859" s="6">
        <v>256.12200000000001</v>
      </c>
      <c r="C859" s="6">
        <f>SUM($B$2:B859)</f>
        <v>89232.114999999918</v>
      </c>
      <c r="D859" s="9">
        <f t="shared" si="13"/>
        <v>3.9456406671160864</v>
      </c>
    </row>
    <row r="860" spans="1:4" x14ac:dyDescent="0.35">
      <c r="A860" s="9" t="str">
        <v>Mediabridge Sport Armband iPhone 5s</v>
      </c>
      <c r="B860" s="6">
        <v>257.74200000000002</v>
      </c>
      <c r="C860" s="6">
        <f>SUM($B$2:B860)</f>
        <v>89489.856999999916</v>
      </c>
      <c r="D860" s="9">
        <f t="shared" si="13"/>
        <v>3.957037430678441</v>
      </c>
    </row>
    <row r="861" spans="1:4" x14ac:dyDescent="0.35">
      <c r="A861" s="9" t="str">
        <v>Avery Legal 4-Ring Binder</v>
      </c>
      <c r="B861" s="6">
        <v>258.05399999999997</v>
      </c>
      <c r="C861" s="6">
        <f>SUM($B$2:B861)</f>
        <v>89747.91099999992</v>
      </c>
      <c r="D861" s="9">
        <f t="shared" si="13"/>
        <v>3.9684479901694045</v>
      </c>
    </row>
    <row r="862" spans="1:4" x14ac:dyDescent="0.35">
      <c r="A862" s="9" t="str">
        <v>GBC Standard Recycled Report Covers, Clear Plastic Sheets</v>
      </c>
      <c r="B862" s="6">
        <v>258.72000000000003</v>
      </c>
      <c r="C862" s="6">
        <f>SUM($B$2:B862)</f>
        <v>90006.630999999921</v>
      </c>
      <c r="D862" s="9">
        <f t="shared" si="13"/>
        <v>3.9798879986618205</v>
      </c>
    </row>
    <row r="863" spans="1:4" x14ac:dyDescent="0.35">
      <c r="A863" s="9" t="str">
        <v>Executive Impressions 10" Spectator Wall Clock</v>
      </c>
      <c r="B863" s="6">
        <v>258.72000000000003</v>
      </c>
      <c r="C863" s="6">
        <f>SUM($B$2:B863)</f>
        <v>90265.350999999922</v>
      </c>
      <c r="D863" s="9">
        <f t="shared" si="13"/>
        <v>3.991328007154237</v>
      </c>
    </row>
    <row r="864" spans="1:4" x14ac:dyDescent="0.35">
      <c r="A864" s="9" t="str">
        <v>Desktop 3-Pocket Hot File</v>
      </c>
      <c r="B864" s="6">
        <v>259.68</v>
      </c>
      <c r="C864" s="6">
        <f>SUM($B$2:B864)</f>
        <v>90525.030999999915</v>
      </c>
      <c r="D864" s="9">
        <f t="shared" si="13"/>
        <v>4.0028104646577569</v>
      </c>
    </row>
    <row r="865" spans="1:4" x14ac:dyDescent="0.35">
      <c r="A865" s="9" t="str">
        <v>3M Office Air Cleaner</v>
      </c>
      <c r="B865" s="6">
        <v>259.8</v>
      </c>
      <c r="C865" s="6">
        <f>SUM($B$2:B865)</f>
        <v>90784.830999999918</v>
      </c>
      <c r="D865" s="9">
        <f t="shared" si="13"/>
        <v>4.0142982282876654</v>
      </c>
    </row>
    <row r="866" spans="1:4" x14ac:dyDescent="0.35">
      <c r="A866" s="9" t="str">
        <v>Hand-Finished Solid Wood Document Frame</v>
      </c>
      <c r="B866" s="6">
        <v>260.14800000000002</v>
      </c>
      <c r="C866" s="6">
        <f>SUM($B$2:B866)</f>
        <v>91044.978999999919</v>
      </c>
      <c r="D866" s="9">
        <f t="shared" si="13"/>
        <v>4.0258013796840979</v>
      </c>
    </row>
    <row r="867" spans="1:4" x14ac:dyDescent="0.35">
      <c r="A867" s="9" t="str">
        <v>LF Elite 3D Dazzle Designer Hard Case Cover, Lf Stylus Pen and Wiper For Apple Iphone 5c Mini Lite</v>
      </c>
      <c r="B867" s="6">
        <v>261.59999999999997</v>
      </c>
      <c r="C867" s="6">
        <f>SUM($B$2:B867)</f>
        <v>91306.578999999925</v>
      </c>
      <c r="D867" s="9">
        <f t="shared" si="13"/>
        <v>4.0373687352098253</v>
      </c>
    </row>
    <row r="868" spans="1:4" x14ac:dyDescent="0.35">
      <c r="A868" s="9" t="str">
        <v>Belkin 6 Outlet Metallic Surge Strip</v>
      </c>
      <c r="B868" s="6">
        <v>262.44900000000001</v>
      </c>
      <c r="C868" s="6">
        <f>SUM($B$2:B868)</f>
        <v>91569.027999999918</v>
      </c>
      <c r="D868" s="9">
        <f t="shared" si="13"/>
        <v>4.0489736315797469</v>
      </c>
    </row>
    <row r="869" spans="1:4" x14ac:dyDescent="0.35">
      <c r="A869" s="9" t="str">
        <v>File Shuttle I and Handi-File</v>
      </c>
      <c r="B869" s="6">
        <v>262.66800000000001</v>
      </c>
      <c r="C869" s="6">
        <f>SUM($B$2:B869)</f>
        <v>91831.695999999924</v>
      </c>
      <c r="D869" s="9">
        <f t="shared" si="13"/>
        <v>4.0605882116303267</v>
      </c>
    </row>
    <row r="870" spans="1:4" x14ac:dyDescent="0.35">
      <c r="A870" s="9" t="str">
        <v>Acco Data Flex Cable Posts For Top &amp; Bottom Load Binders, 6" Capacity</v>
      </c>
      <c r="B870" s="6">
        <v>262.83600000000001</v>
      </c>
      <c r="C870" s="6">
        <f>SUM($B$2:B870)</f>
        <v>92094.531999999919</v>
      </c>
      <c r="D870" s="9">
        <f t="shared" si="13"/>
        <v>4.0722102202578503</v>
      </c>
    </row>
    <row r="871" spans="1:4" x14ac:dyDescent="0.35">
      <c r="A871" s="9" t="str">
        <v>Southworth 100% RÃ©sumÃ© Paper, 24lb.</v>
      </c>
      <c r="B871" s="6">
        <v>262.964</v>
      </c>
      <c r="C871" s="6">
        <f>SUM($B$2:B871)</f>
        <v>92357.495999999926</v>
      </c>
      <c r="D871" s="9">
        <f t="shared" si="13"/>
        <v>4.0838378887535205</v>
      </c>
    </row>
    <row r="872" spans="1:4" x14ac:dyDescent="0.35">
      <c r="A872" s="9" t="str">
        <v>Staple remover</v>
      </c>
      <c r="B872" s="6">
        <v>263.08800000000008</v>
      </c>
      <c r="C872" s="6">
        <f>SUM($B$2:B872)</f>
        <v>92620.58399999993</v>
      </c>
      <c r="D872" s="9">
        <f t="shared" si="13"/>
        <v>4.0954710402464585</v>
      </c>
    </row>
    <row r="873" spans="1:4" x14ac:dyDescent="0.35">
      <c r="A873" s="9" t="str">
        <v>Peel &amp; Seel Recycled Catalog Envelopes, Brown</v>
      </c>
      <c r="B873" s="6">
        <v>264.024</v>
      </c>
      <c r="C873" s="6">
        <f>SUM($B$2:B873)</f>
        <v>92884.607999999935</v>
      </c>
      <c r="D873" s="9">
        <f t="shared" si="13"/>
        <v>4.1071455795252216</v>
      </c>
    </row>
    <row r="874" spans="1:4" x14ac:dyDescent="0.35">
      <c r="A874" s="9" t="str">
        <v>Maxell 4.7GB DVD+RW 3/Pack</v>
      </c>
      <c r="B874" s="6">
        <v>264.43799999999999</v>
      </c>
      <c r="C874" s="6">
        <f>SUM($B$2:B874)</f>
        <v>93149.045999999929</v>
      </c>
      <c r="D874" s="9">
        <f t="shared" si="13"/>
        <v>4.1188384249400238</v>
      </c>
    </row>
    <row r="875" spans="1:4" x14ac:dyDescent="0.35">
      <c r="A875" s="9" t="str">
        <v>Boston Model 1800 Electric Pencil Sharpener, Gray</v>
      </c>
      <c r="B875" s="6">
        <v>264.61</v>
      </c>
      <c r="C875" s="6">
        <f>SUM($B$2:B875)</f>
        <v>93413.65599999993</v>
      </c>
      <c r="D875" s="9">
        <f t="shared" si="13"/>
        <v>4.1305388758026487</v>
      </c>
    </row>
    <row r="876" spans="1:4" x14ac:dyDescent="0.35">
      <c r="A876" s="9" t="str">
        <v>Belkin Standard 104 key USB Keyboard</v>
      </c>
      <c r="B876" s="6">
        <v>265.53800000000001</v>
      </c>
      <c r="C876" s="6">
        <f>SUM($B$2:B876)</f>
        <v>93679.19399999993</v>
      </c>
      <c r="D876" s="9">
        <f t="shared" si="13"/>
        <v>4.1422803607093401</v>
      </c>
    </row>
    <row r="877" spans="1:4" x14ac:dyDescent="0.35">
      <c r="A877" s="9" t="str">
        <v>Belkin F9S820V06 8 Outlet Surge</v>
      </c>
      <c r="B877" s="6">
        <v>266.33599999999996</v>
      </c>
      <c r="C877" s="6">
        <f>SUM($B$2:B877)</f>
        <v>93945.529999999926</v>
      </c>
      <c r="D877" s="9">
        <f t="shared" si="13"/>
        <v>4.1540571313565113</v>
      </c>
    </row>
    <row r="878" spans="1:4" x14ac:dyDescent="0.35">
      <c r="A878" s="9" t="str">
        <v>Avery 475</v>
      </c>
      <c r="B878" s="6">
        <v>266.39999999999998</v>
      </c>
      <c r="C878" s="6">
        <f>SUM($B$2:B878)</f>
        <v>94211.92999999992</v>
      </c>
      <c r="D878" s="9">
        <f t="shared" si="13"/>
        <v>4.1658367319377572</v>
      </c>
    </row>
    <row r="879" spans="1:4" x14ac:dyDescent="0.35">
      <c r="A879" s="9" t="str">
        <v>Eldon Wave Desk Accessories</v>
      </c>
      <c r="B879" s="6">
        <v>266.73</v>
      </c>
      <c r="C879" s="6">
        <f>SUM($B$2:B879)</f>
        <v>94478.659999999916</v>
      </c>
      <c r="D879" s="9">
        <f t="shared" si="13"/>
        <v>4.1776309243665679</v>
      </c>
    </row>
    <row r="880" spans="1:4" x14ac:dyDescent="0.35">
      <c r="A880" s="9" t="str">
        <v>Xerox 1938</v>
      </c>
      <c r="B880" s="6">
        <v>268.24</v>
      </c>
      <c r="C880" s="6">
        <f>SUM($B$2:B880)</f>
        <v>94746.899999999921</v>
      </c>
      <c r="D880" s="9">
        <f t="shared" si="13"/>
        <v>4.189491885552429</v>
      </c>
    </row>
    <row r="881" spans="1:4" x14ac:dyDescent="0.35">
      <c r="A881" s="9" t="str">
        <v>Recycled Desk Saver Line "While You Were Out" Book, 5 1/2" X 4"</v>
      </c>
      <c r="B881" s="6">
        <v>268.5</v>
      </c>
      <c r="C881" s="6">
        <f>SUM($B$2:B881)</f>
        <v>95015.399999999921</v>
      </c>
      <c r="D881" s="9">
        <f t="shared" si="13"/>
        <v>4.201364343345463</v>
      </c>
    </row>
    <row r="882" spans="1:4" x14ac:dyDescent="0.35">
      <c r="A882" s="9" t="str">
        <v>GBC White Gloss Covers, Plain Front</v>
      </c>
      <c r="B882" s="6">
        <v>269.32799999999997</v>
      </c>
      <c r="C882" s="6">
        <f>SUM($B$2:B882)</f>
        <v>95284.727999999915</v>
      </c>
      <c r="D882" s="9">
        <f t="shared" si="13"/>
        <v>4.2132734134105743</v>
      </c>
    </row>
    <row r="883" spans="1:4" x14ac:dyDescent="0.35">
      <c r="A883" s="9" t="str">
        <v>GBC Twin Loop Wire Binding Elements, 9/16" Spine, Black</v>
      </c>
      <c r="B883" s="6">
        <v>269.39399999999995</v>
      </c>
      <c r="C883" s="6">
        <f>SUM($B$2:B883)</f>
        <v>95554.121999999916</v>
      </c>
      <c r="D883" s="9">
        <f t="shared" si="13"/>
        <v>4.2251854018451978</v>
      </c>
    </row>
    <row r="884" spans="1:4" x14ac:dyDescent="0.35">
      <c r="A884" s="9" t="str">
        <v>Plastic Binding Combs</v>
      </c>
      <c r="B884" s="6">
        <v>269.67</v>
      </c>
      <c r="C884" s="6">
        <f>SUM($B$2:B884)</f>
        <v>95823.791999999914</v>
      </c>
      <c r="D884" s="9">
        <f t="shared" si="13"/>
        <v>4.2371095943705148</v>
      </c>
    </row>
    <row r="885" spans="1:4" x14ac:dyDescent="0.35">
      <c r="A885" s="9" t="str">
        <v>Adjustable Personal File Tote</v>
      </c>
      <c r="B885" s="6">
        <v>270.24800000000005</v>
      </c>
      <c r="C885" s="6">
        <f>SUM($B$2:B885)</f>
        <v>96094.039999999921</v>
      </c>
      <c r="D885" s="9">
        <f t="shared" si="13"/>
        <v>4.2490593447379332</v>
      </c>
    </row>
    <row r="886" spans="1:4" x14ac:dyDescent="0.35">
      <c r="A886" s="9" t="str">
        <v>Advantus Panel Wall Certificate Holder - 8.5x11</v>
      </c>
      <c r="B886" s="6">
        <v>270.84000000000003</v>
      </c>
      <c r="C886" s="6">
        <f>SUM($B$2:B886)</f>
        <v>96364.879999999917</v>
      </c>
      <c r="D886" s="9">
        <f t="shared" si="13"/>
        <v>4.2610352719955324</v>
      </c>
    </row>
    <row r="887" spans="1:4" x14ac:dyDescent="0.35">
      <c r="A887" s="9" t="str">
        <v>Fellowes Binding Cases</v>
      </c>
      <c r="B887" s="6">
        <v>271.44</v>
      </c>
      <c r="C887" s="6">
        <f>SUM($B$2:B887)</f>
        <v>96636.31999999992</v>
      </c>
      <c r="D887" s="9">
        <f t="shared" si="13"/>
        <v>4.2730377298850719</v>
      </c>
    </row>
    <row r="888" spans="1:4" x14ac:dyDescent="0.35">
      <c r="A888" s="9" t="str">
        <v>Contract Clock, 14", Brown</v>
      </c>
      <c r="B888" s="6">
        <v>272.55200000000002</v>
      </c>
      <c r="C888" s="6">
        <f>SUM($B$2:B888)</f>
        <v>96908.871999999916</v>
      </c>
      <c r="D888" s="9">
        <f t="shared" si="13"/>
        <v>4.285089357879138</v>
      </c>
    </row>
    <row r="889" spans="1:4" x14ac:dyDescent="0.35">
      <c r="A889" s="9" t="str">
        <v>Seidio BD2-HK3IPH5-BK DILEX Case and Holster Combo for Apple iPhone 5/5s - Black</v>
      </c>
      <c r="B889" s="6">
        <v>272.88799999999998</v>
      </c>
      <c r="C889" s="6">
        <f>SUM($B$2:B889)</f>
        <v>97181.759999999922</v>
      </c>
      <c r="D889" s="9">
        <f t="shared" si="13"/>
        <v>4.2971558430270926</v>
      </c>
    </row>
    <row r="890" spans="1:4" x14ac:dyDescent="0.35">
      <c r="A890" s="9" t="str">
        <v>Stanley Bostitch Contemporary Electric Pencil Sharpeners</v>
      </c>
      <c r="B890" s="6">
        <v>275.07600000000002</v>
      </c>
      <c r="C890" s="6">
        <f>SUM($B$2:B890)</f>
        <v>97456.835999999923</v>
      </c>
      <c r="D890" s="9">
        <f t="shared" si="13"/>
        <v>4.3093190765461866</v>
      </c>
    </row>
    <row r="891" spans="1:4" x14ac:dyDescent="0.35">
      <c r="A891" s="9" t="str">
        <v>Ibico Standard Transparent Covers</v>
      </c>
      <c r="B891" s="6">
        <v>275.21600000000007</v>
      </c>
      <c r="C891" s="6">
        <f>SUM($B$2:B891)</f>
        <v>97732.051999999923</v>
      </c>
      <c r="D891" s="9">
        <f t="shared" si="13"/>
        <v>4.3214885005460664</v>
      </c>
    </row>
    <row r="892" spans="1:4" x14ac:dyDescent="0.35">
      <c r="A892" s="9" t="str">
        <v>HP Standard 104 key PS/2 Keyboard</v>
      </c>
      <c r="B892" s="6">
        <v>275.5</v>
      </c>
      <c r="C892" s="6">
        <f>SUM($B$2:B892)</f>
        <v>98007.551999999923</v>
      </c>
      <c r="D892" s="9">
        <f t="shared" si="13"/>
        <v>4.3336704823783965</v>
      </c>
    </row>
    <row r="893" spans="1:4" x14ac:dyDescent="0.35">
      <c r="A893" s="9" t="str">
        <v>Neat Ideas Personal Hanging Folder Files, Black</v>
      </c>
      <c r="B893" s="6">
        <v>276.65800000000002</v>
      </c>
      <c r="C893" s="6">
        <f>SUM($B$2:B893)</f>
        <v>98284.209999999919</v>
      </c>
      <c r="D893" s="9">
        <f t="shared" si="13"/>
        <v>4.3459036683303722</v>
      </c>
    </row>
    <row r="894" spans="1:4" x14ac:dyDescent="0.35">
      <c r="A894" s="9" t="str">
        <v>Large Capacity Hanging Post Binders</v>
      </c>
      <c r="B894" s="6">
        <v>276.94499999999999</v>
      </c>
      <c r="C894" s="6">
        <f>SUM($B$2:B894)</f>
        <v>98561.154999999926</v>
      </c>
      <c r="D894" s="9">
        <f t="shared" si="13"/>
        <v>4.3581495447679579</v>
      </c>
    </row>
    <row r="895" spans="1:4" x14ac:dyDescent="0.35">
      <c r="A895" s="9" t="str">
        <v>Rogers Jumbo File, Granite</v>
      </c>
      <c r="B895" s="6">
        <v>277.03200000000004</v>
      </c>
      <c r="C895" s="6">
        <f>SUM($B$2:B895)</f>
        <v>98838.186999999933</v>
      </c>
      <c r="D895" s="9">
        <f t="shared" si="13"/>
        <v>4.3703992681471755</v>
      </c>
    </row>
    <row r="896" spans="1:4" x14ac:dyDescent="0.35">
      <c r="A896" s="9" t="str">
        <v>Avery Address/Shipping Labels for Typewriters, 4" x 2"</v>
      </c>
      <c r="B896" s="6">
        <v>277.38</v>
      </c>
      <c r="C896" s="6">
        <f>SUM($B$2:B896)</f>
        <v>99115.566999999937</v>
      </c>
      <c r="D896" s="9">
        <f t="shared" si="13"/>
        <v>4.3826643792929181</v>
      </c>
    </row>
    <row r="897" spans="1:4" x14ac:dyDescent="0.35">
      <c r="A897" s="9" t="str">
        <v>Belkin 8-Outlet Premiere SurgeMaster II Surge Protectors</v>
      </c>
      <c r="B897" s="6">
        <v>277.92</v>
      </c>
      <c r="C897" s="6">
        <f>SUM($B$2:B897)</f>
        <v>99393.486999999936</v>
      </c>
      <c r="D897" s="9">
        <f t="shared" si="13"/>
        <v>4.394953368007406</v>
      </c>
    </row>
    <row r="898" spans="1:4" x14ac:dyDescent="0.35">
      <c r="A898" s="9" t="str">
        <v>Storex Dura Pro Binders</v>
      </c>
      <c r="B898" s="6">
        <v>278.58600000000001</v>
      </c>
      <c r="C898" s="6">
        <f>SUM($B$2:B898)</f>
        <v>99672.072999999931</v>
      </c>
      <c r="D898" s="9">
        <f t="shared" si="13"/>
        <v>4.4072718057233473</v>
      </c>
    </row>
    <row r="899" spans="1:4" x14ac:dyDescent="0.35">
      <c r="A899" s="9" t="str">
        <v>Tenex Personal Filing Tote With Secure Closure Lid, Black/Frost</v>
      </c>
      <c r="B899" s="6">
        <v>279.17999999999995</v>
      </c>
      <c r="C899" s="6">
        <f>SUM($B$2:B899)</f>
        <v>99951.252999999924</v>
      </c>
      <c r="D899" s="9">
        <f t="shared" ref="D899:D962" si="14">C899/$B$1852*100</f>
        <v>4.4196165087649089</v>
      </c>
    </row>
    <row r="900" spans="1:4" x14ac:dyDescent="0.35">
      <c r="A900" s="9" t="str">
        <v>Acme Forged Steel Scissors with Black Enamel Handles</v>
      </c>
      <c r="B900" s="6">
        <v>279.3</v>
      </c>
      <c r="C900" s="6">
        <f>SUM($B$2:B900)</f>
        <v>100230.55299999993</v>
      </c>
      <c r="D900" s="9">
        <f t="shared" si="14"/>
        <v>4.4319665179328585</v>
      </c>
    </row>
    <row r="901" spans="1:4" x14ac:dyDescent="0.35">
      <c r="A901" s="9" t="str">
        <v>Westinghouse Clip-On Gooseneck Lamps</v>
      </c>
      <c r="B901" s="6">
        <v>279.55799999999999</v>
      </c>
      <c r="C901" s="6">
        <f>SUM($B$2:B901)</f>
        <v>100510.11099999993</v>
      </c>
      <c r="D901" s="9">
        <f t="shared" si="14"/>
        <v>4.4443279352725424</v>
      </c>
    </row>
    <row r="902" spans="1:4" x14ac:dyDescent="0.35">
      <c r="A902" s="9" t="str">
        <v>Macally Suction Cup Mount</v>
      </c>
      <c r="B902" s="6">
        <v>279.63</v>
      </c>
      <c r="C902" s="6">
        <f>SUM($B$2:B902)</f>
        <v>100789.74099999994</v>
      </c>
      <c r="D902" s="9">
        <f t="shared" si="14"/>
        <v>4.4566925362880578</v>
      </c>
    </row>
    <row r="903" spans="1:4" x14ac:dyDescent="0.35">
      <c r="A903" s="9" t="str">
        <v>Epson WorkForce WF-2530 All-in-One Printer, Copier Scanner</v>
      </c>
      <c r="B903" s="6">
        <v>279.95999999999998</v>
      </c>
      <c r="C903" s="6">
        <f>SUM($B$2:B903)</f>
        <v>101069.70099999994</v>
      </c>
      <c r="D903" s="9">
        <f t="shared" si="14"/>
        <v>4.4690717291511417</v>
      </c>
    </row>
    <row r="904" spans="1:4" x14ac:dyDescent="0.35">
      <c r="A904" s="9" t="str">
        <v>Memorex Mini Travel Drive 32 GB USB 2.0 Flash Drive</v>
      </c>
      <c r="B904" s="6">
        <v>280</v>
      </c>
      <c r="C904" s="6">
        <f>SUM($B$2:B904)</f>
        <v>101349.70099999994</v>
      </c>
      <c r="D904" s="9">
        <f t="shared" si="14"/>
        <v>4.481452690723021</v>
      </c>
    </row>
    <row r="905" spans="1:4" x14ac:dyDescent="0.35">
      <c r="A905" s="9" t="str">
        <v>Xerox 1898</v>
      </c>
      <c r="B905" s="6">
        <v>280.55999999999995</v>
      </c>
      <c r="C905" s="6">
        <f>SUM($B$2:B905)</f>
        <v>101630.26099999994</v>
      </c>
      <c r="D905" s="9">
        <f t="shared" si="14"/>
        <v>4.4938584142180442</v>
      </c>
    </row>
    <row r="906" spans="1:4" x14ac:dyDescent="0.35">
      <c r="A906" s="9" t="str">
        <v>Lunatik TT5L-002 Taktik Strike Impact Protection System for iPhone 5</v>
      </c>
      <c r="B906" s="6">
        <v>281.65800000000002</v>
      </c>
      <c r="C906" s="6">
        <f>SUM($B$2:B906)</f>
        <v>101911.91899999994</v>
      </c>
      <c r="D906" s="9">
        <f t="shared" si="14"/>
        <v>4.5063126887695164</v>
      </c>
    </row>
    <row r="907" spans="1:4" x14ac:dyDescent="0.35">
      <c r="A907" s="9" t="str">
        <v>REDIFORM Incoming/Outgoing Call Register, 11" X 8 1/2", 100 Messages</v>
      </c>
      <c r="B907" s="6">
        <v>281.892</v>
      </c>
      <c r="C907" s="6">
        <f>SUM($B$2:B907)</f>
        <v>102193.81099999994</v>
      </c>
      <c r="D907" s="9">
        <f t="shared" si="14"/>
        <v>4.5187773102674456</v>
      </c>
    </row>
    <row r="908" spans="1:4" x14ac:dyDescent="0.35">
      <c r="A908" s="9" t="str">
        <v>Iris 3-Drawer Stacking Bin, Black</v>
      </c>
      <c r="B908" s="6">
        <v>284.10399999999998</v>
      </c>
      <c r="C908" s="6">
        <f>SUM($B$2:B908)</f>
        <v>102477.91499999995</v>
      </c>
      <c r="D908" s="9">
        <f t="shared" si="14"/>
        <v>4.5313397413617933</v>
      </c>
    </row>
    <row r="909" spans="1:4" x14ac:dyDescent="0.35">
      <c r="A909" s="9" t="str">
        <v>Embossed Ink Jet Note Cards</v>
      </c>
      <c r="B909" s="6">
        <v>284.38200000000001</v>
      </c>
      <c r="C909" s="6">
        <f>SUM($B$2:B909)</f>
        <v>102762.29699999995</v>
      </c>
      <c r="D909" s="9">
        <f t="shared" si="14"/>
        <v>4.5439144649822722</v>
      </c>
    </row>
    <row r="910" spans="1:4" x14ac:dyDescent="0.35">
      <c r="A910" s="9" t="str">
        <v>Fellowes Personal Hanging Folder Files, Navy</v>
      </c>
      <c r="B910" s="6">
        <v>284.71600000000001</v>
      </c>
      <c r="C910" s="6">
        <f>SUM($B$2:B910)</f>
        <v>103047.01299999995</v>
      </c>
      <c r="D910" s="9">
        <f t="shared" si="14"/>
        <v>4.5565039573211976</v>
      </c>
    </row>
    <row r="911" spans="1:4" x14ac:dyDescent="0.35">
      <c r="A911" s="9" t="str">
        <v>OtterBox Commuter Series Case - iPhone 5 &amp; 5s</v>
      </c>
      <c r="B911" s="6">
        <v>285.87</v>
      </c>
      <c r="C911" s="6">
        <f>SUM($B$2:B911)</f>
        <v>103332.88299999994</v>
      </c>
      <c r="D911" s="9">
        <f t="shared" si="14"/>
        <v>4.5691444769088871</v>
      </c>
    </row>
    <row r="912" spans="1:4" x14ac:dyDescent="0.35">
      <c r="A912" s="9" t="str">
        <v>#10- 4 1/8" x 9 1/2" Recycled Envelopes</v>
      </c>
      <c r="B912" s="6">
        <v>286.67200000000003</v>
      </c>
      <c r="C912" s="6">
        <f>SUM($B$2:B912)</f>
        <v>103619.55499999995</v>
      </c>
      <c r="D912" s="9">
        <f t="shared" si="14"/>
        <v>4.581820459107937</v>
      </c>
    </row>
    <row r="913" spans="1:4" x14ac:dyDescent="0.35">
      <c r="A913" s="9" t="str">
        <v>Peel-Off China Markers</v>
      </c>
      <c r="B913" s="6">
        <v>287.96999999999997</v>
      </c>
      <c r="C913" s="6">
        <f>SUM($B$2:B913)</f>
        <v>103907.52499999995</v>
      </c>
      <c r="D913" s="9">
        <f t="shared" si="14"/>
        <v>4.5945538359074156</v>
      </c>
    </row>
    <row r="914" spans="1:4" x14ac:dyDescent="0.35">
      <c r="A914" s="9" t="str">
        <v>Acco 6 Outlet Guardian Premium Plus Surge Suppressor</v>
      </c>
      <c r="B914" s="6">
        <v>289.45599999999996</v>
      </c>
      <c r="C914" s="6">
        <f>SUM($B$2:B914)</f>
        <v>104196.98099999996</v>
      </c>
      <c r="D914" s="9">
        <f t="shared" si="14"/>
        <v>4.6073529202386654</v>
      </c>
    </row>
    <row r="915" spans="1:4" x14ac:dyDescent="0.35">
      <c r="A915" s="9" t="str">
        <v>DAX Contemporary Wood Frame with Silver Metal Mat, Desktop, 11 x 14 Size</v>
      </c>
      <c r="B915" s="6">
        <v>291.45599999999996</v>
      </c>
      <c r="C915" s="6">
        <f>SUM($B$2:B915)</f>
        <v>104488.43699999996</v>
      </c>
      <c r="D915" s="9">
        <f t="shared" si="14"/>
        <v>4.6202404400097139</v>
      </c>
    </row>
    <row r="916" spans="1:4" x14ac:dyDescent="0.35">
      <c r="A916" s="9" t="str">
        <v>Micropad Numeric Keypads</v>
      </c>
      <c r="B916" s="6">
        <v>291.85400000000004</v>
      </c>
      <c r="C916" s="6">
        <f>SUM($B$2:B916)</f>
        <v>104780.29099999997</v>
      </c>
      <c r="D916" s="9">
        <f t="shared" si="14"/>
        <v>4.6331455584332835</v>
      </c>
    </row>
    <row r="917" spans="1:4" x14ac:dyDescent="0.35">
      <c r="A917" s="9" t="str">
        <v>Stanley Contemporary Battery Pencil Sharpeners</v>
      </c>
      <c r="B917" s="6">
        <v>293.7</v>
      </c>
      <c r="C917" s="6">
        <f>SUM($B$2:B917)</f>
        <v>105073.99099999997</v>
      </c>
      <c r="D917" s="9">
        <f t="shared" si="14"/>
        <v>4.6461323027677857</v>
      </c>
    </row>
    <row r="918" spans="1:4" x14ac:dyDescent="0.35">
      <c r="A918" s="9" t="str">
        <v>Xerox 1933</v>
      </c>
      <c r="B918" s="6">
        <v>294.71999999999997</v>
      </c>
      <c r="C918" s="6">
        <f>SUM($B$2:B918)</f>
        <v>105368.71099999997</v>
      </c>
      <c r="D918" s="9">
        <f t="shared" si="14"/>
        <v>4.6591641491765872</v>
      </c>
    </row>
    <row r="919" spans="1:4" x14ac:dyDescent="0.35">
      <c r="A919" s="9" t="str">
        <v>Vinyl Coated Wire Paper Clips in Organizer Box, 800/Box</v>
      </c>
      <c r="B919" s="6">
        <v>296.18400000000003</v>
      </c>
      <c r="C919" s="6">
        <f>SUM($B$2:B919)</f>
        <v>105664.89499999996</v>
      </c>
      <c r="D919" s="9">
        <f t="shared" si="14"/>
        <v>4.67226073032732</v>
      </c>
    </row>
    <row r="920" spans="1:4" x14ac:dyDescent="0.35">
      <c r="A920" s="9" t="str">
        <v>Maxell DVD-RAM Discs</v>
      </c>
      <c r="B920" s="6">
        <v>296.64</v>
      </c>
      <c r="C920" s="6">
        <f>SUM($B$2:B920)</f>
        <v>105961.53499999996</v>
      </c>
      <c r="D920" s="9">
        <f t="shared" si="14"/>
        <v>4.6853774747583286</v>
      </c>
    </row>
    <row r="921" spans="1:4" x14ac:dyDescent="0.35">
      <c r="A921" s="9" t="str">
        <v>Boston Home &amp; Office Model 2000 Electric Pencil Sharpeners</v>
      </c>
      <c r="B921" s="6">
        <v>297.99</v>
      </c>
      <c r="C921" s="6">
        <f>SUM($B$2:B921)</f>
        <v>106259.52499999997</v>
      </c>
      <c r="D921" s="9">
        <f t="shared" si="14"/>
        <v>4.6985539131112013</v>
      </c>
    </row>
    <row r="922" spans="1:4" x14ac:dyDescent="0.35">
      <c r="A922" s="9" t="str">
        <v>Coloredge Poster Frame</v>
      </c>
      <c r="B922" s="6">
        <v>298.2</v>
      </c>
      <c r="C922" s="6">
        <f>SUM($B$2:B922)</f>
        <v>106557.72499999996</v>
      </c>
      <c r="D922" s="9">
        <f t="shared" si="14"/>
        <v>4.7117396371852527</v>
      </c>
    </row>
    <row r="923" spans="1:4" x14ac:dyDescent="0.35">
      <c r="A923" s="9" t="str">
        <v>Memorex Micro Travel Drive 8 GB</v>
      </c>
      <c r="B923" s="6">
        <v>299</v>
      </c>
      <c r="C923" s="6">
        <f>SUM($B$2:B923)</f>
        <v>106856.72499999996</v>
      </c>
      <c r="D923" s="9">
        <f t="shared" si="14"/>
        <v>4.7249607354352232</v>
      </c>
    </row>
    <row r="924" spans="1:4" x14ac:dyDescent="0.35">
      <c r="A924" s="9" t="str">
        <v>Honeywell Enviracaire Portable Air Cleaner for up to 8 x 10 Room</v>
      </c>
      <c r="B924" s="6">
        <v>299.20799999999997</v>
      </c>
      <c r="C924" s="6">
        <f>SUM($B$2:B924)</f>
        <v>107155.93299999996</v>
      </c>
      <c r="D924" s="9">
        <f t="shared" si="14"/>
        <v>4.738191030970933</v>
      </c>
    </row>
    <row r="925" spans="1:4" x14ac:dyDescent="0.35">
      <c r="A925" s="9" t="str">
        <v>Tensor Track Tree Floor Lamp</v>
      </c>
      <c r="B925" s="6">
        <v>299.85000000000002</v>
      </c>
      <c r="C925" s="6">
        <f>SUM($B$2:B925)</f>
        <v>107455.78299999997</v>
      </c>
      <c r="D925" s="9">
        <f t="shared" si="14"/>
        <v>4.7514497142828196</v>
      </c>
    </row>
    <row r="926" spans="1:4" x14ac:dyDescent="0.35">
      <c r="A926" s="9" t="str">
        <v>Lexmark S315 Color Inkjet Printer</v>
      </c>
      <c r="B926" s="6">
        <v>299.97000000000003</v>
      </c>
      <c r="C926" s="6">
        <f>SUM($B$2:B926)</f>
        <v>107755.75299999997</v>
      </c>
      <c r="D926" s="9">
        <f t="shared" si="14"/>
        <v>4.7647137037210925</v>
      </c>
    </row>
    <row r="927" spans="1:4" x14ac:dyDescent="0.35">
      <c r="A927" s="9" t="str">
        <v>Acco Six-Outlet Power Strip, 4' Cord Length</v>
      </c>
      <c r="B927" s="6">
        <v>299.97600000000006</v>
      </c>
      <c r="C927" s="6">
        <f>SUM($B$2:B927)</f>
        <v>108055.72899999996</v>
      </c>
      <c r="D927" s="9">
        <f t="shared" si="14"/>
        <v>4.7779779584656863</v>
      </c>
    </row>
    <row r="928" spans="1:4" x14ac:dyDescent="0.35">
      <c r="A928" s="9" t="str">
        <v>Eldon Shelf Savers Cubes and Bins</v>
      </c>
      <c r="B928" s="6">
        <v>300.14</v>
      </c>
      <c r="C928" s="6">
        <f>SUM($B$2:B928)</f>
        <v>108355.86899999996</v>
      </c>
      <c r="D928" s="9">
        <f t="shared" si="14"/>
        <v>4.7912494649163424</v>
      </c>
    </row>
    <row r="929" spans="1:4" x14ac:dyDescent="0.35">
      <c r="A929" s="9" t="str">
        <v>Eldon Fold 'N Roll Cart System</v>
      </c>
      <c r="B929" s="6">
        <v>301.96799999999996</v>
      </c>
      <c r="C929" s="6">
        <f>SUM($B$2:B929)</f>
        <v>108657.83699999996</v>
      </c>
      <c r="D929" s="9">
        <f t="shared" si="14"/>
        <v>4.8046018013589746</v>
      </c>
    </row>
    <row r="930" spans="1:4" x14ac:dyDescent="0.35">
      <c r="A930" s="9" t="str">
        <v>3M Replacement Filter for Office Air Cleaner for 20' x 33' Room</v>
      </c>
      <c r="B930" s="6">
        <v>303.36</v>
      </c>
      <c r="C930" s="6">
        <f>SUM($B$2:B930)</f>
        <v>108961.19699999996</v>
      </c>
      <c r="D930" s="9">
        <f t="shared" si="14"/>
        <v>4.8180156888677077</v>
      </c>
    </row>
    <row r="931" spans="1:4" x14ac:dyDescent="0.35">
      <c r="A931" s="9" t="str">
        <v>Acme Hot Forged Carbon Steel Scissors with Nickel-Plated Handles, 3 7/8" Cut, 8"L</v>
      </c>
      <c r="B931" s="6">
        <v>305.8</v>
      </c>
      <c r="C931" s="6">
        <f>SUM($B$2:B931)</f>
        <v>109266.99699999996</v>
      </c>
      <c r="D931" s="9">
        <f t="shared" si="14"/>
        <v>4.8315374676129963</v>
      </c>
    </row>
    <row r="932" spans="1:4" x14ac:dyDescent="0.35">
      <c r="A932" s="9" t="str">
        <v>KeyTronicÂ E03601U1 -Â KeyboardÂ - Beige</v>
      </c>
      <c r="B932" s="6">
        <v>306</v>
      </c>
      <c r="C932" s="6">
        <f>SUM($B$2:B932)</f>
        <v>109572.99699999996</v>
      </c>
      <c r="D932" s="9">
        <f t="shared" si="14"/>
        <v>4.8450680899022647</v>
      </c>
    </row>
    <row r="933" spans="1:4" x14ac:dyDescent="0.35">
      <c r="A933" s="9" t="str">
        <v>Fiskars Softgrip Scissors</v>
      </c>
      <c r="B933" s="6">
        <v>307.44</v>
      </c>
      <c r="C933" s="6">
        <f>SUM($B$2:B933)</f>
        <v>109880.43699999996</v>
      </c>
      <c r="D933" s="9">
        <f t="shared" si="14"/>
        <v>4.8586623857081879</v>
      </c>
    </row>
    <row r="934" spans="1:4" x14ac:dyDescent="0.35">
      <c r="A934" s="9" t="str">
        <v>Recycled Easel Ring Binders</v>
      </c>
      <c r="B934" s="6">
        <v>308.84399999999999</v>
      </c>
      <c r="C934" s="6">
        <f>SUM($B$2:B934)</f>
        <v>110189.28099999996</v>
      </c>
      <c r="D934" s="9">
        <f t="shared" si="14"/>
        <v>4.8723187631928493</v>
      </c>
    </row>
    <row r="935" spans="1:4" x14ac:dyDescent="0.35">
      <c r="A935" s="9" t="str">
        <v>Executive Impressions 14" Two-Color Numerals Wall Clock</v>
      </c>
      <c r="B935" s="6">
        <v>308.99199999999996</v>
      </c>
      <c r="C935" s="6">
        <f>SUM($B$2:B935)</f>
        <v>110498.27299999996</v>
      </c>
      <c r="D935" s="9">
        <f t="shared" si="14"/>
        <v>4.8859816849000568</v>
      </c>
    </row>
    <row r="936" spans="1:4" x14ac:dyDescent="0.35">
      <c r="A936" s="9" t="str">
        <v>Ibico Recycled Linen-Style Covers</v>
      </c>
      <c r="B936" s="6">
        <v>312.48</v>
      </c>
      <c r="C936" s="6">
        <f>SUM($B$2:B936)</f>
        <v>110810.75299999995</v>
      </c>
      <c r="D936" s="9">
        <f t="shared" si="14"/>
        <v>4.8997988380142745</v>
      </c>
    </row>
    <row r="937" spans="1:4" x14ac:dyDescent="0.35">
      <c r="A937" s="9" t="str">
        <v>Avery Trapezoid Extra Heavy Duty 4" Binders</v>
      </c>
      <c r="B937" s="6">
        <v>314.54999999999995</v>
      </c>
      <c r="C937" s="6">
        <f>SUM($B$2:B937)</f>
        <v>111125.30299999996</v>
      </c>
      <c r="D937" s="9">
        <f t="shared" si="14"/>
        <v>4.9137075218086839</v>
      </c>
    </row>
    <row r="938" spans="1:4" x14ac:dyDescent="0.35">
      <c r="A938" s="9" t="str">
        <v>Executive Impressions 13" Clairmont Wall Clock</v>
      </c>
      <c r="B938" s="6">
        <v>315.37200000000001</v>
      </c>
      <c r="C938" s="6">
        <f>SUM($B$2:B938)</f>
        <v>111440.67499999996</v>
      </c>
      <c r="D938" s="9">
        <f t="shared" si="14"/>
        <v>4.9276525525688513</v>
      </c>
    </row>
    <row r="939" spans="1:4" x14ac:dyDescent="0.35">
      <c r="A939" s="9" t="str">
        <v>Seth Thomas 13 1/2" Wall Clock</v>
      </c>
      <c r="B939" s="6">
        <v>316.48400000000004</v>
      </c>
      <c r="C939" s="6">
        <f>SUM($B$2:B939)</f>
        <v>111757.15899999996</v>
      </c>
      <c r="D939" s="9">
        <f t="shared" si="14"/>
        <v>4.9416467534335453</v>
      </c>
    </row>
    <row r="940" spans="1:4" x14ac:dyDescent="0.35">
      <c r="A940" s="9" t="str">
        <v>X-Rack File for Hanging Folders</v>
      </c>
      <c r="B940" s="6">
        <v>318.37799999999999</v>
      </c>
      <c r="C940" s="6">
        <f>SUM($B$2:B940)</f>
        <v>112075.53699999995</v>
      </c>
      <c r="D940" s="9">
        <f t="shared" si="14"/>
        <v>4.9557247026597295</v>
      </c>
    </row>
    <row r="941" spans="1:4" x14ac:dyDescent="0.35">
      <c r="A941" s="9" t="str">
        <v>Konica Minolta magicolor 1690MF Multifunction Printer</v>
      </c>
      <c r="B941" s="6">
        <v>319.92</v>
      </c>
      <c r="C941" s="6">
        <f>SUM($B$2:B941)</f>
        <v>112395.45699999995</v>
      </c>
      <c r="D941" s="9">
        <f t="shared" si="14"/>
        <v>4.9698708356100001</v>
      </c>
    </row>
    <row r="942" spans="1:4" x14ac:dyDescent="0.35">
      <c r="A942" s="9" t="str">
        <v>White Envelopes, White Envelopes with Clear Poly Window</v>
      </c>
      <c r="B942" s="6">
        <v>320.25</v>
      </c>
      <c r="C942" s="6">
        <f>SUM($B$2:B942)</f>
        <v>112715.70699999995</v>
      </c>
      <c r="D942" s="9">
        <f t="shared" si="14"/>
        <v>4.9840315604078365</v>
      </c>
    </row>
    <row r="943" spans="1:4" x14ac:dyDescent="0.35">
      <c r="A943" s="9" t="str">
        <v>Personal Creations Ink Jet Cards and Labels</v>
      </c>
      <c r="B943" s="6">
        <v>321.44</v>
      </c>
      <c r="C943" s="6">
        <f>SUM($B$2:B943)</f>
        <v>113037.14699999995</v>
      </c>
      <c r="D943" s="9">
        <f t="shared" si="14"/>
        <v>4.9982449042923545</v>
      </c>
    </row>
    <row r="944" spans="1:4" x14ac:dyDescent="0.35">
      <c r="A944" s="9" t="str">
        <v>Kensington K72356US Mouse-in-a-Box USB Desktop Mouse</v>
      </c>
      <c r="B944" s="6">
        <v>321.84599999999995</v>
      </c>
      <c r="C944" s="6">
        <f>SUM($B$2:B944)</f>
        <v>113358.99299999996</v>
      </c>
      <c r="D944" s="9">
        <f t="shared" si="14"/>
        <v>5.0124762005711512</v>
      </c>
    </row>
    <row r="945" spans="1:4" x14ac:dyDescent="0.35">
      <c r="A945" s="9" t="str">
        <v>Sauder Cornerstone Collection Library</v>
      </c>
      <c r="B945" s="6">
        <v>322.19199999999995</v>
      </c>
      <c r="C945" s="6">
        <f>SUM($B$2:B945)</f>
        <v>113681.18499999995</v>
      </c>
      <c r="D945" s="9">
        <f t="shared" si="14"/>
        <v>5.0267227961810335</v>
      </c>
    </row>
    <row r="946" spans="1:4" x14ac:dyDescent="0.35">
      <c r="A946" s="9" t="str">
        <v>Tennsco Lockers, Sand</v>
      </c>
      <c r="B946" s="6">
        <v>323.09199999999998</v>
      </c>
      <c r="C946" s="6">
        <f>SUM($B$2:B946)</f>
        <v>114004.27699999996</v>
      </c>
      <c r="D946" s="9">
        <f t="shared" si="14"/>
        <v>5.0410091877388243</v>
      </c>
    </row>
    <row r="947" spans="1:4" x14ac:dyDescent="0.35">
      <c r="A947" s="9" t="str">
        <v>GBC Durable Plastic Covers</v>
      </c>
      <c r="B947" s="6">
        <v>323.14499999999998</v>
      </c>
      <c r="C947" s="6">
        <f>SUM($B$2:B947)</f>
        <v>114327.42199999996</v>
      </c>
      <c r="D947" s="9">
        <f t="shared" si="14"/>
        <v>5.0552979228357708</v>
      </c>
    </row>
    <row r="948" spans="1:4" x14ac:dyDescent="0.35">
      <c r="A948" s="9" t="str">
        <v>RCA ViSYS 25425RE1 Corded phone</v>
      </c>
      <c r="B948" s="6">
        <v>323.976</v>
      </c>
      <c r="C948" s="6">
        <f>SUM($B$2:B948)</f>
        <v>114651.39799999996</v>
      </c>
      <c r="D948" s="9">
        <f t="shared" si="14"/>
        <v>5.0696234028579523</v>
      </c>
    </row>
    <row r="949" spans="1:4" x14ac:dyDescent="0.35">
      <c r="A949" s="9" t="str">
        <v>Multimedia Mailers</v>
      </c>
      <c r="B949" s="6">
        <v>325.86</v>
      </c>
      <c r="C949" s="6">
        <f>SUM($B$2:B949)</f>
        <v>114977.25799999996</v>
      </c>
      <c r="D949" s="9">
        <f t="shared" si="14"/>
        <v>5.0840321890644269</v>
      </c>
    </row>
    <row r="950" spans="1:4" x14ac:dyDescent="0.35">
      <c r="A950" s="9" t="str">
        <v>Xerox 1979</v>
      </c>
      <c r="B950" s="6">
        <v>328.38799999999998</v>
      </c>
      <c r="C950" s="6">
        <f>SUM($B$2:B950)</f>
        <v>115305.64599999996</v>
      </c>
      <c r="D950" s="9">
        <f t="shared" si="14"/>
        <v>5.0985527576668064</v>
      </c>
    </row>
    <row r="951" spans="1:4" x14ac:dyDescent="0.35">
      <c r="A951" s="9" t="str">
        <v>SanDisk Ultra 16 GB MicroSDHC Class 10 Memory Card</v>
      </c>
      <c r="B951" s="6">
        <v>329.94600000000003</v>
      </c>
      <c r="C951" s="6">
        <f>SUM($B$2:B951)</f>
        <v>115635.59199999996</v>
      </c>
      <c r="D951" s="9">
        <f t="shared" si="14"/>
        <v>5.1131422174767893</v>
      </c>
    </row>
    <row r="952" spans="1:4" x14ac:dyDescent="0.35">
      <c r="A952" s="9" t="str">
        <v>Bulldog Vacuum Base Pencil Sharpener</v>
      </c>
      <c r="B952" s="6">
        <v>330.92399999999998</v>
      </c>
      <c r="C952" s="6">
        <f>SUM($B$2:B952)</f>
        <v>115966.51599999996</v>
      </c>
      <c r="D952" s="9">
        <f t="shared" si="14"/>
        <v>5.1277749222168341</v>
      </c>
    </row>
    <row r="953" spans="1:4" x14ac:dyDescent="0.35">
      <c r="A953" s="9" t="str">
        <v>Holmes 99% HEPA Air Purifier</v>
      </c>
      <c r="B953" s="6">
        <v>333.56400000000002</v>
      </c>
      <c r="C953" s="6">
        <f>SUM($B$2:B953)</f>
        <v>116300.07999999996</v>
      </c>
      <c r="D953" s="9">
        <f t="shared" si="14"/>
        <v>5.1425243617374132</v>
      </c>
    </row>
    <row r="954" spans="1:4" x14ac:dyDescent="0.35">
      <c r="A954" s="9" t="str">
        <v>Xerox 226</v>
      </c>
      <c r="B954" s="6">
        <v>334.36799999999999</v>
      </c>
      <c r="C954" s="6">
        <f>SUM($B$2:B954)</f>
        <v>116634.44799999996</v>
      </c>
      <c r="D954" s="9">
        <f t="shared" si="14"/>
        <v>5.1573093523047921</v>
      </c>
    </row>
    <row r="955" spans="1:4" x14ac:dyDescent="0.35">
      <c r="A955" s="9" t="str">
        <v>Square Ring Data Binders, Rigid 75 Pt. Covers, 11" x 14-7/8"</v>
      </c>
      <c r="B955" s="6">
        <v>334.36800000000005</v>
      </c>
      <c r="C955" s="6">
        <f>SUM($B$2:B955)</f>
        <v>116968.81599999996</v>
      </c>
      <c r="D955" s="9">
        <f t="shared" si="14"/>
        <v>5.172094342872172</v>
      </c>
    </row>
    <row r="956" spans="1:4" x14ac:dyDescent="0.35">
      <c r="A956" s="9" t="str">
        <v>BlueLounge Milo Smartphone Stand, White/Metallic</v>
      </c>
      <c r="B956" s="6">
        <v>335.88799999999998</v>
      </c>
      <c r="C956" s="6">
        <f>SUM($B$2:B956)</f>
        <v>117304.70399999997</v>
      </c>
      <c r="D956" s="9">
        <f t="shared" si="14"/>
        <v>5.1869465443737983</v>
      </c>
    </row>
    <row r="957" spans="1:4" x14ac:dyDescent="0.35">
      <c r="A957" s="9" t="str">
        <v>Wasp CCD Handheld Bar Code Reader</v>
      </c>
      <c r="B957" s="6">
        <v>336.51</v>
      </c>
      <c r="C957" s="6">
        <f>SUM($B$2:B957)</f>
        <v>117641.21399999996</v>
      </c>
      <c r="D957" s="9">
        <f t="shared" si="14"/>
        <v>5.2018262492972021</v>
      </c>
    </row>
    <row r="958" spans="1:4" x14ac:dyDescent="0.35">
      <c r="A958" s="9" t="str">
        <v>White Business Envelopes with Contemporary Seam, Recycled White Business Envelopes</v>
      </c>
      <c r="B958" s="6">
        <v>336.952</v>
      </c>
      <c r="C958" s="6">
        <f>SUM($B$2:B958)</f>
        <v>117978.16599999997</v>
      </c>
      <c r="D958" s="9">
        <f t="shared" si="14"/>
        <v>5.216725498452802</v>
      </c>
    </row>
    <row r="959" spans="1:4" x14ac:dyDescent="0.35">
      <c r="A959" s="9" t="str">
        <v>Tenex File Box, Personal Filing Tote with Lid, Black</v>
      </c>
      <c r="B959" s="6">
        <v>338.11799999999999</v>
      </c>
      <c r="C959" s="6">
        <f>SUM($B$2:B959)</f>
        <v>118316.28399999997</v>
      </c>
      <c r="D959" s="9">
        <f t="shared" si="14"/>
        <v>5.2316763054698043</v>
      </c>
    </row>
    <row r="960" spans="1:4" x14ac:dyDescent="0.35">
      <c r="A960" s="9" t="str">
        <v>Luxo Economy Swing Arm Lamp</v>
      </c>
      <c r="B960" s="6">
        <v>338.98</v>
      </c>
      <c r="C960" s="6">
        <f>SUM($B$2:B960)</f>
        <v>118655.26399999997</v>
      </c>
      <c r="D960" s="9">
        <f t="shared" si="14"/>
        <v>5.2466652281613593</v>
      </c>
    </row>
    <row r="961" spans="1:4" x14ac:dyDescent="0.35">
      <c r="A961" s="9" t="str">
        <v>Anker 36W 4-Port USB Wall Charger Travel Power Adapter for iPhone 5s 5c 5</v>
      </c>
      <c r="B961" s="6">
        <v>339.83</v>
      </c>
      <c r="C961" s="6">
        <f>SUM($B$2:B961)</f>
        <v>118995.09399999997</v>
      </c>
      <c r="D961" s="9">
        <f t="shared" si="14"/>
        <v>5.2616917359148303</v>
      </c>
    </row>
    <row r="962" spans="1:4" x14ac:dyDescent="0.35">
      <c r="A962" s="9" t="str">
        <v>Letter Size File</v>
      </c>
      <c r="B962" s="6">
        <v>341.41999999999996</v>
      </c>
      <c r="C962" s="6">
        <f>SUM($B$2:B962)</f>
        <v>119336.51399999997</v>
      </c>
      <c r="D962" s="9">
        <f t="shared" si="14"/>
        <v>5.2767885498429399</v>
      </c>
    </row>
    <row r="963" spans="1:4" x14ac:dyDescent="0.35">
      <c r="A963" s="9" t="str">
        <v>Classic Ivory AntiqueÂ TelephoneÂ ZL1810</v>
      </c>
      <c r="B963" s="6">
        <v>341.666</v>
      </c>
      <c r="C963" s="6">
        <f>SUM($B$2:B963)</f>
        <v>119678.17999999996</v>
      </c>
      <c r="D963" s="9">
        <f t="shared" ref="D963:D1026" si="15">C963/$B$1852*100</f>
        <v>5.2918962413301465</v>
      </c>
    </row>
    <row r="964" spans="1:4" x14ac:dyDescent="0.35">
      <c r="A964" s="9" t="str">
        <v>Brother MFC-9340CDW LED All-In-One Printer, Copier Scanner</v>
      </c>
      <c r="B964" s="6">
        <v>341.99099999999999</v>
      </c>
      <c r="C964" s="6">
        <f>SUM($B$2:B964)</f>
        <v>120020.17099999996</v>
      </c>
      <c r="D964" s="9">
        <f t="shared" si="15"/>
        <v>5.3070183035763199</v>
      </c>
    </row>
    <row r="965" spans="1:4" x14ac:dyDescent="0.35">
      <c r="A965" s="9" t="str">
        <v>Boston 19500 Mighty Mite Electric Pencil Sharpener</v>
      </c>
      <c r="B965" s="6">
        <v>342.55</v>
      </c>
      <c r="C965" s="6">
        <f>SUM($B$2:B965)</f>
        <v>120362.72099999996</v>
      </c>
      <c r="D965" s="9">
        <f t="shared" si="15"/>
        <v>5.3221650835279171</v>
      </c>
    </row>
    <row r="966" spans="1:4" x14ac:dyDescent="0.35">
      <c r="A966" s="9" t="str">
        <v>Tops Green Bar Computer Printout Paper</v>
      </c>
      <c r="B966" s="6">
        <v>342.58</v>
      </c>
      <c r="C966" s="6">
        <f>SUM($B$2:B966)</f>
        <v>120705.30099999996</v>
      </c>
      <c r="D966" s="9">
        <f t="shared" si="15"/>
        <v>5.3373131900111108</v>
      </c>
    </row>
    <row r="967" spans="1:4" x14ac:dyDescent="0.35">
      <c r="A967" s="9" t="str">
        <v>GBC VeloBind Cover Sets</v>
      </c>
      <c r="B967" s="6">
        <v>342.76800000000009</v>
      </c>
      <c r="C967" s="6">
        <f>SUM($B$2:B967)</f>
        <v>121048.06899999996</v>
      </c>
      <c r="D967" s="9">
        <f t="shared" si="15"/>
        <v>5.3524696094256461</v>
      </c>
    </row>
    <row r="968" spans="1:4" x14ac:dyDescent="0.35">
      <c r="A968" s="9" t="str">
        <v>Eldon Cleatmat Chair Mats for Medium Pile Carpets</v>
      </c>
      <c r="B968" s="6">
        <v>344.09999999999997</v>
      </c>
      <c r="C968" s="6">
        <f>SUM($B$2:B968)</f>
        <v>121392.16899999997</v>
      </c>
      <c r="D968" s="9">
        <f t="shared" si="15"/>
        <v>5.3676849268430882</v>
      </c>
    </row>
    <row r="969" spans="1:4" x14ac:dyDescent="0.35">
      <c r="A969" s="9" t="str">
        <v>Fellowes Mighty 8 Compact Surge Protector</v>
      </c>
      <c r="B969" s="6">
        <v>344.59000000000003</v>
      </c>
      <c r="C969" s="6">
        <f>SUM($B$2:B969)</f>
        <v>121736.75899999996</v>
      </c>
      <c r="D969" s="9">
        <f t="shared" si="15"/>
        <v>5.3829219109432804</v>
      </c>
    </row>
    <row r="970" spans="1:4" x14ac:dyDescent="0.35">
      <c r="A970" s="9" t="str">
        <v>2300 Heavy-Duty Transfer File Systems by Perma</v>
      </c>
      <c r="B970" s="6">
        <v>344.72399999999999</v>
      </c>
      <c r="C970" s="6">
        <f>SUM($B$2:B970)</f>
        <v>122081.48299999996</v>
      </c>
      <c r="D970" s="9">
        <f t="shared" si="15"/>
        <v>5.3981648202179393</v>
      </c>
    </row>
    <row r="971" spans="1:4" x14ac:dyDescent="0.35">
      <c r="A971" s="9" t="str">
        <v>Eldon Simplefile Box Office</v>
      </c>
      <c r="B971" s="6">
        <v>345.83199999999999</v>
      </c>
      <c r="C971" s="6">
        <f>SUM($B$2:B971)</f>
        <v>122427.31499999996</v>
      </c>
      <c r="D971" s="9">
        <f t="shared" si="15"/>
        <v>5.4134567227262469</v>
      </c>
    </row>
    <row r="972" spans="1:4" x14ac:dyDescent="0.35">
      <c r="A972" s="9" t="str">
        <v>Sterilite Officeware Hinged File Box</v>
      </c>
      <c r="B972" s="6">
        <v>345.84000000000003</v>
      </c>
      <c r="C972" s="6">
        <f>SUM($B$2:B972)</f>
        <v>122773.15499999996</v>
      </c>
      <c r="D972" s="9">
        <f t="shared" si="15"/>
        <v>5.428748978976313</v>
      </c>
    </row>
    <row r="973" spans="1:4" x14ac:dyDescent="0.35">
      <c r="A973" s="9" t="str">
        <v>Trimflex Flexible Post Binders</v>
      </c>
      <c r="B973" s="6">
        <v>346.35599999999999</v>
      </c>
      <c r="C973" s="6">
        <f>SUM($B$2:B973)</f>
        <v>123119.51099999995</v>
      </c>
      <c r="D973" s="9">
        <f t="shared" si="15"/>
        <v>5.444064051569848</v>
      </c>
    </row>
    <row r="974" spans="1:4" x14ac:dyDescent="0.35">
      <c r="A974" s="9" t="str">
        <v>Executive Impressions 14" Contract Wall Clock</v>
      </c>
      <c r="B974" s="6">
        <v>346.78800000000001</v>
      </c>
      <c r="C974" s="6">
        <f>SUM($B$2:B974)</f>
        <v>123466.29899999996</v>
      </c>
      <c r="D974" s="9">
        <f t="shared" si="15"/>
        <v>5.4593982262183793</v>
      </c>
    </row>
    <row r="975" spans="1:4" x14ac:dyDescent="0.35">
      <c r="A975" s="9" t="str">
        <v>SimpliFile Personal File, Black Granite, 15w x 6-15/16d x 11-1/4h</v>
      </c>
      <c r="B975" s="6">
        <v>347.31</v>
      </c>
      <c r="C975" s="6">
        <f>SUM($B$2:B975)</f>
        <v>123813.60899999995</v>
      </c>
      <c r="D975" s="9">
        <f t="shared" si="15"/>
        <v>5.4747554825166986</v>
      </c>
    </row>
    <row r="976" spans="1:4" x14ac:dyDescent="0.35">
      <c r="A976" s="9" t="str">
        <v>Eldon Gobal File Keepers</v>
      </c>
      <c r="B976" s="6">
        <v>348.21999999999997</v>
      </c>
      <c r="C976" s="6">
        <f>SUM($B$2:B976)</f>
        <v>124161.82899999995</v>
      </c>
      <c r="D976" s="9">
        <f t="shared" si="15"/>
        <v>5.4901529769401272</v>
      </c>
    </row>
    <row r="977" spans="1:4" x14ac:dyDescent="0.35">
      <c r="A977" s="9" t="str">
        <v>ImationÂ 8GB Mini TravelDrive USB 2.0Â Flash Drive</v>
      </c>
      <c r="B977" s="6">
        <v>350.20399999999995</v>
      </c>
      <c r="C977" s="6">
        <f>SUM($B$2:B977)</f>
        <v>124512.03299999995</v>
      </c>
      <c r="D977" s="9">
        <f t="shared" si="15"/>
        <v>5.5056381993198356</v>
      </c>
    </row>
    <row r="978" spans="1:4" x14ac:dyDescent="0.35">
      <c r="A978" s="9" t="str">
        <v>I.R.I.S IRISCard Anywhere 5 Card Scanner</v>
      </c>
      <c r="B978" s="6">
        <v>350.97300000000001</v>
      </c>
      <c r="C978" s="6">
        <f>SUM($B$2:B978)</f>
        <v>124863.00599999995</v>
      </c>
      <c r="D978" s="9">
        <f t="shared" si="15"/>
        <v>5.5211574251261464</v>
      </c>
    </row>
    <row r="979" spans="1:4" x14ac:dyDescent="0.35">
      <c r="A979" s="9" t="str">
        <v>Cisco SPA112 2 Port Phone Adapter</v>
      </c>
      <c r="B979" s="6">
        <v>351.68</v>
      </c>
      <c r="C979" s="6">
        <f>SUM($B$2:B979)</f>
        <v>125214.68599999994</v>
      </c>
      <c r="D979" s="9">
        <f t="shared" si="15"/>
        <v>5.5367079128604262</v>
      </c>
    </row>
    <row r="980" spans="1:4" x14ac:dyDescent="0.35">
      <c r="A980" s="9" t="str">
        <v>Xerox 1929</v>
      </c>
      <c r="B980" s="6">
        <v>351.73599999999999</v>
      </c>
      <c r="C980" s="6">
        <f>SUM($B$2:B980)</f>
        <v>125566.42199999995</v>
      </c>
      <c r="D980" s="9">
        <f t="shared" si="15"/>
        <v>5.5522608767870212</v>
      </c>
    </row>
    <row r="981" spans="1:4" x14ac:dyDescent="0.35">
      <c r="A981" s="9" t="str">
        <v>Pizazz Global Quick File</v>
      </c>
      <c r="B981" s="6">
        <v>353.29200000000003</v>
      </c>
      <c r="C981" s="6">
        <f>SUM($B$2:B981)</f>
        <v>125919.71399999995</v>
      </c>
      <c r="D981" s="9">
        <f t="shared" si="15"/>
        <v>5.5678826434857793</v>
      </c>
    </row>
    <row r="982" spans="1:4" x14ac:dyDescent="0.35">
      <c r="A982" s="9" t="str">
        <v>Aluminum Screw Posts</v>
      </c>
      <c r="B982" s="6">
        <v>354.03200000000004</v>
      </c>
      <c r="C982" s="6">
        <f>SUM($B$2:B982)</f>
        <v>126273.74599999996</v>
      </c>
      <c r="D982" s="9">
        <f t="shared" si="15"/>
        <v>5.5835371312972635</v>
      </c>
    </row>
    <row r="983" spans="1:4" x14ac:dyDescent="0.35">
      <c r="A983" s="9" t="str">
        <v>Kingston Digital DataTraveler 32GB USB 2.0</v>
      </c>
      <c r="B983" s="6">
        <v>355.95</v>
      </c>
      <c r="C983" s="6">
        <f>SUM($B$2:B983)</f>
        <v>126629.69599999995</v>
      </c>
      <c r="D983" s="9">
        <f t="shared" si="15"/>
        <v>5.5992764286955152</v>
      </c>
    </row>
    <row r="984" spans="1:4" x14ac:dyDescent="0.35">
      <c r="A984" s="9" t="str">
        <v>ImationÂ 8gb Micro Traveldrive Usb 2.0Â Flash Drive</v>
      </c>
      <c r="B984" s="6">
        <v>357</v>
      </c>
      <c r="C984" s="6">
        <f>SUM($B$2:B984)</f>
        <v>126986.69599999995</v>
      </c>
      <c r="D984" s="9">
        <f t="shared" si="15"/>
        <v>5.6150621546996611</v>
      </c>
    </row>
    <row r="985" spans="1:4" x14ac:dyDescent="0.35">
      <c r="A985" s="9" t="str">
        <v>Holmes Odor Grabber</v>
      </c>
      <c r="B985" s="6">
        <v>357.61599999999999</v>
      </c>
      <c r="C985" s="6">
        <f>SUM($B$2:B985)</f>
        <v>127344.31199999995</v>
      </c>
      <c r="D985" s="9">
        <f t="shared" si="15"/>
        <v>5.6308751188192652</v>
      </c>
    </row>
    <row r="986" spans="1:4" x14ac:dyDescent="0.35">
      <c r="A986" s="9" t="str">
        <v>Seth Thomas 14" Putty-Colored Wall Clock</v>
      </c>
      <c r="B986" s="6">
        <v>357.94800000000004</v>
      </c>
      <c r="C986" s="6">
        <f>SUM($B$2:B986)</f>
        <v>127702.25999999995</v>
      </c>
      <c r="D986" s="9">
        <f t="shared" si="15"/>
        <v>5.6467027632218763</v>
      </c>
    </row>
    <row r="987" spans="1:4" x14ac:dyDescent="0.35">
      <c r="A987" s="9" t="str">
        <v>Microsoft Arc Touch Mouse</v>
      </c>
      <c r="B987" s="6">
        <v>359.70000000000005</v>
      </c>
      <c r="C987" s="6">
        <f>SUM($B$2:B987)</f>
        <v>128061.95999999995</v>
      </c>
      <c r="D987" s="9">
        <f t="shared" si="15"/>
        <v>5.6626078770697506</v>
      </c>
    </row>
    <row r="988" spans="1:4" x14ac:dyDescent="0.35">
      <c r="A988" s="9" t="str">
        <v>KeyTronicÂ 6101 Series -Â KeyboardÂ - Black</v>
      </c>
      <c r="B988" s="6">
        <v>360.71199999999999</v>
      </c>
      <c r="C988" s="6">
        <f>SUM($B$2:B988)</f>
        <v>128422.67199999995</v>
      </c>
      <c r="D988" s="9">
        <f t="shared" si="15"/>
        <v>5.6785577392501638</v>
      </c>
    </row>
    <row r="989" spans="1:4" x14ac:dyDescent="0.35">
      <c r="A989" s="9" t="str">
        <v>SanDisk Cruzer 32 GB USB Flash Drive</v>
      </c>
      <c r="B989" s="6">
        <v>361.38</v>
      </c>
      <c r="C989" s="6">
        <f>SUM($B$2:B989)</f>
        <v>128784.05199999995</v>
      </c>
      <c r="D989" s="9">
        <f t="shared" si="15"/>
        <v>5.6945371388674699</v>
      </c>
    </row>
    <row r="990" spans="1:4" x14ac:dyDescent="0.35">
      <c r="A990" s="9" t="str">
        <v>Eldon Executive Woodline II Desk Accessories, Mahogany</v>
      </c>
      <c r="B990" s="6">
        <v>361.87199999999996</v>
      </c>
      <c r="C990" s="6">
        <f>SUM($B$2:B990)</f>
        <v>129145.92399999996</v>
      </c>
      <c r="D990" s="9">
        <f t="shared" si="15"/>
        <v>5.7105382936029665</v>
      </c>
    </row>
    <row r="991" spans="1:4" x14ac:dyDescent="0.35">
      <c r="A991" s="9" t="str">
        <v>Logitech Wireless Touch Keyboard K400</v>
      </c>
      <c r="B991" s="6">
        <v>364.85399999999998</v>
      </c>
      <c r="C991" s="6">
        <f>SUM($B$2:B991)</f>
        <v>129510.77799999996</v>
      </c>
      <c r="D991" s="9">
        <f t="shared" si="15"/>
        <v>5.7266713055792042</v>
      </c>
    </row>
    <row r="992" spans="1:4" x14ac:dyDescent="0.35">
      <c r="A992" s="9" t="str">
        <v>Lenovo 17-Key USB Numeric Keypad</v>
      </c>
      <c r="B992" s="6">
        <v>367.09199999999998</v>
      </c>
      <c r="C992" s="6">
        <f>SUM($B$2:B992)</f>
        <v>129877.86999999997</v>
      </c>
      <c r="D992" s="9">
        <f t="shared" si="15"/>
        <v>5.7429032768125765</v>
      </c>
    </row>
    <row r="993" spans="1:4" x14ac:dyDescent="0.35">
      <c r="A993" s="9" t="str">
        <v>Multi-Use Personal File Cart and Caster Set, Three Stacking Bins</v>
      </c>
      <c r="B993" s="6">
        <v>368.45600000000002</v>
      </c>
      <c r="C993" s="6">
        <f>SUM($B$2:B993)</f>
        <v>130246.32599999997</v>
      </c>
      <c r="D993" s="9">
        <f t="shared" si="15"/>
        <v>5.7591955610158925</v>
      </c>
    </row>
    <row r="994" spans="1:4" x14ac:dyDescent="0.35">
      <c r="A994" s="9" t="str">
        <v>36X48 HARDFLOOR CHAIRMAT</v>
      </c>
      <c r="B994" s="6">
        <v>369.24799999999999</v>
      </c>
      <c r="C994" s="6">
        <f>SUM($B$2:B994)</f>
        <v>130615.57399999998</v>
      </c>
      <c r="D994" s="9">
        <f t="shared" si="15"/>
        <v>5.775522865653369</v>
      </c>
    </row>
    <row r="995" spans="1:4" x14ac:dyDescent="0.35">
      <c r="A995" s="9" t="str">
        <v>Avery 505</v>
      </c>
      <c r="B995" s="6">
        <v>372.96</v>
      </c>
      <c r="C995" s="6">
        <f>SUM($B$2:B995)</f>
        <v>130988.53399999999</v>
      </c>
      <c r="D995" s="9">
        <f t="shared" si="15"/>
        <v>5.7920143064671121</v>
      </c>
    </row>
    <row r="996" spans="1:4" x14ac:dyDescent="0.35">
      <c r="A996" s="9" t="str">
        <v>Acco Perma 3000 Stacking Storage Drawers</v>
      </c>
      <c r="B996" s="6">
        <v>373.44400000000002</v>
      </c>
      <c r="C996" s="6">
        <f>SUM($B$2:B996)</f>
        <v>131361.97799999997</v>
      </c>
      <c r="D996" s="9">
        <f t="shared" si="15"/>
        <v>5.8085271486572863</v>
      </c>
    </row>
    <row r="997" spans="1:4" x14ac:dyDescent="0.35">
      <c r="A997" s="9" t="str">
        <v>Memorex 25GB 6X Branded Blu-Ray Recordable Disc, 15/Pack</v>
      </c>
      <c r="B997" s="6">
        <v>373.78000000000003</v>
      </c>
      <c r="C997" s="6">
        <f>SUM($B$2:B997)</f>
        <v>131735.75799999997</v>
      </c>
      <c r="D997" s="9">
        <f t="shared" si="15"/>
        <v>5.8250548480013462</v>
      </c>
    </row>
    <row r="998" spans="1:4" x14ac:dyDescent="0.35">
      <c r="A998" s="9" t="str">
        <v>Tennsco Commercial Shelving</v>
      </c>
      <c r="B998" s="6">
        <v>374.25600000000003</v>
      </c>
      <c r="C998" s="6">
        <f>SUM($B$2:B998)</f>
        <v>132110.01399999997</v>
      </c>
      <c r="D998" s="9">
        <f t="shared" si="15"/>
        <v>5.8416035949800795</v>
      </c>
    </row>
    <row r="999" spans="1:4" x14ac:dyDescent="0.35">
      <c r="A999" s="9" t="str">
        <v>Globe Weis Peel &amp; Seel First Class Envelopes</v>
      </c>
      <c r="B999" s="6">
        <v>375.73199999999997</v>
      </c>
      <c r="C999" s="6">
        <f>SUM($B$2:B999)</f>
        <v>132485.74599999996</v>
      </c>
      <c r="D999" s="9">
        <f t="shared" si="15"/>
        <v>5.8582176073133843</v>
      </c>
    </row>
    <row r="1000" spans="1:4" x14ac:dyDescent="0.35">
      <c r="A1000" s="9" t="str">
        <v>Clear Mylar Reinforcing Strips</v>
      </c>
      <c r="B1000" s="6">
        <v>377.53800000000001</v>
      </c>
      <c r="C1000" s="6">
        <f>SUM($B$2:B1000)</f>
        <v>132863.28399999996</v>
      </c>
      <c r="D1000" s="9">
        <f t="shared" si="15"/>
        <v>5.8749114768488271</v>
      </c>
    </row>
    <row r="1001" spans="1:4" x14ac:dyDescent="0.35">
      <c r="A1001" s="9" t="str">
        <v>Executive Impressions 14"</v>
      </c>
      <c r="B1001" s="6">
        <v>377.90999999999997</v>
      </c>
      <c r="C1001" s="6">
        <f>SUM($B$2:B1001)</f>
        <v>133241.19399999996</v>
      </c>
      <c r="D1001" s="9">
        <f t="shared" si="15"/>
        <v>5.8916217953760732</v>
      </c>
    </row>
    <row r="1002" spans="1:4" x14ac:dyDescent="0.35">
      <c r="A1002" s="9" t="str">
        <v>AT&amp;T EL51110 DECT</v>
      </c>
      <c r="B1002" s="6">
        <v>377.97</v>
      </c>
      <c r="C1002" s="6">
        <f>SUM($B$2:B1002)</f>
        <v>133619.16399999996</v>
      </c>
      <c r="D1002" s="9">
        <f t="shared" si="15"/>
        <v>5.9083347669665134</v>
      </c>
    </row>
    <row r="1003" spans="1:4" x14ac:dyDescent="0.35">
      <c r="A1003" s="9" t="str">
        <v>#10 White Business Envelopes,4 1/8 x 9 1/2</v>
      </c>
      <c r="B1003" s="6">
        <v>379.214</v>
      </c>
      <c r="C1003" s="6">
        <f>SUM($B$2:B1003)</f>
        <v>133998.37799999997</v>
      </c>
      <c r="D1003" s="9">
        <f t="shared" si="15"/>
        <v>5.9251027454005083</v>
      </c>
    </row>
    <row r="1004" spans="1:4" x14ac:dyDescent="0.35">
      <c r="A1004" s="9" t="str">
        <v>Eldon Advantage Foldable Chair Mats for Low Pile Carpets</v>
      </c>
      <c r="B1004" s="6">
        <v>379.4</v>
      </c>
      <c r="C1004" s="6">
        <f>SUM($B$2:B1004)</f>
        <v>134377.77799999996</v>
      </c>
      <c r="D1004" s="9">
        <f t="shared" si="15"/>
        <v>5.9418789483304044</v>
      </c>
    </row>
    <row r="1005" spans="1:4" x14ac:dyDescent="0.35">
      <c r="A1005" s="9" t="str">
        <v>Memorex Micro Travel Drive 32 GB</v>
      </c>
      <c r="B1005" s="6">
        <v>379.70400000000001</v>
      </c>
      <c r="C1005" s="6">
        <f>SUM($B$2:B1005)</f>
        <v>134757.48199999996</v>
      </c>
      <c r="D1005" s="9">
        <f t="shared" si="15"/>
        <v>5.9586685934471504</v>
      </c>
    </row>
    <row r="1006" spans="1:4" x14ac:dyDescent="0.35">
      <c r="A1006" s="9" t="str">
        <v>LogitechÂ Wireless Boombox Speaker - portable - wireless, wired</v>
      </c>
      <c r="B1006" s="6">
        <v>383.04</v>
      </c>
      <c r="C1006" s="6">
        <f>SUM($B$2:B1006)</f>
        <v>135140.52199999997</v>
      </c>
      <c r="D1006" s="9">
        <f t="shared" si="15"/>
        <v>5.9756057488774816</v>
      </c>
    </row>
    <row r="1007" spans="1:4" x14ac:dyDescent="0.35">
      <c r="A1007" s="9" t="str">
        <v>OtterBox Commuter Series Case - Samsung Galaxy S4</v>
      </c>
      <c r="B1007" s="6">
        <v>384.846</v>
      </c>
      <c r="C1007" s="6">
        <f>SUM($B$2:B1007)</f>
        <v>135525.36799999996</v>
      </c>
      <c r="D1007" s="9">
        <f t="shared" si="15"/>
        <v>5.9926227615099501</v>
      </c>
    </row>
    <row r="1008" spans="1:4" x14ac:dyDescent="0.35">
      <c r="A1008" s="9" t="str">
        <v>Cisco Desktop Collaboration Experience DX650 IP Video Phone</v>
      </c>
      <c r="B1008" s="6">
        <v>385.8</v>
      </c>
      <c r="C1008" s="6">
        <f>SUM($B$2:B1008)</f>
        <v>135911.16799999995</v>
      </c>
      <c r="D1008" s="9">
        <f t="shared" si="15"/>
        <v>6.0096819578472029</v>
      </c>
    </row>
    <row r="1009" spans="1:4" x14ac:dyDescent="0.35">
      <c r="A1009" s="9" t="str">
        <v>XtraLife ClearVue Slant-D Ring Binder, White, 3"</v>
      </c>
      <c r="B1009" s="6">
        <v>386.08399999999995</v>
      </c>
      <c r="C1009" s="6">
        <f>SUM($B$2:B1009)</f>
        <v>136297.25199999995</v>
      </c>
      <c r="D1009" s="9">
        <f t="shared" si="15"/>
        <v>6.0267537120169088</v>
      </c>
    </row>
    <row r="1010" spans="1:4" x14ac:dyDescent="0.35">
      <c r="A1010" s="9" t="str">
        <v>Fellowes Advanced Computer Series Surge Protectors</v>
      </c>
      <c r="B1010" s="6">
        <v>386.75400000000002</v>
      </c>
      <c r="C1010" s="6">
        <f>SUM($B$2:B1010)</f>
        <v>136684.00599999994</v>
      </c>
      <c r="D1010" s="9">
        <f t="shared" si="15"/>
        <v>6.0438550920589451</v>
      </c>
    </row>
    <row r="1011" spans="1:4" x14ac:dyDescent="0.35">
      <c r="A1011" s="9" t="str">
        <v>Logitech Wireless Headset H600 Over-The-Head Design</v>
      </c>
      <c r="B1011" s="6">
        <v>386.90999999999997</v>
      </c>
      <c r="C1011" s="6">
        <f>SUM($B$2:B1011)</f>
        <v>137070.91599999994</v>
      </c>
      <c r="D1011" s="9">
        <f t="shared" si="15"/>
        <v>6.0609633700652878</v>
      </c>
    </row>
    <row r="1012" spans="1:4" x14ac:dyDescent="0.35">
      <c r="A1012" s="9" t="str">
        <v>Boston 1799 Powerhouse Electric Pencil Sharpener</v>
      </c>
      <c r="B1012" s="6">
        <v>389.70000000000005</v>
      </c>
      <c r="C1012" s="6">
        <f>SUM($B$2:B1012)</f>
        <v>137460.61599999995</v>
      </c>
      <c r="D1012" s="9">
        <f t="shared" si="15"/>
        <v>6.0781950155101505</v>
      </c>
    </row>
    <row r="1013" spans="1:4" x14ac:dyDescent="0.35">
      <c r="A1013" s="9" t="str">
        <v>Seth Thomas 12" Clock w/ Goldtone Case</v>
      </c>
      <c r="B1013" s="6">
        <v>390.66</v>
      </c>
      <c r="C1013" s="6">
        <f>SUM($B$2:B1013)</f>
        <v>137851.27599999995</v>
      </c>
      <c r="D1013" s="9">
        <f t="shared" si="15"/>
        <v>6.0954691099661158</v>
      </c>
    </row>
    <row r="1014" spans="1:4" x14ac:dyDescent="0.35">
      <c r="A1014" s="9" t="str">
        <v>Xerox 1882</v>
      </c>
      <c r="B1014" s="6">
        <v>391.85999999999996</v>
      </c>
      <c r="C1014" s="6">
        <f>SUM($B$2:B1014)</f>
        <v>138243.13599999994</v>
      </c>
      <c r="D1014" s="9">
        <f t="shared" si="15"/>
        <v>6.1127962656859598</v>
      </c>
    </row>
    <row r="1015" spans="1:4" x14ac:dyDescent="0.35">
      <c r="A1015" s="9" t="str">
        <v>Griffin GC17055 Auxiliary Audio Cable</v>
      </c>
      <c r="B1015" s="6">
        <v>395.78</v>
      </c>
      <c r="C1015" s="6">
        <f>SUM($B$2:B1015)</f>
        <v>138638.91599999994</v>
      </c>
      <c r="D1015" s="9">
        <f t="shared" si="15"/>
        <v>6.1302967548678113</v>
      </c>
    </row>
    <row r="1016" spans="1:4" x14ac:dyDescent="0.35">
      <c r="A1016" s="9" t="str">
        <v>Lexmark X 9575 Professional All-in-One Color Printer</v>
      </c>
      <c r="B1016" s="6">
        <v>396</v>
      </c>
      <c r="C1016" s="6">
        <f>SUM($B$2:B1016)</f>
        <v>139034.91599999994</v>
      </c>
      <c r="D1016" s="9">
        <f t="shared" si="15"/>
        <v>6.1478069719480404</v>
      </c>
    </row>
    <row r="1017" spans="1:4" x14ac:dyDescent="0.35">
      <c r="A1017" s="9" t="str">
        <v>Xerox 1925</v>
      </c>
      <c r="B1017" s="6">
        <v>396.54400000000004</v>
      </c>
      <c r="C1017" s="6">
        <f>SUM($B$2:B1017)</f>
        <v>139431.45999999993</v>
      </c>
      <c r="D1017" s="9">
        <f t="shared" si="15"/>
        <v>6.1653412434678954</v>
      </c>
    </row>
    <row r="1018" spans="1:4" x14ac:dyDescent="0.35">
      <c r="A1018" s="9" t="str">
        <v>Prismacolor Color Pencil Set</v>
      </c>
      <c r="B1018" s="6">
        <v>396.80000000000007</v>
      </c>
      <c r="C1018" s="6">
        <f>SUM($B$2:B1018)</f>
        <v>139828.25999999992</v>
      </c>
      <c r="D1018" s="9">
        <f t="shared" si="15"/>
        <v>6.1828868347240435</v>
      </c>
    </row>
    <row r="1019" spans="1:4" x14ac:dyDescent="0.35">
      <c r="A1019" s="9" t="str">
        <v>Atlantic Metals Mobile 2-Shelf Bookcases, Custom Colors</v>
      </c>
      <c r="B1019" s="6">
        <v>400.02679999999998</v>
      </c>
      <c r="C1019" s="6">
        <f>SUM($B$2:B1019)</f>
        <v>140228.28679999991</v>
      </c>
      <c r="D1019" s="9">
        <f t="shared" si="15"/>
        <v>6.2005751077187634</v>
      </c>
    </row>
    <row r="1020" spans="1:4" x14ac:dyDescent="0.35">
      <c r="A1020" s="9" t="str">
        <v>Tennsco Lockers, Gray</v>
      </c>
      <c r="B1020" s="6">
        <v>402.81599999999997</v>
      </c>
      <c r="C1020" s="6">
        <f>SUM($B$2:B1020)</f>
        <v>140631.10279999991</v>
      </c>
      <c r="D1020" s="9">
        <f t="shared" si="15"/>
        <v>6.2183867127778276</v>
      </c>
    </row>
    <row r="1021" spans="1:4" x14ac:dyDescent="0.35">
      <c r="A1021" s="9" t="str">
        <v>Model L Table or Wall-Mount Pencil Sharpener</v>
      </c>
      <c r="B1021" s="6">
        <v>402.97599999999994</v>
      </c>
      <c r="C1021" s="6">
        <f>SUM($B$2:B1021)</f>
        <v>141034.0787999999</v>
      </c>
      <c r="D1021" s="9">
        <f t="shared" si="15"/>
        <v>6.2362053926720753</v>
      </c>
    </row>
    <row r="1022" spans="1:4" x14ac:dyDescent="0.35">
      <c r="A1022" s="9" t="str">
        <v>Computer Printout Paper with Letter-Trim Perforations</v>
      </c>
      <c r="B1022" s="6">
        <v>405.95800000000003</v>
      </c>
      <c r="C1022" s="6">
        <f>SUM($B$2:B1022)</f>
        <v>141440.03679999991</v>
      </c>
      <c r="D1022" s="9">
        <f t="shared" si="15"/>
        <v>6.2541559298070659</v>
      </c>
    </row>
    <row r="1023" spans="1:4" x14ac:dyDescent="0.35">
      <c r="A1023" s="9" t="str">
        <v>TOPS Carbonless Receipt Book, Four 2-3/4 x 7-1/4 Money Receipts per Page</v>
      </c>
      <c r="B1023" s="6">
        <v>406.464</v>
      </c>
      <c r="C1023" s="6">
        <f>SUM($B$2:B1023)</f>
        <v>141846.50079999992</v>
      </c>
      <c r="D1023" s="9">
        <f t="shared" si="15"/>
        <v>6.2721288411083238</v>
      </c>
    </row>
    <row r="1024" spans="1:4" x14ac:dyDescent="0.35">
      <c r="A1024" s="9" t="str">
        <v>Safco Wire Cube Shelving System, For Use as 4 or 5 14" Cubes, Black</v>
      </c>
      <c r="B1024" s="6">
        <v>406.78399999999999</v>
      </c>
      <c r="C1024" s="6">
        <f>SUM($B$2:B1024)</f>
        <v>142253.28479999994</v>
      </c>
      <c r="D1024" s="9">
        <f t="shared" si="15"/>
        <v>6.2901159020799513</v>
      </c>
    </row>
    <row r="1025" spans="1:4" x14ac:dyDescent="0.35">
      <c r="A1025" s="9" t="str">
        <v>Enermax Briskie RF Wireless Keyboard and Mouse Combo</v>
      </c>
      <c r="B1025" s="6">
        <v>407.09199999999998</v>
      </c>
      <c r="C1025" s="6">
        <f>SUM($B$2:B1025)</f>
        <v>142660.37679999994</v>
      </c>
      <c r="D1025" s="9">
        <f t="shared" si="15"/>
        <v>6.3081165821093066</v>
      </c>
    </row>
    <row r="1026" spans="1:4" x14ac:dyDescent="0.35">
      <c r="A1026" s="9" t="str">
        <v>Nu-Dell Executive Frame</v>
      </c>
      <c r="B1026" s="6">
        <v>409.53600000000006</v>
      </c>
      <c r="C1026" s="6">
        <f>SUM($B$2:B1026)</f>
        <v>143069.91279999993</v>
      </c>
      <c r="D1026" s="9">
        <f t="shared" si="15"/>
        <v>6.3262253302460953</v>
      </c>
    </row>
    <row r="1027" spans="1:4" x14ac:dyDescent="0.35">
      <c r="A1027" s="9" t="str">
        <v>Kensington 6 Outlet Guardian Standard Surge Protector</v>
      </c>
      <c r="B1027" s="6">
        <v>409.6</v>
      </c>
      <c r="C1027" s="6">
        <f>SUM($B$2:B1027)</f>
        <v>143479.51279999994</v>
      </c>
      <c r="D1027" s="9">
        <f t="shared" ref="D1027:D1090" si="16">C1027/$B$1852*100</f>
        <v>6.3443369083169596</v>
      </c>
    </row>
    <row r="1028" spans="1:4" x14ac:dyDescent="0.35">
      <c r="A1028" s="9" t="str">
        <v>Acco Flexible ACCOHIDE Square Ring Data Binder, Dark Blue, 11 1/2" X 14" 7/8"</v>
      </c>
      <c r="B1028" s="6">
        <v>410.00400000000002</v>
      </c>
      <c r="C1028" s="6">
        <f>SUM($B$2:B1028)</f>
        <v>143889.51679999992</v>
      </c>
      <c r="D1028" s="9">
        <f t="shared" si="16"/>
        <v>6.3624663503466614</v>
      </c>
    </row>
    <row r="1029" spans="1:4" x14ac:dyDescent="0.35">
      <c r="A1029" s="9" t="str">
        <v>Memorex Froggy Flash Drive 8 GB</v>
      </c>
      <c r="B1029" s="6">
        <v>411.8</v>
      </c>
      <c r="C1029" s="6">
        <f>SUM($B$2:B1029)</f>
        <v>144301.31679999991</v>
      </c>
      <c r="D1029" s="9">
        <f t="shared" si="16"/>
        <v>6.3806752074013025</v>
      </c>
    </row>
    <row r="1030" spans="1:4" x14ac:dyDescent="0.35">
      <c r="A1030" s="9" t="str">
        <v>i.Sound Portable Power - 8000 mAh</v>
      </c>
      <c r="B1030" s="6">
        <v>413.322</v>
      </c>
      <c r="C1030" s="6">
        <f>SUM($B$2:B1030)</f>
        <v>144714.6387999999</v>
      </c>
      <c r="D1030" s="9">
        <f t="shared" si="16"/>
        <v>6.3989513638256321</v>
      </c>
    </row>
    <row r="1031" spans="1:4" x14ac:dyDescent="0.35">
      <c r="A1031" s="9" t="str">
        <v>Xerox 19</v>
      </c>
      <c r="B1031" s="6">
        <v>415.13200000000006</v>
      </c>
      <c r="C1031" s="6">
        <f>SUM($B$2:B1031)</f>
        <v>145129.77079999991</v>
      </c>
      <c r="D1031" s="9">
        <f t="shared" si="16"/>
        <v>6.4173075543229805</v>
      </c>
    </row>
    <row r="1032" spans="1:4" x14ac:dyDescent="0.35">
      <c r="A1032" s="9" t="str">
        <v>Xerox 1887</v>
      </c>
      <c r="B1032" s="6">
        <v>417.33999999999992</v>
      </c>
      <c r="C1032" s="6">
        <f>SUM($B$2:B1032)</f>
        <v>145547.11079999991</v>
      </c>
      <c r="D1032" s="9">
        <f t="shared" si="16"/>
        <v>6.435761377545866</v>
      </c>
    </row>
    <row r="1033" spans="1:4" x14ac:dyDescent="0.35">
      <c r="A1033" s="9" t="str">
        <v>Xerox 1939</v>
      </c>
      <c r="B1033" s="6">
        <v>417.34</v>
      </c>
      <c r="C1033" s="6">
        <f>SUM($B$2:B1033)</f>
        <v>145964.4507999999</v>
      </c>
      <c r="D1033" s="9">
        <f t="shared" si="16"/>
        <v>6.4542152007687523</v>
      </c>
    </row>
    <row r="1034" spans="1:4" x14ac:dyDescent="0.35">
      <c r="A1034" s="9" t="str">
        <v>Motorla HX550 Universal Bluetooth Headset</v>
      </c>
      <c r="B1034" s="6">
        <v>419.23</v>
      </c>
      <c r="C1034" s="6">
        <f>SUM($B$2:B1034)</f>
        <v>146383.68079999991</v>
      </c>
      <c r="D1034" s="9">
        <f t="shared" si="16"/>
        <v>6.4727525954822482</v>
      </c>
    </row>
    <row r="1035" spans="1:4" x14ac:dyDescent="0.35">
      <c r="A1035" s="9" t="str">
        <v>Perixx PERIBOARD-512B, Ergonomic Split Keyboard</v>
      </c>
      <c r="B1035" s="6">
        <v>419.88</v>
      </c>
      <c r="C1035" s="6">
        <f>SUM($B$2:B1035)</f>
        <v>146803.56079999992</v>
      </c>
      <c r="D1035" s="9">
        <f t="shared" si="16"/>
        <v>6.4913187317136796</v>
      </c>
    </row>
    <row r="1036" spans="1:4" x14ac:dyDescent="0.35">
      <c r="A1036" s="9" t="str">
        <v>Round Specialty Laser Printer Labels</v>
      </c>
      <c r="B1036" s="6">
        <v>421.00799999999998</v>
      </c>
      <c r="C1036" s="6">
        <f>SUM($B$2:B1036)</f>
        <v>147224.56879999992</v>
      </c>
      <c r="D1036" s="9">
        <f t="shared" si="16"/>
        <v>6.5099347455331564</v>
      </c>
    </row>
    <row r="1037" spans="1:4" x14ac:dyDescent="0.35">
      <c r="A1037" s="9" t="str">
        <v>Seth Thomas 14" Day/Date Wall Clock</v>
      </c>
      <c r="B1037" s="6">
        <v>421.50400000000002</v>
      </c>
      <c r="C1037" s="6">
        <f>SUM($B$2:B1037)</f>
        <v>147646.07279999991</v>
      </c>
      <c r="D1037" s="9">
        <f t="shared" si="16"/>
        <v>6.5285726913417035</v>
      </c>
    </row>
    <row r="1038" spans="1:4" x14ac:dyDescent="0.35">
      <c r="A1038" s="9" t="str">
        <v>Staple-based wall hangings</v>
      </c>
      <c r="B1038" s="6">
        <v>422.28800000000001</v>
      </c>
      <c r="C1038" s="6">
        <f>SUM($B$2:B1038)</f>
        <v>148068.36079999991</v>
      </c>
      <c r="D1038" s="9">
        <f t="shared" si="16"/>
        <v>6.5472453038426526</v>
      </c>
    </row>
    <row r="1039" spans="1:4" x14ac:dyDescent="0.35">
      <c r="A1039" s="9" t="str">
        <v>Canvas Sectional Post Binders</v>
      </c>
      <c r="B1039" s="6">
        <v>422.63599999999997</v>
      </c>
      <c r="C1039" s="6">
        <f>SUM($B$2:B1039)</f>
        <v>148490.99679999991</v>
      </c>
      <c r="D1039" s="9">
        <f t="shared" si="16"/>
        <v>6.5659333041101275</v>
      </c>
    </row>
    <row r="1040" spans="1:4" x14ac:dyDescent="0.35">
      <c r="A1040" s="9" t="str">
        <v>14-7/8 x 11 Blue Bar Computer Printout Paper</v>
      </c>
      <c r="B1040" s="6">
        <v>422.75200000000001</v>
      </c>
      <c r="C1040" s="6">
        <f>SUM($B$2:B1040)</f>
        <v>148913.74879999991</v>
      </c>
      <c r="D1040" s="9">
        <f t="shared" si="16"/>
        <v>6.58462643363311</v>
      </c>
    </row>
    <row r="1041" spans="1:4" x14ac:dyDescent="0.35">
      <c r="A1041" s="9" t="str">
        <v>O'Sullivan Cherrywood Estates Traditional Bookcase</v>
      </c>
      <c r="B1041" s="6">
        <v>424.90000000000003</v>
      </c>
      <c r="C1041" s="6">
        <f>SUM($B$2:B1041)</f>
        <v>149338.64879999991</v>
      </c>
      <c r="D1041" s="9">
        <f t="shared" si="16"/>
        <v>6.6034145428184363</v>
      </c>
    </row>
    <row r="1042" spans="1:4" x14ac:dyDescent="0.35">
      <c r="A1042" s="9" t="str">
        <v>Cisco SPA525G2 IP Phone - Wireless</v>
      </c>
      <c r="B1042" s="6">
        <v>426.93</v>
      </c>
      <c r="C1042" s="6">
        <f>SUM($B$2:B1042)</f>
        <v>149765.5787999999</v>
      </c>
      <c r="D1042" s="9">
        <f t="shared" si="16"/>
        <v>6.6222924139751589</v>
      </c>
    </row>
    <row r="1043" spans="1:4" x14ac:dyDescent="0.35">
      <c r="A1043" s="9" t="str">
        <v>Advantus Rolling Storage Box</v>
      </c>
      <c r="B1043" s="6">
        <v>428.74999999999994</v>
      </c>
      <c r="C1043" s="6">
        <f>SUM($B$2:B1043)</f>
        <v>150194.3287999999</v>
      </c>
      <c r="D1043" s="9">
        <f t="shared" si="16"/>
        <v>6.641250761382099</v>
      </c>
    </row>
    <row r="1044" spans="1:4" x14ac:dyDescent="0.35">
      <c r="A1044" s="9" t="str">
        <v>Dixon Ticonderoga Core-Lock Colored Pencils, 48-Color Set</v>
      </c>
      <c r="B1044" s="6">
        <v>431.28999999999996</v>
      </c>
      <c r="C1044" s="6">
        <f>SUM($B$2:B1044)</f>
        <v>150625.61879999991</v>
      </c>
      <c r="D1044" s="9">
        <f t="shared" si="16"/>
        <v>6.6603214217975841</v>
      </c>
    </row>
    <row r="1045" spans="1:4" x14ac:dyDescent="0.35">
      <c r="A1045" s="9" t="str">
        <v>Acco 6 Outlet Guardian Premium Surge Suppressor</v>
      </c>
      <c r="B1045" s="6">
        <v>432.43200000000002</v>
      </c>
      <c r="C1045" s="6">
        <f>SUM($B$2:B1045)</f>
        <v>151058.05079999991</v>
      </c>
      <c r="D1045" s="9">
        <f t="shared" si="16"/>
        <v>6.6794425788491942</v>
      </c>
    </row>
    <row r="1046" spans="1:4" x14ac:dyDescent="0.35">
      <c r="A1046" s="9" t="str">
        <v>GBC Prepunched Paper, 19-Hole, for Binding Systems, 24-lb</v>
      </c>
      <c r="B1046" s="6">
        <v>433.78899999999999</v>
      </c>
      <c r="C1046" s="6">
        <f>SUM($B$2:B1046)</f>
        <v>151491.8397999999</v>
      </c>
      <c r="D1046" s="9">
        <f t="shared" si="16"/>
        <v>6.6986237393467079</v>
      </c>
    </row>
    <row r="1047" spans="1:4" x14ac:dyDescent="0.35">
      <c r="A1047" s="9" t="str">
        <v>Floodlight Indoor Halogen Bulbs, 1 Bulb per Pack, 60 Watts</v>
      </c>
      <c r="B1047" s="6">
        <v>434.56</v>
      </c>
      <c r="C1047" s="6">
        <f>SUM($B$2:B1047)</f>
        <v>151926.3997999999</v>
      </c>
      <c r="D1047" s="9">
        <f t="shared" si="16"/>
        <v>6.7178389917062642</v>
      </c>
    </row>
    <row r="1048" spans="1:4" x14ac:dyDescent="0.35">
      <c r="A1048" s="9" t="str">
        <v>Fellowes Basic Home/Office Series Surge Protectors</v>
      </c>
      <c r="B1048" s="6">
        <v>436.12800000000004</v>
      </c>
      <c r="C1048" s="6">
        <f>SUM($B$2:B1048)</f>
        <v>152362.52779999989</v>
      </c>
      <c r="D1048" s="9">
        <f t="shared" si="16"/>
        <v>6.7371235774506237</v>
      </c>
    </row>
    <row r="1049" spans="1:4" x14ac:dyDescent="0.35">
      <c r="A1049" s="9" t="str">
        <v>Tenex Personal Project File with Scoop Front Design, Black</v>
      </c>
      <c r="B1049" s="6">
        <v>436.75200000000001</v>
      </c>
      <c r="C1049" s="6">
        <f>SUM($B$2:B1049)</f>
        <v>152799.2797999999</v>
      </c>
      <c r="D1049" s="9">
        <f t="shared" si="16"/>
        <v>6.7564357550521992</v>
      </c>
    </row>
    <row r="1050" spans="1:4" x14ac:dyDescent="0.35">
      <c r="A1050" s="9" t="str">
        <v>Deflect-o SuperTray Unbreakable Stackable Tray, Letter, Black</v>
      </c>
      <c r="B1050" s="6">
        <v>437.70000000000005</v>
      </c>
      <c r="C1050" s="6">
        <f>SUM($B$2:B1050)</f>
        <v>153236.97979999991</v>
      </c>
      <c r="D1050" s="9">
        <f t="shared" si="16"/>
        <v>6.7757898510522416</v>
      </c>
    </row>
    <row r="1051" spans="1:4" x14ac:dyDescent="0.35">
      <c r="A1051" s="9" t="str">
        <v>Micro Innovations USB RF Wireless Keyboard with Mouse</v>
      </c>
      <c r="B1051" s="6">
        <v>440</v>
      </c>
      <c r="C1051" s="6">
        <f>SUM($B$2:B1051)</f>
        <v>153676.97979999991</v>
      </c>
      <c r="D1051" s="9">
        <f t="shared" si="16"/>
        <v>6.7952456478080512</v>
      </c>
    </row>
    <row r="1052" spans="1:4" x14ac:dyDescent="0.35">
      <c r="A1052" s="9" t="str">
        <v>Seth Thomas 16" Steel Case Clock</v>
      </c>
      <c r="B1052" s="6">
        <v>441.72800000000001</v>
      </c>
      <c r="C1052" s="6">
        <f>SUM($B$2:B1052)</f>
        <v>154118.70779999992</v>
      </c>
      <c r="D1052" s="9">
        <f t="shared" si="16"/>
        <v>6.8147778527838483</v>
      </c>
    </row>
    <row r="1053" spans="1:4" x14ac:dyDescent="0.35">
      <c r="A1053" s="9" t="str">
        <v>invisibleSHIELD by ZAGG Smudge-Free Screen Protector</v>
      </c>
      <c r="B1053" s="6">
        <v>442.55399999999992</v>
      </c>
      <c r="C1053" s="6">
        <f>SUM($B$2:B1053)</f>
        <v>154561.26179999992</v>
      </c>
      <c r="D1053" s="9">
        <f t="shared" si="16"/>
        <v>6.8343465815962814</v>
      </c>
    </row>
    <row r="1054" spans="1:4" x14ac:dyDescent="0.35">
      <c r="A1054" s="9" t="str">
        <v>GBC Standard Therm-A-Bind Covers</v>
      </c>
      <c r="B1054" s="6">
        <v>443.57599999999996</v>
      </c>
      <c r="C1054" s="6">
        <f>SUM($B$2:B1054)</f>
        <v>155004.83779999992</v>
      </c>
      <c r="D1054" s="9">
        <f t="shared" si="16"/>
        <v>6.8539605009184532</v>
      </c>
    </row>
    <row r="1055" spans="1:4" x14ac:dyDescent="0.35">
      <c r="A1055" s="9" t="str">
        <v>ImationÂ Clip USBÂ flash driveÂ - 8 GB</v>
      </c>
      <c r="B1055" s="6">
        <v>443.67999999999995</v>
      </c>
      <c r="C1055" s="6">
        <f>SUM($B$2:B1055)</f>
        <v>155448.51779999991</v>
      </c>
      <c r="D1055" s="9">
        <f t="shared" si="16"/>
        <v>6.8735790188834942</v>
      </c>
    </row>
    <row r="1056" spans="1:4" x14ac:dyDescent="0.35">
      <c r="A1056" s="9" t="str">
        <v>Xerox 194</v>
      </c>
      <c r="B1056" s="6">
        <v>443.84000000000003</v>
      </c>
      <c r="C1056" s="6">
        <f>SUM($B$2:B1056)</f>
        <v>155892.35779999991</v>
      </c>
      <c r="D1056" s="9">
        <f t="shared" si="16"/>
        <v>6.8932046116837178</v>
      </c>
    </row>
    <row r="1057" spans="1:4" x14ac:dyDescent="0.35">
      <c r="A1057" s="9" t="str">
        <v>Rogers Deluxe File Chest</v>
      </c>
      <c r="B1057" s="6">
        <v>443.99600000000004</v>
      </c>
      <c r="C1057" s="6">
        <f>SUM($B$2:B1057)</f>
        <v>156336.35379999992</v>
      </c>
      <c r="D1057" s="9">
        <f t="shared" si="16"/>
        <v>6.9128371024482478</v>
      </c>
    </row>
    <row r="1058" spans="1:4" x14ac:dyDescent="0.35">
      <c r="A1058" s="9" t="str">
        <v>Boston 16801 Nautilus Battery Pencil Sharpener</v>
      </c>
      <c r="B1058" s="6">
        <v>444.60200000000009</v>
      </c>
      <c r="C1058" s="6">
        <f>SUM($B$2:B1058)</f>
        <v>156780.95579999994</v>
      </c>
      <c r="D1058" s="9">
        <f t="shared" si="16"/>
        <v>6.9324963891510354</v>
      </c>
    </row>
    <row r="1059" spans="1:4" x14ac:dyDescent="0.35">
      <c r="A1059" s="9" t="str">
        <v>Hewlett-Packard Deskjet D4360 Printer</v>
      </c>
      <c r="B1059" s="6">
        <v>447.96800000000002</v>
      </c>
      <c r="C1059" s="6">
        <f>SUM($B$2:B1059)</f>
        <v>157228.92379999993</v>
      </c>
      <c r="D1059" s="9">
        <f t="shared" si="16"/>
        <v>6.9523045126990066</v>
      </c>
    </row>
    <row r="1060" spans="1:4" x14ac:dyDescent="0.35">
      <c r="A1060" s="9" t="str">
        <v>Acme 10" Easy Grip Assistive Scissors</v>
      </c>
      <c r="B1060" s="6">
        <v>448.76800000000003</v>
      </c>
      <c r="C1060" s="6">
        <f>SUM($B$2:B1060)</f>
        <v>157677.69179999994</v>
      </c>
      <c r="D1060" s="9">
        <f t="shared" si="16"/>
        <v>6.9721480104228961</v>
      </c>
    </row>
    <row r="1061" spans="1:4" x14ac:dyDescent="0.35">
      <c r="A1061" s="9" t="str">
        <v>Acco Smartsocket Color-Coded Six-Outlet AC Adapter Model Surge Protectors</v>
      </c>
      <c r="B1061" s="6">
        <v>448.90199999999993</v>
      </c>
      <c r="C1061" s="6">
        <f>SUM($B$2:B1061)</f>
        <v>158126.59379999994</v>
      </c>
      <c r="D1061" s="9">
        <f t="shared" si="16"/>
        <v>6.9919974333212522</v>
      </c>
    </row>
    <row r="1062" spans="1:4" x14ac:dyDescent="0.35">
      <c r="A1062" s="9" t="str">
        <v>Mobile Personal File Cube</v>
      </c>
      <c r="B1062" s="6">
        <v>449.66399999999999</v>
      </c>
      <c r="C1062" s="6">
        <f>SUM($B$2:B1062)</f>
        <v>158576.25779999993</v>
      </c>
      <c r="D1062" s="9">
        <f t="shared" si="16"/>
        <v>7.0118805501221706</v>
      </c>
    </row>
    <row r="1063" spans="1:4" x14ac:dyDescent="0.35">
      <c r="A1063" s="9" t="str">
        <v>HP Officejet Pro 8600 e-All-In-One Printer, Copier, Scanner, Fax</v>
      </c>
      <c r="B1063" s="6">
        <v>449.97</v>
      </c>
      <c r="C1063" s="6">
        <f>SUM($B$2:B1063)</f>
        <v>159026.22779999994</v>
      </c>
      <c r="D1063" s="9">
        <f t="shared" si="16"/>
        <v>7.03177719754538</v>
      </c>
    </row>
    <row r="1064" spans="1:4" x14ac:dyDescent="0.35">
      <c r="A1064" s="9" t="str">
        <v>Poly Designer Cover &amp; Back</v>
      </c>
      <c r="B1064" s="6">
        <v>451.96200000000005</v>
      </c>
      <c r="C1064" s="6">
        <f>SUM($B$2:B1064)</f>
        <v>159478.18979999993</v>
      </c>
      <c r="D1064" s="9">
        <f t="shared" si="16"/>
        <v>7.0517619266666287</v>
      </c>
    </row>
    <row r="1065" spans="1:4" x14ac:dyDescent="0.35">
      <c r="A1065" s="9" t="str">
        <v>Panasonic KP-150 Electric Pencil Sharpener</v>
      </c>
      <c r="B1065" s="6">
        <v>452.88</v>
      </c>
      <c r="C1065" s="6">
        <f>SUM($B$2:B1065)</f>
        <v>159931.06979999994</v>
      </c>
      <c r="D1065" s="9">
        <f t="shared" si="16"/>
        <v>7.0717872476547452</v>
      </c>
    </row>
    <row r="1066" spans="1:4" x14ac:dyDescent="0.35">
      <c r="A1066" s="9" t="str">
        <v>Acco Smartsocket Table Surge Protector, 6 Color-Coded Adapter Outlets</v>
      </c>
      <c r="B1066" s="6">
        <v>452.96500000000003</v>
      </c>
      <c r="C1066" s="6">
        <f>SUM($B$2:B1066)</f>
        <v>160384.03479999994</v>
      </c>
      <c r="D1066" s="9">
        <f t="shared" si="16"/>
        <v>7.0918163271490533</v>
      </c>
    </row>
    <row r="1067" spans="1:4" x14ac:dyDescent="0.35">
      <c r="A1067" s="9" t="str">
        <v>Xerox 1881</v>
      </c>
      <c r="B1067" s="6">
        <v>454.35999999999996</v>
      </c>
      <c r="C1067" s="6">
        <f>SUM($B$2:B1067)</f>
        <v>160838.39479999992</v>
      </c>
      <c r="D1067" s="9">
        <f t="shared" si="16"/>
        <v>7.1119070903626209</v>
      </c>
    </row>
    <row r="1068" spans="1:4" x14ac:dyDescent="0.35">
      <c r="A1068" s="9" t="str">
        <v>9-3/4 Diameter Round Wall Clock</v>
      </c>
      <c r="B1068" s="6">
        <v>455.06999999999994</v>
      </c>
      <c r="C1068" s="6">
        <f>SUM($B$2:B1068)</f>
        <v>161293.46479999993</v>
      </c>
      <c r="D1068" s="9">
        <f t="shared" si="16"/>
        <v>7.132029248157318</v>
      </c>
    </row>
    <row r="1069" spans="1:4" x14ac:dyDescent="0.35">
      <c r="A1069" s="9" t="str">
        <v>DAX Black Cherry Wood-Tone Poster Frame</v>
      </c>
      <c r="B1069" s="6">
        <v>455.45600000000007</v>
      </c>
      <c r="C1069" s="6">
        <f>SUM($B$2:B1069)</f>
        <v>161748.92079999993</v>
      </c>
      <c r="D1069" s="9">
        <f t="shared" si="16"/>
        <v>7.152168473991896</v>
      </c>
    </row>
    <row r="1070" spans="1:4" x14ac:dyDescent="0.35">
      <c r="A1070" s="9" t="str">
        <v>Acco Perma 4000 Stacking Storage Drawers</v>
      </c>
      <c r="B1070" s="6">
        <v>457.96800000000002</v>
      </c>
      <c r="C1070" s="6">
        <f>SUM($B$2:B1070)</f>
        <v>162206.88879999993</v>
      </c>
      <c r="D1070" s="9">
        <f t="shared" si="16"/>
        <v>7.1724187747388619</v>
      </c>
    </row>
    <row r="1071" spans="1:4" x14ac:dyDescent="0.35">
      <c r="A1071" s="9" t="str">
        <v>IBM Multi-Purpose Copy Paper, 8 1/2 x 11", Case</v>
      </c>
      <c r="B1071" s="6">
        <v>458.50400000000002</v>
      </c>
      <c r="C1071" s="6">
        <f>SUM($B$2:B1071)</f>
        <v>162665.39279999991</v>
      </c>
      <c r="D1071" s="9">
        <f t="shared" si="16"/>
        <v>7.1926927761836925</v>
      </c>
    </row>
    <row r="1072" spans="1:4" x14ac:dyDescent="0.35">
      <c r="A1072" s="9" t="str">
        <v>Personal Filing Tote with Lid, Black/Gray</v>
      </c>
      <c r="B1072" s="6">
        <v>459.096</v>
      </c>
      <c r="C1072" s="6">
        <f>SUM($B$2:B1072)</f>
        <v>163124.4887999999</v>
      </c>
      <c r="D1072" s="9">
        <f t="shared" si="16"/>
        <v>7.2129929545187039</v>
      </c>
    </row>
    <row r="1073" spans="1:4" x14ac:dyDescent="0.35">
      <c r="A1073" s="9" t="str">
        <v>Staples in misc. colors</v>
      </c>
      <c r="B1073" s="6">
        <v>459.65999999999997</v>
      </c>
      <c r="C1073" s="6">
        <f>SUM($B$2:B1073)</f>
        <v>163584.14879999991</v>
      </c>
      <c r="D1073" s="9">
        <f t="shared" si="16"/>
        <v>7.2333180716477399</v>
      </c>
    </row>
    <row r="1074" spans="1:4" x14ac:dyDescent="0.35">
      <c r="A1074" s="9" t="str">
        <v>Panasonic KX T7731-B Digital phone</v>
      </c>
      <c r="B1074" s="6">
        <v>459.95399999999995</v>
      </c>
      <c r="C1074" s="6">
        <f>SUM($B$2:B1074)</f>
        <v>164044.10279999991</v>
      </c>
      <c r="D1074" s="9">
        <f t="shared" si="16"/>
        <v>7.2536561887864268</v>
      </c>
    </row>
    <row r="1075" spans="1:4" x14ac:dyDescent="0.35">
      <c r="A1075" s="9" t="str">
        <v>Newell 34</v>
      </c>
      <c r="B1075" s="6">
        <v>460.2879999999999</v>
      </c>
      <c r="C1075" s="6">
        <f>SUM($B$2:B1075)</f>
        <v>164504.39079999991</v>
      </c>
      <c r="D1075" s="9">
        <f t="shared" si="16"/>
        <v>7.2740090746435584</v>
      </c>
    </row>
    <row r="1076" spans="1:4" x14ac:dyDescent="0.35">
      <c r="A1076" s="9" t="str">
        <v>V7 USB Numeric Keypad</v>
      </c>
      <c r="B1076" s="6">
        <v>461.86800000000005</v>
      </c>
      <c r="C1076" s="6">
        <f>SUM($B$2:B1076)</f>
        <v>164966.25879999989</v>
      </c>
      <c r="D1076" s="9">
        <f t="shared" si="16"/>
        <v>7.2944318244981323</v>
      </c>
    </row>
    <row r="1077" spans="1:4" x14ac:dyDescent="0.35">
      <c r="A1077" s="9" t="str">
        <v>Global Task Chair, Black</v>
      </c>
      <c r="B1077" s="6">
        <v>463.09900000000005</v>
      </c>
      <c r="C1077" s="6">
        <f>SUM($B$2:B1077)</f>
        <v>165429.35779999988</v>
      </c>
      <c r="D1077" s="9">
        <f t="shared" si="16"/>
        <v>7.3149090063659026</v>
      </c>
    </row>
    <row r="1078" spans="1:4" x14ac:dyDescent="0.35">
      <c r="A1078" s="9" t="str">
        <v>Electrix Fluorescent Magnifier Lamps &amp; Weighted Base</v>
      </c>
      <c r="B1078" s="6">
        <v>463.79600000000005</v>
      </c>
      <c r="C1078" s="6">
        <f>SUM($B$2:B1078)</f>
        <v>165893.15379999988</v>
      </c>
      <c r="D1078" s="9">
        <f t="shared" si="16"/>
        <v>7.3354170079844421</v>
      </c>
    </row>
    <row r="1079" spans="1:4" x14ac:dyDescent="0.35">
      <c r="A1079" s="9" t="str">
        <v>Belkin F5C206VTEL 6 Outlet Surge</v>
      </c>
      <c r="B1079" s="6">
        <v>464.19599999999997</v>
      </c>
      <c r="C1079" s="6">
        <f>SUM($B$2:B1079)</f>
        <v>166357.34979999988</v>
      </c>
      <c r="D1079" s="9">
        <f t="shared" si="16"/>
        <v>7.355942696690942</v>
      </c>
    </row>
    <row r="1080" spans="1:4" x14ac:dyDescent="0.35">
      <c r="A1080" s="9" t="str">
        <v>Ricoh - Ink Collector Unit for GX3000 Series Printers</v>
      </c>
      <c r="B1080" s="6">
        <v>465.64500000000004</v>
      </c>
      <c r="C1080" s="6">
        <f>SUM($B$2:B1080)</f>
        <v>166822.99479999987</v>
      </c>
      <c r="D1080" s="9">
        <f t="shared" si="16"/>
        <v>7.3765324568735764</v>
      </c>
    </row>
    <row r="1081" spans="1:4" x14ac:dyDescent="0.35">
      <c r="A1081" s="9" t="str">
        <v>GBC Recycled Grain Textured Covers</v>
      </c>
      <c r="B1081" s="6">
        <v>466.29</v>
      </c>
      <c r="C1081" s="6">
        <f>SUM($B$2:B1081)</f>
        <v>167289.28479999988</v>
      </c>
      <c r="D1081" s="9">
        <f t="shared" si="16"/>
        <v>7.3971507374855472</v>
      </c>
    </row>
    <row r="1082" spans="1:4" x14ac:dyDescent="0.35">
      <c r="A1082" s="9" t="str">
        <v>Jackery Bar Premium Fast-charging Portable Charger</v>
      </c>
      <c r="B1082" s="6">
        <v>467.21999999999997</v>
      </c>
      <c r="C1082" s="6">
        <f>SUM($B$2:B1082)</f>
        <v>167756.50479999988</v>
      </c>
      <c r="D1082" s="9">
        <f t="shared" si="16"/>
        <v>7.4178101405770231</v>
      </c>
    </row>
    <row r="1083" spans="1:4" x14ac:dyDescent="0.35">
      <c r="A1083" s="9" t="str">
        <v>ImationÂ 32GB Pocket Pro USB 3.0Â Flash DriveÂ - 32 GB - Black - 1 P ...</v>
      </c>
      <c r="B1083" s="6">
        <v>467.22</v>
      </c>
      <c r="C1083" s="6">
        <f>SUM($B$2:B1083)</f>
        <v>168223.72479999988</v>
      </c>
      <c r="D1083" s="9">
        <f t="shared" si="16"/>
        <v>7.4384695436684991</v>
      </c>
    </row>
    <row r="1084" spans="1:4" x14ac:dyDescent="0.35">
      <c r="A1084" s="9" t="str">
        <v>Tenex Chairmats For Use with Hard Floors</v>
      </c>
      <c r="B1084" s="6">
        <v>467.71199999999993</v>
      </c>
      <c r="C1084" s="6">
        <f>SUM($B$2:B1084)</f>
        <v>168691.43679999988</v>
      </c>
      <c r="D1084" s="9">
        <f t="shared" si="16"/>
        <v>7.4591507018781673</v>
      </c>
    </row>
    <row r="1085" spans="1:4" x14ac:dyDescent="0.35">
      <c r="A1085" s="9" t="str">
        <v>Dexim XPower Skin Super-Thin Power Case for iPhone 5 - Black</v>
      </c>
      <c r="B1085" s="6">
        <v>467.92</v>
      </c>
      <c r="C1085" s="6">
        <f>SUM($B$2:B1085)</f>
        <v>169159.35679999989</v>
      </c>
      <c r="D1085" s="9">
        <f t="shared" si="16"/>
        <v>7.4798410573735739</v>
      </c>
    </row>
    <row r="1086" spans="1:4" x14ac:dyDescent="0.35">
      <c r="A1086" s="9" t="str">
        <v>Tenex V2T-RE Standard Weight Series Chair Mat, 45" x 53", Lip 25" x 12"</v>
      </c>
      <c r="B1086" s="6">
        <v>468.46800000000002</v>
      </c>
      <c r="C1086" s="6">
        <f>SUM($B$2:B1086)</f>
        <v>169627.82479999989</v>
      </c>
      <c r="D1086" s="9">
        <f t="shared" si="16"/>
        <v>7.5005556441794834</v>
      </c>
    </row>
    <row r="1087" spans="1:4" x14ac:dyDescent="0.35">
      <c r="A1087" s="9" t="str">
        <v>Memorex 25GB 6X Branded Blu-Ray Recordable Disc, 30/Pack</v>
      </c>
      <c r="B1087" s="6">
        <v>472.85999999999996</v>
      </c>
      <c r="C1087" s="6">
        <f>SUM($B$2:B1087)</f>
        <v>170100.68479999987</v>
      </c>
      <c r="D1087" s="9">
        <f t="shared" si="16"/>
        <v>7.5214644352111932</v>
      </c>
    </row>
    <row r="1088" spans="1:4" x14ac:dyDescent="0.35">
      <c r="A1088" s="9" t="str">
        <v>AT&amp;T SB67148 SynJ</v>
      </c>
      <c r="B1088" s="6">
        <v>475.12799999999999</v>
      </c>
      <c r="C1088" s="6">
        <f>SUM($B$2:B1088)</f>
        <v>170575.81279999987</v>
      </c>
      <c r="D1088" s="9">
        <f t="shared" si="16"/>
        <v>7.542473512031636</v>
      </c>
    </row>
    <row r="1089" spans="1:4" x14ac:dyDescent="0.35">
      <c r="A1089" s="9" t="str">
        <v>Newell 345</v>
      </c>
      <c r="B1089" s="6">
        <v>476.15999999999997</v>
      </c>
      <c r="C1089" s="6">
        <f>SUM($B$2:B1089)</f>
        <v>171051.97279999987</v>
      </c>
      <c r="D1089" s="9">
        <f t="shared" si="16"/>
        <v>7.5635282215390145</v>
      </c>
    </row>
    <row r="1090" spans="1:4" x14ac:dyDescent="0.35">
      <c r="A1090" s="9" t="str">
        <v>Fellowes Super Stor/Drawer</v>
      </c>
      <c r="B1090" s="6">
        <v>477.3</v>
      </c>
      <c r="C1090" s="6">
        <f>SUM($B$2:B1090)</f>
        <v>171529.27279999986</v>
      </c>
      <c r="D1090" s="9">
        <f t="shared" si="16"/>
        <v>7.5846333392470777</v>
      </c>
    </row>
    <row r="1091" spans="1:4" x14ac:dyDescent="0.35">
      <c r="A1091" s="9" t="str">
        <v>iKross Bluetooth Portable Keyboard + Cell Phone Stand Holder + Brush for Apple iPhone 5S 5C 5, 4S 4</v>
      </c>
      <c r="B1091" s="6">
        <v>477.65999999999997</v>
      </c>
      <c r="C1091" s="6">
        <f>SUM($B$2:B1091)</f>
        <v>172006.93279999986</v>
      </c>
      <c r="D1091" s="9">
        <f t="shared" ref="D1091:D1154" si="17">C1091/$B$1852*100</f>
        <v>7.605754375334306</v>
      </c>
    </row>
    <row r="1092" spans="1:4" x14ac:dyDescent="0.35">
      <c r="A1092" s="9" t="str">
        <v>DAX Wood Document Frame</v>
      </c>
      <c r="B1092" s="6">
        <v>477.80399999999997</v>
      </c>
      <c r="C1092" s="6">
        <f>SUM($B$2:B1092)</f>
        <v>172484.73679999987</v>
      </c>
      <c r="D1092" s="9">
        <f t="shared" si="17"/>
        <v>7.6268817787731997</v>
      </c>
    </row>
    <row r="1093" spans="1:4" x14ac:dyDescent="0.35">
      <c r="A1093" s="9" t="str">
        <v>Kingston Digital DataTraveler 16GB USB 2.0</v>
      </c>
      <c r="B1093" s="6">
        <v>477.93000000000006</v>
      </c>
      <c r="C1093" s="6">
        <f>SUM($B$2:B1093)</f>
        <v>172962.66679999986</v>
      </c>
      <c r="D1093" s="9">
        <f t="shared" si="17"/>
        <v>7.6480147536447998</v>
      </c>
    </row>
    <row r="1094" spans="1:4" x14ac:dyDescent="0.35">
      <c r="A1094" s="9" t="str">
        <v>Howard Miller 12" Round Wall Clock</v>
      </c>
      <c r="B1094" s="6">
        <v>479.33799999999997</v>
      </c>
      <c r="C1094" s="6">
        <f>SUM($B$2:B1094)</f>
        <v>173442.00479999985</v>
      </c>
      <c r="D1094" s="9">
        <f t="shared" si="17"/>
        <v>7.6692099870660195</v>
      </c>
    </row>
    <row r="1095" spans="1:4" x14ac:dyDescent="0.35">
      <c r="A1095" s="9" t="str">
        <v>Cherry 142-key Programmable Keyboard</v>
      </c>
      <c r="B1095" s="6">
        <v>479.72</v>
      </c>
      <c r="C1095" s="6">
        <f>SUM($B$2:B1095)</f>
        <v>173921.72479999985</v>
      </c>
      <c r="D1095" s="9">
        <f t="shared" si="17"/>
        <v>7.6904221116562406</v>
      </c>
    </row>
    <row r="1096" spans="1:4" x14ac:dyDescent="0.35">
      <c r="A1096" s="9" t="str">
        <v>NeatDesk Desktop Scanner &amp; Digital Filing System</v>
      </c>
      <c r="B1096" s="6">
        <v>479.988</v>
      </c>
      <c r="C1096" s="6">
        <f>SUM($B$2:B1096)</f>
        <v>174401.71279999986</v>
      </c>
      <c r="D1096" s="9">
        <f t="shared" si="17"/>
        <v>7.7116460865953949</v>
      </c>
    </row>
    <row r="1097" spans="1:4" x14ac:dyDescent="0.35">
      <c r="A1097" s="9" t="str">
        <v>Fellowes Neat Ideas Storage Cubes</v>
      </c>
      <c r="B1097" s="6">
        <v>480.70399999999995</v>
      </c>
      <c r="C1097" s="6">
        <f>SUM($B$2:B1097)</f>
        <v>174882.41679999986</v>
      </c>
      <c r="D1097" s="9">
        <f t="shared" si="17"/>
        <v>7.7329017214219977</v>
      </c>
    </row>
    <row r="1098" spans="1:4" x14ac:dyDescent="0.35">
      <c r="A1098" s="9" t="str">
        <v>AT&amp;T CL82213</v>
      </c>
      <c r="B1098" s="6">
        <v>481.23399999999998</v>
      </c>
      <c r="C1098" s="6">
        <f>SUM($B$2:B1098)</f>
        <v>175363.65079999986</v>
      </c>
      <c r="D1098" s="9">
        <f t="shared" si="17"/>
        <v>7.7541807916401462</v>
      </c>
    </row>
    <row r="1099" spans="1:4" x14ac:dyDescent="0.35">
      <c r="A1099" s="9" t="str">
        <v>Sortfiler Multipurpose Personal File Organizer, Black</v>
      </c>
      <c r="B1099" s="6">
        <v>483.41399999999999</v>
      </c>
      <c r="C1099" s="6">
        <f>SUM($B$2:B1099)</f>
        <v>175847.06479999985</v>
      </c>
      <c r="D1099" s="9">
        <f t="shared" si="17"/>
        <v>7.7755562564876755</v>
      </c>
    </row>
    <row r="1100" spans="1:4" x14ac:dyDescent="0.35">
      <c r="A1100" s="9" t="str">
        <v>Safco Commercial Shelving</v>
      </c>
      <c r="B1100" s="6">
        <v>483.70399999999995</v>
      </c>
      <c r="C1100" s="6">
        <f>SUM($B$2:B1100)</f>
        <v>176330.76879999985</v>
      </c>
      <c r="D1100" s="9">
        <f t="shared" si="17"/>
        <v>7.796944544473976</v>
      </c>
    </row>
    <row r="1101" spans="1:4" x14ac:dyDescent="0.35">
      <c r="A1101" s="9" t="str">
        <v>GBC Recycled VeloBinder Covers</v>
      </c>
      <c r="B1101" s="6">
        <v>487.34399999999994</v>
      </c>
      <c r="C1101" s="6">
        <f>SUM($B$2:B1101)</f>
        <v>176818.11279999986</v>
      </c>
      <c r="D1101" s="9">
        <f t="shared" si="17"/>
        <v>7.8184937849607117</v>
      </c>
    </row>
    <row r="1102" spans="1:4" x14ac:dyDescent="0.35">
      <c r="A1102" s="9" t="str">
        <v>24-Hour Round Wall Clock</v>
      </c>
      <c r="B1102" s="6">
        <v>487.51200000000006</v>
      </c>
      <c r="C1102" s="6">
        <f>SUM($B$2:B1102)</f>
        <v>177305.62479999984</v>
      </c>
      <c r="D1102" s="9">
        <f t="shared" si="17"/>
        <v>7.8400504540243903</v>
      </c>
    </row>
    <row r="1103" spans="1:4" x14ac:dyDescent="0.35">
      <c r="A1103" s="9" t="str">
        <v>Clearsounds A400</v>
      </c>
      <c r="B1103" s="6">
        <v>488.32599999999996</v>
      </c>
      <c r="C1103" s="6">
        <f>SUM($B$2:B1103)</f>
        <v>177793.95079999985</v>
      </c>
      <c r="D1103" s="9">
        <f t="shared" si="17"/>
        <v>7.8616431163120666</v>
      </c>
    </row>
    <row r="1104" spans="1:4" x14ac:dyDescent="0.35">
      <c r="A1104" s="9" t="str">
        <v>Alphabetical Labels for Top Tab Filing</v>
      </c>
      <c r="B1104" s="6">
        <v>488.4</v>
      </c>
      <c r="C1104" s="6">
        <f>SUM($B$2:B1104)</f>
        <v>178282.35079999984</v>
      </c>
      <c r="D1104" s="9">
        <f t="shared" si="17"/>
        <v>7.8832390507110164</v>
      </c>
    </row>
    <row r="1105" spans="1:4" x14ac:dyDescent="0.35">
      <c r="A1105" s="9" t="str">
        <v>Rush Hierlooms Collection Rich Wood Bookcases</v>
      </c>
      <c r="B1105" s="6">
        <v>489.37919999999997</v>
      </c>
      <c r="C1105" s="6">
        <f>SUM($B$2:B1105)</f>
        <v>178771.72999999984</v>
      </c>
      <c r="D1105" s="9">
        <f t="shared" si="17"/>
        <v>7.9048782831012909</v>
      </c>
    </row>
    <row r="1106" spans="1:4" x14ac:dyDescent="0.35">
      <c r="A1106" s="9" t="str">
        <v>Tensor Computer Mounted Lamp</v>
      </c>
      <c r="B1106" s="6">
        <v>491.36999999999995</v>
      </c>
      <c r="C1106" s="6">
        <f>SUM($B$2:B1106)</f>
        <v>179263.09999999983</v>
      </c>
      <c r="D1106" s="9">
        <f t="shared" si="17"/>
        <v>7.9266055441283418</v>
      </c>
    </row>
    <row r="1107" spans="1:4" x14ac:dyDescent="0.35">
      <c r="A1107" s="9" t="str">
        <v>Samsung HM1900 Bluetooth Headset</v>
      </c>
      <c r="B1107" s="6">
        <v>491.68</v>
      </c>
      <c r="C1107" s="6">
        <f>SUM($B$2:B1107)</f>
        <v>179754.77999999982</v>
      </c>
      <c r="D1107" s="9">
        <f t="shared" si="17"/>
        <v>7.94834651264856</v>
      </c>
    </row>
    <row r="1108" spans="1:4" x14ac:dyDescent="0.35">
      <c r="A1108" s="9" t="str">
        <v>Anker Ultrathin Bluetooth Wireless Keyboard Aluminum Cover with Stand</v>
      </c>
      <c r="B1108" s="6">
        <v>491.83600000000001</v>
      </c>
      <c r="C1108" s="6">
        <f>SUM($B$2:B1108)</f>
        <v>180246.61599999983</v>
      </c>
      <c r="D1108" s="9">
        <f t="shared" si="17"/>
        <v>7.9700943791330854</v>
      </c>
    </row>
    <row r="1109" spans="1:4" x14ac:dyDescent="0.35">
      <c r="A1109" s="9" t="str">
        <v>Memorex Mini Travel Drive 16 GB USB 2.0 Flash Drive</v>
      </c>
      <c r="B1109" s="6">
        <v>495.07</v>
      </c>
      <c r="C1109" s="6">
        <f>SUM($B$2:B1109)</f>
        <v>180741.68599999984</v>
      </c>
      <c r="D1109" s="9">
        <f t="shared" si="17"/>
        <v>7.9919852457237646</v>
      </c>
    </row>
    <row r="1110" spans="1:4" x14ac:dyDescent="0.35">
      <c r="A1110" s="9" t="str">
        <v>Belkin QODE FastFit Bluetooth Keyboard</v>
      </c>
      <c r="B1110" s="6">
        <v>495.6</v>
      </c>
      <c r="C1110" s="6">
        <f>SUM($B$2:B1110)</f>
        <v>181237.28599999985</v>
      </c>
      <c r="D1110" s="9">
        <f t="shared" si="17"/>
        <v>8.0138995477059911</v>
      </c>
    </row>
    <row r="1111" spans="1:4" x14ac:dyDescent="0.35">
      <c r="A1111" s="9" t="str">
        <v>GE DSL Phone Line Filter</v>
      </c>
      <c r="B1111" s="6">
        <v>495.87599999999998</v>
      </c>
      <c r="C1111" s="6">
        <f>SUM($B$2:B1111)</f>
        <v>181733.16199999984</v>
      </c>
      <c r="D1111" s="9">
        <f t="shared" si="17"/>
        <v>8.0358260537789086</v>
      </c>
    </row>
    <row r="1112" spans="1:4" x14ac:dyDescent="0.35">
      <c r="A1112" s="9" t="str">
        <v>GBC VeloBinder Electric Binding Machine</v>
      </c>
      <c r="B1112" s="6">
        <v>496.01799999999992</v>
      </c>
      <c r="C1112" s="6">
        <f>SUM($B$2:B1112)</f>
        <v>182229.17999999985</v>
      </c>
      <c r="D1112" s="9">
        <f t="shared" si="17"/>
        <v>8.0577588387680539</v>
      </c>
    </row>
    <row r="1113" spans="1:4" x14ac:dyDescent="0.35">
      <c r="A1113" s="9" t="str">
        <v>BOSTON Model 1800 Electric Pencil Sharpeners, Putty/Woodgrain</v>
      </c>
      <c r="B1113" s="6">
        <v>496.24799999999993</v>
      </c>
      <c r="C1113" s="6">
        <f>SUM($B$2:B1113)</f>
        <v>182725.42799999984</v>
      </c>
      <c r="D1113" s="9">
        <f t="shared" si="17"/>
        <v>8.0797017938327755</v>
      </c>
    </row>
    <row r="1114" spans="1:4" x14ac:dyDescent="0.35">
      <c r="A1114" s="9" t="str">
        <v>Jensen SMPS-640 -Â speaker phone</v>
      </c>
      <c r="B1114" s="6">
        <v>496.58399999999995</v>
      </c>
      <c r="C1114" s="6">
        <f>SUM($B$2:B1114)</f>
        <v>183222.01199999984</v>
      </c>
      <c r="D1114" s="9">
        <f t="shared" si="17"/>
        <v>8.101659606051383</v>
      </c>
    </row>
    <row r="1115" spans="1:4" x14ac:dyDescent="0.35">
      <c r="A1115" s="9" t="str">
        <v>Xerox 1937</v>
      </c>
      <c r="B1115" s="6">
        <v>499.61599999999999</v>
      </c>
      <c r="C1115" s="6">
        <f>SUM($B$2:B1115)</f>
        <v>183721.62799999985</v>
      </c>
      <c r="D1115" s="9">
        <f t="shared" si="17"/>
        <v>8.123751486396726</v>
      </c>
    </row>
    <row r="1116" spans="1:4" x14ac:dyDescent="0.35">
      <c r="A1116" s="9" t="str">
        <v>Anker Ultra-Slim Mini Bluetooth 3.0 Wireless Keyboard</v>
      </c>
      <c r="B1116" s="6">
        <v>499.75</v>
      </c>
      <c r="C1116" s="6">
        <f>SUM($B$2:B1116)</f>
        <v>184221.37799999985</v>
      </c>
      <c r="D1116" s="9">
        <f t="shared" si="17"/>
        <v>8.1458492919165355</v>
      </c>
    </row>
    <row r="1117" spans="1:4" x14ac:dyDescent="0.35">
      <c r="A1117" s="9" t="str">
        <v>LG Electronics Tone+ HBS-730 Bluetooth Headset</v>
      </c>
      <c r="B1117" s="6">
        <v>499.88399999999996</v>
      </c>
      <c r="C1117" s="6">
        <f>SUM($B$2:B1117)</f>
        <v>184721.26199999984</v>
      </c>
      <c r="D1117" s="9">
        <f t="shared" si="17"/>
        <v>8.1679530226108099</v>
      </c>
    </row>
    <row r="1118" spans="1:4" x14ac:dyDescent="0.35">
      <c r="A1118" s="9" t="str">
        <v>Howard Miller 11-1/2" Diameter Grantwood Wall Clock</v>
      </c>
      <c r="B1118" s="6">
        <v>500.30799999999999</v>
      </c>
      <c r="C1118" s="6">
        <f>SUM($B$2:B1118)</f>
        <v>185221.56999999983</v>
      </c>
      <c r="D1118" s="9">
        <f t="shared" si="17"/>
        <v>8.190075501618324</v>
      </c>
    </row>
    <row r="1119" spans="1:4" x14ac:dyDescent="0.35">
      <c r="A1119" s="9" t="str">
        <v>Xerox 197</v>
      </c>
      <c r="B1119" s="6">
        <v>501.87600000000003</v>
      </c>
      <c r="C1119" s="6">
        <f>SUM($B$2:B1119)</f>
        <v>185723.44599999982</v>
      </c>
      <c r="D1119" s="9">
        <f t="shared" si="17"/>
        <v>8.2122673140106386</v>
      </c>
    </row>
    <row r="1120" spans="1:4" x14ac:dyDescent="0.35">
      <c r="A1120" s="9" t="str">
        <v>Logitech Media Keyboard K200</v>
      </c>
      <c r="B1120" s="6">
        <v>503.85599999999999</v>
      </c>
      <c r="C1120" s="6">
        <f>SUM($B$2:B1120)</f>
        <v>186227.30199999982</v>
      </c>
      <c r="D1120" s="9">
        <f t="shared" si="17"/>
        <v>8.2345466774883551</v>
      </c>
    </row>
    <row r="1121" spans="1:4" x14ac:dyDescent="0.35">
      <c r="A1121" s="9" t="str">
        <v>Deluxe Heavy-Duty Vinyl Round Ring Binder</v>
      </c>
      <c r="B1121" s="6">
        <v>504.23999999999995</v>
      </c>
      <c r="C1121" s="6">
        <f>SUM($B$2:B1121)</f>
        <v>186731.54199999981</v>
      </c>
      <c r="D1121" s="9">
        <f t="shared" si="17"/>
        <v>8.2568430205705141</v>
      </c>
    </row>
    <row r="1122" spans="1:4" x14ac:dyDescent="0.35">
      <c r="A1122" s="9" t="str">
        <v>Socket Bluetooth Cordless Hand Scanner (CHS)</v>
      </c>
      <c r="B1122" s="6">
        <v>506.28</v>
      </c>
      <c r="C1122" s="6">
        <f>SUM($B$2:B1122)</f>
        <v>187237.82199999981</v>
      </c>
      <c r="D1122" s="9">
        <f t="shared" si="17"/>
        <v>8.2792295678012682</v>
      </c>
    </row>
    <row r="1123" spans="1:4" x14ac:dyDescent="0.35">
      <c r="A1123" s="9" t="str">
        <v>Memorex Mini Travel Drive 64 GB USB 2.0 Flash Drive</v>
      </c>
      <c r="B1123" s="6">
        <v>507.36</v>
      </c>
      <c r="C1123" s="6">
        <f>SUM($B$2:B1123)</f>
        <v>187745.1819999998</v>
      </c>
      <c r="D1123" s="9">
        <f t="shared" si="17"/>
        <v>8.3016638701695129</v>
      </c>
    </row>
    <row r="1124" spans="1:4" x14ac:dyDescent="0.35">
      <c r="A1124" s="9" t="str">
        <v>Premier Elliptical Ring Binder, Black</v>
      </c>
      <c r="B1124" s="6">
        <v>508.34800000000001</v>
      </c>
      <c r="C1124" s="6">
        <f>SUM($B$2:B1124)</f>
        <v>188253.5299999998</v>
      </c>
      <c r="D1124" s="9">
        <f t="shared" si="17"/>
        <v>8.3241418596450174</v>
      </c>
    </row>
    <row r="1125" spans="1:4" x14ac:dyDescent="0.35">
      <c r="A1125" s="9" t="str">
        <v>DataProducts Ampli Magnifier Task Lamp, Black,</v>
      </c>
      <c r="B1125" s="6">
        <v>508.72800000000001</v>
      </c>
      <c r="C1125" s="6">
        <f>SUM($B$2:B1125)</f>
        <v>188762.2579999998</v>
      </c>
      <c r="D1125" s="9">
        <f t="shared" si="17"/>
        <v>8.3466366518540855</v>
      </c>
    </row>
    <row r="1126" spans="1:4" x14ac:dyDescent="0.35">
      <c r="A1126" s="9" t="str">
        <v>Newell 319</v>
      </c>
      <c r="B1126" s="6">
        <v>511.87199999999996</v>
      </c>
      <c r="C1126" s="6">
        <f>SUM($B$2:B1126)</f>
        <v>189274.1299999998</v>
      </c>
      <c r="D1126" s="9">
        <f t="shared" si="17"/>
        <v>8.3692704645745177</v>
      </c>
    </row>
    <row r="1127" spans="1:4" x14ac:dyDescent="0.35">
      <c r="A1127" s="9" t="str">
        <v>DAX Natural Wood-Tone Poster Frame</v>
      </c>
      <c r="B1127" s="6">
        <v>513.71199999999999</v>
      </c>
      <c r="C1127" s="6">
        <f>SUM($B$2:B1127)</f>
        <v>189787.8419999998</v>
      </c>
      <c r="D1127" s="9">
        <f t="shared" si="17"/>
        <v>8.3919856378995643</v>
      </c>
    </row>
    <row r="1128" spans="1:4" x14ac:dyDescent="0.35">
      <c r="A1128" s="9" t="str">
        <v>GBC Velobind Prepunched Cover Sets, Regency Series</v>
      </c>
      <c r="B1128" s="6">
        <v>514.02200000000005</v>
      </c>
      <c r="C1128" s="6">
        <f>SUM($B$2:B1128)</f>
        <v>190301.8639999998</v>
      </c>
      <c r="D1128" s="9">
        <f t="shared" si="17"/>
        <v>8.4147145187177799</v>
      </c>
    </row>
    <row r="1129" spans="1:4" x14ac:dyDescent="0.35">
      <c r="A1129" s="9" t="str">
        <v>C-Line Cubicle Keepers Polyproplyene Holder w/Velcro Back, 8-1/2x11, 25/Bx</v>
      </c>
      <c r="B1129" s="6">
        <v>514.55600000000004</v>
      </c>
      <c r="C1129" s="6">
        <f>SUM($B$2:B1129)</f>
        <v>190816.41999999981</v>
      </c>
      <c r="D1129" s="9">
        <f t="shared" si="17"/>
        <v>8.4374670117984234</v>
      </c>
    </row>
    <row r="1130" spans="1:4" x14ac:dyDescent="0.35">
      <c r="A1130" s="9" t="str">
        <v>Bionaire Personal Warm Mist Humidifier/Vaporizer</v>
      </c>
      <c r="B1130" s="6">
        <v>515.79</v>
      </c>
      <c r="C1130" s="6">
        <f>SUM($B$2:B1130)</f>
        <v>191332.20999999982</v>
      </c>
      <c r="D1130" s="9">
        <f t="shared" si="17"/>
        <v>8.4602740695454219</v>
      </c>
    </row>
    <row r="1131" spans="1:4" x14ac:dyDescent="0.35">
      <c r="A1131" s="9" t="str">
        <v>Nokia Lumia 521 (T-Mobile)</v>
      </c>
      <c r="B1131" s="6">
        <v>515.82799999999997</v>
      </c>
      <c r="C1131" s="6">
        <f>SUM($B$2:B1131)</f>
        <v>191848.03799999983</v>
      </c>
      <c r="D1131" s="9">
        <f t="shared" si="17"/>
        <v>8.4830828075657774</v>
      </c>
    </row>
    <row r="1132" spans="1:4" x14ac:dyDescent="0.35">
      <c r="A1132" s="9" t="str">
        <v>Belkin F9H710-06 7 Outlet SurgeMaster Surge Protector</v>
      </c>
      <c r="B1132" s="6">
        <v>516.21599999999989</v>
      </c>
      <c r="C1132" s="6">
        <f>SUM($B$2:B1132)</f>
        <v>192364.25399999981</v>
      </c>
      <c r="D1132" s="9">
        <f t="shared" si="17"/>
        <v>8.5059087020614523</v>
      </c>
    </row>
    <row r="1133" spans="1:4" x14ac:dyDescent="0.35">
      <c r="A1133" s="9" t="str">
        <v>Xerox 1889</v>
      </c>
      <c r="B1133" s="6">
        <v>516.62400000000002</v>
      </c>
      <c r="C1133" s="6">
        <f>SUM($B$2:B1133)</f>
        <v>192880.87799999982</v>
      </c>
      <c r="D1133" s="9">
        <f t="shared" si="17"/>
        <v>8.5287526373868481</v>
      </c>
    </row>
    <row r="1134" spans="1:4" x14ac:dyDescent="0.35">
      <c r="A1134" s="9" t="str">
        <v>Decoflex Hanging Personal Folder File, Blue</v>
      </c>
      <c r="B1134" s="6">
        <v>518.11199999999997</v>
      </c>
      <c r="C1134" s="6">
        <f>SUM($B$2:B1134)</f>
        <v>193398.98999999982</v>
      </c>
      <c r="D1134" s="9">
        <f t="shared" si="17"/>
        <v>8.5516623686794517</v>
      </c>
    </row>
    <row r="1135" spans="1:4" x14ac:dyDescent="0.35">
      <c r="A1135" s="9" t="str">
        <v>Rogers Profile Extra Capacity Storage Tub</v>
      </c>
      <c r="B1135" s="6">
        <v>518.93999999999994</v>
      </c>
      <c r="C1135" s="6">
        <f>SUM($B$2:B1135)</f>
        <v>193917.92999999982</v>
      </c>
      <c r="D1135" s="9">
        <f t="shared" si="17"/>
        <v>8.5746087122441352</v>
      </c>
    </row>
    <row r="1136" spans="1:4" x14ac:dyDescent="0.35">
      <c r="A1136" s="9" t="str">
        <v>Bevis Round Conference Room Tables and Bases</v>
      </c>
      <c r="B1136" s="6">
        <v>519.94100000000003</v>
      </c>
      <c r="C1136" s="6">
        <f>SUM($B$2:B1136)</f>
        <v>194437.87099999981</v>
      </c>
      <c r="D1136" s="9">
        <f t="shared" si="17"/>
        <v>8.597599317746436</v>
      </c>
    </row>
    <row r="1137" spans="1:4" x14ac:dyDescent="0.35">
      <c r="A1137" s="9" t="str">
        <v>Space Solutions Industrial Galvanized Steel Shelving.</v>
      </c>
      <c r="B1137" s="6">
        <v>520.07999999999993</v>
      </c>
      <c r="C1137" s="6">
        <f>SUM($B$2:B1137)</f>
        <v>194957.9509999998</v>
      </c>
      <c r="D1137" s="9">
        <f t="shared" si="17"/>
        <v>8.6205960695118033</v>
      </c>
    </row>
    <row r="1138" spans="1:4" x14ac:dyDescent="0.35">
      <c r="A1138" s="9" t="str">
        <v>Boston Electric Pencil Sharpener, Model 1818, Charcoal Black</v>
      </c>
      <c r="B1138" s="6">
        <v>523.59</v>
      </c>
      <c r="C1138" s="6">
        <f>SUM($B$2:B1138)</f>
        <v>195481.54099999979</v>
      </c>
      <c r="D1138" s="9">
        <f t="shared" si="17"/>
        <v>8.643748025474018</v>
      </c>
    </row>
    <row r="1139" spans="1:4" x14ac:dyDescent="0.35">
      <c r="A1139" s="9" t="str">
        <v>Southworth 25% Cotton Premium Laser Paper and Envelopes</v>
      </c>
      <c r="B1139" s="6">
        <v>527.47199999999998</v>
      </c>
      <c r="C1139" s="6">
        <f>SUM($B$2:B1139)</f>
        <v>196009.0129999998</v>
      </c>
      <c r="D1139" s="9">
        <f t="shared" si="17"/>
        <v>8.6670716346248842</v>
      </c>
    </row>
    <row r="1140" spans="1:4" x14ac:dyDescent="0.35">
      <c r="A1140" s="9" t="str">
        <v>Staple holder</v>
      </c>
      <c r="B1140" s="6">
        <v>528.77999999999986</v>
      </c>
      <c r="C1140" s="6">
        <f>SUM($B$2:B1140)</f>
        <v>196537.7929999998</v>
      </c>
      <c r="D1140" s="9">
        <f t="shared" si="17"/>
        <v>8.6904530805533771</v>
      </c>
    </row>
    <row r="1141" spans="1:4" x14ac:dyDescent="0.35">
      <c r="A1141" s="9" t="str">
        <v>Newell 334</v>
      </c>
      <c r="B1141" s="6">
        <v>531.71199999999999</v>
      </c>
      <c r="C1141" s="6">
        <f>SUM($B$2:B1141)</f>
        <v>197069.5049999998</v>
      </c>
      <c r="D1141" s="9">
        <f t="shared" si="17"/>
        <v>8.7139641728366168</v>
      </c>
    </row>
    <row r="1142" spans="1:4" x14ac:dyDescent="0.35">
      <c r="A1142" s="9" t="str">
        <v>Howard Miller Distant Time Traveler Alarm Clock</v>
      </c>
      <c r="B1142" s="6">
        <v>531.94799999999998</v>
      </c>
      <c r="C1142" s="6">
        <f>SUM($B$2:B1142)</f>
        <v>197601.4529999998</v>
      </c>
      <c r="D1142" s="9">
        <f t="shared" si="17"/>
        <v>8.7374857005017521</v>
      </c>
    </row>
    <row r="1143" spans="1:4" x14ac:dyDescent="0.35">
      <c r="A1143" s="9" t="str">
        <v>Wilson Jones Legal Size Ring Binders</v>
      </c>
      <c r="B1143" s="6">
        <v>532.1579999999999</v>
      </c>
      <c r="C1143" s="6">
        <f>SUM($B$2:B1143)</f>
        <v>198133.6109999998</v>
      </c>
      <c r="D1143" s="9">
        <f t="shared" si="17"/>
        <v>8.7610165138880678</v>
      </c>
    </row>
    <row r="1144" spans="1:4" x14ac:dyDescent="0.35">
      <c r="A1144" s="9" t="str">
        <v>Logitech ClearChat Comfort/USB Headset H390</v>
      </c>
      <c r="B1144" s="6">
        <v>533.07799999999997</v>
      </c>
      <c r="C1144" s="6">
        <f>SUM($B$2:B1144)</f>
        <v>198666.68899999981</v>
      </c>
      <c r="D1144" s="9">
        <f t="shared" si="17"/>
        <v>8.7845880075766889</v>
      </c>
    </row>
    <row r="1145" spans="1:4" x14ac:dyDescent="0.35">
      <c r="A1145" s="9" t="str">
        <v>Boston KS Multi-Size Manual Pencil Sharpener</v>
      </c>
      <c r="B1145" s="6">
        <v>533.36800000000005</v>
      </c>
      <c r="C1145" s="6">
        <f>SUM($B$2:B1145)</f>
        <v>199200.0569999998</v>
      </c>
      <c r="D1145" s="9">
        <f t="shared" si="17"/>
        <v>8.808172324404083</v>
      </c>
    </row>
    <row r="1146" spans="1:4" x14ac:dyDescent="0.35">
      <c r="A1146" s="9" t="str">
        <v>Wilson Jones Century Plastic Molded Ring Binders</v>
      </c>
      <c r="B1146" s="6">
        <v>533.78899999999999</v>
      </c>
      <c r="C1146" s="6">
        <f>SUM($B$2:B1146)</f>
        <v>199733.84599999979</v>
      </c>
      <c r="D1146" s="9">
        <f t="shared" si="17"/>
        <v>8.831775256891552</v>
      </c>
    </row>
    <row r="1147" spans="1:4" x14ac:dyDescent="0.35">
      <c r="A1147" s="9" t="str">
        <v>Xerox 1935</v>
      </c>
      <c r="B1147" s="6">
        <v>538.15199999999993</v>
      </c>
      <c r="C1147" s="6">
        <f>SUM($B$2:B1147)</f>
        <v>200271.99799999979</v>
      </c>
      <c r="D1147" s="9">
        <f t="shared" si="17"/>
        <v>8.8555711112909457</v>
      </c>
    </row>
    <row r="1148" spans="1:4" x14ac:dyDescent="0.35">
      <c r="A1148" s="9" t="str">
        <v>O'Sullivan 5-Shelf Heavy-Duty Bookcases</v>
      </c>
      <c r="B1148" s="6">
        <v>540.80399999999997</v>
      </c>
      <c r="C1148" s="6">
        <f>SUM($B$2:B1148)</f>
        <v>200812.80199999979</v>
      </c>
      <c r="D1148" s="9">
        <f t="shared" si="17"/>
        <v>8.8794842310835129</v>
      </c>
    </row>
    <row r="1149" spans="1:4" x14ac:dyDescent="0.35">
      <c r="A1149" s="9" t="str">
        <v>I Need's 3d Hello Kitty Hybrid Silicone Case Cover for HTC One X 4g with 3d Hello Kitty Stylus Pen Green/pink</v>
      </c>
      <c r="B1149" s="6">
        <v>542.98400000000004</v>
      </c>
      <c r="C1149" s="6">
        <f>SUM($B$2:B1149)</f>
        <v>201355.78599999979</v>
      </c>
      <c r="D1149" s="9">
        <f t="shared" si="17"/>
        <v>8.9034937455054592</v>
      </c>
    </row>
    <row r="1150" spans="1:4" x14ac:dyDescent="0.35">
      <c r="A1150" s="9" t="str">
        <v>Xerox 1884</v>
      </c>
      <c r="B1150" s="6">
        <v>543.45600000000002</v>
      </c>
      <c r="C1150" s="6">
        <f>SUM($B$2:B1150)</f>
        <v>201899.24199999979</v>
      </c>
      <c r="D1150" s="9">
        <f t="shared" si="17"/>
        <v>8.9275241306911983</v>
      </c>
    </row>
    <row r="1151" spans="1:4" x14ac:dyDescent="0.35">
      <c r="A1151" s="9" t="str">
        <v>Avery Trapezoid Ring Binder, 3" Capacity, Black, 1040 sheets</v>
      </c>
      <c r="B1151" s="6">
        <v>545.03399999999999</v>
      </c>
      <c r="C1151" s="6">
        <f>SUM($B$2:B1151)</f>
        <v>202444.27599999981</v>
      </c>
      <c r="D1151" s="9">
        <f t="shared" si="17"/>
        <v>8.9516242914389412</v>
      </c>
    </row>
    <row r="1152" spans="1:4" x14ac:dyDescent="0.35">
      <c r="A1152" s="9" t="str">
        <v>Panasonic BusinessÂ TelephonesÂ KX-T7736</v>
      </c>
      <c r="B1152" s="6">
        <v>546.05999999999995</v>
      </c>
      <c r="C1152" s="6">
        <f>SUM($B$2:B1152)</f>
        <v>202990.33599999981</v>
      </c>
      <c r="D1152" s="9">
        <f t="shared" si="17"/>
        <v>8.9757698195673008</v>
      </c>
    </row>
    <row r="1153" spans="1:4" x14ac:dyDescent="0.35">
      <c r="A1153" s="9" t="str">
        <v>Eldon Delta Triangular Chair Mat, 52" x 58", Clear</v>
      </c>
      <c r="B1153" s="6">
        <v>546.19200000000001</v>
      </c>
      <c r="C1153" s="6">
        <f>SUM($B$2:B1153)</f>
        <v>203536.52799999982</v>
      </c>
      <c r="D1153" s="9">
        <f t="shared" si="17"/>
        <v>8.9999211844346849</v>
      </c>
    </row>
    <row r="1154" spans="1:4" x14ac:dyDescent="0.35">
      <c r="A1154" s="9" t="str">
        <v>Flat Face Poster Frame</v>
      </c>
      <c r="B1154" s="6">
        <v>546.36</v>
      </c>
      <c r="C1154" s="6">
        <f>SUM($B$2:B1154)</f>
        <v>204082.8879999998</v>
      </c>
      <c r="D1154" s="9">
        <f t="shared" si="17"/>
        <v>9.0240799778790119</v>
      </c>
    </row>
    <row r="1155" spans="1:4" x14ac:dyDescent="0.35">
      <c r="A1155" s="9" t="str">
        <v>Conquest 14 Commercial Heavy-Duty Upright Vacuum, Collection System, Accessory Kit</v>
      </c>
      <c r="B1155" s="6">
        <v>546.81600000000003</v>
      </c>
      <c r="C1155" s="6">
        <f>SUM($B$2:B1155)</f>
        <v>204629.70399999979</v>
      </c>
      <c r="D1155" s="9">
        <f t="shared" ref="D1155:D1218" si="18">C1155/$B$1852*100</f>
        <v>9.0482589346036146</v>
      </c>
    </row>
    <row r="1156" spans="1:4" x14ac:dyDescent="0.35">
      <c r="A1156" s="9" t="str">
        <v>Kensington SlimBlade Notebook Wireless Mouse with Nano Receiver</v>
      </c>
      <c r="B1156" s="6">
        <v>549.89</v>
      </c>
      <c r="C1156" s="6">
        <f>SUM($B$2:B1156)</f>
        <v>205179.59399999981</v>
      </c>
      <c r="D1156" s="9">
        <f t="shared" si="18"/>
        <v>9.0725738165991885</v>
      </c>
    </row>
    <row r="1157" spans="1:4" x14ac:dyDescent="0.35">
      <c r="A1157" s="9" t="str">
        <v>12-1/2 Diameter Round Wall Clock</v>
      </c>
      <c r="B1157" s="6">
        <v>551.44799999999998</v>
      </c>
      <c r="C1157" s="6">
        <f>SUM($B$2:B1157)</f>
        <v>205731.04199999981</v>
      </c>
      <c r="D1157" s="9">
        <f t="shared" si="18"/>
        <v>9.0969575898023667</v>
      </c>
    </row>
    <row r="1158" spans="1:4" x14ac:dyDescent="0.35">
      <c r="A1158" s="9" t="str">
        <v>Logitech Wireless Anywhere Mouse MX for PC and Mac</v>
      </c>
      <c r="B1158" s="6">
        <v>551.90800000000002</v>
      </c>
      <c r="C1158" s="6">
        <f>SUM($B$2:B1158)</f>
        <v>206282.94999999981</v>
      </c>
      <c r="D1158" s="9">
        <f t="shared" si="18"/>
        <v>9.1213617031566976</v>
      </c>
    </row>
    <row r="1159" spans="1:4" x14ac:dyDescent="0.35">
      <c r="A1159" s="9" t="str">
        <v>Jet-Pak Recycled Peel 'N' Seal Padded Mailers</v>
      </c>
      <c r="B1159" s="6">
        <v>552.70600000000002</v>
      </c>
      <c r="C1159" s="6">
        <f>SUM($B$2:B1159)</f>
        <v>206835.65599999981</v>
      </c>
      <c r="D1159" s="9">
        <f t="shared" si="18"/>
        <v>9.1458011022515091</v>
      </c>
    </row>
    <row r="1160" spans="1:4" x14ac:dyDescent="0.35">
      <c r="A1160" s="9" t="str">
        <v>Wilson Jones Heavy-Duty Casebound Ring Binders with Metal Hinges</v>
      </c>
      <c r="B1160" s="6">
        <v>554.24</v>
      </c>
      <c r="C1160" s="6">
        <f>SUM($B$2:B1160)</f>
        <v>207389.8959999998</v>
      </c>
      <c r="D1160" s="9">
        <f t="shared" si="18"/>
        <v>9.1703083313286449</v>
      </c>
    </row>
    <row r="1161" spans="1:4" x14ac:dyDescent="0.35">
      <c r="A1161" s="9" t="str">
        <v>Memorex Micro Travel Drive 16 GB</v>
      </c>
      <c r="B1161" s="6">
        <v>556.45200000000011</v>
      </c>
      <c r="C1161" s="6">
        <f>SUM($B$2:B1161)</f>
        <v>207946.34799999979</v>
      </c>
      <c r="D1161" s="9">
        <f t="shared" si="18"/>
        <v>9.194913370002201</v>
      </c>
    </row>
    <row r="1162" spans="1:4" x14ac:dyDescent="0.35">
      <c r="A1162" s="9" t="str">
        <v>Microsoft Natural Ergonomic Keyboard 4000</v>
      </c>
      <c r="B1162" s="6">
        <v>557.81400000000008</v>
      </c>
      <c r="C1162" s="6">
        <f>SUM($B$2:B1162)</f>
        <v>208504.16199999981</v>
      </c>
      <c r="D1162" s="9">
        <f t="shared" si="18"/>
        <v>9.2195786332102578</v>
      </c>
    </row>
    <row r="1163" spans="1:4" x14ac:dyDescent="0.35">
      <c r="A1163" s="9" t="str">
        <v>Belkin F9M820V08 8 Outlet Surge</v>
      </c>
      <c r="B1163" s="6">
        <v>558.74</v>
      </c>
      <c r="C1163" s="6">
        <f>SUM($B$2:B1163)</f>
        <v>209062.9019999998</v>
      </c>
      <c r="D1163" s="9">
        <f t="shared" si="18"/>
        <v>9.2442848420269428</v>
      </c>
    </row>
    <row r="1164" spans="1:4" x14ac:dyDescent="0.35">
      <c r="A1164" s="9" t="str">
        <v>Eldon Advantage Chair Mats for Low to Medium Pile Carpets</v>
      </c>
      <c r="B1164" s="6">
        <v>563.03</v>
      </c>
      <c r="C1164" s="6">
        <f>SUM($B$2:B1164)</f>
        <v>209625.9319999998</v>
      </c>
      <c r="D1164" s="9">
        <f t="shared" si="18"/>
        <v>9.2691807448619965</v>
      </c>
    </row>
    <row r="1165" spans="1:4" x14ac:dyDescent="0.35">
      <c r="A1165" s="9" t="str">
        <v>Belkin F8E887 USB Wired Ergonomic Keyboard</v>
      </c>
      <c r="B1165" s="6">
        <v>563.81200000000001</v>
      </c>
      <c r="C1165" s="6">
        <f>SUM($B$2:B1165)</f>
        <v>210189.7439999998</v>
      </c>
      <c r="D1165" s="9">
        <f t="shared" si="18"/>
        <v>9.2941112259540137</v>
      </c>
    </row>
    <row r="1166" spans="1:4" x14ac:dyDescent="0.35">
      <c r="A1166" s="9" t="str">
        <v>Sanford 52201 APSCO Electric Pencil Sharpener</v>
      </c>
      <c r="B1166" s="6">
        <v>565.38599999999997</v>
      </c>
      <c r="C1166" s="6">
        <f>SUM($B$2:B1166)</f>
        <v>210755.1299999998</v>
      </c>
      <c r="D1166" s="9">
        <f t="shared" si="18"/>
        <v>9.3191113057371506</v>
      </c>
    </row>
    <row r="1167" spans="1:4" x14ac:dyDescent="0.35">
      <c r="A1167" s="9" t="str">
        <v>Green Canvas Binder for 8-1/2" x 14" Sheets</v>
      </c>
      <c r="B1167" s="6">
        <v>569.24</v>
      </c>
      <c r="C1167" s="6">
        <f>SUM($B$2:B1167)</f>
        <v>211324.36999999979</v>
      </c>
      <c r="D1167" s="9">
        <f t="shared" si="18"/>
        <v>9.3442818006127801</v>
      </c>
    </row>
    <row r="1168" spans="1:4" x14ac:dyDescent="0.35">
      <c r="A1168" s="9" t="str">
        <v>Tyvek  Top-Opening Peel &amp; Seel Envelopes, Plain White</v>
      </c>
      <c r="B1168" s="6">
        <v>570.78000000000009</v>
      </c>
      <c r="C1168" s="6">
        <f>SUM($B$2:B1168)</f>
        <v>211895.14999999979</v>
      </c>
      <c r="D1168" s="9">
        <f t="shared" si="18"/>
        <v>9.3695203907770566</v>
      </c>
    </row>
    <row r="1169" spans="1:4" x14ac:dyDescent="0.35">
      <c r="A1169" s="9" t="str">
        <v>First Data TMFD35 PIN Pad</v>
      </c>
      <c r="B1169" s="6">
        <v>571.20000000000005</v>
      </c>
      <c r="C1169" s="6">
        <f>SUM($B$2:B1169)</f>
        <v>212466.3499999998</v>
      </c>
      <c r="D1169" s="9">
        <f t="shared" si="18"/>
        <v>9.3947775523836903</v>
      </c>
    </row>
    <row r="1170" spans="1:4" x14ac:dyDescent="0.35">
      <c r="A1170" s="9" t="str">
        <v>PureGear Roll-On Screen Protector</v>
      </c>
      <c r="B1170" s="6">
        <v>571.71399999999994</v>
      </c>
      <c r="C1170" s="6">
        <f>SUM($B$2:B1170)</f>
        <v>213038.06399999981</v>
      </c>
      <c r="D1170" s="9">
        <f t="shared" si="18"/>
        <v>9.4200574418983525</v>
      </c>
    </row>
    <row r="1171" spans="1:4" x14ac:dyDescent="0.35">
      <c r="A1171" s="9" t="str">
        <v>Xerox 1944</v>
      </c>
      <c r="B1171" s="6">
        <v>573.64800000000002</v>
      </c>
      <c r="C1171" s="6">
        <f>SUM($B$2:B1171)</f>
        <v>213611.7119999998</v>
      </c>
      <c r="D1171" s="9">
        <f t="shared" si="18"/>
        <v>9.4454228484833003</v>
      </c>
    </row>
    <row r="1172" spans="1:4" x14ac:dyDescent="0.35">
      <c r="A1172" s="9" t="str">
        <v>Avery 477</v>
      </c>
      <c r="B1172" s="6">
        <v>573.96399999999994</v>
      </c>
      <c r="C1172" s="6">
        <f>SUM($B$2:B1172)</f>
        <v>214185.6759999998</v>
      </c>
      <c r="D1172" s="9">
        <f t="shared" si="18"/>
        <v>9.4708022278677344</v>
      </c>
    </row>
    <row r="1173" spans="1:4" x14ac:dyDescent="0.35">
      <c r="A1173" s="9" t="str">
        <v>Howard Miller 16" Diameter Gallery Wall Clock</v>
      </c>
      <c r="B1173" s="6">
        <v>575.46</v>
      </c>
      <c r="C1173" s="6">
        <f>SUM($B$2:B1173)</f>
        <v>214761.13599999979</v>
      </c>
      <c r="D1173" s="9">
        <f t="shared" si="18"/>
        <v>9.4962477569611394</v>
      </c>
    </row>
    <row r="1174" spans="1:4" x14ac:dyDescent="0.35">
      <c r="A1174" s="9" t="str">
        <v>Xerox 1991</v>
      </c>
      <c r="B1174" s="6">
        <v>575.56799999999998</v>
      </c>
      <c r="C1174" s="6">
        <f>SUM($B$2:B1174)</f>
        <v>215336.70399999979</v>
      </c>
      <c r="D1174" s="9">
        <f t="shared" si="18"/>
        <v>9.521698061568296</v>
      </c>
    </row>
    <row r="1175" spans="1:4" x14ac:dyDescent="0.35">
      <c r="A1175" s="9" t="str">
        <v>Canon PC170 Desktop Personal Copier</v>
      </c>
      <c r="B1175" s="6">
        <v>575.82000000000005</v>
      </c>
      <c r="C1175" s="6">
        <f>SUM($B$2:B1175)</f>
        <v>215912.5239999998</v>
      </c>
      <c r="D1175" s="9">
        <f t="shared" si="18"/>
        <v>9.5471595090408652</v>
      </c>
    </row>
    <row r="1176" spans="1:4" x14ac:dyDescent="0.35">
      <c r="A1176" s="9" t="str">
        <v>Dana Fluorescent Magnifying Lamp, White, 36"</v>
      </c>
      <c r="B1176" s="6">
        <v>581.17200000000003</v>
      </c>
      <c r="C1176" s="6">
        <f>SUM($B$2:B1176)</f>
        <v>216493.69599999979</v>
      </c>
      <c r="D1176" s="9">
        <f t="shared" si="18"/>
        <v>9.5728576097503382</v>
      </c>
    </row>
    <row r="1177" spans="1:4" x14ac:dyDescent="0.35">
      <c r="A1177" s="9" t="str">
        <v>Fellowes Econo/Stor Drawers</v>
      </c>
      <c r="B1177" s="6">
        <v>581.58000000000004</v>
      </c>
      <c r="C1177" s="6">
        <f>SUM($B$2:B1177)</f>
        <v>217075.27599999978</v>
      </c>
      <c r="D1177" s="9">
        <f t="shared" si="18"/>
        <v>9.5985737512895266</v>
      </c>
    </row>
    <row r="1178" spans="1:4" x14ac:dyDescent="0.35">
      <c r="A1178" s="9" t="str">
        <v>Hon 61000 Series Interactive Training Tables</v>
      </c>
      <c r="B1178" s="6">
        <v>582.03300000000002</v>
      </c>
      <c r="C1178" s="6">
        <f>SUM($B$2:B1178)</f>
        <v>217657.30899999978</v>
      </c>
      <c r="D1178" s="9">
        <f t="shared" si="18"/>
        <v>9.6243099234558329</v>
      </c>
    </row>
    <row r="1179" spans="1:4" x14ac:dyDescent="0.35">
      <c r="A1179" s="9" t="str">
        <v>Xerox 1951</v>
      </c>
      <c r="B1179" s="6">
        <v>582.42399999999998</v>
      </c>
      <c r="C1179" s="6">
        <f>SUM($B$2:B1179)</f>
        <v>218239.73299999977</v>
      </c>
      <c r="D1179" s="9">
        <f t="shared" si="18"/>
        <v>9.6500633847506201</v>
      </c>
    </row>
    <row r="1180" spans="1:4" x14ac:dyDescent="0.35">
      <c r="A1180" s="9" t="str">
        <v>Sony Micro Vault Click 8 GB USB 2.0 Flash Drive</v>
      </c>
      <c r="B1180" s="6">
        <v>582.67599999999993</v>
      </c>
      <c r="C1180" s="6">
        <f>SUM($B$2:B1180)</f>
        <v>218822.40899999978</v>
      </c>
      <c r="D1180" s="9">
        <f t="shared" si="18"/>
        <v>9.6758279889108199</v>
      </c>
    </row>
    <row r="1181" spans="1:4" x14ac:dyDescent="0.35">
      <c r="A1181" s="9" t="str">
        <v>Xerox 1910</v>
      </c>
      <c r="B1181" s="6">
        <v>586.08800000000008</v>
      </c>
      <c r="C1181" s="6">
        <f>SUM($B$2:B1181)</f>
        <v>219408.49699999977</v>
      </c>
      <c r="D1181" s="9">
        <f t="shared" si="18"/>
        <v>9.7017434639313187</v>
      </c>
    </row>
    <row r="1182" spans="1:4" x14ac:dyDescent="0.35">
      <c r="A1182" s="9" t="str">
        <v>Panasonic KX TS3282B Corded phone</v>
      </c>
      <c r="B1182" s="6">
        <v>590.32799999999997</v>
      </c>
      <c r="C1182" s="6">
        <f>SUM($B$2:B1182)</f>
        <v>219998.82499999978</v>
      </c>
      <c r="D1182" s="9">
        <f t="shared" si="18"/>
        <v>9.7278464220841911</v>
      </c>
    </row>
    <row r="1183" spans="1:4" x14ac:dyDescent="0.35">
      <c r="A1183" s="9" t="str">
        <v>Microsoft Wireless Mobile Mouse 4000</v>
      </c>
      <c r="B1183" s="6">
        <v>591.85199999999998</v>
      </c>
      <c r="C1183" s="6">
        <f>SUM($B$2:B1183)</f>
        <v>220590.67699999979</v>
      </c>
      <c r="D1183" s="9">
        <f t="shared" si="18"/>
        <v>9.7540167680421916</v>
      </c>
    </row>
    <row r="1184" spans="1:4" x14ac:dyDescent="0.35">
      <c r="A1184" s="9" t="str">
        <v>Xerox Color Copier Paper, 11" x 17", Ream</v>
      </c>
      <c r="B1184" s="6">
        <v>593.84</v>
      </c>
      <c r="C1184" s="6">
        <f>SUM($B$2:B1184)</f>
        <v>221184.51699999979</v>
      </c>
      <c r="D1184" s="9">
        <f t="shared" si="18"/>
        <v>9.7802750188273517</v>
      </c>
    </row>
    <row r="1185" spans="1:4" x14ac:dyDescent="0.35">
      <c r="A1185" s="9" t="str">
        <v>Grandstream GXP2100 Mainstream Business Phone</v>
      </c>
      <c r="B1185" s="6">
        <v>596.62199999999996</v>
      </c>
      <c r="C1185" s="6">
        <f>SUM($B$2:B1185)</f>
        <v>221781.13899999979</v>
      </c>
      <c r="D1185" s="9">
        <f t="shared" si="18"/>
        <v>9.8066562833092714</v>
      </c>
    </row>
    <row r="1186" spans="1:4" x14ac:dyDescent="0.35">
      <c r="A1186" s="9" t="str">
        <v>Xerox 1942</v>
      </c>
      <c r="B1186" s="6">
        <v>597.06799999999998</v>
      </c>
      <c r="C1186" s="6">
        <f>SUM($B$2:B1186)</f>
        <v>222378.20699999979</v>
      </c>
      <c r="D1186" s="9">
        <f t="shared" si="18"/>
        <v>9.833057268894267</v>
      </c>
    </row>
    <row r="1187" spans="1:4" x14ac:dyDescent="0.35">
      <c r="A1187" s="9" t="str">
        <v>Hewlett-Packard Deskjet 5550 Printer</v>
      </c>
      <c r="B1187" s="6">
        <v>597.13199999999995</v>
      </c>
      <c r="C1187" s="6">
        <f>SUM($B$2:B1187)</f>
        <v>222975.3389999998</v>
      </c>
      <c r="D1187" s="9">
        <f t="shared" si="18"/>
        <v>9.8594610844133381</v>
      </c>
    </row>
    <row r="1188" spans="1:4" x14ac:dyDescent="0.35">
      <c r="A1188" s="9" t="str">
        <v>Contico 72"H Heavy-Duty Storage System</v>
      </c>
      <c r="B1188" s="6">
        <v>598.30799999999999</v>
      </c>
      <c r="C1188" s="6">
        <f>SUM($B$2:B1188)</f>
        <v>223573.64699999979</v>
      </c>
      <c r="D1188" s="9">
        <f t="shared" si="18"/>
        <v>9.8859168999710079</v>
      </c>
    </row>
    <row r="1189" spans="1:4" x14ac:dyDescent="0.35">
      <c r="A1189" s="9" t="str">
        <v>Anker Astro 15000mAh USB Portable Charger</v>
      </c>
      <c r="B1189" s="6">
        <v>599.88</v>
      </c>
      <c r="C1189" s="6">
        <f>SUM($B$2:B1189)</f>
        <v>224173.5269999998</v>
      </c>
      <c r="D1189" s="9">
        <f t="shared" si="18"/>
        <v>9.9124422257843605</v>
      </c>
    </row>
    <row r="1190" spans="1:4" x14ac:dyDescent="0.35">
      <c r="A1190" s="9" t="str">
        <v>Lexmark 20R1285 X6650 Wireless All-in-One Printer</v>
      </c>
      <c r="B1190" s="6">
        <v>600</v>
      </c>
      <c r="C1190" s="6">
        <f>SUM($B$2:B1190)</f>
        <v>224773.5269999998</v>
      </c>
      <c r="D1190" s="9">
        <f t="shared" si="18"/>
        <v>9.9389728577241012</v>
      </c>
    </row>
    <row r="1191" spans="1:4" x14ac:dyDescent="0.35">
      <c r="A1191" s="9" t="str">
        <v>Office Star - Task Chair with Contemporary Loop Arms</v>
      </c>
      <c r="B1191" s="6">
        <v>600.46800000000007</v>
      </c>
      <c r="C1191" s="6">
        <f>SUM($B$2:B1191)</f>
        <v>225373.99499999979</v>
      </c>
      <c r="D1191" s="9">
        <f t="shared" si="18"/>
        <v>9.9655241835567558</v>
      </c>
    </row>
    <row r="1192" spans="1:4" x14ac:dyDescent="0.35">
      <c r="A1192" s="9" t="str">
        <v>Xerox 1911</v>
      </c>
      <c r="B1192" s="6">
        <v>603.54</v>
      </c>
      <c r="C1192" s="6">
        <f>SUM($B$2:B1192)</f>
        <v>225977.5349999998</v>
      </c>
      <c r="D1192" s="9">
        <f t="shared" si="18"/>
        <v>9.9922113462249413</v>
      </c>
    </row>
    <row r="1193" spans="1:4" x14ac:dyDescent="0.35">
      <c r="A1193" s="9" t="str">
        <v>Xblue XB-1670-86 X16 SmallÂ Office TelephoneÂ - Titanium</v>
      </c>
      <c r="B1193" s="6">
        <v>604.75199999999995</v>
      </c>
      <c r="C1193" s="6">
        <f>SUM($B$2:B1193)</f>
        <v>226582.28699999981</v>
      </c>
      <c r="D1193" s="9">
        <f t="shared" si="18"/>
        <v>10.018952100769646</v>
      </c>
    </row>
    <row r="1194" spans="1:4" x14ac:dyDescent="0.35">
      <c r="A1194" s="9" t="str">
        <v>Motorola L804</v>
      </c>
      <c r="B1194" s="6">
        <v>607.06799999999998</v>
      </c>
      <c r="C1194" s="6">
        <f>SUM($B$2:B1194)</f>
        <v>227189.35499999981</v>
      </c>
      <c r="D1194" s="9">
        <f t="shared" si="18"/>
        <v>10.045795263553638</v>
      </c>
    </row>
    <row r="1195" spans="1:4" x14ac:dyDescent="0.35">
      <c r="A1195" s="9" t="str">
        <v>Tyvek  Top-Opening Peel &amp; Seel  Envelopes, Gray</v>
      </c>
      <c r="B1195" s="6">
        <v>610.98</v>
      </c>
      <c r="C1195" s="6">
        <f>SUM($B$2:B1195)</f>
        <v>227800.33499999982</v>
      </c>
      <c r="D1195" s="9">
        <f t="shared" si="18"/>
        <v>10.072811406057875</v>
      </c>
    </row>
    <row r="1196" spans="1:4" x14ac:dyDescent="0.35">
      <c r="A1196" s="9" t="str">
        <v>Performers Binder/Pad Holder, Black</v>
      </c>
      <c r="B1196" s="6">
        <v>611.05399999999997</v>
      </c>
      <c r="C1196" s="6">
        <f>SUM($B$2:B1196)</f>
        <v>228411.38899999982</v>
      </c>
      <c r="D1196" s="9">
        <f t="shared" si="18"/>
        <v>10.099830820673388</v>
      </c>
    </row>
    <row r="1197" spans="1:4" x14ac:dyDescent="0.35">
      <c r="A1197" s="9" t="str">
        <v>Companion Letter/Legal File, Black</v>
      </c>
      <c r="B1197" s="6">
        <v>611.71199999999999</v>
      </c>
      <c r="C1197" s="6">
        <f>SUM($B$2:B1197)</f>
        <v>229023.10099999982</v>
      </c>
      <c r="D1197" s="9">
        <f t="shared" si="18"/>
        <v>10.126879330548592</v>
      </c>
    </row>
    <row r="1198" spans="1:4" x14ac:dyDescent="0.35">
      <c r="A1198" s="9" t="str">
        <v>Eldon ProFile File 'N Store Portable File Tub Letter/Legal Size Black</v>
      </c>
      <c r="B1198" s="6">
        <v>614.05799999999999</v>
      </c>
      <c r="C1198" s="6">
        <f>SUM($B$2:B1198)</f>
        <v>229637.15899999981</v>
      </c>
      <c r="D1198" s="9">
        <f t="shared" si="18"/>
        <v>10.154031575194681</v>
      </c>
    </row>
    <row r="1199" spans="1:4" x14ac:dyDescent="0.35">
      <c r="A1199" s="9" t="str">
        <v>Xerox 1940</v>
      </c>
      <c r="B1199" s="6">
        <v>615.55200000000002</v>
      </c>
      <c r="C1199" s="6">
        <f>SUM($B$2:B1199)</f>
        <v>230252.71099999981</v>
      </c>
      <c r="D1199" s="9">
        <f t="shared" si="18"/>
        <v>10.181249881114301</v>
      </c>
    </row>
    <row r="1200" spans="1:4" x14ac:dyDescent="0.35">
      <c r="A1200" s="9" t="str">
        <v>Plantronics MX500i Earset</v>
      </c>
      <c r="B1200" s="6">
        <v>618.48000000000013</v>
      </c>
      <c r="C1200" s="6">
        <f>SUM($B$2:B1200)</f>
        <v>230871.19099999982</v>
      </c>
      <c r="D1200" s="9">
        <f t="shared" si="18"/>
        <v>10.208597656517785</v>
      </c>
    </row>
    <row r="1201" spans="1:4" x14ac:dyDescent="0.35">
      <c r="A1201" s="9" t="str">
        <v>BOSTON Ranger #55 Pencil Sharpener, Black</v>
      </c>
      <c r="B1201" s="6">
        <v>618.56200000000013</v>
      </c>
      <c r="C1201" s="6">
        <f>SUM($B$2:B1201)</f>
        <v>231489.75299999982</v>
      </c>
      <c r="D1201" s="9">
        <f t="shared" si="18"/>
        <v>10.235949057774302</v>
      </c>
    </row>
    <row r="1202" spans="1:4" x14ac:dyDescent="0.35">
      <c r="A1202" s="9" t="str">
        <v>Deflect-o EconoMat Nonstudded, No Bevel Mat</v>
      </c>
      <c r="B1202" s="6">
        <v>619.79999999999995</v>
      </c>
      <c r="C1202" s="6">
        <f>SUM($B$2:B1202)</f>
        <v>232109.55299999981</v>
      </c>
      <c r="D1202" s="9">
        <f t="shared" si="18"/>
        <v>10.263355200568054</v>
      </c>
    </row>
    <row r="1203" spans="1:4" x14ac:dyDescent="0.35">
      <c r="A1203" s="9" t="str">
        <v>Xerox 1880</v>
      </c>
      <c r="B1203" s="6">
        <v>623.74399999999991</v>
      </c>
      <c r="C1203" s="6">
        <f>SUM($B$2:B1203)</f>
        <v>232733.29699999982</v>
      </c>
      <c r="D1203" s="9">
        <f t="shared" si="18"/>
        <v>10.290935738049091</v>
      </c>
    </row>
    <row r="1204" spans="1:4" x14ac:dyDescent="0.35">
      <c r="A1204" s="9" t="str">
        <v>TRENDnet 56K USB 2.0 Phone, Internet and Fax Modem</v>
      </c>
      <c r="B1204" s="6">
        <v>626.5379999999999</v>
      </c>
      <c r="C1204" s="6">
        <f>SUM($B$2:B1204)</f>
        <v>233359.83499999982</v>
      </c>
      <c r="D1204" s="9">
        <f t="shared" si="18"/>
        <v>10.318639819839527</v>
      </c>
    </row>
    <row r="1205" spans="1:4" x14ac:dyDescent="0.35">
      <c r="A1205" s="9" t="str">
        <v>Belkin 7 Outlet SurgeMaster II</v>
      </c>
      <c r="B1205" s="6">
        <v>631.68000000000006</v>
      </c>
      <c r="C1205" s="6">
        <f>SUM($B$2:B1205)</f>
        <v>233991.51499999981</v>
      </c>
      <c r="D1205" s="9">
        <f t="shared" si="18"/>
        <v>10.346571269145686</v>
      </c>
    </row>
    <row r="1206" spans="1:4" x14ac:dyDescent="0.35">
      <c r="A1206" s="9" t="str">
        <v>Strathmore #10 Envelopes, Ultimate White</v>
      </c>
      <c r="B1206" s="6">
        <v>632.52</v>
      </c>
      <c r="C1206" s="6">
        <f>SUM($B$2:B1206)</f>
        <v>234624.0349999998</v>
      </c>
      <c r="D1206" s="9">
        <f t="shared" si="18"/>
        <v>10.374539861336562</v>
      </c>
    </row>
    <row r="1207" spans="1:4" x14ac:dyDescent="0.35">
      <c r="A1207" s="9" t="str">
        <v>Computer Room Manger, 14"</v>
      </c>
      <c r="B1207" s="6">
        <v>636.60799999999995</v>
      </c>
      <c r="C1207" s="6">
        <f>SUM($B$2:B1207)</f>
        <v>235260.64299999981</v>
      </c>
      <c r="D1207" s="9">
        <f t="shared" si="18"/>
        <v>10.402689215566387</v>
      </c>
    </row>
    <row r="1208" spans="1:4" x14ac:dyDescent="0.35">
      <c r="A1208" s="9" t="str">
        <v>Safco Drafting Table</v>
      </c>
      <c r="B1208" s="6">
        <v>638.81999999999994</v>
      </c>
      <c r="C1208" s="6">
        <f>SUM($B$2:B1208)</f>
        <v>235899.46299999981</v>
      </c>
      <c r="D1208" s="9">
        <f t="shared" si="18"/>
        <v>10.430936379392628</v>
      </c>
    </row>
    <row r="1209" spans="1:4" x14ac:dyDescent="0.35">
      <c r="A1209" s="9" t="str">
        <v>Avery 485</v>
      </c>
      <c r="B1209" s="6">
        <v>639.03</v>
      </c>
      <c r="C1209" s="6">
        <f>SUM($B$2:B1209)</f>
        <v>236538.49299999981</v>
      </c>
      <c r="D1209" s="9">
        <f t="shared" si="18"/>
        <v>10.459192828940051</v>
      </c>
    </row>
    <row r="1210" spans="1:4" x14ac:dyDescent="0.35">
      <c r="A1210" s="9" t="str">
        <v>Belkin 8 Outlet SurgeMaster II Gold Surge Protector with Phone Protection</v>
      </c>
      <c r="B1210" s="6">
        <v>647.84</v>
      </c>
      <c r="C1210" s="6">
        <f>SUM($B$2:B1210)</f>
        <v>237186.33299999981</v>
      </c>
      <c r="D1210" s="9">
        <f t="shared" si="18"/>
        <v>10.487838836599787</v>
      </c>
    </row>
    <row r="1211" spans="1:4" x14ac:dyDescent="0.35">
      <c r="A1211" s="9" t="str">
        <v>Bush Westfield Collection Bookcases, Dark Cherry Finish</v>
      </c>
      <c r="B1211" s="6">
        <v>649.37599999999998</v>
      </c>
      <c r="C1211" s="6">
        <f>SUM($B$2:B1211)</f>
        <v>237835.7089999998</v>
      </c>
      <c r="D1211" s="9">
        <f t="shared" si="18"/>
        <v>10.516552762677287</v>
      </c>
    </row>
    <row r="1212" spans="1:4" x14ac:dyDescent="0.35">
      <c r="A1212" s="9" t="str">
        <v>Advantus Employee of the Month Certificate Frame, 11 x 13-1/2</v>
      </c>
      <c r="B1212" s="6">
        <v>649.53</v>
      </c>
      <c r="C1212" s="6">
        <f>SUM($B$2:B1212)</f>
        <v>238485.2389999998</v>
      </c>
      <c r="D1212" s="9">
        <f t="shared" si="18"/>
        <v>10.545273498283656</v>
      </c>
    </row>
    <row r="1213" spans="1:4" x14ac:dyDescent="0.35">
      <c r="A1213" s="9" t="str">
        <v>Xerox 1886</v>
      </c>
      <c r="B1213" s="6">
        <v>651.43999999999994</v>
      </c>
      <c r="C1213" s="6">
        <f>SUM($B$2:B1213)</f>
        <v>239136.6789999998</v>
      </c>
      <c r="D1213" s="9">
        <f t="shared" si="18"/>
        <v>10.57407868973503</v>
      </c>
    </row>
    <row r="1214" spans="1:4" x14ac:dyDescent="0.35">
      <c r="A1214" s="9" t="str">
        <v>Surelock Post Binders</v>
      </c>
      <c r="B1214" s="6">
        <v>653.98400000000004</v>
      </c>
      <c r="C1214" s="6">
        <f>SUM($B$2:B1214)</f>
        <v>239790.6629999998</v>
      </c>
      <c r="D1214" s="9">
        <f t="shared" si="18"/>
        <v>10.602996371065828</v>
      </c>
    </row>
    <row r="1215" spans="1:4" x14ac:dyDescent="0.35">
      <c r="A1215" s="9" t="str">
        <v>Fellowes Command Center 5-outlet power strip</v>
      </c>
      <c r="B1215" s="6">
        <v>664.83199999999999</v>
      </c>
      <c r="C1215" s="6">
        <f>SUM($B$2:B1215)</f>
        <v>240455.49499999979</v>
      </c>
      <c r="D1215" s="9">
        <f t="shared" si="18"/>
        <v>10.632393726222098</v>
      </c>
    </row>
    <row r="1216" spans="1:4" x14ac:dyDescent="0.35">
      <c r="A1216" s="9" t="str">
        <v>Fellowes 8 Outlet Superior Workstation Surge Protector w/o Phone/Fax/Modem Protection</v>
      </c>
      <c r="B1216" s="6">
        <v>665.67600000000004</v>
      </c>
      <c r="C1216" s="6">
        <f>SUM($B$2:B1216)</f>
        <v>241121.1709999998</v>
      </c>
      <c r="D1216" s="9">
        <f t="shared" si="18"/>
        <v>10.661828401133965</v>
      </c>
    </row>
    <row r="1217" spans="1:4" x14ac:dyDescent="0.35">
      <c r="A1217" s="9" t="str">
        <v>Binding Machine Supplies</v>
      </c>
      <c r="B1217" s="6">
        <v>667.99300000000005</v>
      </c>
      <c r="C1217" s="6">
        <f>SUM($B$2:B1217)</f>
        <v>241789.16399999979</v>
      </c>
      <c r="D1217" s="9">
        <f t="shared" si="18"/>
        <v>10.691365528502836</v>
      </c>
    </row>
    <row r="1218" spans="1:4" x14ac:dyDescent="0.35">
      <c r="A1218" s="9" t="str">
        <v>Tuf-Vin Binders</v>
      </c>
      <c r="B1218" s="6">
        <v>669.49599999999998</v>
      </c>
      <c r="C1218" s="6">
        <f>SUM($B$2:B1218)</f>
        <v>242458.6599999998</v>
      </c>
      <c r="D1218" s="9">
        <f t="shared" si="18"/>
        <v>10.720969115104719</v>
      </c>
    </row>
    <row r="1219" spans="1:4" x14ac:dyDescent="0.35">
      <c r="A1219" s="9" t="str">
        <v>Hunt Boston Vacuum Mount KS Pencil Sharpener</v>
      </c>
      <c r="B1219" s="6">
        <v>671.80799999999999</v>
      </c>
      <c r="C1219" s="6">
        <f>SUM($B$2:B1219)</f>
        <v>243130.46799999979</v>
      </c>
      <c r="D1219" s="9">
        <f t="shared" ref="D1219:D1282" si="19">C1219/$B$1852*100</f>
        <v>10.750674933075008</v>
      </c>
    </row>
    <row r="1220" spans="1:4" x14ac:dyDescent="0.35">
      <c r="A1220" s="9" t="str">
        <v>Deflect-o DuraMat Lighweight, Studded, Beveled Mat for Low Pile Carpeting</v>
      </c>
      <c r="B1220" s="6">
        <v>673.87</v>
      </c>
      <c r="C1220" s="6">
        <f>SUM($B$2:B1220)</f>
        <v>243804.33799999979</v>
      </c>
      <c r="D1220" s="9">
        <f t="shared" si="19"/>
        <v>10.780471927983729</v>
      </c>
    </row>
    <row r="1221" spans="1:4" x14ac:dyDescent="0.35">
      <c r="A1221" s="9" t="str">
        <v>Holmes Harmony HEPA Air Purifier for 17 x 20 Room</v>
      </c>
      <c r="B1221" s="6">
        <v>675.12</v>
      </c>
      <c r="C1221" s="6">
        <f>SUM($B$2:B1221)</f>
        <v>244479.45799999978</v>
      </c>
      <c r="D1221" s="9">
        <f t="shared" si="19"/>
        <v>10.810324195042325</v>
      </c>
    </row>
    <row r="1222" spans="1:4" x14ac:dyDescent="0.35">
      <c r="A1222" s="9" t="str">
        <v>Blue String-Tie &amp; Button Interoffice Envelopes, 10 x 13</v>
      </c>
      <c r="B1222" s="6">
        <v>679.66</v>
      </c>
      <c r="C1222" s="6">
        <f>SUM($B$2:B1222)</f>
        <v>245159.11799999978</v>
      </c>
      <c r="D1222" s="9">
        <f t="shared" si="19"/>
        <v>10.840377210549267</v>
      </c>
    </row>
    <row r="1223" spans="1:4" x14ac:dyDescent="0.35">
      <c r="A1223" s="9" t="str">
        <v>Howard Miller 11-1/2" Diameter Brentwood Wall Clock</v>
      </c>
      <c r="B1223" s="6">
        <v>681.45399999999995</v>
      </c>
      <c r="C1223" s="6">
        <f>SUM($B$2:B1223)</f>
        <v>245840.57199999978</v>
      </c>
      <c r="D1223" s="9">
        <f t="shared" si="19"/>
        <v>10.870509552645707</v>
      </c>
    </row>
    <row r="1224" spans="1:4" x14ac:dyDescent="0.35">
      <c r="A1224" s="9" t="str">
        <v>Safco Steel Mobile File Cart</v>
      </c>
      <c r="B1224" s="6">
        <v>683.55200000000002</v>
      </c>
      <c r="C1224" s="6">
        <f>SUM($B$2:B1224)</f>
        <v>246524.12399999978</v>
      </c>
      <c r="D1224" s="9">
        <f t="shared" si="19"/>
        <v>10.900734663518499</v>
      </c>
    </row>
    <row r="1225" spans="1:4" x14ac:dyDescent="0.35">
      <c r="A1225" s="9" t="str">
        <v>Tops White Computer Printout Paper</v>
      </c>
      <c r="B1225" s="6">
        <v>684.74</v>
      </c>
      <c r="C1225" s="6">
        <f>SUM($B$2:B1225)</f>
        <v>247208.86399999977</v>
      </c>
      <c r="D1225" s="9">
        <f t="shared" si="19"/>
        <v>10.931012305042527</v>
      </c>
    </row>
    <row r="1226" spans="1:4" x14ac:dyDescent="0.35">
      <c r="A1226" s="9" t="str">
        <v>Metal Folding Chairs, Beige, 4/Carton</v>
      </c>
      <c r="B1226" s="6">
        <v>685.58799999999997</v>
      </c>
      <c r="C1226" s="6">
        <f>SUM($B$2:B1226)</f>
        <v>247894.45199999976</v>
      </c>
      <c r="D1226" s="9">
        <f t="shared" si="19"/>
        <v>10.961327443193031</v>
      </c>
    </row>
    <row r="1227" spans="1:4" x14ac:dyDescent="0.35">
      <c r="A1227" s="9" t="str">
        <v>Samsung Convoy 3</v>
      </c>
      <c r="B1227" s="6">
        <v>688.13800000000003</v>
      </c>
      <c r="C1227" s="6">
        <f>SUM($B$2:B1227)</f>
        <v>248582.58999999976</v>
      </c>
      <c r="D1227" s="9">
        <f t="shared" si="19"/>
        <v>10.991755336529282</v>
      </c>
    </row>
    <row r="1228" spans="1:4" x14ac:dyDescent="0.35">
      <c r="A1228" s="9" t="str">
        <v>OtterBox Defender Series Case - Samsung Galaxy S4</v>
      </c>
      <c r="B1228" s="6">
        <v>689.77</v>
      </c>
      <c r="C1228" s="6">
        <f>SUM($B$2:B1228)</f>
        <v>249272.35999999975</v>
      </c>
      <c r="D1228" s="9">
        <f t="shared" si="19"/>
        <v>11.022255393184407</v>
      </c>
    </row>
    <row r="1229" spans="1:4" x14ac:dyDescent="0.35">
      <c r="A1229" s="9" t="str">
        <v>Euro-Pro Shark Turbo Vacuum</v>
      </c>
      <c r="B1229" s="6">
        <v>693.952</v>
      </c>
      <c r="C1229" s="6">
        <f>SUM($B$2:B1229)</f>
        <v>249966.31199999974</v>
      </c>
      <c r="D1229" s="9">
        <f t="shared" si="19"/>
        <v>11.052940368344153</v>
      </c>
    </row>
    <row r="1230" spans="1:4" x14ac:dyDescent="0.35">
      <c r="A1230" s="9" t="str">
        <v>Office Star - Contemporary Task Swivel chair with 2-way adjustable arms, Plum</v>
      </c>
      <c r="B1230" s="6">
        <v>694.19399999999996</v>
      </c>
      <c r="C1230" s="6">
        <f>SUM($B$2:B1230)</f>
        <v>250660.50599999973</v>
      </c>
      <c r="D1230" s="9">
        <f t="shared" si="19"/>
        <v>11.083636044192112</v>
      </c>
    </row>
    <row r="1231" spans="1:4" x14ac:dyDescent="0.35">
      <c r="A1231" s="9" t="str">
        <v>Premium Transparent Presentation Covers, No Pattern/Clear, 8 1/2" x 11"</v>
      </c>
      <c r="B1231" s="6">
        <v>698.04</v>
      </c>
      <c r="C1231" s="6">
        <f>SUM($B$2:B1231)</f>
        <v>251358.54599999974</v>
      </c>
      <c r="D1231" s="9">
        <f t="shared" si="19"/>
        <v>11.114501781390809</v>
      </c>
    </row>
    <row r="1232" spans="1:4" x14ac:dyDescent="0.35">
      <c r="A1232" s="9" t="str">
        <v>iHome FM Clock Radio with Lightning Dock</v>
      </c>
      <c r="B1232" s="6">
        <v>699.89999999999986</v>
      </c>
      <c r="C1232" s="6">
        <f>SUM($B$2:B1232)</f>
        <v>252058.44599999973</v>
      </c>
      <c r="D1232" s="9">
        <f t="shared" si="19"/>
        <v>11.145449763548514</v>
      </c>
    </row>
    <row r="1233" spans="1:4" x14ac:dyDescent="0.35">
      <c r="A1233" s="9" t="str">
        <v>Zebra GK420t Direct Thermal/Thermal Transfer Printer</v>
      </c>
      <c r="B1233" s="6">
        <v>703.71</v>
      </c>
      <c r="C1233" s="6">
        <f>SUM($B$2:B1233)</f>
        <v>252762.15599999973</v>
      </c>
      <c r="D1233" s="9">
        <f t="shared" si="19"/>
        <v>11.17656621521904</v>
      </c>
    </row>
    <row r="1234" spans="1:4" x14ac:dyDescent="0.35">
      <c r="A1234" s="9" t="str">
        <v>Lock-Up Easel 'Spel-Binder'</v>
      </c>
      <c r="B1234" s="6">
        <v>704.69100000000003</v>
      </c>
      <c r="C1234" s="6">
        <f>SUM($B$2:B1234)</f>
        <v>253466.84699999972</v>
      </c>
      <c r="D1234" s="9">
        <f t="shared" si="19"/>
        <v>11.207726044472786</v>
      </c>
    </row>
    <row r="1235" spans="1:4" x14ac:dyDescent="0.35">
      <c r="A1235" s="9" t="str">
        <v>Panasonic KP-380BK Classic Electric Pencil Sharpener</v>
      </c>
      <c r="B1235" s="6">
        <v>705.20799999999997</v>
      </c>
      <c r="C1235" s="6">
        <f>SUM($B$2:B1235)</f>
        <v>254172.05499999973</v>
      </c>
      <c r="D1235" s="9">
        <f t="shared" si="19"/>
        <v>11.238908734287723</v>
      </c>
    </row>
    <row r="1236" spans="1:4" x14ac:dyDescent="0.35">
      <c r="A1236" s="9" t="str">
        <v>SAFCO Folding Chair Trolley</v>
      </c>
      <c r="B1236" s="6">
        <v>705.32</v>
      </c>
      <c r="C1236" s="6">
        <f>SUM($B$2:B1236)</f>
        <v>254877.37499999974</v>
      </c>
      <c r="D1236" s="9">
        <f t="shared" si="19"/>
        <v>11.270096376487286</v>
      </c>
    </row>
    <row r="1237" spans="1:4" x14ac:dyDescent="0.35">
      <c r="A1237" s="9" t="str">
        <v>WD My Passport Ultra 500GB Portable External Hard Drive</v>
      </c>
      <c r="B1237" s="6">
        <v>708</v>
      </c>
      <c r="C1237" s="6">
        <f>SUM($B$2:B1237)</f>
        <v>255585.37499999974</v>
      </c>
      <c r="D1237" s="9">
        <f t="shared" si="19"/>
        <v>11.301402522176181</v>
      </c>
    </row>
    <row r="1238" spans="1:4" x14ac:dyDescent="0.35">
      <c r="A1238" s="9" t="str">
        <v>Eldon Mobile Mega Data Cart  Mega Stackable  Add-On Trays</v>
      </c>
      <c r="B1238" s="6">
        <v>709.5</v>
      </c>
      <c r="C1238" s="6">
        <f>SUM($B$2:B1238)</f>
        <v>256294.87499999974</v>
      </c>
      <c r="D1238" s="9">
        <f t="shared" si="19"/>
        <v>11.332774994444925</v>
      </c>
    </row>
    <row r="1239" spans="1:4" x14ac:dyDescent="0.35">
      <c r="A1239" s="9" t="str">
        <v>Avaya 4621SW VoIP phone</v>
      </c>
      <c r="B1239" s="6">
        <v>709.92</v>
      </c>
      <c r="C1239" s="6">
        <f>SUM($B$2:B1239)</f>
        <v>257004.79499999975</v>
      </c>
      <c r="D1239" s="9">
        <f t="shared" si="19"/>
        <v>11.364166038156027</v>
      </c>
    </row>
    <row r="1240" spans="1:4" x14ac:dyDescent="0.35">
      <c r="A1240" s="9" t="str">
        <v>Xerox 1964</v>
      </c>
      <c r="B1240" s="6">
        <v>721.74399999999991</v>
      </c>
      <c r="C1240" s="6">
        <f>SUM($B$2:B1240)</f>
        <v>257726.53899999976</v>
      </c>
      <c r="D1240" s="9">
        <f t="shared" si="19"/>
        <v>11.396079912187222</v>
      </c>
    </row>
    <row r="1241" spans="1:4" x14ac:dyDescent="0.35">
      <c r="A1241" s="9" t="str">
        <v>Lexmark MarkNet N8150 Wireless Print Server</v>
      </c>
      <c r="B1241" s="6">
        <v>723.51</v>
      </c>
      <c r="C1241" s="6">
        <f>SUM($B$2:B1241)</f>
        <v>258450.04899999977</v>
      </c>
      <c r="D1241" s="9">
        <f t="shared" si="19"/>
        <v>11.42807187471176</v>
      </c>
    </row>
    <row r="1242" spans="1:4" x14ac:dyDescent="0.35">
      <c r="A1242" s="9" t="str">
        <v>O'Sullivan 2-Shelf Heavy-Duty Bookcases</v>
      </c>
      <c r="B1242" s="6">
        <v>723.84199999999998</v>
      </c>
      <c r="C1242" s="6">
        <f>SUM($B$2:B1242)</f>
        <v>259173.89099999977</v>
      </c>
      <c r="D1242" s="9">
        <f t="shared" si="19"/>
        <v>11.460078517519303</v>
      </c>
    </row>
    <row r="1243" spans="1:4" x14ac:dyDescent="0.35">
      <c r="A1243" s="9" t="str">
        <v>RCA ViSYS 25825 Wireless digital phone</v>
      </c>
      <c r="B1243" s="6">
        <v>727.94399999999996</v>
      </c>
      <c r="C1243" s="6">
        <f>SUM($B$2:B1243)</f>
        <v>259901.83499999976</v>
      </c>
      <c r="D1243" s="9">
        <f t="shared" si="19"/>
        <v>11.492266541413873</v>
      </c>
    </row>
    <row r="1244" spans="1:4" x14ac:dyDescent="0.35">
      <c r="A1244" s="9" t="str">
        <v>Bush Cubix Collection Bookcases, Fully Assembled</v>
      </c>
      <c r="B1244" s="6">
        <v>729.23399999999992</v>
      </c>
      <c r="C1244" s="6">
        <f>SUM($B$2:B1244)</f>
        <v>260631.06899999976</v>
      </c>
      <c r="D1244" s="9">
        <f t="shared" si="19"/>
        <v>11.524511606167115</v>
      </c>
    </row>
    <row r="1245" spans="1:4" x14ac:dyDescent="0.35">
      <c r="A1245" s="9" t="str">
        <v>Belkin 8 Outlet SurgeMaster II Gold Surge Protector</v>
      </c>
      <c r="B1245" s="6">
        <v>737.75400000000002</v>
      </c>
      <c r="C1245" s="6">
        <f>SUM($B$2:B1245)</f>
        <v>261368.82299999974</v>
      </c>
      <c r="D1245" s="9">
        <f t="shared" si="19"/>
        <v>11.557133405893902</v>
      </c>
    </row>
    <row r="1246" spans="1:4" x14ac:dyDescent="0.35">
      <c r="A1246" s="9" t="str">
        <v>Logitech B530 USBÂ HeadsetÂ -Â headsetÂ - Full size, Binaural</v>
      </c>
      <c r="B1246" s="6">
        <v>739.8</v>
      </c>
      <c r="C1246" s="6">
        <f>SUM($B$2:B1246)</f>
        <v>262108.62299999973</v>
      </c>
      <c r="D1246" s="9">
        <f t="shared" si="19"/>
        <v>11.589845675075601</v>
      </c>
    </row>
    <row r="1247" spans="1:4" x14ac:dyDescent="0.35">
      <c r="A1247" s="9" t="str">
        <v>Xerox 1943</v>
      </c>
      <c r="B1247" s="6">
        <v>743.43200000000002</v>
      </c>
      <c r="C1247" s="6">
        <f>SUM($B$2:B1247)</f>
        <v>262852.0549999997</v>
      </c>
      <c r="D1247" s="9">
        <f t="shared" si="19"/>
        <v>11.622718543015976</v>
      </c>
    </row>
    <row r="1248" spans="1:4" x14ac:dyDescent="0.35">
      <c r="A1248" s="9" t="str">
        <v>Plantronics Encore H101 Dual EarpiecesÂ Headset</v>
      </c>
      <c r="B1248" s="6">
        <v>746.17000000000007</v>
      </c>
      <c r="C1248" s="6">
        <f>SUM($B$2:B1248)</f>
        <v>263598.22499999969</v>
      </c>
      <c r="D1248" s="9">
        <f t="shared" si="19"/>
        <v>11.655712479073436</v>
      </c>
    </row>
    <row r="1249" spans="1:4" x14ac:dyDescent="0.35">
      <c r="A1249" s="9" t="str">
        <v>Innergie mMini Combo Duo USB Travel Charging Kit</v>
      </c>
      <c r="B1249" s="6">
        <v>746.83400000000006</v>
      </c>
      <c r="C1249" s="6">
        <f>SUM($B$2:B1249)</f>
        <v>264345.05899999966</v>
      </c>
      <c r="D1249" s="9">
        <f t="shared" si="19"/>
        <v>11.688735775696909</v>
      </c>
    </row>
    <row r="1250" spans="1:4" x14ac:dyDescent="0.35">
      <c r="A1250" s="9" t="str">
        <v>Bush Mission Pointe Library</v>
      </c>
      <c r="B1250" s="6">
        <v>748.86079999999993</v>
      </c>
      <c r="C1250" s="6">
        <f>SUM($B$2:B1250)</f>
        <v>265093.91979999968</v>
      </c>
      <c r="D1250" s="9">
        <f t="shared" si="19"/>
        <v>11.721848692795078</v>
      </c>
    </row>
    <row r="1251" spans="1:4" x14ac:dyDescent="0.35">
      <c r="A1251" s="9" t="str">
        <v>LogitechÂ MX Performance Wireless Mouse</v>
      </c>
      <c r="B1251" s="6">
        <v>749.93200000000002</v>
      </c>
      <c r="C1251" s="6">
        <f>SUM($B$2:B1251)</f>
        <v>265843.85179999965</v>
      </c>
      <c r="D1251" s="9">
        <f t="shared" si="19"/>
        <v>11.7550089759148</v>
      </c>
    </row>
    <row r="1252" spans="1:4" x14ac:dyDescent="0.35">
      <c r="A1252" s="9" t="str">
        <v>Clarity 53712</v>
      </c>
      <c r="B1252" s="6">
        <v>752.28600000000006</v>
      </c>
      <c r="C1252" s="6">
        <f>SUM($B$2:B1252)</f>
        <v>266596.13779999968</v>
      </c>
      <c r="D1252" s="9">
        <f t="shared" si="19"/>
        <v>11.788273347547168</v>
      </c>
    </row>
    <row r="1253" spans="1:4" x14ac:dyDescent="0.35">
      <c r="A1253" s="9" t="str">
        <v>Premium Transparent Presentation Covers by GBC</v>
      </c>
      <c r="B1253" s="6">
        <v>753.18200000000013</v>
      </c>
      <c r="C1253" s="6">
        <f>SUM($B$2:B1253)</f>
        <v>267349.31979999965</v>
      </c>
      <c r="D1253" s="9">
        <f t="shared" si="19"/>
        <v>11.821577338256564</v>
      </c>
    </row>
    <row r="1254" spans="1:4" x14ac:dyDescent="0.35">
      <c r="A1254" s="9" t="str">
        <v>Sauder Barrister Bookcases</v>
      </c>
      <c r="B1254" s="6">
        <v>754.73360000000002</v>
      </c>
      <c r="C1254" s="6">
        <f>SUM($B$2:B1254)</f>
        <v>268104.05339999963</v>
      </c>
      <c r="D1254" s="9">
        <f t="shared" si="19"/>
        <v>11.854949937180155</v>
      </c>
    </row>
    <row r="1255" spans="1:4" x14ac:dyDescent="0.35">
      <c r="A1255" s="9" t="str">
        <v>Staples</v>
      </c>
      <c r="B1255" s="6">
        <v>755.47000000000014</v>
      </c>
      <c r="C1255" s="6">
        <f>SUM($B$2:B1255)</f>
        <v>268859.5233999996</v>
      </c>
      <c r="D1255" s="9">
        <f t="shared" si="19"/>
        <v>11.888355098032681</v>
      </c>
    </row>
    <row r="1256" spans="1:4" x14ac:dyDescent="0.35">
      <c r="A1256" s="9" t="str">
        <v>AT&amp;T CL2909</v>
      </c>
      <c r="B1256" s="6">
        <v>755.93999999999994</v>
      </c>
      <c r="C1256" s="6">
        <f>SUM($B$2:B1256)</f>
        <v>269615.4633999996</v>
      </c>
      <c r="D1256" s="9">
        <f t="shared" si="19"/>
        <v>11.921781041213562</v>
      </c>
    </row>
    <row r="1257" spans="1:4" x14ac:dyDescent="0.35">
      <c r="A1257" s="9" t="str">
        <v>Fellowes 8 Outlet Superior Workstation Surge Protector</v>
      </c>
      <c r="B1257" s="6">
        <v>759.12199999999996</v>
      </c>
      <c r="C1257" s="6">
        <f>SUM($B$2:B1257)</f>
        <v>270374.58539999957</v>
      </c>
      <c r="D1257" s="9">
        <f t="shared" si="19"/>
        <v>11.955347685179159</v>
      </c>
    </row>
    <row r="1258" spans="1:4" x14ac:dyDescent="0.35">
      <c r="A1258" s="9" t="str">
        <v>Logitech G105 Gaming Keyboard</v>
      </c>
      <c r="B1258" s="6">
        <v>759.93600000000004</v>
      </c>
      <c r="C1258" s="6">
        <f>SUM($B$2:B1258)</f>
        <v>271134.52139999956</v>
      </c>
      <c r="D1258" s="9">
        <f t="shared" si="19"/>
        <v>11.988950322368758</v>
      </c>
    </row>
    <row r="1259" spans="1:4" x14ac:dyDescent="0.35">
      <c r="A1259" s="9" t="str">
        <v>Tenex Carpeted, Granite-Look or Clear Contemporary Contour Shape Chair Mats</v>
      </c>
      <c r="B1259" s="6">
        <v>763.66799999999989</v>
      </c>
      <c r="C1259" s="6">
        <f>SUM($B$2:B1259)</f>
        <v>271898.18939999957</v>
      </c>
      <c r="D1259" s="9">
        <f t="shared" si="19"/>
        <v>12.022717980089022</v>
      </c>
    </row>
    <row r="1260" spans="1:4" x14ac:dyDescent="0.35">
      <c r="A1260" s="9" t="str">
        <v>Howard Miller 13" Diameter Pewter Finish Round Wall Clock</v>
      </c>
      <c r="B1260" s="6">
        <v>764.33199999999988</v>
      </c>
      <c r="C1260" s="6">
        <f>SUM($B$2:B1260)</f>
        <v>272662.52139999956</v>
      </c>
      <c r="D1260" s="9">
        <f t="shared" si="19"/>
        <v>12.056514998375299</v>
      </c>
    </row>
    <row r="1261" spans="1:4" x14ac:dyDescent="0.35">
      <c r="A1261" s="9" t="str">
        <v>Global Deluxe Stacking Chair, Gray</v>
      </c>
      <c r="B1261" s="6">
        <v>764.69999999999993</v>
      </c>
      <c r="C1261" s="6">
        <f>SUM($B$2:B1261)</f>
        <v>273427.22139999957</v>
      </c>
      <c r="D1261" s="9">
        <f t="shared" si="19"/>
        <v>12.0903282887825</v>
      </c>
    </row>
    <row r="1262" spans="1:4" x14ac:dyDescent="0.35">
      <c r="A1262" s="9" t="str">
        <v>Xerox 191</v>
      </c>
      <c r="B1262" s="6">
        <v>767.23199999999997</v>
      </c>
      <c r="C1262" s="6">
        <f>SUM($B$2:B1262)</f>
        <v>274194.45339999959</v>
      </c>
      <c r="D1262" s="9">
        <f t="shared" si="19"/>
        <v>12.124253538456486</v>
      </c>
    </row>
    <row r="1263" spans="1:4" x14ac:dyDescent="0.35">
      <c r="A1263" s="9" t="str">
        <v>Belkin F9G930V10-GRY 9 Outlet Surge</v>
      </c>
      <c r="B1263" s="6">
        <v>770.11200000000008</v>
      </c>
      <c r="C1263" s="6">
        <f>SUM($B$2:B1263)</f>
        <v>274964.56539999961</v>
      </c>
      <c r="D1263" s="9">
        <f t="shared" si="19"/>
        <v>12.158306135163784</v>
      </c>
    </row>
    <row r="1264" spans="1:4" x14ac:dyDescent="0.35">
      <c r="A1264" s="9" t="str">
        <v>Logitech Trackman Marble Mouse</v>
      </c>
      <c r="B1264" s="6">
        <v>773.74200000000008</v>
      </c>
      <c r="C1264" s="6">
        <f>SUM($B$2:B1264)</f>
        <v>275738.30739999964</v>
      </c>
      <c r="D1264" s="9">
        <f t="shared" si="19"/>
        <v>12.192519242194317</v>
      </c>
    </row>
    <row r="1265" spans="1:4" x14ac:dyDescent="0.35">
      <c r="A1265" s="9" t="str">
        <v>Eldon Radial Chair Mat for Low to Medium Pile Carpets</v>
      </c>
      <c r="B1265" s="6">
        <v>775.61200000000008</v>
      </c>
      <c r="C1265" s="6">
        <f>SUM($B$2:B1265)</f>
        <v>276513.91939999966</v>
      </c>
      <c r="D1265" s="9">
        <f t="shared" si="19"/>
        <v>12.226815036361062</v>
      </c>
    </row>
    <row r="1266" spans="1:4" x14ac:dyDescent="0.35">
      <c r="A1266" s="9" t="str">
        <v>Logitech Desktop MK120 Mouse and keyboard Combo</v>
      </c>
      <c r="B1266" s="6">
        <v>778.73599999999999</v>
      </c>
      <c r="C1266" s="6">
        <f>SUM($B$2:B1266)</f>
        <v>277292.65539999964</v>
      </c>
      <c r="D1266" s="9">
        <f t="shared" si="19"/>
        <v>12.261248966684771</v>
      </c>
    </row>
    <row r="1267" spans="1:4" x14ac:dyDescent="0.35">
      <c r="A1267" s="9" t="str">
        <v>JBL Micro Wireless Portable Bluetooth Speaker</v>
      </c>
      <c r="B1267" s="6">
        <v>779.87</v>
      </c>
      <c r="C1267" s="6">
        <f>SUM($B$2:B1267)</f>
        <v>278072.52539999963</v>
      </c>
      <c r="D1267" s="9">
        <f t="shared" si="19"/>
        <v>12.295733039902847</v>
      </c>
    </row>
    <row r="1268" spans="1:4" x14ac:dyDescent="0.35">
      <c r="A1268" s="9" t="str">
        <v>GBC Premium Transparent Covers with Diagonal Lined Pattern</v>
      </c>
      <c r="B1268" s="6">
        <v>780.45599999999979</v>
      </c>
      <c r="C1268" s="6">
        <f>SUM($B$2:B1268)</f>
        <v>278852.98139999964</v>
      </c>
      <c r="D1268" s="9">
        <f t="shared" si="19"/>
        <v>12.330243024704785</v>
      </c>
    </row>
    <row r="1269" spans="1:4" x14ac:dyDescent="0.35">
      <c r="A1269" s="9" t="str">
        <v>Tripp Lite TLP810NET Broadband Surge for Modem/Fax</v>
      </c>
      <c r="B1269" s="6">
        <v>784.9380000000001</v>
      </c>
      <c r="C1269" s="6">
        <f>SUM($B$2:B1269)</f>
        <v>279637.91939999966</v>
      </c>
      <c r="D1269" s="9">
        <f t="shared" si="19"/>
        <v>12.364951193327315</v>
      </c>
    </row>
    <row r="1270" spans="1:4" x14ac:dyDescent="0.35">
      <c r="A1270" s="9" t="str">
        <v>Howard Miller 12-3/4 Diameter Accuwave DS  Wall Clock</v>
      </c>
      <c r="B1270" s="6">
        <v>786.9</v>
      </c>
      <c r="C1270" s="6">
        <f>SUM($B$2:B1270)</f>
        <v>280424.81939999969</v>
      </c>
      <c r="D1270" s="9">
        <f t="shared" si="19"/>
        <v>12.399746117116285</v>
      </c>
    </row>
    <row r="1271" spans="1:4" x14ac:dyDescent="0.35">
      <c r="A1271" s="9" t="str">
        <v>Safco Value Mate Steel Bookcase, Baked Enamel Finish on Steel, Black</v>
      </c>
      <c r="B1271" s="6">
        <v>802.07400000000007</v>
      </c>
      <c r="C1271" s="6">
        <f>SUM($B$2:B1271)</f>
        <v>281226.89339999971</v>
      </c>
      <c r="D1271" s="9">
        <f t="shared" si="19"/>
        <v>12.435212000587013</v>
      </c>
    </row>
    <row r="1272" spans="1:4" x14ac:dyDescent="0.35">
      <c r="A1272" s="9" t="str">
        <v>Global Stack Chair with Arms, Black</v>
      </c>
      <c r="B1272" s="6">
        <v>803.46400000000006</v>
      </c>
      <c r="C1272" s="6">
        <f>SUM($B$2:B1272)</f>
        <v>282030.35739999969</v>
      </c>
      <c r="D1272" s="9">
        <f t="shared" si="19"/>
        <v>12.470739346688399</v>
      </c>
    </row>
    <row r="1273" spans="1:4" x14ac:dyDescent="0.35">
      <c r="A1273" s="9" t="str">
        <v>Grandstream GXP1160 VoIP phone</v>
      </c>
      <c r="B1273" s="6">
        <v>803.69200000000001</v>
      </c>
      <c r="C1273" s="6">
        <f>SUM($B$2:B1273)</f>
        <v>282834.04939999967</v>
      </c>
      <c r="D1273" s="9">
        <f t="shared" si="19"/>
        <v>12.506276774429923</v>
      </c>
    </row>
    <row r="1274" spans="1:4" x14ac:dyDescent="0.35">
      <c r="A1274" s="9" t="str">
        <v>Vinyl Sectional Post Binders</v>
      </c>
      <c r="B1274" s="6">
        <v>810.55000000000007</v>
      </c>
      <c r="C1274" s="6">
        <f>SUM($B$2:B1274)</f>
        <v>283644.59939999966</v>
      </c>
      <c r="D1274" s="9">
        <f t="shared" si="19"/>
        <v>12.542117447294517</v>
      </c>
    </row>
    <row r="1275" spans="1:4" x14ac:dyDescent="0.35">
      <c r="A1275" s="9" t="str">
        <v>Kensington 6 Outlet MasterPiece HOMEOFFICE Power Control Center</v>
      </c>
      <c r="B1275" s="6">
        <v>812.16000000000008</v>
      </c>
      <c r="C1275" s="6">
        <f>SUM($B$2:B1275)</f>
        <v>284456.75939999963</v>
      </c>
      <c r="D1275" s="9">
        <f t="shared" si="19"/>
        <v>12.57802931068815</v>
      </c>
    </row>
    <row r="1276" spans="1:4" x14ac:dyDescent="0.35">
      <c r="A1276" s="9" t="str">
        <v>Global Chrome Stack Chair</v>
      </c>
      <c r="B1276" s="6">
        <v>815.86399999999992</v>
      </c>
      <c r="C1276" s="6">
        <f>SUM($B$2:B1276)</f>
        <v>285272.62339999963</v>
      </c>
      <c r="D1276" s="9">
        <f t="shared" si="19"/>
        <v>12.614104956516293</v>
      </c>
    </row>
    <row r="1277" spans="1:4" x14ac:dyDescent="0.35">
      <c r="A1277" s="9" t="str">
        <v>Luxo Professional Combination Clamp-On Lamps</v>
      </c>
      <c r="B1277" s="6">
        <v>818.39999999999986</v>
      </c>
      <c r="C1277" s="6">
        <f>SUM($B$2:B1277)</f>
        <v>286091.02339999966</v>
      </c>
      <c r="D1277" s="9">
        <f t="shared" si="19"/>
        <v>12.650292738482099</v>
      </c>
    </row>
    <row r="1278" spans="1:4" x14ac:dyDescent="0.35">
      <c r="A1278" s="9" t="str">
        <v>Tripp Lite Isotel 8 Ultra 8 Outlet Metal Surge</v>
      </c>
      <c r="B1278" s="6">
        <v>823.25200000000007</v>
      </c>
      <c r="C1278" s="6">
        <f>SUM($B$2:B1278)</f>
        <v>286914.27539999963</v>
      </c>
      <c r="D1278" s="9">
        <f t="shared" si="19"/>
        <v>12.686695064824857</v>
      </c>
    </row>
    <row r="1279" spans="1:4" x14ac:dyDescent="0.35">
      <c r="A1279" s="9" t="str">
        <v>Bush Birmingham Collection Bookcase, Dark Cherry</v>
      </c>
      <c r="B1279" s="6">
        <v>825.17399999999998</v>
      </c>
      <c r="C1279" s="6">
        <f>SUM($B$2:B1279)</f>
        <v>287739.44939999963</v>
      </c>
      <c r="D1279" s="9">
        <f t="shared" si="19"/>
        <v>12.723182377625264</v>
      </c>
    </row>
    <row r="1280" spans="1:4" x14ac:dyDescent="0.35">
      <c r="A1280" s="9" t="str">
        <v>Safco Industrial Shelving</v>
      </c>
      <c r="B1280" s="6">
        <v>827.12</v>
      </c>
      <c r="C1280" s="6">
        <f>SUM($B$2:B1280)</f>
        <v>288566.56939999963</v>
      </c>
      <c r="D1280" s="9">
        <f t="shared" si="19"/>
        <v>12.759755738108595</v>
      </c>
    </row>
    <row r="1281" spans="1:4" x14ac:dyDescent="0.35">
      <c r="A1281" s="9" t="str">
        <v>Balt Solid Wood Rectangular Table</v>
      </c>
      <c r="B1281" s="6">
        <v>828.09649999999988</v>
      </c>
      <c r="C1281" s="6">
        <f>SUM($B$2:B1281)</f>
        <v>289394.66589999961</v>
      </c>
      <c r="D1281" s="9">
        <f t="shared" si="19"/>
        <v>12.796372277195408</v>
      </c>
    </row>
    <row r="1282" spans="1:4" x14ac:dyDescent="0.35">
      <c r="A1282" s="9" t="str">
        <v>Xerox 1916</v>
      </c>
      <c r="B1282" s="6">
        <v>831.98</v>
      </c>
      <c r="C1282" s="6">
        <f>SUM($B$2:B1282)</f>
        <v>290226.6458999996</v>
      </c>
      <c r="D1282" s="9">
        <f t="shared" si="19"/>
        <v>12.83316053579745</v>
      </c>
    </row>
    <row r="1283" spans="1:4" x14ac:dyDescent="0.35">
      <c r="A1283" s="9" t="str">
        <v>Motorola HK250 Universal Bluetooth Headset</v>
      </c>
      <c r="B1283" s="6">
        <v>832.23800000000006</v>
      </c>
      <c r="C1283" s="6">
        <f>SUM($B$2:B1283)</f>
        <v>291058.88389999961</v>
      </c>
      <c r="D1283" s="9">
        <f t="shared" ref="D1283:D1346" si="20">C1283/$B$1852*100</f>
        <v>12.869960202571228</v>
      </c>
    </row>
    <row r="1284" spans="1:4" x14ac:dyDescent="0.35">
      <c r="A1284" s="9" t="str">
        <v>Wilson Jones Elliptical Ring 3 1/2" Capacity Binders, 800 sheets</v>
      </c>
      <c r="B1284" s="6">
        <v>834.6</v>
      </c>
      <c r="C1284" s="6">
        <f>SUM($B$2:B1284)</f>
        <v>291893.48389999958</v>
      </c>
      <c r="D1284" s="9">
        <f t="shared" si="20"/>
        <v>12.906864311599406</v>
      </c>
    </row>
    <row r="1285" spans="1:4" x14ac:dyDescent="0.35">
      <c r="A1285" s="9" t="str">
        <v>GBC VeloBinder Manual Binding System</v>
      </c>
      <c r="B1285" s="6">
        <v>842.16600000000017</v>
      </c>
      <c r="C1285" s="6">
        <f>SUM($B$2:B1285)</f>
        <v>292735.64989999961</v>
      </c>
      <c r="D1285" s="9">
        <f t="shared" si="20"/>
        <v>12.944102971896349</v>
      </c>
    </row>
    <row r="1286" spans="1:4" x14ac:dyDescent="0.35">
      <c r="A1286" s="9" t="str">
        <v>Plantronics 81402</v>
      </c>
      <c r="B1286" s="6">
        <v>844.67200000000003</v>
      </c>
      <c r="C1286" s="6">
        <f>SUM($B$2:B1286)</f>
        <v>293580.32189999963</v>
      </c>
      <c r="D1286" s="9">
        <f t="shared" si="20"/>
        <v>12.981452441799357</v>
      </c>
    </row>
    <row r="1287" spans="1:4" x14ac:dyDescent="0.35">
      <c r="A1287" s="9" t="str">
        <v>Panasonic Kx-TS550</v>
      </c>
      <c r="B1287" s="6">
        <v>846.21600000000001</v>
      </c>
      <c r="C1287" s="6">
        <f>SUM($B$2:B1287)</f>
        <v>294426.53789999965</v>
      </c>
      <c r="D1287" s="9">
        <f t="shared" si="20"/>
        <v>13.018870183861891</v>
      </c>
    </row>
    <row r="1288" spans="1:4" x14ac:dyDescent="0.35">
      <c r="A1288" s="9" t="str">
        <v>Belkin 19" Center-Weighted Shelf, Gray</v>
      </c>
      <c r="B1288" s="6">
        <v>849.3119999999999</v>
      </c>
      <c r="C1288" s="6">
        <f>SUM($B$2:B1288)</f>
        <v>295275.84989999962</v>
      </c>
      <c r="D1288" s="9">
        <f t="shared" si="20"/>
        <v>13.056424823985232</v>
      </c>
    </row>
    <row r="1289" spans="1:4" x14ac:dyDescent="0.35">
      <c r="A1289" s="9" t="str">
        <v>Hon Metal Bookcases, Gray</v>
      </c>
      <c r="B1289" s="6">
        <v>851.76</v>
      </c>
      <c r="C1289" s="6">
        <f>SUM($B$2:B1289)</f>
        <v>296127.60989999963</v>
      </c>
      <c r="D1289" s="9">
        <f t="shared" si="20"/>
        <v>13.094087709086889</v>
      </c>
    </row>
    <row r="1290" spans="1:4" x14ac:dyDescent="0.35">
      <c r="A1290" s="9" t="str">
        <v>Green Bar Computer Printout Paper</v>
      </c>
      <c r="B1290" s="6">
        <v>857.37600000000009</v>
      </c>
      <c r="C1290" s="6">
        <f>SUM($B$2:B1290)</f>
        <v>296984.98589999962</v>
      </c>
      <c r="D1290" s="9">
        <f t="shared" si="20"/>
        <v>13.1319989209035</v>
      </c>
    </row>
    <row r="1291" spans="1:4" x14ac:dyDescent="0.35">
      <c r="A1291" s="9" t="str">
        <v>Safco Value Mate Series Steel Bookcases, Baked Enamel Finish on Steel, Gray</v>
      </c>
      <c r="B1291" s="6">
        <v>858.85799999999995</v>
      </c>
      <c r="C1291" s="6">
        <f>SUM($B$2:B1291)</f>
        <v>297843.84389999963</v>
      </c>
      <c r="D1291" s="9">
        <f t="shared" si="20"/>
        <v>13.169975663381006</v>
      </c>
    </row>
    <row r="1292" spans="1:4" x14ac:dyDescent="0.35">
      <c r="A1292" s="9" t="str">
        <v>Fellowes Bases and Tops For Staxonsteel/High-Stak Systems</v>
      </c>
      <c r="B1292" s="6">
        <v>858.88199999999995</v>
      </c>
      <c r="C1292" s="6">
        <f>SUM($B$2:B1292)</f>
        <v>298702.72589999961</v>
      </c>
      <c r="D1292" s="9">
        <f t="shared" si="20"/>
        <v>13.207953467083785</v>
      </c>
    </row>
    <row r="1293" spans="1:4" x14ac:dyDescent="0.35">
      <c r="A1293" s="9" t="str">
        <v>Leather Task Chair, Black</v>
      </c>
      <c r="B1293" s="6">
        <v>864.31000000000006</v>
      </c>
      <c r="C1293" s="6">
        <f>SUM($B$2:B1293)</f>
        <v>299567.03589999961</v>
      </c>
      <c r="D1293" s="9">
        <f t="shared" si="20"/>
        <v>13.246171284570183</v>
      </c>
    </row>
    <row r="1294" spans="1:4" x14ac:dyDescent="0.35">
      <c r="A1294" s="9" t="str">
        <v>Xerox 1913</v>
      </c>
      <c r="B1294" s="6">
        <v>865.48800000000006</v>
      </c>
      <c r="C1294" s="6">
        <f>SUM($B$2:B1294)</f>
        <v>300432.52389999962</v>
      </c>
      <c r="D1294" s="9">
        <f t="shared" si="20"/>
        <v>13.284441190530622</v>
      </c>
    </row>
    <row r="1295" spans="1:4" x14ac:dyDescent="0.35">
      <c r="A1295" s="9" t="str">
        <v>Executive Impressions Supervisor Wall Clock</v>
      </c>
      <c r="B1295" s="6">
        <v>867.25999999999988</v>
      </c>
      <c r="C1295" s="6">
        <f>SUM($B$2:B1295)</f>
        <v>301299.78389999963</v>
      </c>
      <c r="D1295" s="9">
        <f t="shared" si="20"/>
        <v>13.32278945029072</v>
      </c>
    </row>
    <row r="1296" spans="1:4" x14ac:dyDescent="0.35">
      <c r="A1296" s="9" t="str">
        <v>Fellowes Superior 10 Outlet Split Surge Protector</v>
      </c>
      <c r="B1296" s="6">
        <v>867.76800000000014</v>
      </c>
      <c r="C1296" s="6">
        <f>SUM($B$2:B1296)</f>
        <v>302167.55189999961</v>
      </c>
      <c r="D1296" s="9">
        <f t="shared" si="20"/>
        <v>13.361160172652529</v>
      </c>
    </row>
    <row r="1297" spans="1:4" x14ac:dyDescent="0.35">
      <c r="A1297" s="9" t="str">
        <v>Eldon Base for stackable storage shelf, platinum</v>
      </c>
      <c r="B1297" s="6">
        <v>872.25599999999986</v>
      </c>
      <c r="C1297" s="6">
        <f>SUM($B$2:B1297)</f>
        <v>303039.80789999961</v>
      </c>
      <c r="D1297" s="9">
        <f t="shared" si="20"/>
        <v>13.399729344141246</v>
      </c>
    </row>
    <row r="1298" spans="1:4" x14ac:dyDescent="0.35">
      <c r="A1298" s="9" t="str">
        <v>Boston School Pro Electric Pencil Sharpener, 1670</v>
      </c>
      <c r="B1298" s="6">
        <v>873.63599999999985</v>
      </c>
      <c r="C1298" s="6">
        <f>SUM($B$2:B1298)</f>
        <v>303913.44389999961</v>
      </c>
      <c r="D1298" s="9">
        <f t="shared" si="20"/>
        <v>13.438359536083425</v>
      </c>
    </row>
    <row r="1299" spans="1:4" x14ac:dyDescent="0.35">
      <c r="A1299" s="9" t="str">
        <v>Xerox 1960</v>
      </c>
      <c r="B1299" s="6">
        <v>879.83200000000011</v>
      </c>
      <c r="C1299" s="6">
        <f>SUM($B$2:B1299)</f>
        <v>304793.2758999996</v>
      </c>
      <c r="D1299" s="9">
        <f t="shared" si="20"/>
        <v>13.477263701018103</v>
      </c>
    </row>
    <row r="1300" spans="1:4" x14ac:dyDescent="0.35">
      <c r="A1300" s="9" t="str">
        <v>Xerox 1883</v>
      </c>
      <c r="B1300" s="6">
        <v>881.09199999999987</v>
      </c>
      <c r="C1300" s="6">
        <f>SUM($B$2:B1300)</f>
        <v>305674.3678999996</v>
      </c>
      <c r="D1300" s="9">
        <f t="shared" si="20"/>
        <v>13.516223580279854</v>
      </c>
    </row>
    <row r="1301" spans="1:4" x14ac:dyDescent="0.35">
      <c r="A1301" s="9" t="str">
        <v>Safco Chair Connectors, 6/Carton</v>
      </c>
      <c r="B1301" s="6">
        <v>881.19200000000001</v>
      </c>
      <c r="C1301" s="6">
        <f>SUM($B$2:B1301)</f>
        <v>306555.55989999959</v>
      </c>
      <c r="D1301" s="9">
        <f t="shared" si="20"/>
        <v>13.555187881313593</v>
      </c>
    </row>
    <row r="1302" spans="1:4" x14ac:dyDescent="0.35">
      <c r="A1302" s="9" t="str">
        <v>Cisco Small Business SPA 502G VoIP phone</v>
      </c>
      <c r="B1302" s="6">
        <v>882.10200000000009</v>
      </c>
      <c r="C1302" s="6">
        <f>SUM($B$2:B1302)</f>
        <v>307437.6618999996</v>
      </c>
      <c r="D1302" s="9">
        <f t="shared" si="20"/>
        <v>13.594192420472442</v>
      </c>
    </row>
    <row r="1303" spans="1:4" x14ac:dyDescent="0.35">
      <c r="A1303" s="9" t="str">
        <v>SanDisk Ultra 32 GB MicroSDHC Class 10 Memory Card</v>
      </c>
      <c r="B1303" s="6">
        <v>884.00000000000011</v>
      </c>
      <c r="C1303" s="6">
        <f>SUM($B$2:B1303)</f>
        <v>308321.6618999996</v>
      </c>
      <c r="D1303" s="9">
        <f t="shared" si="20"/>
        <v>13.633280884863661</v>
      </c>
    </row>
    <row r="1304" spans="1:4" x14ac:dyDescent="0.35">
      <c r="A1304" s="9" t="str">
        <v>ImationÂ SecureÂ DriveÂ + Hardware Encrypted USBÂ flash driveÂ - 16 GB</v>
      </c>
      <c r="B1304" s="6">
        <v>888.96599999999989</v>
      </c>
      <c r="C1304" s="6">
        <f>SUM($B$2:B1304)</f>
        <v>309210.62789999961</v>
      </c>
      <c r="D1304" s="9">
        <f t="shared" si="20"/>
        <v>13.672588934451902</v>
      </c>
    </row>
    <row r="1305" spans="1:4" x14ac:dyDescent="0.35">
      <c r="A1305" s="9" t="str">
        <v>Eldon Portable Mobile Manager</v>
      </c>
      <c r="B1305" s="6">
        <v>899.30400000000009</v>
      </c>
      <c r="C1305" s="6">
        <f>SUM($B$2:B1305)</f>
        <v>310109.93189999962</v>
      </c>
      <c r="D1305" s="9">
        <f t="shared" si="20"/>
        <v>13.712354106828464</v>
      </c>
    </row>
    <row r="1306" spans="1:4" x14ac:dyDescent="0.35">
      <c r="A1306" s="9" t="str">
        <v>Sony 64GB Class 10 Micro SDHC R40 Memory Card</v>
      </c>
      <c r="B1306" s="6">
        <v>899.75000000000011</v>
      </c>
      <c r="C1306" s="6">
        <f>SUM($B$2:B1306)</f>
        <v>311009.68189999962</v>
      </c>
      <c r="D1306" s="9">
        <f t="shared" si="20"/>
        <v>13.7521390003081</v>
      </c>
    </row>
    <row r="1307" spans="1:4" x14ac:dyDescent="0.35">
      <c r="A1307" s="9" t="str">
        <v>Global Stack Chair without Arms, Black</v>
      </c>
      <c r="B1307" s="6">
        <v>901.50599999999997</v>
      </c>
      <c r="C1307" s="6">
        <f>SUM($B$2:B1307)</f>
        <v>311911.18789999961</v>
      </c>
      <c r="D1307" s="9">
        <f t="shared" si="20"/>
        <v>13.792001540103882</v>
      </c>
    </row>
    <row r="1308" spans="1:4" x14ac:dyDescent="0.35">
      <c r="A1308" s="9" t="str">
        <v>Plantronics CordlessÂ Phone HeadsetÂ with In-line Volume - M214C</v>
      </c>
      <c r="B1308" s="6">
        <v>908.7</v>
      </c>
      <c r="C1308" s="6">
        <f>SUM($B$2:B1308)</f>
        <v>312819.88789999962</v>
      </c>
      <c r="D1308" s="9">
        <f t="shared" si="20"/>
        <v>13.83218218217662</v>
      </c>
    </row>
    <row r="1309" spans="1:4" x14ac:dyDescent="0.35">
      <c r="A1309" s="9" t="str">
        <v>White Dual Perf Computer Printout Paper, 2700 Sheets, 1 Part, Heavyweight, 20 lbs., 14 7/8 x 11</v>
      </c>
      <c r="B1309" s="6">
        <v>909.97800000000007</v>
      </c>
      <c r="C1309" s="6">
        <f>SUM($B$2:B1309)</f>
        <v>313729.86589999963</v>
      </c>
      <c r="D1309" s="9">
        <f t="shared" si="20"/>
        <v>13.87241933449539</v>
      </c>
    </row>
    <row r="1310" spans="1:4" x14ac:dyDescent="0.35">
      <c r="A1310" s="9" t="str">
        <v>Tenex B1-RE Series Chair Mats for Low Pile Carpets</v>
      </c>
      <c r="B1310" s="6">
        <v>910.40399999999988</v>
      </c>
      <c r="C1310" s="6">
        <f>SUM($B$2:B1310)</f>
        <v>314640.26989999961</v>
      </c>
      <c r="D1310" s="9">
        <f t="shared" si="20"/>
        <v>13.912675323562834</v>
      </c>
    </row>
    <row r="1311" spans="1:4" x14ac:dyDescent="0.35">
      <c r="A1311" s="9" t="str">
        <v>Cisco SPA508G</v>
      </c>
      <c r="B1311" s="6">
        <v>910.66200000000003</v>
      </c>
      <c r="C1311" s="6">
        <f>SUM($B$2:B1311)</f>
        <v>315550.93189999962</v>
      </c>
      <c r="D1311" s="9">
        <f t="shared" si="20"/>
        <v>13.952942720802017</v>
      </c>
    </row>
    <row r="1312" spans="1:4" x14ac:dyDescent="0.35">
      <c r="A1312" s="9" t="str">
        <v>Ativa MDM8000 8-Sheet Micro-Cut Shredder</v>
      </c>
      <c r="B1312" s="6">
        <v>917.89799999999991</v>
      </c>
      <c r="C1312" s="6">
        <f>SUM($B$2:B1312)</f>
        <v>316468.8298999996</v>
      </c>
      <c r="D1312" s="9">
        <f t="shared" si="20"/>
        <v>13.99353007746239</v>
      </c>
    </row>
    <row r="1313" spans="1:4" x14ac:dyDescent="0.35">
      <c r="A1313" s="9" t="str">
        <v>Riverside Furniture Stanwyck Manor Table Series</v>
      </c>
      <c r="B1313" s="6">
        <v>917.92</v>
      </c>
      <c r="C1313" s="6">
        <f>SUM($B$2:B1313)</f>
        <v>317386.74989999959</v>
      </c>
      <c r="D1313" s="9">
        <f t="shared" si="20"/>
        <v>14.034118406912603</v>
      </c>
    </row>
    <row r="1314" spans="1:4" x14ac:dyDescent="0.35">
      <c r="A1314" s="9" t="str">
        <v>Novimex High-Tech Fabric Mesh Task Chair</v>
      </c>
      <c r="B1314" s="6">
        <v>922.74</v>
      </c>
      <c r="C1314" s="6">
        <f>SUM($B$2:B1314)</f>
        <v>318309.48989999958</v>
      </c>
      <c r="D1314" s="9">
        <f t="shared" si="20"/>
        <v>14.074919865772728</v>
      </c>
    </row>
    <row r="1315" spans="1:4" x14ac:dyDescent="0.35">
      <c r="A1315" s="9" t="str">
        <v>SanDisk Ultra 64 GB MicroSDHC Class 10 Memory Card</v>
      </c>
      <c r="B1315" s="6">
        <v>927.76800000000003</v>
      </c>
      <c r="C1315" s="6">
        <f>SUM($B$2:B1315)</f>
        <v>319237.25789999956</v>
      </c>
      <c r="D1315" s="9">
        <f t="shared" si="20"/>
        <v>14.115943651328511</v>
      </c>
    </row>
    <row r="1316" spans="1:4" x14ac:dyDescent="0.35">
      <c r="A1316" s="9" t="str">
        <v>Fellowes Premier Superior Surge Suppressor, 10-Outlet, With Phone and Remote</v>
      </c>
      <c r="B1316" s="6">
        <v>929.48</v>
      </c>
      <c r="C1316" s="6">
        <f>SUM($B$2:B1316)</f>
        <v>320166.73789999954</v>
      </c>
      <c r="D1316" s="9">
        <f t="shared" si="20"/>
        <v>14.157043137620761</v>
      </c>
    </row>
    <row r="1317" spans="1:4" x14ac:dyDescent="0.35">
      <c r="A1317" s="9" t="str">
        <v>Sauder Mission Library with Doors, Fruitwood Finish</v>
      </c>
      <c r="B1317" s="6">
        <v>935.19719999999995</v>
      </c>
      <c r="C1317" s="6">
        <f>SUM($B$2:B1317)</f>
        <v>321101.93509999954</v>
      </c>
      <c r="D1317" s="9">
        <f t="shared" si="20"/>
        <v>14.198395425461221</v>
      </c>
    </row>
    <row r="1318" spans="1:4" x14ac:dyDescent="0.35">
      <c r="A1318" s="9" t="str">
        <v>Steel Personal Filing/Posting Tote</v>
      </c>
      <c r="B1318" s="6">
        <v>937.46399999999994</v>
      </c>
      <c r="C1318" s="6">
        <f>SUM($B$2:B1318)</f>
        <v>322039.39909999951</v>
      </c>
      <c r="D1318" s="9">
        <f t="shared" si="20"/>
        <v>14.239847946029149</v>
      </c>
    </row>
    <row r="1319" spans="1:4" x14ac:dyDescent="0.35">
      <c r="A1319" s="9" t="str">
        <v>Tyvek Interoffice Envelopes, 9 1/2" x 12 1/2", 100/Box</v>
      </c>
      <c r="B1319" s="6">
        <v>939.09199999999998</v>
      </c>
      <c r="C1319" s="6">
        <f>SUM($B$2:B1319)</f>
        <v>322978.49109999952</v>
      </c>
      <c r="D1319" s="9">
        <f t="shared" si="20"/>
        <v>14.281372453045076</v>
      </c>
    </row>
    <row r="1320" spans="1:4" x14ac:dyDescent="0.35">
      <c r="A1320" s="9" t="str">
        <v>Recycled Steel Personal File for Standard File Folders</v>
      </c>
      <c r="B1320" s="6">
        <v>939.93</v>
      </c>
      <c r="C1320" s="6">
        <f>SUM($B$2:B1320)</f>
        <v>323918.42109999951</v>
      </c>
      <c r="D1320" s="9">
        <f t="shared" si="20"/>
        <v>14.322934014510277</v>
      </c>
    </row>
    <row r="1321" spans="1:4" x14ac:dyDescent="0.35">
      <c r="A1321" s="9" t="str">
        <v>Eureka The Boss Cordless Rechargeable Stick Vac</v>
      </c>
      <c r="B1321" s="6">
        <v>948.22799999999995</v>
      </c>
      <c r="C1321" s="6">
        <f>SUM($B$2:B1321)</f>
        <v>324866.64909999951</v>
      </c>
      <c r="D1321" s="9">
        <f t="shared" si="20"/>
        <v>14.364862494615204</v>
      </c>
    </row>
    <row r="1322" spans="1:4" x14ac:dyDescent="0.35">
      <c r="A1322" s="9" t="str">
        <v>Howard Miller 13-1/2" Diameter Rosebrook Wall Clock</v>
      </c>
      <c r="B1322" s="6">
        <v>949.02599999999995</v>
      </c>
      <c r="C1322" s="6">
        <f>SUM($B$2:B1322)</f>
        <v>325815.67509999953</v>
      </c>
      <c r="D1322" s="9">
        <f t="shared" si="20"/>
        <v>14.406826260460615</v>
      </c>
    </row>
    <row r="1323" spans="1:4" x14ac:dyDescent="0.35">
      <c r="A1323" s="9" t="str">
        <v>Belkin Premiere Surge Master II 8-outlet surge protector</v>
      </c>
      <c r="B1323" s="6">
        <v>952.16800000000001</v>
      </c>
      <c r="C1323" s="6">
        <f>SUM($B$2:B1323)</f>
        <v>326767.84309999953</v>
      </c>
      <c r="D1323" s="9">
        <f t="shared" si="20"/>
        <v>14.448928958381945</v>
      </c>
    </row>
    <row r="1324" spans="1:4" x14ac:dyDescent="0.35">
      <c r="A1324" s="9" t="str">
        <v>Gould Plastics 9-Pocket Panel Bin, 18-3/8w x 5-1/4d x 20-1/2h, Black</v>
      </c>
      <c r="B1324" s="6">
        <v>953.82</v>
      </c>
      <c r="C1324" s="6">
        <f>SUM($B$2:B1324)</f>
        <v>327721.66309999954</v>
      </c>
      <c r="D1324" s="9">
        <f t="shared" si="20"/>
        <v>14.491104703976553</v>
      </c>
    </row>
    <row r="1325" spans="1:4" x14ac:dyDescent="0.35">
      <c r="A1325" s="9" t="str">
        <v>Xerox 1914</v>
      </c>
      <c r="B1325" s="6">
        <v>956.30400000000009</v>
      </c>
      <c r="C1325" s="6">
        <f>SUM($B$2:B1325)</f>
        <v>328677.96709999954</v>
      </c>
      <c r="D1325" s="9">
        <f t="shared" si="20"/>
        <v>14.533390286387391</v>
      </c>
    </row>
    <row r="1326" spans="1:4" x14ac:dyDescent="0.35">
      <c r="A1326" s="9" t="str">
        <v>Hypercom P1300 Pinpad</v>
      </c>
      <c r="B1326" s="6">
        <v>957.59999999999991</v>
      </c>
      <c r="C1326" s="6">
        <f>SUM($B$2:B1326)</f>
        <v>329635.56709999952</v>
      </c>
      <c r="D1326" s="9">
        <f t="shared" si="20"/>
        <v>14.575733174963215</v>
      </c>
    </row>
    <row r="1327" spans="1:4" x14ac:dyDescent="0.35">
      <c r="A1327" s="9" t="str">
        <v>Xerox 1885</v>
      </c>
      <c r="B1327" s="6">
        <v>960.8</v>
      </c>
      <c r="C1327" s="6">
        <f>SUM($B$2:B1327)</f>
        <v>330596.36709999951</v>
      </c>
      <c r="D1327" s="9">
        <f t="shared" si="20"/>
        <v>14.618217560242721</v>
      </c>
    </row>
    <row r="1328" spans="1:4" x14ac:dyDescent="0.35">
      <c r="A1328" s="9" t="str">
        <v>Hon Every-Day Chair Series Swivel Task Chairs</v>
      </c>
      <c r="B1328" s="6">
        <v>967.83999999999992</v>
      </c>
      <c r="C1328" s="6">
        <f>SUM($B$2:B1328)</f>
        <v>331564.20709999953</v>
      </c>
      <c r="D1328" s="9">
        <f t="shared" si="20"/>
        <v>14.661013238270321</v>
      </c>
    </row>
    <row r="1329" spans="1:4" x14ac:dyDescent="0.35">
      <c r="A1329" s="9" t="str">
        <v>Global Italian Leather Office Chair</v>
      </c>
      <c r="B1329" s="6">
        <v>969.25199999999995</v>
      </c>
      <c r="C1329" s="6">
        <f>SUM($B$2:B1329)</f>
        <v>332533.45909999951</v>
      </c>
      <c r="D1329" s="9">
        <f t="shared" si="20"/>
        <v>14.703871351718417</v>
      </c>
    </row>
    <row r="1330" spans="1:4" x14ac:dyDescent="0.35">
      <c r="A1330" s="9" t="str">
        <v>Xerox 1909</v>
      </c>
      <c r="B1330" s="6">
        <v>970.78399999999999</v>
      </c>
      <c r="C1330" s="6">
        <f>SUM($B$2:B1330)</f>
        <v>333504.2430999995</v>
      </c>
      <c r="D1330" s="9">
        <f t="shared" si="20"/>
        <v>14.746797206713399</v>
      </c>
    </row>
    <row r="1331" spans="1:4" x14ac:dyDescent="0.35">
      <c r="A1331" s="9" t="str">
        <v>GBC Prestige Therm-A-Bind Covers</v>
      </c>
      <c r="B1331" s="6">
        <v>970.97300000000007</v>
      </c>
      <c r="C1331" s="6">
        <f>SUM($B$2:B1331)</f>
        <v>334475.2160999995</v>
      </c>
      <c r="D1331" s="9">
        <f t="shared" si="20"/>
        <v>14.789731418857441</v>
      </c>
    </row>
    <row r="1332" spans="1:4" x14ac:dyDescent="0.35">
      <c r="A1332" s="9" t="str">
        <v>Home/Office Personal File Carts</v>
      </c>
      <c r="B1332" s="6">
        <v>980.23199999999997</v>
      </c>
      <c r="C1332" s="6">
        <f>SUM($B$2:B1332)</f>
        <v>335455.44809999951</v>
      </c>
      <c r="D1332" s="9">
        <f t="shared" si="20"/>
        <v>14.833075042870036</v>
      </c>
    </row>
    <row r="1333" spans="1:4" x14ac:dyDescent="0.35">
      <c r="A1333" s="9" t="str">
        <v>Nortel Business Series Terminal T7208 Digital phone</v>
      </c>
      <c r="B1333" s="6">
        <v>1000.7280000000001</v>
      </c>
      <c r="C1333" s="6">
        <f>SUM($B$2:B1333)</f>
        <v>336456.17609999952</v>
      </c>
      <c r="D1333" s="9">
        <f t="shared" si="20"/>
        <v>14.877324953269691</v>
      </c>
    </row>
    <row r="1334" spans="1:4" x14ac:dyDescent="0.35">
      <c r="A1334" s="9" t="str">
        <v>MaxellÂ LTO Ultrium - 800 GB</v>
      </c>
      <c r="B1334" s="6">
        <v>1002.042</v>
      </c>
      <c r="C1334" s="6">
        <f>SUM($B$2:B1334)</f>
        <v>337458.21809999953</v>
      </c>
      <c r="D1334" s="9">
        <f t="shared" si="20"/>
        <v>14.921632965753295</v>
      </c>
    </row>
    <row r="1335" spans="1:4" x14ac:dyDescent="0.35">
      <c r="A1335" s="9" t="str">
        <v>Eldon "L" Workstation Diamond Chairmat</v>
      </c>
      <c r="B1335" s="6">
        <v>1002.936</v>
      </c>
      <c r="C1335" s="6">
        <f>SUM($B$2:B1335)</f>
        <v>338461.15409999952</v>
      </c>
      <c r="D1335" s="9">
        <f t="shared" si="20"/>
        <v>14.96598050887849</v>
      </c>
    </row>
    <row r="1336" spans="1:4" x14ac:dyDescent="0.35">
      <c r="A1336" s="9" t="str">
        <v>ImationÂ 16GB Mini TravelDrive USB 2.0Â Flash Drive</v>
      </c>
      <c r="B1336" s="6">
        <v>1007.152</v>
      </c>
      <c r="C1336" s="6">
        <f>SUM($B$2:B1336)</f>
        <v>339468.30609999952</v>
      </c>
      <c r="D1336" s="9">
        <f t="shared" si="20"/>
        <v>15.01051447391078</v>
      </c>
    </row>
    <row r="1337" spans="1:4" x14ac:dyDescent="0.35">
      <c r="A1337" s="9" t="str">
        <v>Bevis Rectangular Conference Tables</v>
      </c>
      <c r="B1337" s="6">
        <v>1007.2619999999999</v>
      </c>
      <c r="C1337" s="6">
        <f>SUM($B$2:B1337)</f>
        <v>340475.56809999951</v>
      </c>
      <c r="D1337" s="9">
        <f t="shared" si="20"/>
        <v>15.055053302892258</v>
      </c>
    </row>
    <row r="1338" spans="1:4" x14ac:dyDescent="0.35">
      <c r="A1338" s="9" t="str">
        <v>WD My Passport Ultra 1TB Portable External Hard Drive</v>
      </c>
      <c r="B1338" s="6">
        <v>1007.4000000000001</v>
      </c>
      <c r="C1338" s="6">
        <f>SUM($B$2:B1338)</f>
        <v>341482.96809999953</v>
      </c>
      <c r="D1338" s="9">
        <f t="shared" si="20"/>
        <v>15.099598233919084</v>
      </c>
    </row>
    <row r="1339" spans="1:4" x14ac:dyDescent="0.35">
      <c r="A1339" s="9" t="str">
        <v>Canon Color ImageCLASS MF8580Cdw Wireless Laser All-In-One Printer, Copier, Scanner</v>
      </c>
      <c r="B1339" s="6">
        <v>1007.979</v>
      </c>
      <c r="C1339" s="6">
        <f>SUM($B$2:B1339)</f>
        <v>342490.94709999952</v>
      </c>
      <c r="D1339" s="9">
        <f t="shared" si="20"/>
        <v>15.144168767005731</v>
      </c>
    </row>
    <row r="1340" spans="1:4" x14ac:dyDescent="0.35">
      <c r="A1340" s="9" t="str">
        <v>Tenex Contemporary Contur Chairmats for Low and Medium Pile Carpet, Computer, 39" x 49"</v>
      </c>
      <c r="B1340" s="6">
        <v>1010.7819999999999</v>
      </c>
      <c r="C1340" s="6">
        <f>SUM($B$2:B1340)</f>
        <v>343501.72909999953</v>
      </c>
      <c r="D1340" s="9">
        <f t="shared" si="20"/>
        <v>15.188863242361258</v>
      </c>
    </row>
    <row r="1341" spans="1:4" x14ac:dyDescent="0.35">
      <c r="A1341" s="9" t="str">
        <v>Sauder Forest Hills Library with Doors, Woodland Oak Finish</v>
      </c>
      <c r="B1341" s="6">
        <v>1014.174</v>
      </c>
      <c r="C1341" s="6">
        <f>SUM($B$2:B1341)</f>
        <v>344515.90309999953</v>
      </c>
      <c r="D1341" s="9">
        <f t="shared" si="20"/>
        <v>15.233707704222683</v>
      </c>
    </row>
    <row r="1342" spans="1:4" x14ac:dyDescent="0.35">
      <c r="A1342" s="9" t="str">
        <v>Snap-A-Way Black Print Carbonless Ruled Speed Letter, Triplicate</v>
      </c>
      <c r="B1342" s="6">
        <v>1016.7919999999999</v>
      </c>
      <c r="C1342" s="6">
        <f>SUM($B$2:B1342)</f>
        <v>345532.69509999955</v>
      </c>
      <c r="D1342" s="9">
        <f t="shared" si="20"/>
        <v>15.278667928074805</v>
      </c>
    </row>
    <row r="1343" spans="1:4" x14ac:dyDescent="0.35">
      <c r="A1343" s="9" t="str">
        <v>Hoover Commercial Lightweight Upright Vacuum with E-Z Empty Dirt Cup</v>
      </c>
      <c r="B1343" s="6">
        <v>1023.3520000000001</v>
      </c>
      <c r="C1343" s="6">
        <f>SUM($B$2:B1343)</f>
        <v>346556.04709999956</v>
      </c>
      <c r="D1343" s="9">
        <f t="shared" si="20"/>
        <v>15.323918220169469</v>
      </c>
    </row>
    <row r="1344" spans="1:4" x14ac:dyDescent="0.35">
      <c r="A1344" s="9" t="str">
        <v>Okidata B400 Printer</v>
      </c>
      <c r="B1344" s="6">
        <v>1029.5999999999999</v>
      </c>
      <c r="C1344" s="6">
        <f>SUM($B$2:B1344)</f>
        <v>347585.64709999954</v>
      </c>
      <c r="D1344" s="9">
        <f t="shared" si="20"/>
        <v>15.369444784578064</v>
      </c>
    </row>
    <row r="1345" spans="1:4" x14ac:dyDescent="0.35">
      <c r="A1345" s="9" t="str">
        <v>Star Micronics TSP100 TSP143LAN Receipt Printer</v>
      </c>
      <c r="B1345" s="6">
        <v>1035.8</v>
      </c>
      <c r="C1345" s="6">
        <f>SUM($B$2:B1345)</f>
        <v>348621.44709999952</v>
      </c>
      <c r="D1345" s="9">
        <f t="shared" si="20"/>
        <v>15.415245498850036</v>
      </c>
    </row>
    <row r="1346" spans="1:4" x14ac:dyDescent="0.35">
      <c r="A1346" s="9" t="str">
        <v>Logitech G13 Programmable Gameboard with LCD Display</v>
      </c>
      <c r="B1346" s="6">
        <v>1039.8700000000001</v>
      </c>
      <c r="C1346" s="6">
        <f>SUM($B$2:B1346)</f>
        <v>349661.31709999952</v>
      </c>
      <c r="D1346" s="9">
        <f t="shared" si="20"/>
        <v>15.461226179242002</v>
      </c>
    </row>
    <row r="1347" spans="1:4" x14ac:dyDescent="0.35">
      <c r="A1347" s="9" t="str">
        <v>Balt Split Level Computer Training Table</v>
      </c>
      <c r="B1347" s="6">
        <v>1040.625</v>
      </c>
      <c r="C1347" s="6">
        <f>SUM($B$2:B1347)</f>
        <v>350701.94209999952</v>
      </c>
      <c r="D1347" s="9">
        <f t="shared" ref="D1347:D1410" si="21">C1347/$B$1852*100</f>
        <v>15.507240244012491</v>
      </c>
    </row>
    <row r="1348" spans="1:4" x14ac:dyDescent="0.35">
      <c r="A1348" s="9" t="str">
        <v>GBC Twin Loop Wire Binding Elements</v>
      </c>
      <c r="B1348" s="6">
        <v>1041.6640000000002</v>
      </c>
      <c r="C1348" s="6">
        <f>SUM($B$2:B1348)</f>
        <v>351743.60609999951</v>
      </c>
      <c r="D1348" s="9">
        <f t="shared" si="21"/>
        <v>15.553300250993955</v>
      </c>
    </row>
    <row r="1349" spans="1:4" x14ac:dyDescent="0.35">
      <c r="A1349" s="9" t="str">
        <v>Howard Miller 13" Diameter Goldtone Round Wall Clock</v>
      </c>
      <c r="B1349" s="6">
        <v>1042.068</v>
      </c>
      <c r="C1349" s="6">
        <f>SUM($B$2:B1349)</f>
        <v>352785.67409999954</v>
      </c>
      <c r="D1349" s="9">
        <f t="shared" si="21"/>
        <v>15.599378121934256</v>
      </c>
    </row>
    <row r="1350" spans="1:4" x14ac:dyDescent="0.35">
      <c r="A1350" s="9" t="str">
        <v>Eureka The Boss Lite 10-Amp Upright Vacuum, Blue</v>
      </c>
      <c r="B1350" s="6">
        <v>1042.08</v>
      </c>
      <c r="C1350" s="6">
        <f>SUM($B$2:B1350)</f>
        <v>353827.75409999955</v>
      </c>
      <c r="D1350" s="9">
        <f t="shared" si="21"/>
        <v>15.6454565234872</v>
      </c>
    </row>
    <row r="1351" spans="1:4" x14ac:dyDescent="0.35">
      <c r="A1351" s="9" t="str">
        <v>Advantus 10-Drawer Portable Organizer, Chrome Metal Frame, Smoke Drawers</v>
      </c>
      <c r="B1351" s="6">
        <v>1051.7760000000001</v>
      </c>
      <c r="C1351" s="6">
        <f>SUM($B$2:B1351)</f>
        <v>354879.53009999957</v>
      </c>
      <c r="D1351" s="9">
        <f t="shared" si="21"/>
        <v>15.691963660052291</v>
      </c>
    </row>
    <row r="1352" spans="1:4" x14ac:dyDescent="0.35">
      <c r="A1352" s="9" t="str">
        <v>Recycled Steel Personal File for Hanging File Folders</v>
      </c>
      <c r="B1352" s="6">
        <v>1053.0319999999999</v>
      </c>
      <c r="C1352" s="6">
        <f>SUM($B$2:B1352)</f>
        <v>355932.56209999957</v>
      </c>
      <c r="D1352" s="9">
        <f t="shared" si="21"/>
        <v>15.738526334073574</v>
      </c>
    </row>
    <row r="1353" spans="1:4" x14ac:dyDescent="0.35">
      <c r="A1353" s="9" t="str">
        <v>Sauder Camden County Barrister Bookcase, Planked Cherry Finish</v>
      </c>
      <c r="B1353" s="6">
        <v>1064.624</v>
      </c>
      <c r="C1353" s="6">
        <f>SUM($B$2:B1353)</f>
        <v>356997.18609999958</v>
      </c>
      <c r="D1353" s="9">
        <f t="shared" si="21"/>
        <v>15.785601579903933</v>
      </c>
    </row>
    <row r="1354" spans="1:4" x14ac:dyDescent="0.35">
      <c r="A1354" s="9" t="str">
        <v>AT&amp;T 1070 Corded Phone</v>
      </c>
      <c r="B1354" s="6">
        <v>1070.3039999999999</v>
      </c>
      <c r="C1354" s="6">
        <f>SUM($B$2:B1354)</f>
        <v>358067.49009999959</v>
      </c>
      <c r="D1354" s="9">
        <f t="shared" si="21"/>
        <v>15.832927982383321</v>
      </c>
    </row>
    <row r="1355" spans="1:4" x14ac:dyDescent="0.35">
      <c r="A1355" s="9" t="str">
        <v>O'Sullivan Cherrywood Estates Traditional Barrister Bookcase</v>
      </c>
      <c r="B1355" s="6">
        <v>1072.3440000000001</v>
      </c>
      <c r="C1355" s="6">
        <f>SUM($B$2:B1355)</f>
        <v>359139.83409999957</v>
      </c>
      <c r="D1355" s="9">
        <f t="shared" si="21"/>
        <v>15.880344589011303</v>
      </c>
    </row>
    <row r="1356" spans="1:4" x14ac:dyDescent="0.35">
      <c r="A1356" s="9" t="str">
        <v>Boston 1645 Deluxe Heavier-Duty Electric Pencil Sharpener</v>
      </c>
      <c r="B1356" s="6">
        <v>1073.1120000000001</v>
      </c>
      <c r="C1356" s="6">
        <f>SUM($B$2:B1356)</f>
        <v>360212.94609999959</v>
      </c>
      <c r="D1356" s="9">
        <f t="shared" si="21"/>
        <v>15.927795154848168</v>
      </c>
    </row>
    <row r="1357" spans="1:4" x14ac:dyDescent="0.35">
      <c r="A1357" s="9" t="str">
        <v>Carina Media Storage Towers in Natural &amp; Black</v>
      </c>
      <c r="B1357" s="6">
        <v>1073.248</v>
      </c>
      <c r="C1357" s="6">
        <f>SUM($B$2:B1357)</f>
        <v>361286.19409999961</v>
      </c>
      <c r="D1357" s="9">
        <f t="shared" si="21"/>
        <v>15.975251734294943</v>
      </c>
    </row>
    <row r="1358" spans="1:4" x14ac:dyDescent="0.35">
      <c r="A1358" s="9" t="str">
        <v>Belkin 8 Outlet Surge Protector</v>
      </c>
      <c r="B1358" s="6">
        <v>1073.6759999999999</v>
      </c>
      <c r="C1358" s="6">
        <f>SUM($B$2:B1358)</f>
        <v>362359.87009999959</v>
      </c>
      <c r="D1358" s="9">
        <f t="shared" si="21"/>
        <v>16.022727238925828</v>
      </c>
    </row>
    <row r="1359" spans="1:4" x14ac:dyDescent="0.35">
      <c r="A1359" s="9" t="str">
        <v>RCA Visys Integrated PBX 8-Line Router</v>
      </c>
      <c r="B1359" s="6">
        <v>1085.2380000000001</v>
      </c>
      <c r="C1359" s="6">
        <f>SUM($B$2:B1359)</f>
        <v>363445.1080999996</v>
      </c>
      <c r="D1359" s="9">
        <f t="shared" si="21"/>
        <v>16.0707139888342</v>
      </c>
    </row>
    <row r="1360" spans="1:4" x14ac:dyDescent="0.35">
      <c r="A1360" s="9" t="str">
        <v>Global Deluxe High-Back Office Chair in Storm</v>
      </c>
      <c r="B1360" s="6">
        <v>1087.92</v>
      </c>
      <c r="C1360" s="6">
        <f>SUM($B$2:B1360)</f>
        <v>364533.02809999959</v>
      </c>
      <c r="D1360" s="9">
        <f t="shared" si="21"/>
        <v>16.118819330667336</v>
      </c>
    </row>
    <row r="1361" spans="1:4" x14ac:dyDescent="0.35">
      <c r="A1361" s="9" t="str">
        <v>Barricks 18" x 48" Non-Folding Utility Table with Bottom Storage Shelf</v>
      </c>
      <c r="B1361" s="6">
        <v>1088.6399999999999</v>
      </c>
      <c r="C1361" s="6">
        <f>SUM($B$2:B1361)</f>
        <v>365621.6680999996</v>
      </c>
      <c r="D1361" s="9">
        <f t="shared" si="21"/>
        <v>16.166956509258803</v>
      </c>
    </row>
    <row r="1362" spans="1:4" x14ac:dyDescent="0.35">
      <c r="A1362" s="9" t="str">
        <v>Catalog Binders with Expanding Posts</v>
      </c>
      <c r="B1362" s="6">
        <v>1089.9359999999999</v>
      </c>
      <c r="C1362" s="6">
        <f>SUM($B$2:B1362)</f>
        <v>366711.60409999959</v>
      </c>
      <c r="D1362" s="9">
        <f t="shared" si="21"/>
        <v>16.215150994015261</v>
      </c>
    </row>
    <row r="1363" spans="1:4" x14ac:dyDescent="0.35">
      <c r="A1363" s="9" t="str">
        <v>Xerox 1934</v>
      </c>
      <c r="B1363" s="6">
        <v>1097.2079999999999</v>
      </c>
      <c r="C1363" s="6">
        <f>SUM($B$2:B1363)</f>
        <v>367808.81209999957</v>
      </c>
      <c r="D1363" s="9">
        <f t="shared" si="21"/>
        <v>16.263667030030824</v>
      </c>
    </row>
    <row r="1364" spans="1:4" x14ac:dyDescent="0.35">
      <c r="A1364" s="9" t="str">
        <v>Eaton Premium Continuous-Feed Paper, 25% Cotton, Letter Size, White, 1000 Shts/Box</v>
      </c>
      <c r="B1364" s="6">
        <v>1098.5040000000001</v>
      </c>
      <c r="C1364" s="6">
        <f>SUM($B$2:B1364)</f>
        <v>368907.31609999959</v>
      </c>
      <c r="D1364" s="9">
        <f t="shared" si="21"/>
        <v>16.312240372211381</v>
      </c>
    </row>
    <row r="1365" spans="1:4" x14ac:dyDescent="0.35">
      <c r="A1365" s="9" t="str">
        <v>Xerox 1906</v>
      </c>
      <c r="B1365" s="6">
        <v>1098.6399999999999</v>
      </c>
      <c r="C1365" s="6">
        <f>SUM($B$2:B1365)</f>
        <v>370005.9560999996</v>
      </c>
      <c r="D1365" s="9">
        <f t="shared" si="21"/>
        <v>16.360819728001843</v>
      </c>
    </row>
    <row r="1366" spans="1:4" x14ac:dyDescent="0.35">
      <c r="A1366" s="9" t="str">
        <v>Ibico Laser Imprintable Binding System Covers</v>
      </c>
      <c r="B1366" s="6">
        <v>1100.4000000000001</v>
      </c>
      <c r="C1366" s="6">
        <f>SUM($B$2:B1366)</f>
        <v>371106.35609999963</v>
      </c>
      <c r="D1366" s="9">
        <f t="shared" si="21"/>
        <v>16.409476906979329</v>
      </c>
    </row>
    <row r="1367" spans="1:4" x14ac:dyDescent="0.35">
      <c r="A1367" s="9" t="str">
        <v>Ibico Plastic Spiral Binding Combs</v>
      </c>
      <c r="B1367" s="6">
        <v>1100.48</v>
      </c>
      <c r="C1367" s="6">
        <f>SUM($B$2:B1367)</f>
        <v>372206.83609999961</v>
      </c>
      <c r="D1367" s="9">
        <f t="shared" si="21"/>
        <v>16.458137623374405</v>
      </c>
    </row>
    <row r="1368" spans="1:4" x14ac:dyDescent="0.35">
      <c r="A1368" s="9" t="str">
        <v>Xerox 1988</v>
      </c>
      <c r="B1368" s="6">
        <v>1102.8879999999999</v>
      </c>
      <c r="C1368" s="6">
        <f>SUM($B$2:B1368)</f>
        <v>373309.72409999958</v>
      </c>
      <c r="D1368" s="9">
        <f t="shared" si="21"/>
        <v>16.506904816039</v>
      </c>
    </row>
    <row r="1369" spans="1:4" x14ac:dyDescent="0.35">
      <c r="A1369" s="9" t="str">
        <v>netTALK DUO VoIP Telephone Service</v>
      </c>
      <c r="B1369" s="6">
        <v>1112.788</v>
      </c>
      <c r="C1369" s="6">
        <f>SUM($B$2:B1369)</f>
        <v>374422.51209999959</v>
      </c>
      <c r="D1369" s="9">
        <f t="shared" si="21"/>
        <v>16.556109764130603</v>
      </c>
    </row>
    <row r="1370" spans="1:4" x14ac:dyDescent="0.35">
      <c r="A1370" s="9" t="str">
        <v>Hunt BOSTON Model 1606 High-Volume Electric Pencil Sharpener, Beige</v>
      </c>
      <c r="B1370" s="6">
        <v>1113.0239999999999</v>
      </c>
      <c r="C1370" s="6">
        <f>SUM($B$2:B1370)</f>
        <v>375535.53609999956</v>
      </c>
      <c r="D1370" s="9">
        <f t="shared" si="21"/>
        <v>16.605325147604098</v>
      </c>
    </row>
    <row r="1371" spans="1:4" x14ac:dyDescent="0.35">
      <c r="A1371" s="9" t="str">
        <v>Dana Halogen Swing-Arm Architect Lamp</v>
      </c>
      <c r="B1371" s="6">
        <v>1114.384</v>
      </c>
      <c r="C1371" s="6">
        <f>SUM($B$2:B1371)</f>
        <v>376649.92009999958</v>
      </c>
      <c r="D1371" s="9">
        <f t="shared" si="21"/>
        <v>16.654600667176659</v>
      </c>
    </row>
    <row r="1372" spans="1:4" x14ac:dyDescent="0.35">
      <c r="A1372" s="9" t="str">
        <v>Deflect-o EconoMat Studded, No Bevel Mat for Low Pile Carpeting</v>
      </c>
      <c r="B1372" s="6">
        <v>1115.6400000000001</v>
      </c>
      <c r="C1372" s="6">
        <f>SUM($B$2:B1372)</f>
        <v>377765.56009999959</v>
      </c>
      <c r="D1372" s="9">
        <f t="shared" si="21"/>
        <v>16.703931724205415</v>
      </c>
    </row>
    <row r="1373" spans="1:4" x14ac:dyDescent="0.35">
      <c r="A1373" s="9" t="str">
        <v>Advantus Rolling Drawer Organizers</v>
      </c>
      <c r="B1373" s="6">
        <v>1115.92</v>
      </c>
      <c r="C1373" s="6">
        <f>SUM($B$2:B1373)</f>
        <v>378881.48009999958</v>
      </c>
      <c r="D1373" s="9">
        <f t="shared" si="21"/>
        <v>16.753275162195742</v>
      </c>
    </row>
    <row r="1374" spans="1:4" x14ac:dyDescent="0.35">
      <c r="A1374" s="9" t="str">
        <v>O'Sullivan 3-Shelf Heavy-Duty Bookcases</v>
      </c>
      <c r="B1374" s="6">
        <v>1119.1949999999999</v>
      </c>
      <c r="C1374" s="6">
        <f>SUM($B$2:B1374)</f>
        <v>380000.67509999959</v>
      </c>
      <c r="D1374" s="9">
        <f t="shared" si="21"/>
        <v>16.802763413218738</v>
      </c>
    </row>
    <row r="1375" spans="1:4" x14ac:dyDescent="0.35">
      <c r="A1375" s="9" t="str">
        <v>ClearSounds CSC500 Amplified Spirit Phone Corded phone</v>
      </c>
      <c r="B1375" s="6">
        <v>1119.8399999999999</v>
      </c>
      <c r="C1375" s="6">
        <f>SUM($B$2:B1375)</f>
        <v>381120.51509999961</v>
      </c>
      <c r="D1375" s="9">
        <f t="shared" si="21"/>
        <v>16.852280184671073</v>
      </c>
    </row>
    <row r="1376" spans="1:4" x14ac:dyDescent="0.35">
      <c r="A1376" s="9" t="str">
        <v>HTC One</v>
      </c>
      <c r="B1376" s="6">
        <v>1119.8879999999999</v>
      </c>
      <c r="C1376" s="6">
        <f>SUM($B$2:B1376)</f>
        <v>382240.40309999959</v>
      </c>
      <c r="D1376" s="9">
        <f t="shared" si="21"/>
        <v>16.901799078573958</v>
      </c>
    </row>
    <row r="1377" spans="1:4" x14ac:dyDescent="0.35">
      <c r="A1377" s="9" t="str">
        <v>File Shuttle II and Handi-File, Black</v>
      </c>
      <c r="B1377" s="6">
        <v>1125.1479999999999</v>
      </c>
      <c r="C1377" s="6">
        <f>SUM($B$2:B1377)</f>
        <v>383365.55109999957</v>
      </c>
      <c r="D1377" s="9">
        <f t="shared" si="21"/>
        <v>16.951550557683518</v>
      </c>
    </row>
    <row r="1378" spans="1:4" x14ac:dyDescent="0.35">
      <c r="A1378" s="9" t="str">
        <v>Panasonic KX-TG6844B Expandable Digital Cordless Telephone</v>
      </c>
      <c r="B1378" s="6">
        <v>1135.028</v>
      </c>
      <c r="C1378" s="6">
        <f>SUM($B$2:B1378)</f>
        <v>384500.57909999957</v>
      </c>
      <c r="D1378" s="9">
        <f t="shared" si="21"/>
        <v>17.001738907865686</v>
      </c>
    </row>
    <row r="1379" spans="1:4" x14ac:dyDescent="0.35">
      <c r="A1379" s="9" t="str">
        <v>LogitechÂ Illuminated - Keyboard</v>
      </c>
      <c r="B1379" s="6">
        <v>1139.81</v>
      </c>
      <c r="C1379" s="6">
        <f>SUM($B$2:B1379)</f>
        <v>385640.38909999956</v>
      </c>
      <c r="D1379" s="9">
        <f t="shared" si="21"/>
        <v>17.052138707184415</v>
      </c>
    </row>
    <row r="1380" spans="1:4" x14ac:dyDescent="0.35">
      <c r="A1380" s="9" t="str">
        <v>LG Exalt</v>
      </c>
      <c r="B1380" s="6">
        <v>1154.326</v>
      </c>
      <c r="C1380" s="6">
        <f>SUM($B$2:B1380)</f>
        <v>386794.71509999956</v>
      </c>
      <c r="D1380" s="9">
        <f t="shared" si="21"/>
        <v>17.103180370925202</v>
      </c>
    </row>
    <row r="1381" spans="1:4" x14ac:dyDescent="0.35">
      <c r="A1381" s="9" t="str">
        <v>Logitech K350 2.4Ghz Wireless Keyboard</v>
      </c>
      <c r="B1381" s="6">
        <v>1154.6640000000002</v>
      </c>
      <c r="C1381" s="6">
        <f>SUM($B$2:B1381)</f>
        <v>387949.37909999955</v>
      </c>
      <c r="D1381" s="9">
        <f t="shared" si="21"/>
        <v>17.154236980255316</v>
      </c>
    </row>
    <row r="1382" spans="1:4" x14ac:dyDescent="0.35">
      <c r="A1382" s="9" t="str">
        <v>GE 30522EE2</v>
      </c>
      <c r="B1382" s="6">
        <v>1159.9000000000001</v>
      </c>
      <c r="C1382" s="6">
        <f>SUM($B$2:B1382)</f>
        <v>389109.27909999958</v>
      </c>
      <c r="D1382" s="9">
        <f t="shared" si="21"/>
        <v>17.205525113566829</v>
      </c>
    </row>
    <row r="1383" spans="1:4" x14ac:dyDescent="0.35">
      <c r="A1383" s="9" t="str">
        <v>Bush Andora Conference Table, Maple/Graphite Gray Finish</v>
      </c>
      <c r="B1383" s="6">
        <v>1162.664</v>
      </c>
      <c r="C1383" s="6">
        <f>SUM($B$2:B1383)</f>
        <v>390271.94309999957</v>
      </c>
      <c r="D1383" s="9">
        <f t="shared" si="21"/>
        <v>17.256935464656138</v>
      </c>
    </row>
    <row r="1384" spans="1:4" x14ac:dyDescent="0.35">
      <c r="A1384" s="9" t="str">
        <v>Boston Heavy-Duty Trimline Electric Pencil Sharpeners</v>
      </c>
      <c r="B1384" s="6">
        <v>1166.4399999999998</v>
      </c>
      <c r="C1384" s="6">
        <f>SUM($B$2:B1384)</f>
        <v>391438.38309999957</v>
      </c>
      <c r="D1384" s="9">
        <f t="shared" si="21"/>
        <v>17.308512781855793</v>
      </c>
    </row>
    <row r="1385" spans="1:4" x14ac:dyDescent="0.35">
      <c r="A1385" s="9" t="str">
        <v>Logitech G430 Surround Sound Gaming Headset with Dolby 7.1 Technology</v>
      </c>
      <c r="B1385" s="6">
        <v>1167.854</v>
      </c>
      <c r="C1385" s="6">
        <f>SUM($B$2:B1385)</f>
        <v>392606.23709999956</v>
      </c>
      <c r="D1385" s="9">
        <f t="shared" si="21"/>
        <v>17.360152622911382</v>
      </c>
    </row>
    <row r="1386" spans="1:4" x14ac:dyDescent="0.35">
      <c r="A1386" s="9" t="str">
        <v>GBC Recycled Regency Composition Covers</v>
      </c>
      <c r="B1386" s="6">
        <v>1171.6880000000001</v>
      </c>
      <c r="C1386" s="6">
        <f>SUM($B$2:B1386)</f>
        <v>393777.92509999959</v>
      </c>
      <c r="D1386" s="9">
        <f t="shared" si="21"/>
        <v>17.41196199470507</v>
      </c>
    </row>
    <row r="1387" spans="1:4" x14ac:dyDescent="0.35">
      <c r="A1387" s="9" t="str">
        <v>GBC Therma-A-Bind 250T Electric Binding System</v>
      </c>
      <c r="B1387" s="6">
        <v>1180.704</v>
      </c>
      <c r="C1387" s="6">
        <f>SUM($B$2:B1387)</f>
        <v>394958.62909999961</v>
      </c>
      <c r="D1387" s="9">
        <f t="shared" si="21"/>
        <v>17.464170033461372</v>
      </c>
    </row>
    <row r="1388" spans="1:4" x14ac:dyDescent="0.35">
      <c r="A1388" s="9" t="str">
        <v>SanDisk Cruzer 64 GB USB Flash Drive</v>
      </c>
      <c r="B1388" s="6">
        <v>1184.0320000000002</v>
      </c>
      <c r="C1388" s="6">
        <f>SUM($B$2:B1388)</f>
        <v>396142.66109999962</v>
      </c>
      <c r="D1388" s="9">
        <f t="shared" si="21"/>
        <v>17.516525228789497</v>
      </c>
    </row>
    <row r="1389" spans="1:4" x14ac:dyDescent="0.35">
      <c r="A1389" s="9" t="str">
        <v>Howard Miller 11-1/2" Diameter Ridgewood Wall Clock</v>
      </c>
      <c r="B1389" s="6">
        <v>1184.232</v>
      </c>
      <c r="C1389" s="6">
        <f>SUM($B$2:B1389)</f>
        <v>397326.89309999964</v>
      </c>
      <c r="D1389" s="9">
        <f t="shared" si="21"/>
        <v>17.568889267661604</v>
      </c>
    </row>
    <row r="1390" spans="1:4" x14ac:dyDescent="0.35">
      <c r="A1390" s="9" t="str">
        <v>Panasonic KX TS208W Corded phone</v>
      </c>
      <c r="B1390" s="6">
        <v>1185.558</v>
      </c>
      <c r="C1390" s="6">
        <f>SUM($B$2:B1390)</f>
        <v>398512.45109999966</v>
      </c>
      <c r="D1390" s="9">
        <f t="shared" si="21"/>
        <v>17.621311939230296</v>
      </c>
    </row>
    <row r="1391" spans="1:4" x14ac:dyDescent="0.35">
      <c r="A1391" s="9" t="str">
        <v>Fellowes Bankers Box Recycled Super Stor/Drawer</v>
      </c>
      <c r="B1391" s="6">
        <v>1187.56</v>
      </c>
      <c r="C1391" s="6">
        <f>SUM($B$2:B1391)</f>
        <v>399700.01109999965</v>
      </c>
      <c r="D1391" s="9">
        <f t="shared" si="21"/>
        <v>17.67382313467423</v>
      </c>
    </row>
    <row r="1392" spans="1:4" x14ac:dyDescent="0.35">
      <c r="A1392" s="9" t="str">
        <v>Trav-L-File Heavy-Duty Shuttle II, Black</v>
      </c>
      <c r="B1392" s="6">
        <v>1193.818</v>
      </c>
      <c r="C1392" s="6">
        <f>SUM($B$2:B1392)</f>
        <v>400893.82909999968</v>
      </c>
      <c r="D1392" s="9">
        <f t="shared" si="21"/>
        <v>17.726611044609296</v>
      </c>
    </row>
    <row r="1393" spans="1:4" x14ac:dyDescent="0.35">
      <c r="A1393" s="9" t="str">
        <v>Wilson Jones Ledger-Size, Piano-Hinge Binder, 2", Blue</v>
      </c>
      <c r="B1393" s="6">
        <v>1200.7140000000002</v>
      </c>
      <c r="C1393" s="6">
        <f>SUM($B$2:B1393)</f>
        <v>402094.54309999966</v>
      </c>
      <c r="D1393" s="9">
        <f t="shared" si="21"/>
        <v>17.779703879940783</v>
      </c>
    </row>
    <row r="1394" spans="1:4" x14ac:dyDescent="0.35">
      <c r="A1394" s="9" t="str">
        <v>Eldon ClusterMat Chair Mat with Cordless Antistatic Protection</v>
      </c>
      <c r="B1394" s="6">
        <v>1200.9360000000001</v>
      </c>
      <c r="C1394" s="6">
        <f>SUM($B$2:B1394)</f>
        <v>403295.47909999965</v>
      </c>
      <c r="D1394" s="9">
        <f t="shared" si="21"/>
        <v>17.832806531606092</v>
      </c>
    </row>
    <row r="1395" spans="1:4" x14ac:dyDescent="0.35">
      <c r="A1395" s="9" t="str">
        <v>APC 7 Outlet Network SurgeArrest Surge Protector</v>
      </c>
      <c r="B1395" s="6">
        <v>1207.2</v>
      </c>
      <c r="C1395" s="6">
        <f>SUM($B$2:B1395)</f>
        <v>404502.67909999966</v>
      </c>
      <c r="D1395" s="9">
        <f t="shared" si="21"/>
        <v>17.886186163068849</v>
      </c>
    </row>
    <row r="1396" spans="1:4" x14ac:dyDescent="0.35">
      <c r="A1396" s="9" t="str">
        <v>Epson TM-T88V Direct Thermal Printer - Monochrome - Desktop</v>
      </c>
      <c r="B1396" s="6">
        <v>1212.7049999999999</v>
      </c>
      <c r="C1396" s="6">
        <f>SUM($B$2:B1396)</f>
        <v>405715.38409999968</v>
      </c>
      <c r="D1396" s="9">
        <f t="shared" si="21"/>
        <v>17.939809213079659</v>
      </c>
    </row>
    <row r="1397" spans="1:4" x14ac:dyDescent="0.35">
      <c r="A1397" s="9" t="str">
        <v>Satellite Sectional Post Binders</v>
      </c>
      <c r="B1397" s="6">
        <v>1219.8209999999999</v>
      </c>
      <c r="C1397" s="6">
        <f>SUM($B$2:B1397)</f>
        <v>406935.20509999967</v>
      </c>
      <c r="D1397" s="9">
        <f t="shared" si="21"/>
        <v>17.99374691638527</v>
      </c>
    </row>
    <row r="1398" spans="1:4" x14ac:dyDescent="0.35">
      <c r="A1398" s="9" t="str">
        <v>Plantronics Voyager Pro HD - Bluetooth Headset</v>
      </c>
      <c r="B1398" s="6">
        <v>1221.8120000000001</v>
      </c>
      <c r="C1398" s="6">
        <f>SUM($B$2:B1398)</f>
        <v>408157.01709999965</v>
      </c>
      <c r="D1398" s="9">
        <f t="shared" si="21"/>
        <v>18.047772657171198</v>
      </c>
    </row>
    <row r="1399" spans="1:4" x14ac:dyDescent="0.35">
      <c r="A1399" s="9" t="str">
        <v>Xerox 1917</v>
      </c>
      <c r="B1399" s="6">
        <v>1222.75</v>
      </c>
      <c r="C1399" s="6">
        <f>SUM($B$2:B1399)</f>
        <v>409379.76709999965</v>
      </c>
      <c r="D1399" s="9">
        <f t="shared" si="21"/>
        <v>18.101839874178395</v>
      </c>
    </row>
    <row r="1400" spans="1:4" x14ac:dyDescent="0.35">
      <c r="A1400" s="9" t="str">
        <v>Case Logic 2.4GHz Wireless Keyboard</v>
      </c>
      <c r="B1400" s="6">
        <v>1229.7539999999999</v>
      </c>
      <c r="C1400" s="6">
        <f>SUM($B$2:B1400)</f>
        <v>410609.52109999966</v>
      </c>
      <c r="D1400" s="9">
        <f t="shared" si="21"/>
        <v>18.156216792095773</v>
      </c>
    </row>
    <row r="1401" spans="1:4" x14ac:dyDescent="0.35">
      <c r="A1401" s="9" t="str">
        <v>Blue Parrot B250XT Professional Grade Wireless BluetoothÂ HeadsetÂ with</v>
      </c>
      <c r="B1401" s="6">
        <v>1229.836</v>
      </c>
      <c r="C1401" s="6">
        <f>SUM($B$2:B1401)</f>
        <v>411839.35709999967</v>
      </c>
      <c r="D1401" s="9">
        <f t="shared" si="21"/>
        <v>18.210597335866176</v>
      </c>
    </row>
    <row r="1402" spans="1:4" x14ac:dyDescent="0.35">
      <c r="A1402" s="9" t="str">
        <v>Hon 4060 Series Tables</v>
      </c>
      <c r="B1402" s="6">
        <v>1231.56</v>
      </c>
      <c r="C1402" s="6">
        <f>SUM($B$2:B1402)</f>
        <v>413070.91709999967</v>
      </c>
      <c r="D1402" s="9">
        <f t="shared" si="21"/>
        <v>18.265054110985691</v>
      </c>
    </row>
    <row r="1403" spans="1:4" x14ac:dyDescent="0.35">
      <c r="A1403" s="9" t="str">
        <v>Xerox 1888</v>
      </c>
      <c r="B1403" s="6">
        <v>1231.6560000000002</v>
      </c>
      <c r="C1403" s="6">
        <f>SUM($B$2:B1403)</f>
        <v>414302.57309999969</v>
      </c>
      <c r="D1403" s="9">
        <f t="shared" si="21"/>
        <v>18.319515131006312</v>
      </c>
    </row>
    <row r="1404" spans="1:4" x14ac:dyDescent="0.35">
      <c r="A1404" s="9" t="str">
        <v>Maxell 4.7GB DVD-R</v>
      </c>
      <c r="B1404" s="6">
        <v>1231.692</v>
      </c>
      <c r="C1404" s="6">
        <f>SUM($B$2:B1404)</f>
        <v>415534.26509999967</v>
      </c>
      <c r="D1404" s="9">
        <f t="shared" si="21"/>
        <v>18.373977742864852</v>
      </c>
    </row>
    <row r="1405" spans="1:4" x14ac:dyDescent="0.35">
      <c r="A1405" s="9" t="str">
        <v>Avery 4027 File Folder Labels for Dot Matrix Printers, 5000 Labels per Box, White</v>
      </c>
      <c r="B1405" s="6">
        <v>1233.4120000000003</v>
      </c>
      <c r="C1405" s="6">
        <f>SUM($B$2:B1405)</f>
        <v>416767.67709999968</v>
      </c>
      <c r="D1405" s="9">
        <f t="shared" si="21"/>
        <v>18.42851640920162</v>
      </c>
    </row>
    <row r="1406" spans="1:4" x14ac:dyDescent="0.35">
      <c r="A1406" s="9" t="str">
        <v>SAFCO Mobile Desk Side File, Wire Frame</v>
      </c>
      <c r="B1406" s="6">
        <v>1240.04</v>
      </c>
      <c r="C1406" s="6">
        <f>SUM($B$2:B1406)</f>
        <v>418007.71709999966</v>
      </c>
      <c r="D1406" s="9">
        <f t="shared" si="21"/>
        <v>18.483348150585879</v>
      </c>
    </row>
    <row r="1407" spans="1:4" x14ac:dyDescent="0.35">
      <c r="A1407" s="9" t="str">
        <v>Hon Valutask Swivel Chairs</v>
      </c>
      <c r="B1407" s="6">
        <v>1242.0539999999999</v>
      </c>
      <c r="C1407" s="6">
        <f>SUM($B$2:B1407)</f>
        <v>419249.77109999966</v>
      </c>
      <c r="D1407" s="9">
        <f t="shared" si="21"/>
        <v>18.538268946458018</v>
      </c>
    </row>
    <row r="1408" spans="1:4" x14ac:dyDescent="0.35">
      <c r="A1408" s="9" t="str">
        <v>Tripp Lite Isotel 6 Outlet Surge Protector with Fax/Modem Protection</v>
      </c>
      <c r="B1408" s="6">
        <v>1243.788</v>
      </c>
      <c r="C1408" s="6">
        <f>SUM($B$2:B1408)</f>
        <v>420493.55909999966</v>
      </c>
      <c r="D1408" s="9">
        <f t="shared" si="21"/>
        <v>18.593266415856462</v>
      </c>
    </row>
    <row r="1409" spans="1:4" x14ac:dyDescent="0.35">
      <c r="A1409" s="9" t="str">
        <v>Panasonic KX T7736-B Digital phone</v>
      </c>
      <c r="B1409" s="6">
        <v>1259.58</v>
      </c>
      <c r="C1409" s="6">
        <f>SUM($B$2:B1409)</f>
        <v>421753.13909999968</v>
      </c>
      <c r="D1409" s="9">
        <f t="shared" si="21"/>
        <v>18.648962171487561</v>
      </c>
    </row>
    <row r="1410" spans="1:4" x14ac:dyDescent="0.35">
      <c r="A1410" s="9" t="str">
        <v>Bush Somerset Collection Bookcase</v>
      </c>
      <c r="B1410" s="6">
        <v>1263.9569999999999</v>
      </c>
      <c r="C1410" s="6">
        <f>SUM($B$2:B1410)</f>
        <v>423017.09609999968</v>
      </c>
      <c r="D1410" s="9">
        <f t="shared" si="21"/>
        <v>18.704851468078662</v>
      </c>
    </row>
    <row r="1411" spans="1:4" x14ac:dyDescent="0.35">
      <c r="A1411" s="9" t="str">
        <v>Tyvek Side-Opening Peel &amp; Seel Expanding Envelopes</v>
      </c>
      <c r="B1411" s="6">
        <v>1266.72</v>
      </c>
      <c r="C1411" s="6">
        <f>SUM($B$2:B1411)</f>
        <v>424283.81609999965</v>
      </c>
      <c r="D1411" s="9">
        <f t="shared" ref="D1411:D1474" si="22">C1411/$B$1852*100</f>
        <v>18.760862938229842</v>
      </c>
    </row>
    <row r="1412" spans="1:4" x14ac:dyDescent="0.35">
      <c r="A1412" s="9" t="str">
        <v>Hon Deluxe Fabric Upholstered Stacking Chairs, Squared Back</v>
      </c>
      <c r="B1412" s="6">
        <v>1268.6959999999999</v>
      </c>
      <c r="C1412" s="6">
        <f>SUM($B$2:B1412)</f>
        <v>425552.51209999964</v>
      </c>
      <c r="D1412" s="9">
        <f t="shared" si="22"/>
        <v>18.816961782595545</v>
      </c>
    </row>
    <row r="1413" spans="1:4" x14ac:dyDescent="0.35">
      <c r="A1413" s="9" t="str">
        <v>Luxo Professional Magnifying Clamp-On Fluorescent Lamps</v>
      </c>
      <c r="B1413" s="6">
        <v>1268.922</v>
      </c>
      <c r="C1413" s="6">
        <f>SUM($B$2:B1413)</f>
        <v>426821.43409999966</v>
      </c>
      <c r="D1413" s="9">
        <f t="shared" si="22"/>
        <v>18.873070620165947</v>
      </c>
    </row>
    <row r="1414" spans="1:4" x14ac:dyDescent="0.35">
      <c r="A1414" s="9" t="str">
        <v>White Computer Printout Paper by Universal</v>
      </c>
      <c r="B1414" s="6">
        <v>1279.08</v>
      </c>
      <c r="C1414" s="6">
        <f>SUM($B$2:B1414)</f>
        <v>428100.51409999968</v>
      </c>
      <c r="D1414" s="9">
        <f t="shared" si="22"/>
        <v>18.929628621335088</v>
      </c>
    </row>
    <row r="1415" spans="1:4" x14ac:dyDescent="0.35">
      <c r="A1415" s="9" t="str">
        <v>Tennsco Industrial Shelving</v>
      </c>
      <c r="B1415" s="6">
        <v>1281.442</v>
      </c>
      <c r="C1415" s="6">
        <f>SUM($B$2:B1415)</f>
        <v>429381.95609999966</v>
      </c>
      <c r="D1415" s="9">
        <f t="shared" si="22"/>
        <v>18.986291064758628</v>
      </c>
    </row>
    <row r="1416" spans="1:4" x14ac:dyDescent="0.35">
      <c r="A1416" s="9" t="str">
        <v>Star Micronics TSP800 TSP847IIU Receipt Printer</v>
      </c>
      <c r="B1416" s="6">
        <v>1286.8499999999999</v>
      </c>
      <c r="C1416" s="6">
        <f>SUM($B$2:B1416)</f>
        <v>430668.80609999964</v>
      </c>
      <c r="D1416" s="9">
        <f t="shared" si="22"/>
        <v>19.043192637611387</v>
      </c>
    </row>
    <row r="1417" spans="1:4" x14ac:dyDescent="0.35">
      <c r="A1417" s="9" t="str">
        <v>Fellowes Recycled Storage Drawers</v>
      </c>
      <c r="B1417" s="6">
        <v>1287.9479999999999</v>
      </c>
      <c r="C1417" s="6">
        <f>SUM($B$2:B1417)</f>
        <v>431956.75409999961</v>
      </c>
      <c r="D1417" s="9">
        <f t="shared" si="22"/>
        <v>19.100142761520598</v>
      </c>
    </row>
    <row r="1418" spans="1:4" x14ac:dyDescent="0.35">
      <c r="A1418" s="9" t="str">
        <v>Hon 30" x 60" Table with Locking Drawer</v>
      </c>
      <c r="B1418" s="6">
        <v>1296.028</v>
      </c>
      <c r="C1418" s="6">
        <f>SUM($B$2:B1418)</f>
        <v>433252.7820999996</v>
      </c>
      <c r="D1418" s="9">
        <f t="shared" si="22"/>
        <v>19.157450164606594</v>
      </c>
    </row>
    <row r="1419" spans="1:4" x14ac:dyDescent="0.35">
      <c r="A1419" s="9" t="str">
        <v>Eldon Cleatmat Plus Chair Mats for High Pile Carpets</v>
      </c>
      <c r="B1419" s="6">
        <v>1304.1279999999999</v>
      </c>
      <c r="C1419" s="6">
        <f>SUM($B$2:B1419)</f>
        <v>434556.91009999963</v>
      </c>
      <c r="D1419" s="9">
        <f t="shared" si="22"/>
        <v>19.215115731223779</v>
      </c>
    </row>
    <row r="1420" spans="1:4" x14ac:dyDescent="0.35">
      <c r="A1420" s="9" t="str">
        <v>Nokia Lumia 925</v>
      </c>
      <c r="B1420" s="6">
        <v>1310.296</v>
      </c>
      <c r="C1420" s="6">
        <f>SUM($B$2:B1420)</f>
        <v>435867.2060999996</v>
      </c>
      <c r="D1420" s="9">
        <f t="shared" si="22"/>
        <v>19.273054032737303</v>
      </c>
    </row>
    <row r="1421" spans="1:4" x14ac:dyDescent="0.35">
      <c r="A1421" s="9" t="str">
        <v>Office Star - Ergonomically Designed Knee Chair</v>
      </c>
      <c r="B1421" s="6">
        <v>1311.8760000000002</v>
      </c>
      <c r="C1421" s="6">
        <f>SUM($B$2:B1421)</f>
        <v>437179.08209999959</v>
      </c>
      <c r="D1421" s="9">
        <f t="shared" si="22"/>
        <v>19.331062198248269</v>
      </c>
    </row>
    <row r="1422" spans="1:4" x14ac:dyDescent="0.35">
      <c r="A1422" s="9" t="str">
        <v>Avery Arch Ring Binders</v>
      </c>
      <c r="B1422" s="6">
        <v>1318.8700000000001</v>
      </c>
      <c r="C1422" s="6">
        <f>SUM($B$2:B1422)</f>
        <v>438497.95209999959</v>
      </c>
      <c r="D1422" s="9">
        <f t="shared" si="22"/>
        <v>19.389379622492211</v>
      </c>
    </row>
    <row r="1423" spans="1:4" x14ac:dyDescent="0.35">
      <c r="A1423" s="9" t="str">
        <v>Honeywell Enviracaire Portable HEPA Air Cleaner for up to 10 x 16 Room</v>
      </c>
      <c r="B1423" s="6">
        <v>1320.1660000000002</v>
      </c>
      <c r="C1423" s="6">
        <f>SUM($B$2:B1423)</f>
        <v>439818.11809999961</v>
      </c>
      <c r="D1423" s="9">
        <f t="shared" si="22"/>
        <v>19.447754352901146</v>
      </c>
    </row>
    <row r="1424" spans="1:4" x14ac:dyDescent="0.35">
      <c r="A1424" s="9" t="str">
        <v>Hon Metal Bookcases, Putty</v>
      </c>
      <c r="B1424" s="6">
        <v>1320.2280000000001</v>
      </c>
      <c r="C1424" s="6">
        <f>SUM($B$2:B1424)</f>
        <v>441138.34609999962</v>
      </c>
      <c r="D1424" s="9">
        <f t="shared" si="22"/>
        <v>19.506131824808715</v>
      </c>
    </row>
    <row r="1425" spans="1:4" x14ac:dyDescent="0.35">
      <c r="A1425" s="9" t="str">
        <v>Xerox 1891</v>
      </c>
      <c r="B1425" s="6">
        <v>1320.57</v>
      </c>
      <c r="C1425" s="6">
        <f>SUM($B$2:B1425)</f>
        <v>442458.91609999962</v>
      </c>
      <c r="D1425" s="9">
        <f t="shared" si="22"/>
        <v>19.564524419176486</v>
      </c>
    </row>
    <row r="1426" spans="1:4" x14ac:dyDescent="0.35">
      <c r="A1426" s="9" t="str">
        <v>Tenex Traditional Chairmats for Medium Pile Carpet, Standard Lip, 36" x 48"</v>
      </c>
      <c r="B1426" s="6">
        <v>1322.1699999999998</v>
      </c>
      <c r="C1426" s="6">
        <f>SUM($B$2:B1426)</f>
        <v>443781.08609999961</v>
      </c>
      <c r="D1426" s="9">
        <f t="shared" si="22"/>
        <v>19.622987761896102</v>
      </c>
    </row>
    <row r="1427" spans="1:4" x14ac:dyDescent="0.35">
      <c r="A1427" s="9" t="str">
        <v>Howard Miller 13-3/4" Diameter Brushed Chrome Round Wall Clock</v>
      </c>
      <c r="B1427" s="6">
        <v>1324.8</v>
      </c>
      <c r="C1427" s="6">
        <f>SUM($B$2:B1427)</f>
        <v>445105.8860999996</v>
      </c>
      <c r="D1427" s="9">
        <f t="shared" si="22"/>
        <v>19.681567397219048</v>
      </c>
    </row>
    <row r="1428" spans="1:4" x14ac:dyDescent="0.35">
      <c r="A1428" s="9" t="str">
        <v>Global Leather &amp; Oak Executive Chair, Burgundy</v>
      </c>
      <c r="B1428" s="6">
        <v>1327.8320000000001</v>
      </c>
      <c r="C1428" s="6">
        <f>SUM($B$2:B1428)</f>
        <v>446433.71809999959</v>
      </c>
      <c r="D1428" s="9">
        <f t="shared" si="22"/>
        <v>19.740281100668732</v>
      </c>
    </row>
    <row r="1429" spans="1:4" x14ac:dyDescent="0.35">
      <c r="A1429" s="9" t="str">
        <v>Plantronics CS 50-USB -Â headsetÂ - Convertible, Monaural</v>
      </c>
      <c r="B1429" s="6">
        <v>1332.702</v>
      </c>
      <c r="C1429" s="6">
        <f>SUM($B$2:B1429)</f>
        <v>447766.42009999958</v>
      </c>
      <c r="D1429" s="9">
        <f t="shared" si="22"/>
        <v>19.799210144414328</v>
      </c>
    </row>
    <row r="1430" spans="1:4" x14ac:dyDescent="0.35">
      <c r="A1430" s="9" t="str">
        <v>AT&amp;T 17929 Lendline Telephone</v>
      </c>
      <c r="B1430" s="6">
        <v>1339.104</v>
      </c>
      <c r="C1430" s="6">
        <f>SUM($B$2:B1430)</f>
        <v>449105.52409999957</v>
      </c>
      <c r="D1430" s="9">
        <f t="shared" si="22"/>
        <v>19.85842227000272</v>
      </c>
    </row>
    <row r="1431" spans="1:4" x14ac:dyDescent="0.35">
      <c r="A1431" s="9" t="str">
        <v>Apple iPhone 5C</v>
      </c>
      <c r="B1431" s="6">
        <v>1339.866</v>
      </c>
      <c r="C1431" s="6">
        <f>SUM($B$2:B1431)</f>
        <v>450445.39009999955</v>
      </c>
      <c r="D1431" s="9">
        <f t="shared" si="22"/>
        <v>19.917668089493674</v>
      </c>
    </row>
    <row r="1432" spans="1:4" x14ac:dyDescent="0.35">
      <c r="A1432" s="9" t="str">
        <v>Novimex Turbo Task Chair</v>
      </c>
      <c r="B1432" s="6">
        <v>1341.5219999999999</v>
      </c>
      <c r="C1432" s="6">
        <f>SUM($B$2:B1432)</f>
        <v>451786.91209999955</v>
      </c>
      <c r="D1432" s="9">
        <f t="shared" si="22"/>
        <v>19.97698713352878</v>
      </c>
    </row>
    <row r="1433" spans="1:4" x14ac:dyDescent="0.35">
      <c r="A1433" s="9" t="str">
        <v>DYMO CardScan Personal V9 Business Card Scanner</v>
      </c>
      <c r="B1433" s="6">
        <v>1343.9160000000002</v>
      </c>
      <c r="C1433" s="6">
        <f>SUM($B$2:B1433)</f>
        <v>453130.82809999958</v>
      </c>
      <c r="D1433" s="9">
        <f t="shared" si="22"/>
        <v>20.036412034785332</v>
      </c>
    </row>
    <row r="1434" spans="1:4" x14ac:dyDescent="0.35">
      <c r="A1434" s="9" t="str">
        <v>Plantronics Voyager Pro Legend</v>
      </c>
      <c r="B1434" s="6">
        <v>1359.5340000000001</v>
      </c>
      <c r="C1434" s="6">
        <f>SUM($B$2:B1434)</f>
        <v>454490.36209999956</v>
      </c>
      <c r="D1434" s="9">
        <f t="shared" si="22"/>
        <v>20.09652752839127</v>
      </c>
    </row>
    <row r="1435" spans="1:4" x14ac:dyDescent="0.35">
      <c r="A1435" s="9" t="str">
        <v>Airmail Envelopes</v>
      </c>
      <c r="B1435" s="6">
        <v>1359.6660000000002</v>
      </c>
      <c r="C1435" s="6">
        <f>SUM($B$2:B1435)</f>
        <v>455850.02809999959</v>
      </c>
      <c r="D1435" s="9">
        <f t="shared" si="22"/>
        <v>20.15664885873624</v>
      </c>
    </row>
    <row r="1436" spans="1:4" x14ac:dyDescent="0.35">
      <c r="A1436" s="9" t="str">
        <v>Ames Color-File Green Diamond Border X-ray Mailers</v>
      </c>
      <c r="B1436" s="6">
        <v>1360.4760000000001</v>
      </c>
      <c r="C1436" s="6">
        <f>SUM($B$2:B1436)</f>
        <v>457210.50409999961</v>
      </c>
      <c r="D1436" s="9">
        <f t="shared" si="22"/>
        <v>20.216806005434325</v>
      </c>
    </row>
    <row r="1437" spans="1:4" x14ac:dyDescent="0.35">
      <c r="A1437" s="9" t="str">
        <v>Safco Industrial Wire Shelving</v>
      </c>
      <c r="B1437" s="6">
        <v>1363.058</v>
      </c>
      <c r="C1437" s="6">
        <f>SUM($B$2:B1437)</f>
        <v>458573.56209999963</v>
      </c>
      <c r="D1437" s="9">
        <f t="shared" si="22"/>
        <v>20.277077322285191</v>
      </c>
    </row>
    <row r="1438" spans="1:4" x14ac:dyDescent="0.35">
      <c r="A1438" s="9" t="str">
        <v>Sauder Camden County Collection Library</v>
      </c>
      <c r="B1438" s="6">
        <v>1368.2620000000002</v>
      </c>
      <c r="C1438" s="6">
        <f>SUM($B$2:B1438)</f>
        <v>459941.82409999962</v>
      </c>
      <c r="D1438" s="9">
        <f t="shared" si="22"/>
        <v>20.337578748150413</v>
      </c>
    </row>
    <row r="1439" spans="1:4" x14ac:dyDescent="0.35">
      <c r="A1439" s="9" t="str">
        <v>Logitech G600 MMO Gaming Mouse</v>
      </c>
      <c r="B1439" s="6">
        <v>1375.828</v>
      </c>
      <c r="C1439" s="6">
        <f>SUM($B$2:B1439)</f>
        <v>461317.6520999996</v>
      </c>
      <c r="D1439" s="9">
        <f t="shared" si="22"/>
        <v>20.398414725284397</v>
      </c>
    </row>
    <row r="1440" spans="1:4" x14ac:dyDescent="0.35">
      <c r="A1440" s="9" t="str">
        <v>Belkin 325VA UPS Surge Protector, 6'</v>
      </c>
      <c r="B1440" s="6">
        <v>1379.172</v>
      </c>
      <c r="C1440" s="6">
        <f>SUM($B$2:B1440)</f>
        <v>462696.82409999962</v>
      </c>
      <c r="D1440" s="9">
        <f t="shared" si="22"/>
        <v>20.459398566473727</v>
      </c>
    </row>
    <row r="1441" spans="1:4" x14ac:dyDescent="0.35">
      <c r="A1441" s="9" t="str">
        <v>Cisco SPA525G2 5-Line IP Phone</v>
      </c>
      <c r="B1441" s="6">
        <v>1379.92</v>
      </c>
      <c r="C1441" s="6">
        <f>SUM($B$2:B1441)</f>
        <v>464076.7440999996</v>
      </c>
      <c r="D1441" s="9">
        <f t="shared" si="22"/>
        <v>20.520415482517539</v>
      </c>
    </row>
    <row r="1442" spans="1:4" x14ac:dyDescent="0.35">
      <c r="A1442" s="9" t="str">
        <v>Holmes Replacement Filter for HEPA Air Cleaner, Very Large Room, HEPA Filter</v>
      </c>
      <c r="B1442" s="6">
        <v>1383.0809999999999</v>
      </c>
      <c r="C1442" s="6">
        <f>SUM($B$2:B1442)</f>
        <v>465459.82509999961</v>
      </c>
      <c r="D1442" s="9">
        <f t="shared" si="22"/>
        <v>20.581572170773953</v>
      </c>
    </row>
    <row r="1443" spans="1:4" x14ac:dyDescent="0.35">
      <c r="A1443" s="9" t="str">
        <v>Samsung Rugby III</v>
      </c>
      <c r="B1443" s="6">
        <v>1385.7899999999997</v>
      </c>
      <c r="C1443" s="6">
        <f>SUM($B$2:B1443)</f>
        <v>466845.61509999959</v>
      </c>
      <c r="D1443" s="9">
        <f t="shared" si="22"/>
        <v>20.642848644833574</v>
      </c>
    </row>
    <row r="1444" spans="1:4" x14ac:dyDescent="0.35">
      <c r="A1444" s="9" t="str">
        <v>Cisco IPÂ PhoneÂ 7961G VoIPÂ phoneÂ - Dark gray</v>
      </c>
      <c r="B1444" s="6">
        <v>1386.69</v>
      </c>
      <c r="C1444" s="6">
        <f>SUM($B$2:B1444)</f>
        <v>468232.30509999959</v>
      </c>
      <c r="D1444" s="9">
        <f t="shared" si="22"/>
        <v>20.704164914841108</v>
      </c>
    </row>
    <row r="1445" spans="1:4" x14ac:dyDescent="0.35">
      <c r="A1445" s="9" t="str">
        <v>Cisco CP-7937G Unified IP Conference Station Phone</v>
      </c>
      <c r="B1445" s="6">
        <v>1391.4</v>
      </c>
      <c r="C1445" s="6">
        <f>SUM($B$2:B1445)</f>
        <v>469623.70509999961</v>
      </c>
      <c r="D1445" s="9">
        <f t="shared" si="22"/>
        <v>20.76568945030937</v>
      </c>
    </row>
    <row r="1446" spans="1:4" x14ac:dyDescent="0.35">
      <c r="A1446" s="9" t="str">
        <v>Avaya IP Phone 1140E VoIP phone</v>
      </c>
      <c r="B1446" s="6">
        <v>1394.95</v>
      </c>
      <c r="C1446" s="6">
        <f>SUM($B$2:B1446)</f>
        <v>471018.65509999963</v>
      </c>
      <c r="D1446" s="9">
        <f t="shared" si="22"/>
        <v>20.827370958683272</v>
      </c>
    </row>
    <row r="1447" spans="1:4" x14ac:dyDescent="0.35">
      <c r="A1447" s="9" t="str">
        <v>Hewlett-Packard Deskjet 6540 Color Inkjet Printer</v>
      </c>
      <c r="B1447" s="6">
        <v>1396.21</v>
      </c>
      <c r="C1447" s="6">
        <f>SUM($B$2:B1447)</f>
        <v>472414.86509999965</v>
      </c>
      <c r="D1447" s="9">
        <f t="shared" si="22"/>
        <v>20.889108181384248</v>
      </c>
    </row>
    <row r="1448" spans="1:4" x14ac:dyDescent="0.35">
      <c r="A1448" s="9" t="str">
        <v>Global Armless Task Chair, Royal Blue</v>
      </c>
      <c r="B1448" s="6">
        <v>1396.442</v>
      </c>
      <c r="C1448" s="6">
        <f>SUM($B$2:B1448)</f>
        <v>473811.30709999963</v>
      </c>
      <c r="D1448" s="9">
        <f t="shared" si="22"/>
        <v>20.950855662596243</v>
      </c>
    </row>
    <row r="1449" spans="1:4" x14ac:dyDescent="0.35">
      <c r="A1449" s="9" t="str">
        <v>Logitech G500s Laser Gaming Mouse with Adjustable Weight Tuning</v>
      </c>
      <c r="B1449" s="6">
        <v>1399.8</v>
      </c>
      <c r="C1449" s="6">
        <f>SUM($B$2:B1449)</f>
        <v>475211.10709999962</v>
      </c>
      <c r="D1449" s="9">
        <f t="shared" si="22"/>
        <v>21.012751626911658</v>
      </c>
    </row>
    <row r="1450" spans="1:4" x14ac:dyDescent="0.35">
      <c r="A1450" s="9" t="str">
        <v>Belkin 19" Vented Equipment Shelf, Black</v>
      </c>
      <c r="B1450" s="6">
        <v>1400.2559999999999</v>
      </c>
      <c r="C1450" s="6">
        <f>SUM($B$2:B1450)</f>
        <v>476611.36309999961</v>
      </c>
      <c r="D1450" s="9">
        <f t="shared" si="22"/>
        <v>21.074667754507349</v>
      </c>
    </row>
    <row r="1451" spans="1:4" x14ac:dyDescent="0.35">
      <c r="A1451" s="9" t="str">
        <v>Logitech 910-002974 M325 Wireless Mouse for Web Scrolling</v>
      </c>
      <c r="B1451" s="6">
        <v>1409.5300000000002</v>
      </c>
      <c r="C1451" s="6">
        <f>SUM($B$2:B1451)</f>
        <v>478020.89309999964</v>
      </c>
      <c r="D1451" s="9">
        <f t="shared" si="22"/>
        <v>21.136993957237387</v>
      </c>
    </row>
    <row r="1452" spans="1:4" x14ac:dyDescent="0.35">
      <c r="A1452" s="9" t="str">
        <v>Logitech Wireless Marathon Mouse M705</v>
      </c>
      <c r="B1452" s="6">
        <v>1409.7180000000001</v>
      </c>
      <c r="C1452" s="6">
        <f>SUM($B$2:B1452)</f>
        <v>479430.61109999963</v>
      </c>
      <c r="D1452" s="9">
        <f t="shared" si="22"/>
        <v>21.199328472898767</v>
      </c>
    </row>
    <row r="1453" spans="1:4" x14ac:dyDescent="0.35">
      <c r="A1453" s="9" t="str">
        <v>Microsoft Sculpt Comfort Mouse</v>
      </c>
      <c r="B1453" s="6">
        <v>1414.23</v>
      </c>
      <c r="C1453" s="6">
        <f>SUM($B$2:B1453)</f>
        <v>480844.84109999961</v>
      </c>
      <c r="D1453" s="9">
        <f t="shared" si="22"/>
        <v>21.261862498912336</v>
      </c>
    </row>
    <row r="1454" spans="1:4" x14ac:dyDescent="0.35">
      <c r="A1454" s="9" t="str">
        <v>Global Deluxe Office Fabric Chairs</v>
      </c>
      <c r="B1454" s="6">
        <v>1420.5040000000001</v>
      </c>
      <c r="C1454" s="6">
        <f>SUM($B$2:B1454)</f>
        <v>482265.34509999963</v>
      </c>
      <c r="D1454" s="9">
        <f t="shared" si="22"/>
        <v>21.324673946900553</v>
      </c>
    </row>
    <row r="1455" spans="1:4" x14ac:dyDescent="0.35">
      <c r="A1455" s="9" t="str">
        <v>Fellowes Bankers Box Stor/Drawer Steel Plus</v>
      </c>
      <c r="B1455" s="6">
        <v>1426.308</v>
      </c>
      <c r="C1455" s="6">
        <f>SUM($B$2:B1455)</f>
        <v>483691.65309999965</v>
      </c>
      <c r="D1455" s="9">
        <f t="shared" si="22"/>
        <v>21.387742034535069</v>
      </c>
    </row>
    <row r="1456" spans="1:4" x14ac:dyDescent="0.35">
      <c r="A1456" s="9" t="str">
        <v>Bush Westfield Collection Bookcases, Medium Cherry Finish</v>
      </c>
      <c r="B1456" s="6">
        <v>1426.8878</v>
      </c>
      <c r="C1456" s="6">
        <f>SUM($B$2:B1456)</f>
        <v>485118.54089999967</v>
      </c>
      <c r="D1456" s="9">
        <f t="shared" si="22"/>
        <v>21.450835759603578</v>
      </c>
    </row>
    <row r="1457" spans="1:4" x14ac:dyDescent="0.35">
      <c r="A1457" s="9" t="str">
        <v>Sauder Facets Collection Library, Sky Alder Finish</v>
      </c>
      <c r="B1457" s="6">
        <v>1427.683</v>
      </c>
      <c r="C1457" s="6">
        <f>SUM($B$2:B1457)</f>
        <v>486546.22389999969</v>
      </c>
      <c r="D1457" s="9">
        <f t="shared" si="22"/>
        <v>21.513964646602957</v>
      </c>
    </row>
    <row r="1458" spans="1:4" x14ac:dyDescent="0.35">
      <c r="A1458" s="9" t="str">
        <v>Eldon Antistatic Chair Mats for Low to Medium Pile Carpets</v>
      </c>
      <c r="B1458" s="6">
        <v>1431.944</v>
      </c>
      <c r="C1458" s="6">
        <f>SUM($B$2:B1458)</f>
        <v>487978.16789999971</v>
      </c>
      <c r="D1458" s="9">
        <f t="shared" si="22"/>
        <v>21.577281945306826</v>
      </c>
    </row>
    <row r="1459" spans="1:4" x14ac:dyDescent="0.35">
      <c r="A1459" s="9" t="str">
        <v>Xerox 1893</v>
      </c>
      <c r="B1459" s="6">
        <v>1434.6500000000003</v>
      </c>
      <c r="C1459" s="6">
        <f>SUM($B$2:B1459)</f>
        <v>489412.81789999973</v>
      </c>
      <c r="D1459" s="9">
        <f t="shared" si="22"/>
        <v>21.640718897160742</v>
      </c>
    </row>
    <row r="1460" spans="1:4" x14ac:dyDescent="0.35">
      <c r="A1460" s="9" t="str">
        <v>Nokia Lumia 1020</v>
      </c>
      <c r="B1460" s="6">
        <v>1439.9680000000001</v>
      </c>
      <c r="C1460" s="6">
        <f>SUM($B$2:B1460)</f>
        <v>490852.78589999973</v>
      </c>
      <c r="D1460" s="9">
        <f t="shared" si="22"/>
        <v>21.704390998849082</v>
      </c>
    </row>
    <row r="1461" spans="1:4" x14ac:dyDescent="0.35">
      <c r="A1461" s="9" t="str">
        <v>SAFCO Commercial Wire Shelving, 72h</v>
      </c>
      <c r="B1461" s="6">
        <v>1445.2640000000001</v>
      </c>
      <c r="C1461" s="6">
        <f>SUM($B$2:B1461)</f>
        <v>492298.04989999975</v>
      </c>
      <c r="D1461" s="9">
        <f t="shared" si="22"/>
        <v>21.768297277582015</v>
      </c>
    </row>
    <row r="1462" spans="1:4" x14ac:dyDescent="0.35">
      <c r="A1462" s="9" t="str">
        <v>Global Leather Task Chair, Black</v>
      </c>
      <c r="B1462" s="6">
        <v>1448.8389999999999</v>
      </c>
      <c r="C1462" s="6">
        <f>SUM($B$2:B1462)</f>
        <v>493746.88889999973</v>
      </c>
      <c r="D1462" s="9">
        <f t="shared" si="22"/>
        <v>21.832361634663584</v>
      </c>
    </row>
    <row r="1463" spans="1:4" x14ac:dyDescent="0.35">
      <c r="A1463" s="9" t="str">
        <v>Cameo Buff Policy Envelopes</v>
      </c>
      <c r="B1463" s="6">
        <v>1456.182</v>
      </c>
      <c r="C1463" s="6">
        <f>SUM($B$2:B1463)</f>
        <v>495203.0708999997</v>
      </c>
      <c r="D1463" s="9">
        <f t="shared" si="22"/>
        <v>21.896750682462375</v>
      </c>
    </row>
    <row r="1464" spans="1:4" x14ac:dyDescent="0.35">
      <c r="A1464" s="9" t="str">
        <v>Mini 13-1/2 Capacity Data Binder Rack, Pearl</v>
      </c>
      <c r="B1464" s="6">
        <v>1465.7439999999999</v>
      </c>
      <c r="C1464" s="6">
        <f>SUM($B$2:B1464)</f>
        <v>496668.81489999971</v>
      </c>
      <c r="D1464" s="9">
        <f t="shared" si="22"/>
        <v>21.96156254009885</v>
      </c>
    </row>
    <row r="1465" spans="1:4" x14ac:dyDescent="0.35">
      <c r="A1465" s="9" t="str">
        <v>Tenex "The Solids" Textured Chair Mats</v>
      </c>
      <c r="B1465" s="6">
        <v>1469.1599999999999</v>
      </c>
      <c r="C1465" s="6">
        <f>SUM($B$2:B1465)</f>
        <v>498137.97489999968</v>
      </c>
      <c r="D1465" s="9">
        <f t="shared" si="22"/>
        <v>22.0265254454665</v>
      </c>
    </row>
    <row r="1466" spans="1:4" x14ac:dyDescent="0.35">
      <c r="A1466" s="9" t="str">
        <v>Kensington 7 Outlet MasterPiece Power Center with Fax/Phone Line Protection</v>
      </c>
      <c r="B1466" s="6">
        <v>1473.1079999999999</v>
      </c>
      <c r="C1466" s="6">
        <f>SUM($B$2:B1466)</f>
        <v>499611.08289999969</v>
      </c>
      <c r="D1466" s="9">
        <f t="shared" si="22"/>
        <v>22.091662922392313</v>
      </c>
    </row>
    <row r="1467" spans="1:4" x14ac:dyDescent="0.35">
      <c r="A1467" s="9" t="str">
        <v>Bush Westfield Collection Bookcases, Fully Assembled</v>
      </c>
      <c r="B1467" s="6">
        <v>1473.2982000000002</v>
      </c>
      <c r="C1467" s="6">
        <f>SUM($B$2:B1467)</f>
        <v>501084.38109999971</v>
      </c>
      <c r="D1467" s="9">
        <f t="shared" si="22"/>
        <v>22.156808809528453</v>
      </c>
    </row>
    <row r="1468" spans="1:4" x14ac:dyDescent="0.35">
      <c r="A1468" s="9" t="str">
        <v>Hon 4-Shelf Metal Bookcases</v>
      </c>
      <c r="B1468" s="6">
        <v>1474.308</v>
      </c>
      <c r="C1468" s="6">
        <f>SUM($B$2:B1468)</f>
        <v>502558.68909999973</v>
      </c>
      <c r="D1468" s="9">
        <f t="shared" si="22"/>
        <v>22.221999347718146</v>
      </c>
    </row>
    <row r="1469" spans="1:4" x14ac:dyDescent="0.35">
      <c r="A1469" s="9" t="str">
        <v>Sony Micro Vault Click 16 GB USB 2.0 Flash Drive</v>
      </c>
      <c r="B1469" s="6">
        <v>1489.3340000000001</v>
      </c>
      <c r="C1469" s="6">
        <f>SUM($B$2:B1469)</f>
        <v>504048.0230999997</v>
      </c>
      <c r="D1469" s="9">
        <f t="shared" si="22"/>
        <v>22.287854301367048</v>
      </c>
    </row>
    <row r="1470" spans="1:4" x14ac:dyDescent="0.35">
      <c r="A1470" s="9" t="str">
        <v>Xerox 1945</v>
      </c>
      <c r="B1470" s="6">
        <v>1492.0360000000001</v>
      </c>
      <c r="C1470" s="6">
        <f>SUM($B$2:B1470)</f>
        <v>505540.05909999972</v>
      </c>
      <c r="D1470" s="9">
        <f t="shared" si="22"/>
        <v>22.353828731295124</v>
      </c>
    </row>
    <row r="1471" spans="1:4" x14ac:dyDescent="0.35">
      <c r="A1471" s="9" t="str">
        <v>Microsoft Natural Keyboard Elite</v>
      </c>
      <c r="B1471" s="6">
        <v>1497</v>
      </c>
      <c r="C1471" s="6">
        <f>SUM($B$2:B1471)</f>
        <v>507037.05909999972</v>
      </c>
      <c r="D1471" s="9">
        <f t="shared" si="22"/>
        <v>22.420022657984777</v>
      </c>
    </row>
    <row r="1472" spans="1:4" x14ac:dyDescent="0.35">
      <c r="A1472" s="9" t="str">
        <v>LG G2</v>
      </c>
      <c r="B1472" s="6">
        <v>1499.97</v>
      </c>
      <c r="C1472" s="6">
        <f>SUM($B$2:B1472)</f>
        <v>508537.02909999969</v>
      </c>
      <c r="D1472" s="9">
        <f t="shared" si="22"/>
        <v>22.486347911302531</v>
      </c>
    </row>
    <row r="1473" spans="1:4" x14ac:dyDescent="0.35">
      <c r="A1473" s="9" t="str">
        <v>Xerox 1919</v>
      </c>
      <c r="B1473" s="6">
        <v>1500.2339999999999</v>
      </c>
      <c r="C1473" s="6">
        <f>SUM($B$2:B1473)</f>
        <v>510037.26309999969</v>
      </c>
      <c r="D1473" s="9">
        <f t="shared" si="22"/>
        <v>22.55268483809834</v>
      </c>
    </row>
    <row r="1474" spans="1:4" x14ac:dyDescent="0.35">
      <c r="A1474" s="9" t="str">
        <v>Harbour Creations 67200 Series Stacking Chairs</v>
      </c>
      <c r="B1474" s="6">
        <v>1501.8979999999999</v>
      </c>
      <c r="C1474" s="6">
        <f>SUM($B$2:B1474)</f>
        <v>511539.16109999968</v>
      </c>
      <c r="D1474" s="9">
        <f t="shared" si="22"/>
        <v>22.619095343180064</v>
      </c>
    </row>
    <row r="1475" spans="1:4" x14ac:dyDescent="0.35">
      <c r="A1475" s="9" t="str">
        <v>Kensington Orbit Wireless Mobile Trackball for PC and Mac</v>
      </c>
      <c r="B1475" s="6">
        <v>1511.748</v>
      </c>
      <c r="C1475" s="6">
        <f>SUM($B$2:B1475)</f>
        <v>513050.9090999997</v>
      </c>
      <c r="D1475" s="9">
        <f t="shared" ref="D1475:D1538" si="23">C1475/$B$1852*100</f>
        <v>22.685941392802796</v>
      </c>
    </row>
    <row r="1476" spans="1:4" x14ac:dyDescent="0.35">
      <c r="A1476" s="9" t="str">
        <v>Eureka Sanitaire  Commercial Upright</v>
      </c>
      <c r="B1476" s="6">
        <v>1524.5320000000002</v>
      </c>
      <c r="C1476" s="6">
        <f>SUM($B$2:B1476)</f>
        <v>514575.44109999971</v>
      </c>
      <c r="D1476" s="9">
        <f t="shared" si="23"/>
        <v>22.753352721756727</v>
      </c>
    </row>
    <row r="1477" spans="1:4" x14ac:dyDescent="0.35">
      <c r="A1477" s="9" t="str">
        <v>Avaya 5420 Digital phone</v>
      </c>
      <c r="B1477" s="6">
        <v>1538.886</v>
      </c>
      <c r="C1477" s="6">
        <f>SUM($B$2:B1477)</f>
        <v>516114.3270999997</v>
      </c>
      <c r="D1477" s="9">
        <f t="shared" si="23"/>
        <v>22.821398751862095</v>
      </c>
    </row>
    <row r="1478" spans="1:4" x14ac:dyDescent="0.35">
      <c r="A1478" s="9" t="str">
        <v>Office Star Flex Back Scooter Chair with Aluminum Finish Frame</v>
      </c>
      <c r="B1478" s="6">
        <v>1543.617</v>
      </c>
      <c r="C1478" s="6">
        <f>SUM($B$2:B1478)</f>
        <v>517657.94409999973</v>
      </c>
      <c r="D1478" s="9">
        <f t="shared" si="23"/>
        <v>22.889653976000307</v>
      </c>
    </row>
    <row r="1479" spans="1:4" x14ac:dyDescent="0.35">
      <c r="A1479" s="9" t="str">
        <v>Luxo Adjustable Task Clamp Lamp</v>
      </c>
      <c r="B1479" s="6">
        <v>1545.816</v>
      </c>
      <c r="C1479" s="6">
        <f>SUM($B$2:B1479)</f>
        <v>519203.76009999972</v>
      </c>
      <c r="D1479" s="9">
        <f t="shared" si="23"/>
        <v>22.958006434904579</v>
      </c>
    </row>
    <row r="1480" spans="1:4" x14ac:dyDescent="0.35">
      <c r="A1480" s="9" t="str">
        <v>Hon Metal Bookcases, Black</v>
      </c>
      <c r="B1480" s="6">
        <v>1570.0775999999998</v>
      </c>
      <c r="C1480" s="6">
        <f>SUM($B$2:B1480)</f>
        <v>520773.83769999974</v>
      </c>
      <c r="D1480" s="9">
        <f t="shared" si="23"/>
        <v>23.027431686441965</v>
      </c>
    </row>
    <row r="1481" spans="1:4" x14ac:dyDescent="0.35">
      <c r="A1481" s="9" t="str">
        <v>GBC ProClick Punch Binding System</v>
      </c>
      <c r="B1481" s="6">
        <v>1573.9080000000001</v>
      </c>
      <c r="C1481" s="6">
        <f>SUM($B$2:B1481)</f>
        <v>522347.74569999974</v>
      </c>
      <c r="D1481" s="9">
        <f t="shared" si="23"/>
        <v>23.097026309533657</v>
      </c>
    </row>
    <row r="1482" spans="1:4" x14ac:dyDescent="0.35">
      <c r="A1482" s="9" t="str">
        <v>Deflect-o Glass Clear Studded Chair Mats</v>
      </c>
      <c r="B1482" s="6">
        <v>1579.3719999999998</v>
      </c>
      <c r="C1482" s="6">
        <f>SUM($B$2:B1482)</f>
        <v>523927.11769999971</v>
      </c>
      <c r="D1482" s="9">
        <f t="shared" si="23"/>
        <v>23.166862538246878</v>
      </c>
    </row>
    <row r="1483" spans="1:4" x14ac:dyDescent="0.35">
      <c r="A1483" s="9" t="str">
        <v>Mophie Juice Pack Helium for iPhone</v>
      </c>
      <c r="B1483" s="6">
        <v>1583.8020000000001</v>
      </c>
      <c r="C1483" s="6">
        <f>SUM($B$2:B1483)</f>
        <v>525510.91969999974</v>
      </c>
      <c r="D1483" s="9">
        <f t="shared" si="23"/>
        <v>23.236894651459252</v>
      </c>
    </row>
    <row r="1484" spans="1:4" x14ac:dyDescent="0.35">
      <c r="A1484" s="9" t="str">
        <v>AT&amp;T 1080 Phone</v>
      </c>
      <c r="B1484" s="6">
        <v>1589.0840000000003</v>
      </c>
      <c r="C1484" s="6">
        <f>SUM($B$2:B1484)</f>
        <v>527100.00369999977</v>
      </c>
      <c r="D1484" s="9">
        <f t="shared" si="23"/>
        <v>23.307160322668143</v>
      </c>
    </row>
    <row r="1485" spans="1:4" x14ac:dyDescent="0.35">
      <c r="A1485" s="9" t="str">
        <v>Iceberg Nesting Folding Chair, 19w x 6d x 43h</v>
      </c>
      <c r="B1485" s="6">
        <v>1589.4059999999999</v>
      </c>
      <c r="C1485" s="6">
        <f>SUM($B$2:B1485)</f>
        <v>528689.40969999973</v>
      </c>
      <c r="D1485" s="9">
        <f t="shared" si="23"/>
        <v>23.377440231982831</v>
      </c>
    </row>
    <row r="1486" spans="1:4" x14ac:dyDescent="0.35">
      <c r="A1486" s="9" t="str">
        <v>AT&amp;T 841000 Phone</v>
      </c>
      <c r="B1486" s="6">
        <v>1614.6</v>
      </c>
      <c r="C1486" s="6">
        <f>SUM($B$2:B1486)</f>
        <v>530304.0096999997</v>
      </c>
      <c r="D1486" s="9">
        <f t="shared" si="23"/>
        <v>23.448834162532677</v>
      </c>
    </row>
    <row r="1487" spans="1:4" x14ac:dyDescent="0.35">
      <c r="A1487" s="9" t="str">
        <v>Hunt PowerHouse Electric Pencil Sharpener, Blue</v>
      </c>
      <c r="B1487" s="6">
        <v>1617.9480000000003</v>
      </c>
      <c r="C1487" s="6">
        <f>SUM($B$2:B1487)</f>
        <v>531921.95769999968</v>
      </c>
      <c r="D1487" s="9">
        <f t="shared" si="23"/>
        <v>23.520376134008742</v>
      </c>
    </row>
    <row r="1488" spans="1:4" x14ac:dyDescent="0.35">
      <c r="A1488" s="9" t="str">
        <v>Plantronics Audio 478 Stereo USB Headset</v>
      </c>
      <c r="B1488" s="6">
        <v>1619.6760000000002</v>
      </c>
      <c r="C1488" s="6">
        <f>SUM($B$2:B1488)</f>
        <v>533541.63369999966</v>
      </c>
      <c r="D1488" s="9">
        <f t="shared" si="23"/>
        <v>23.591994513704794</v>
      </c>
    </row>
    <row r="1489" spans="1:4" x14ac:dyDescent="0.35">
      <c r="A1489" s="9" t="str">
        <v>Panasonic KX MC6040 Color Laser Multifunction Printer</v>
      </c>
      <c r="B1489" s="6">
        <v>1619.82</v>
      </c>
      <c r="C1489" s="6">
        <f>SUM($B$2:B1489)</f>
        <v>535161.45369999961</v>
      </c>
      <c r="D1489" s="9">
        <f t="shared" si="23"/>
        <v>23.663619260752512</v>
      </c>
    </row>
    <row r="1490" spans="1:4" x14ac:dyDescent="0.35">
      <c r="A1490" s="9" t="str">
        <v>Recycled Data-Pak for Archival Bound Computer Printouts, 12-1/2 x 12-1/2 x 16</v>
      </c>
      <c r="B1490" s="6">
        <v>1620.1560000000002</v>
      </c>
      <c r="C1490" s="6">
        <f>SUM($B$2:B1490)</f>
        <v>536781.60969999956</v>
      </c>
      <c r="D1490" s="9">
        <f t="shared" si="23"/>
        <v>23.735258864954115</v>
      </c>
    </row>
    <row r="1491" spans="1:4" x14ac:dyDescent="0.35">
      <c r="A1491" s="9" t="str">
        <v>Deflect-o RollaMat Studded, Beveled Mat for Medium Pile Carpeting</v>
      </c>
      <c r="B1491" s="6">
        <v>1623.2480000000003</v>
      </c>
      <c r="C1491" s="6">
        <f>SUM($B$2:B1491)</f>
        <v>538404.85769999959</v>
      </c>
      <c r="D1491" s="9">
        <f t="shared" si="23"/>
        <v>23.807035190345648</v>
      </c>
    </row>
    <row r="1492" spans="1:4" x14ac:dyDescent="0.35">
      <c r="A1492" s="9" t="str">
        <v>Motorola Moto X</v>
      </c>
      <c r="B1492" s="6">
        <v>1631.952</v>
      </c>
      <c r="C1492" s="6">
        <f>SUM($B$2:B1492)</f>
        <v>540036.80969999963</v>
      </c>
      <c r="D1492" s="9">
        <f t="shared" si="23"/>
        <v>23.879196386771191</v>
      </c>
    </row>
    <row r="1493" spans="1:4" x14ac:dyDescent="0.35">
      <c r="A1493" s="9" t="str">
        <v>Carina 42"Hx23 3/4"W Media Storage Unit</v>
      </c>
      <c r="B1493" s="6">
        <v>1635.7960000000003</v>
      </c>
      <c r="C1493" s="6">
        <f>SUM($B$2:B1493)</f>
        <v>541672.60569999961</v>
      </c>
      <c r="D1493" s="9">
        <f t="shared" si="23"/>
        <v>23.951527556112026</v>
      </c>
    </row>
    <row r="1494" spans="1:4" x14ac:dyDescent="0.35">
      <c r="A1494" s="9" t="str">
        <v>Howard Miller 14-1/2" Diameter Chrome Round Wall Clock</v>
      </c>
      <c r="B1494" s="6">
        <v>1636.8639999999998</v>
      </c>
      <c r="C1494" s="6">
        <f>SUM($B$2:B1494)</f>
        <v>543309.46969999955</v>
      </c>
      <c r="D1494" s="9">
        <f t="shared" si="23"/>
        <v>24.02390594997771</v>
      </c>
    </row>
    <row r="1495" spans="1:4" x14ac:dyDescent="0.35">
      <c r="A1495" s="9" t="str">
        <v>Enermax Aurora Lite Keyboard</v>
      </c>
      <c r="B1495" s="6">
        <v>1641.15</v>
      </c>
      <c r="C1495" s="6">
        <f>SUM($B$2:B1495)</f>
        <v>544950.61969999957</v>
      </c>
      <c r="D1495" s="9">
        <f t="shared" si="23"/>
        <v>24.096473860990887</v>
      </c>
    </row>
    <row r="1496" spans="1:4" x14ac:dyDescent="0.35">
      <c r="A1496" s="9" t="str">
        <v>O'Sullivan Manor Hill 2-Door Library in Brianna Oak</v>
      </c>
      <c r="B1496" s="6">
        <v>1646.9180000000001</v>
      </c>
      <c r="C1496" s="6">
        <f>SUM($B$2:B1496)</f>
        <v>546597.53769999952</v>
      </c>
      <c r="D1496" s="9">
        <f t="shared" si="23"/>
        <v>24.169296819812445</v>
      </c>
    </row>
    <row r="1497" spans="1:4" x14ac:dyDescent="0.35">
      <c r="A1497" s="9" t="str">
        <v>Panasonic KX TS3282W Corded phone</v>
      </c>
      <c r="B1497" s="6">
        <v>1665.8039999999999</v>
      </c>
      <c r="C1497" s="6">
        <f>SUM($B$2:B1497)</f>
        <v>548263.34169999952</v>
      </c>
      <c r="D1497" s="9">
        <f t="shared" si="23"/>
        <v>24.242954874492025</v>
      </c>
    </row>
    <row r="1498" spans="1:4" x14ac:dyDescent="0.35">
      <c r="A1498" s="9" t="str">
        <v>Eureka The Boss Plus 12-Amp Hard Box Upright Vacuum, Red</v>
      </c>
      <c r="B1498" s="6">
        <v>1674.3999999999999</v>
      </c>
      <c r="C1498" s="6">
        <f>SUM($B$2:B1498)</f>
        <v>549937.74169999955</v>
      </c>
      <c r="D1498" s="9">
        <f t="shared" si="23"/>
        <v>24.316993024691865</v>
      </c>
    </row>
    <row r="1499" spans="1:4" x14ac:dyDescent="0.35">
      <c r="A1499" s="9" t="str">
        <v>Staple envelope</v>
      </c>
      <c r="B1499" s="6">
        <v>1675.6519999999998</v>
      </c>
      <c r="C1499" s="6">
        <f>SUM($B$2:B1499)</f>
        <v>551613.39369999955</v>
      </c>
      <c r="D1499" s="9">
        <f t="shared" si="23"/>
        <v>24.391086535477015</v>
      </c>
    </row>
    <row r="1500" spans="1:4" x14ac:dyDescent="0.35">
      <c r="A1500" s="9" t="str">
        <v>Polycom CX300 Desktop Phone USB VoIP phone</v>
      </c>
      <c r="B1500" s="6">
        <v>1679.8879999999999</v>
      </c>
      <c r="C1500" s="6">
        <f>SUM($B$2:B1500)</f>
        <v>553293.28169999958</v>
      </c>
      <c r="D1500" s="9">
        <f t="shared" si="23"/>
        <v>24.465367352523664</v>
      </c>
    </row>
    <row r="1501" spans="1:4" x14ac:dyDescent="0.35">
      <c r="A1501" s="9" t="str">
        <v>ClearOne Communications CHAT 70 OCÂ Speaker Phone</v>
      </c>
      <c r="B1501" s="6">
        <v>1685.2940000000001</v>
      </c>
      <c r="C1501" s="6">
        <f>SUM($B$2:B1501)</f>
        <v>554978.57569999958</v>
      </c>
      <c r="D1501" s="9">
        <f t="shared" si="23"/>
        <v>24.539887210564089</v>
      </c>
    </row>
    <row r="1502" spans="1:4" x14ac:dyDescent="0.35">
      <c r="A1502" s="9" t="str">
        <v>Deflect-o DuraMat Antistatic Studded Beveled Mat for Medium Pile Carpeting</v>
      </c>
      <c r="B1502" s="6">
        <v>1685.44</v>
      </c>
      <c r="C1502" s="6">
        <f>SUM($B$2:B1502)</f>
        <v>556664.01569999952</v>
      </c>
      <c r="D1502" s="9">
        <f t="shared" si="23"/>
        <v>24.614413524391615</v>
      </c>
    </row>
    <row r="1503" spans="1:4" x14ac:dyDescent="0.35">
      <c r="A1503" s="9" t="str">
        <v>Hon Comfortask Task/Swivel Chairs</v>
      </c>
      <c r="B1503" s="6">
        <v>1686.904</v>
      </c>
      <c r="C1503" s="6">
        <f>SUM($B$2:B1503)</f>
        <v>558350.9196999995</v>
      </c>
      <c r="D1503" s="9">
        <f t="shared" si="23"/>
        <v>24.689004572961075</v>
      </c>
    </row>
    <row r="1504" spans="1:4" x14ac:dyDescent="0.35">
      <c r="A1504" s="9" t="str">
        <v>Kensington Expert Mouse Optical USB Trackball for PC or Mac</v>
      </c>
      <c r="B1504" s="6">
        <v>1690.8220000000001</v>
      </c>
      <c r="C1504" s="6">
        <f>SUM($B$2:B1504)</f>
        <v>560041.74169999955</v>
      </c>
      <c r="D1504" s="9">
        <f t="shared" si="23"/>
        <v>24.763768866557104</v>
      </c>
    </row>
    <row r="1505" spans="1:4" x14ac:dyDescent="0.35">
      <c r="A1505" s="9" t="str">
        <v>Novimex Fabric Task Chair</v>
      </c>
      <c r="B1505" s="6">
        <v>1695.2439999999999</v>
      </c>
      <c r="C1505" s="6">
        <f>SUM($B$2:B1505)</f>
        <v>561736.9856999995</v>
      </c>
      <c r="D1505" s="9">
        <f t="shared" si="23"/>
        <v>24.838728690910528</v>
      </c>
    </row>
    <row r="1506" spans="1:4" x14ac:dyDescent="0.35">
      <c r="A1506" s="9" t="str">
        <v>BoxOffice By Design Rectangular and Half-Moon Meeting Room Tables</v>
      </c>
      <c r="B1506" s="6">
        <v>1706.25</v>
      </c>
      <c r="C1506" s="6">
        <f>SUM($B$2:B1506)</f>
        <v>563443.2356999995</v>
      </c>
      <c r="D1506" s="9">
        <f t="shared" si="23"/>
        <v>24.914175175489166</v>
      </c>
    </row>
    <row r="1507" spans="1:4" x14ac:dyDescent="0.35">
      <c r="A1507" s="9" t="str">
        <v>Sauder Facets Collection Locker/File Cabinet, Sky Alder Finish</v>
      </c>
      <c r="B1507" s="6">
        <v>1706.508</v>
      </c>
      <c r="C1507" s="6">
        <f>SUM($B$2:B1507)</f>
        <v>565149.74369999953</v>
      </c>
      <c r="D1507" s="9">
        <f t="shared" si="23"/>
        <v>24.989633068239538</v>
      </c>
    </row>
    <row r="1508" spans="1:4" x14ac:dyDescent="0.35">
      <c r="A1508" s="9" t="str">
        <v>Xerox 1908</v>
      </c>
      <c r="B1508" s="6">
        <v>1712.9879999999998</v>
      </c>
      <c r="C1508" s="6">
        <f>SUM($B$2:B1508)</f>
        <v>566862.73169999954</v>
      </c>
      <c r="D1508" s="9">
        <f t="shared" si="23"/>
        <v>25.065377491814861</v>
      </c>
    </row>
    <row r="1509" spans="1:4" x14ac:dyDescent="0.35">
      <c r="A1509" s="9" t="str">
        <v>First Data FD10 PIN Pad</v>
      </c>
      <c r="B1509" s="6">
        <v>1722.2</v>
      </c>
      <c r="C1509" s="6">
        <f>SUM($B$2:B1509)</f>
        <v>568584.93169999949</v>
      </c>
      <c r="D1509" s="9">
        <f t="shared" si="23"/>
        <v>25.141529249025897</v>
      </c>
    </row>
    <row r="1510" spans="1:4" x14ac:dyDescent="0.35">
      <c r="A1510" s="9" t="str">
        <v>Jabra BIZ 2300 Duo QD Duo CordedÂ Headset</v>
      </c>
      <c r="B1510" s="6">
        <v>1727.0640000000001</v>
      </c>
      <c r="C1510" s="6">
        <f>SUM($B$2:B1510)</f>
        <v>570311.9956999995</v>
      </c>
      <c r="D1510" s="9">
        <f t="shared" si="23"/>
        <v>25.217896081226527</v>
      </c>
    </row>
    <row r="1511" spans="1:4" x14ac:dyDescent="0.35">
      <c r="A1511" s="9" t="str">
        <v>Carina Mini System Audio Rack, Model AR050B</v>
      </c>
      <c r="B1511" s="6">
        <v>1731.2880000000002</v>
      </c>
      <c r="C1511" s="6">
        <f>SUM($B$2:B1511)</f>
        <v>572043.28369999945</v>
      </c>
      <c r="D1511" s="9">
        <f t="shared" si="23"/>
        <v>25.294449689076011</v>
      </c>
    </row>
    <row r="1512" spans="1:4" x14ac:dyDescent="0.35">
      <c r="A1512" s="9" t="str">
        <v>AT&amp;T TR1909W</v>
      </c>
      <c r="B1512" s="6">
        <v>1738.662</v>
      </c>
      <c r="C1512" s="6">
        <f>SUM($B$2:B1512)</f>
        <v>573781.94569999946</v>
      </c>
      <c r="D1512" s="9">
        <f t="shared" si="23"/>
        <v>25.371329358392032</v>
      </c>
    </row>
    <row r="1513" spans="1:4" x14ac:dyDescent="0.35">
      <c r="A1513" s="9" t="str">
        <v>Xerox 1941</v>
      </c>
      <c r="B1513" s="6">
        <v>1740.5100000000002</v>
      </c>
      <c r="C1513" s="6">
        <f>SUM($B$2:B1513)</f>
        <v>575522.45569999947</v>
      </c>
      <c r="D1513" s="9">
        <f t="shared" si="23"/>
        <v>25.448290742054429</v>
      </c>
    </row>
    <row r="1514" spans="1:4" x14ac:dyDescent="0.35">
      <c r="A1514" s="9" t="str">
        <v>Global Low Back Tilter Chair</v>
      </c>
      <c r="B1514" s="6">
        <v>1746.9540000000002</v>
      </c>
      <c r="C1514" s="6">
        <f>SUM($B$2:B1514)</f>
        <v>577269.40969999949</v>
      </c>
      <c r="D1514" s="9">
        <f t="shared" si="23"/>
        <v>25.525537064703862</v>
      </c>
    </row>
    <row r="1515" spans="1:4" x14ac:dyDescent="0.35">
      <c r="A1515" s="9" t="str">
        <v>Global Geo Office Task Chair, Gray</v>
      </c>
      <c r="B1515" s="6">
        <v>1757.2660000000001</v>
      </c>
      <c r="C1515" s="6">
        <f>SUM($B$2:B1515)</f>
        <v>579026.67569999944</v>
      </c>
      <c r="D1515" s="9">
        <f t="shared" si="23"/>
        <v>25.603239360480895</v>
      </c>
    </row>
    <row r="1516" spans="1:4" x14ac:dyDescent="0.35">
      <c r="A1516" s="9" t="str">
        <v>Honeywell Quietcare HEPA Air Cleaner</v>
      </c>
      <c r="B1516" s="6">
        <v>1761.7599999999998</v>
      </c>
      <c r="C1516" s="6">
        <f>SUM($B$2:B1516)</f>
        <v>580788.43569999945</v>
      </c>
      <c r="D1516" s="9">
        <f t="shared" si="23"/>
        <v>25.681140370691157</v>
      </c>
    </row>
    <row r="1517" spans="1:4" x14ac:dyDescent="0.35">
      <c r="A1517" s="9" t="str">
        <v>Tennsco Regal Shelving Units</v>
      </c>
      <c r="B1517" s="6">
        <v>1764.5340000000001</v>
      </c>
      <c r="C1517" s="6">
        <f>SUM($B$2:B1517)</f>
        <v>582552.96969999943</v>
      </c>
      <c r="D1517" s="9">
        <f t="shared" si="23"/>
        <v>25.759164040856426</v>
      </c>
    </row>
    <row r="1518" spans="1:4" x14ac:dyDescent="0.35">
      <c r="A1518" s="9" t="str">
        <v>Global Deluxe Steno Chair</v>
      </c>
      <c r="B1518" s="6">
        <v>1770.54</v>
      </c>
      <c r="C1518" s="6">
        <f>SUM($B$2:B1518)</f>
        <v>584323.50969999947</v>
      </c>
      <c r="D1518" s="9">
        <f t="shared" si="23"/>
        <v>25.837453282647409</v>
      </c>
    </row>
    <row r="1519" spans="1:4" x14ac:dyDescent="0.35">
      <c r="A1519" s="9" t="str">
        <v>GE 2-Jack Phone Line Splitter</v>
      </c>
      <c r="B1519" s="6">
        <v>1771.5140000000001</v>
      </c>
      <c r="C1519" s="6">
        <f>SUM($B$2:B1519)</f>
        <v>586095.02369999944</v>
      </c>
      <c r="D1519" s="9">
        <f t="shared" si="23"/>
        <v>25.915785592497571</v>
      </c>
    </row>
    <row r="1520" spans="1:4" x14ac:dyDescent="0.35">
      <c r="A1520" s="9" t="str">
        <v>Bevis Steel Folding Chairs</v>
      </c>
      <c r="B1520" s="6">
        <v>1775.075</v>
      </c>
      <c r="C1520" s="6">
        <f>SUM($B$2:B1520)</f>
        <v>587870.09869999939</v>
      </c>
      <c r="D1520" s="9">
        <f t="shared" si="23"/>
        <v>25.994275361648295</v>
      </c>
    </row>
    <row r="1521" spans="1:4" x14ac:dyDescent="0.35">
      <c r="A1521" s="9" t="str">
        <v>Office Star Flex Back Scooter Chair with White Frame</v>
      </c>
      <c r="B1521" s="6">
        <v>1775.6800000000003</v>
      </c>
      <c r="C1521" s="6">
        <f>SUM($B$2:B1521)</f>
        <v>589645.77869999944</v>
      </c>
      <c r="D1521" s="9">
        <f t="shared" si="23"/>
        <v>26.072791882519564</v>
      </c>
    </row>
    <row r="1522" spans="1:4" x14ac:dyDescent="0.35">
      <c r="A1522" s="9" t="str">
        <v>Belkin 5 Outlet SurgeMaster Power Centers</v>
      </c>
      <c r="B1522" s="6">
        <v>1776.0480000000002</v>
      </c>
      <c r="C1522" s="6">
        <f>SUM($B$2:B1522)</f>
        <v>591421.82669999939</v>
      </c>
      <c r="D1522" s="9">
        <f t="shared" si="23"/>
        <v>26.151324675511749</v>
      </c>
    </row>
    <row r="1523" spans="1:4" x14ac:dyDescent="0.35">
      <c r="A1523" s="9" t="str">
        <v>Xerox 189</v>
      </c>
      <c r="B1523" s="6">
        <v>1782.4499999999998</v>
      </c>
      <c r="C1523" s="6">
        <f>SUM($B$2:B1523)</f>
        <v>593204.27669999935</v>
      </c>
      <c r="D1523" s="9">
        <f t="shared" si="23"/>
        <v>26.230140550346736</v>
      </c>
    </row>
    <row r="1524" spans="1:4" x14ac:dyDescent="0.35">
      <c r="A1524" s="9" t="str">
        <v>Global Value Mid-Back Manager's Chair, Gray</v>
      </c>
      <c r="B1524" s="6">
        <v>1784.0770000000002</v>
      </c>
      <c r="C1524" s="6">
        <f>SUM($B$2:B1524)</f>
        <v>594988.3536999994</v>
      </c>
      <c r="D1524" s="9">
        <f t="shared" si="23"/>
        <v>26.309028367412001</v>
      </c>
    </row>
    <row r="1525" spans="1:4" x14ac:dyDescent="0.35">
      <c r="A1525" s="9" t="str">
        <v>Logitech Wireless Performance Mouse MX for PC and Mac</v>
      </c>
      <c r="B1525" s="6">
        <v>1799.8200000000002</v>
      </c>
      <c r="C1525" s="6">
        <f>SUM($B$2:B1525)</f>
        <v>596788.17369999934</v>
      </c>
      <c r="D1525" s="9">
        <f t="shared" si="23"/>
        <v>26.388612304041636</v>
      </c>
    </row>
    <row r="1526" spans="1:4" x14ac:dyDescent="0.35">
      <c r="A1526" s="9" t="str">
        <v>LG G3</v>
      </c>
      <c r="B1526" s="6">
        <v>1803.1079999999999</v>
      </c>
      <c r="C1526" s="6">
        <f>SUM($B$2:B1526)</f>
        <v>598591.28169999935</v>
      </c>
      <c r="D1526" s="9">
        <f t="shared" si="23"/>
        <v>26.468341628534308</v>
      </c>
    </row>
    <row r="1527" spans="1:4" x14ac:dyDescent="0.35">
      <c r="A1527" s="9" t="str">
        <v>Space Solutions Commercial Steel Shelving</v>
      </c>
      <c r="B1527" s="6">
        <v>1823.13</v>
      </c>
      <c r="C1527" s="6">
        <f>SUM($B$2:B1527)</f>
        <v>600414.41169999936</v>
      </c>
      <c r="D1527" s="9">
        <f t="shared" si="23"/>
        <v>26.548956280214814</v>
      </c>
    </row>
    <row r="1528" spans="1:4" x14ac:dyDescent="0.35">
      <c r="A1528" s="9" t="str">
        <v>Padded Folding Chairs, Black, 4/Carton</v>
      </c>
      <c r="B1528" s="6">
        <v>1830.1480000000001</v>
      </c>
      <c r="C1528" s="6">
        <f>SUM($B$2:B1528)</f>
        <v>602244.5596999994</v>
      </c>
      <c r="D1528" s="9">
        <f t="shared" si="23"/>
        <v>26.629881251853572</v>
      </c>
    </row>
    <row r="1529" spans="1:4" x14ac:dyDescent="0.35">
      <c r="A1529" s="9" t="str">
        <v>Office Star - Contemporary Task Swivel Chair</v>
      </c>
      <c r="B1529" s="6">
        <v>1842.268</v>
      </c>
      <c r="C1529" s="6">
        <f>SUM($B$2:B1529)</f>
        <v>604086.82769999944</v>
      </c>
      <c r="D1529" s="9">
        <f t="shared" si="23"/>
        <v>26.711342142257511</v>
      </c>
    </row>
    <row r="1530" spans="1:4" x14ac:dyDescent="0.35">
      <c r="A1530" s="9" t="str">
        <v>Logitech G602 Wireless Gaming Mouse</v>
      </c>
      <c r="B1530" s="6">
        <v>1871.7660000000001</v>
      </c>
      <c r="C1530" s="6">
        <f>SUM($B$2:B1530)</f>
        <v>605958.59369999939</v>
      </c>
      <c r="D1530" s="9">
        <f t="shared" si="23"/>
        <v>26.794107366963043</v>
      </c>
    </row>
    <row r="1531" spans="1:4" x14ac:dyDescent="0.35">
      <c r="A1531" s="9" t="str">
        <v>Sauder Forest Hills Library, Woodland Oak Finish</v>
      </c>
      <c r="B1531" s="6">
        <v>1875.0340000000001</v>
      </c>
      <c r="C1531" s="6">
        <f>SUM($B$2:B1531)</f>
        <v>607833.62769999937</v>
      </c>
      <c r="D1531" s="9">
        <f t="shared" si="23"/>
        <v>26.877017095177209</v>
      </c>
    </row>
    <row r="1532" spans="1:4" x14ac:dyDescent="0.35">
      <c r="A1532" s="9" t="str">
        <v>Nortel Networks T7316 E Nt8 B27</v>
      </c>
      <c r="B1532" s="6">
        <v>1876.5239999999999</v>
      </c>
      <c r="C1532" s="6">
        <f>SUM($B$2:B1532)</f>
        <v>609710.15169999935</v>
      </c>
      <c r="D1532" s="9">
        <f t="shared" si="23"/>
        <v>26.959992707794029</v>
      </c>
    </row>
    <row r="1533" spans="1:4" x14ac:dyDescent="0.35">
      <c r="A1533" s="9" t="str">
        <v>Multicolor Computer Printout Paper</v>
      </c>
      <c r="B1533" s="6">
        <v>1887.2999999999997</v>
      </c>
      <c r="C1533" s="6">
        <f>SUM($B$2:B1533)</f>
        <v>611597.45169999939</v>
      </c>
      <c r="D1533" s="9">
        <f t="shared" si="23"/>
        <v>27.043444810560484</v>
      </c>
    </row>
    <row r="1534" spans="1:4" x14ac:dyDescent="0.35">
      <c r="A1534" s="9" t="str">
        <v>NETGEAR N750 Dual Band Wi-Fi Gigabit Router</v>
      </c>
      <c r="B1534" s="6">
        <v>1890</v>
      </c>
      <c r="C1534" s="6">
        <f>SUM($B$2:B1534)</f>
        <v>613487.45169999939</v>
      </c>
      <c r="D1534" s="9">
        <f t="shared" si="23"/>
        <v>27.12701630117067</v>
      </c>
    </row>
    <row r="1535" spans="1:4" x14ac:dyDescent="0.35">
      <c r="A1535" s="9" t="str">
        <v>Bestar Classic Bookcase</v>
      </c>
      <c r="B1535" s="6">
        <v>1897.8102000000001</v>
      </c>
      <c r="C1535" s="6">
        <f>SUM($B$2:B1535)</f>
        <v>615385.26189999934</v>
      </c>
      <c r="D1535" s="9">
        <f t="shared" si="23"/>
        <v>27.210933141016813</v>
      </c>
    </row>
    <row r="1536" spans="1:4" x14ac:dyDescent="0.35">
      <c r="A1536" s="9" t="str">
        <v>Polycom SoundPoint Pro SE-225 Corded phone</v>
      </c>
      <c r="B1536" s="6">
        <v>1903.84</v>
      </c>
      <c r="C1536" s="6">
        <f>SUM($B$2:B1536)</f>
        <v>617289.10189999931</v>
      </c>
      <c r="D1536" s="9">
        <f t="shared" si="23"/>
        <v>27.295116604870408</v>
      </c>
    </row>
    <row r="1537" spans="1:4" x14ac:dyDescent="0.35">
      <c r="A1537" s="9" t="str">
        <v>Sauder Camden County Collection Libraries, Planked Cherry Finish</v>
      </c>
      <c r="B1537" s="6">
        <v>1909.8178000000003</v>
      </c>
      <c r="C1537" s="6">
        <f>SUM($B$2:B1537)</f>
        <v>619198.91969999927</v>
      </c>
      <c r="D1537" s="9">
        <f t="shared" si="23"/>
        <v>27.379564393410011</v>
      </c>
    </row>
    <row r="1538" spans="1:4" x14ac:dyDescent="0.35">
      <c r="A1538" s="9" t="str">
        <v>O'Sullivan Elevations Bookcase, Cherry Finish</v>
      </c>
      <c r="B1538" s="6">
        <v>1912.308</v>
      </c>
      <c r="C1538" s="6">
        <f>SUM($B$2:B1538)</f>
        <v>621111.22769999923</v>
      </c>
      <c r="D1538" s="9">
        <f t="shared" si="23"/>
        <v>27.464122292915714</v>
      </c>
    </row>
    <row r="1539" spans="1:4" x14ac:dyDescent="0.35">
      <c r="A1539" s="9" t="str">
        <v>Plantronics Audio 995 Wireless Stereo Headset</v>
      </c>
      <c r="B1539" s="6">
        <v>1913.13</v>
      </c>
      <c r="C1539" s="6">
        <f>SUM($B$2:B1539)</f>
        <v>623024.35769999924</v>
      </c>
      <c r="D1539" s="9">
        <f t="shared" ref="D1539:D1602" si="24">C1539/$B$1852*100</f>
        <v>27.548716539387176</v>
      </c>
    </row>
    <row r="1540" spans="1:4" x14ac:dyDescent="0.35">
      <c r="A1540" s="9" t="str">
        <v>Logitech Mobile Speakerphone P710e -Â speaker phone</v>
      </c>
      <c r="B1540" s="6">
        <v>1916.7159999999999</v>
      </c>
      <c r="C1540" s="6">
        <f>SUM($B$2:B1540)</f>
        <v>624941.07369999925</v>
      </c>
      <c r="D1540" s="9">
        <f t="shared" si="24"/>
        <v>27.633469350602198</v>
      </c>
    </row>
    <row r="1541" spans="1:4" x14ac:dyDescent="0.35">
      <c r="A1541" s="9" t="str">
        <v>ImationÂ Secure+ Hardware Encrypted USB 2.0Â Flash Drive; 16GB</v>
      </c>
      <c r="B1541" s="6">
        <v>1926.9360000000001</v>
      </c>
      <c r="C1541" s="6">
        <f>SUM($B$2:B1541)</f>
        <v>626868.00969999924</v>
      </c>
      <c r="D1541" s="9">
        <f t="shared" si="24"/>
        <v>27.718674066914595</v>
      </c>
    </row>
    <row r="1542" spans="1:4" x14ac:dyDescent="0.35">
      <c r="A1542" s="9" t="str">
        <v>AT&amp;T CL83451 4-Handset Telephone</v>
      </c>
      <c r="B1542" s="6">
        <v>1936.306</v>
      </c>
      <c r="C1542" s="6">
        <f>SUM($B$2:B1542)</f>
        <v>628804.31569999922</v>
      </c>
      <c r="D1542" s="9">
        <f t="shared" si="24"/>
        <v>27.804293103262445</v>
      </c>
    </row>
    <row r="1543" spans="1:4" x14ac:dyDescent="0.35">
      <c r="A1543" s="9" t="str">
        <v>AT&amp;T 1080 Corded phone</v>
      </c>
      <c r="B1543" s="6">
        <v>1945.258</v>
      </c>
      <c r="C1543" s="6">
        <f>SUM($B$2:B1543)</f>
        <v>630749.57369999925</v>
      </c>
      <c r="D1543" s="9">
        <f t="shared" si="24"/>
        <v>27.890307976638844</v>
      </c>
    </row>
    <row r="1544" spans="1:4" x14ac:dyDescent="0.35">
      <c r="A1544" s="9" t="str">
        <v>Harmony Air Purifier</v>
      </c>
      <c r="B1544" s="6">
        <v>1946.6999999999998</v>
      </c>
      <c r="C1544" s="6">
        <f>SUM($B$2:B1544)</f>
        <v>632696.2736999992</v>
      </c>
      <c r="D1544" s="9">
        <f t="shared" si="24"/>
        <v>27.976386611967328</v>
      </c>
    </row>
    <row r="1545" spans="1:4" x14ac:dyDescent="0.35">
      <c r="A1545" s="9" t="str">
        <v>Ativa D5772 2-Line 5.8GHz Digital Expandable Corded/Cordless Phone System with Answering &amp; Caller ID/Call Waiting, Black/Silver</v>
      </c>
      <c r="B1545" s="6">
        <v>1979.88</v>
      </c>
      <c r="C1545" s="6">
        <f>SUM($B$2:B1545)</f>
        <v>634676.15369999921</v>
      </c>
      <c r="D1545" s="9">
        <f t="shared" si="24"/>
        <v>28.063932391242091</v>
      </c>
    </row>
    <row r="1546" spans="1:4" x14ac:dyDescent="0.35">
      <c r="A1546" s="9" t="str">
        <v>Logitech Wireless Gaming Headset G930</v>
      </c>
      <c r="B1546" s="6">
        <v>1983.876</v>
      </c>
      <c r="C1546" s="6">
        <f>SUM($B$2:B1546)</f>
        <v>636660.02969999926</v>
      </c>
      <c r="D1546" s="9">
        <f t="shared" si="24"/>
        <v>28.151654864525565</v>
      </c>
    </row>
    <row r="1547" spans="1:4" x14ac:dyDescent="0.35">
      <c r="A1547" s="9" t="str">
        <v>Adtran 1202752G1</v>
      </c>
      <c r="B1547" s="6">
        <v>1990.6420000000001</v>
      </c>
      <c r="C1547" s="6">
        <f>SUM($B$2:B1547)</f>
        <v>638650.67169999925</v>
      </c>
      <c r="D1547" s="9">
        <f t="shared" si="24"/>
        <v>28.239676514901884</v>
      </c>
    </row>
    <row r="1548" spans="1:4" x14ac:dyDescent="0.35">
      <c r="A1548" s="9" t="str">
        <v>Okidata C610n Printer</v>
      </c>
      <c r="B1548" s="6">
        <v>2011.9</v>
      </c>
      <c r="C1548" s="6">
        <f>SUM($B$2:B1548)</f>
        <v>640662.57169999927</v>
      </c>
      <c r="D1548" s="9">
        <f t="shared" si="24"/>
        <v>28.328638145567826</v>
      </c>
    </row>
    <row r="1549" spans="1:4" x14ac:dyDescent="0.35">
      <c r="A1549" s="9" t="str">
        <v>Ooma Telo VoIP Home Phone System</v>
      </c>
      <c r="B1549" s="6">
        <v>2015.8400000000001</v>
      </c>
      <c r="C1549" s="6">
        <f>SUM($B$2:B1549)</f>
        <v>642678.41169999924</v>
      </c>
      <c r="D1549" s="9">
        <f t="shared" si="24"/>
        <v>28.417773994050172</v>
      </c>
    </row>
    <row r="1550" spans="1:4" x14ac:dyDescent="0.35">
      <c r="A1550" s="9" t="str">
        <v>Jabra SPEAK 410 Multidevice Speakerphone</v>
      </c>
      <c r="B1550" s="6">
        <v>2018.702</v>
      </c>
      <c r="C1550" s="6">
        <f>SUM($B$2:B1550)</f>
        <v>644697.11369999929</v>
      </c>
      <c r="D1550" s="9">
        <f t="shared" si="24"/>
        <v>28.507036393646874</v>
      </c>
    </row>
    <row r="1551" spans="1:4" x14ac:dyDescent="0.35">
      <c r="A1551" s="9" t="str">
        <v>Jawbone JAMBOX Wireless Bluetooth Speaker</v>
      </c>
      <c r="B1551" s="6">
        <v>2022.2719999999999</v>
      </c>
      <c r="C1551" s="6">
        <f>SUM($B$2:B1551)</f>
        <v>646719.38569999929</v>
      </c>
      <c r="D1551" s="9">
        <f t="shared" si="24"/>
        <v>28.596456650503615</v>
      </c>
    </row>
    <row r="1552" spans="1:4" x14ac:dyDescent="0.35">
      <c r="A1552" s="9" t="str">
        <v>Jawbone MINI JAMBOX Wireless Bluetooth Speaker</v>
      </c>
      <c r="B1552" s="6">
        <v>2027.3039999999999</v>
      </c>
      <c r="C1552" s="6">
        <f>SUM($B$2:B1552)</f>
        <v>648746.68969999929</v>
      </c>
      <c r="D1552" s="9">
        <f t="shared" si="24"/>
        <v>28.686099410926889</v>
      </c>
    </row>
    <row r="1553" spans="1:4" x14ac:dyDescent="0.35">
      <c r="A1553" s="9" t="str">
        <v>Global Enterprise Series Seating High-Back Swivel/Tilt Chairs</v>
      </c>
      <c r="B1553" s="6">
        <v>2032.3500000000001</v>
      </c>
      <c r="C1553" s="6">
        <f>SUM($B$2:B1553)</f>
        <v>650779.03969999927</v>
      </c>
      <c r="D1553" s="9">
        <f t="shared" si="24"/>
        <v>28.775965293964774</v>
      </c>
    </row>
    <row r="1554" spans="1:4" x14ac:dyDescent="0.35">
      <c r="A1554" s="9" t="str">
        <v>Bevis Traditional Conference Table Top, Plinth Base</v>
      </c>
      <c r="B1554" s="6">
        <v>2033.4960000000001</v>
      </c>
      <c r="C1554" s="6">
        <f>SUM($B$2:B1554)</f>
        <v>652812.53569999931</v>
      </c>
      <c r="D1554" s="9">
        <f t="shared" si="24"/>
        <v>28.865881850509673</v>
      </c>
    </row>
    <row r="1555" spans="1:4" x14ac:dyDescent="0.35">
      <c r="A1555" s="9" t="str">
        <v>Hon 2111 Invitation Series Straight Table</v>
      </c>
      <c r="B1555" s="6">
        <v>2040.0540000000001</v>
      </c>
      <c r="C1555" s="6">
        <f>SUM($B$2:B1555)</f>
        <v>654852.58969999931</v>
      </c>
      <c r="D1555" s="9">
        <f t="shared" si="24"/>
        <v>28.956088386861666</v>
      </c>
    </row>
    <row r="1556" spans="1:4" x14ac:dyDescent="0.35">
      <c r="A1556" s="9" t="str">
        <v>HTC One Mini</v>
      </c>
      <c r="B1556" s="6">
        <v>2041.038</v>
      </c>
      <c r="C1556" s="6">
        <f>SUM($B$2:B1556)</f>
        <v>656893.62769999926</v>
      </c>
      <c r="D1556" s="9">
        <f t="shared" si="24"/>
        <v>29.046338433450035</v>
      </c>
    </row>
    <row r="1557" spans="1:4" x14ac:dyDescent="0.35">
      <c r="A1557" s="9" t="str">
        <v>Tenex Chairmat w/ Average Lip, 45" x 53"</v>
      </c>
      <c r="B1557" s="6">
        <v>2058.4960000000001</v>
      </c>
      <c r="C1557" s="6">
        <f>SUM($B$2:B1557)</f>
        <v>658952.1236999993</v>
      </c>
      <c r="D1557" s="9">
        <f t="shared" si="24"/>
        <v>29.13736043299242</v>
      </c>
    </row>
    <row r="1558" spans="1:4" x14ac:dyDescent="0.35">
      <c r="A1558" s="9" t="str">
        <v>Cisco SPA 502G IP Phone</v>
      </c>
      <c r="B1558" s="6">
        <v>2063.14</v>
      </c>
      <c r="C1558" s="6">
        <f>SUM($B$2:B1558)</f>
        <v>661015.26369999931</v>
      </c>
      <c r="D1558" s="9">
        <f t="shared" si="24"/>
        <v>29.228587779626018</v>
      </c>
    </row>
    <row r="1559" spans="1:4" x14ac:dyDescent="0.35">
      <c r="A1559" s="9" t="str">
        <v>Rubbermaid ClusterMat Chairmats, Mat Size- 66" x 60", Lip 20" x 11" -90 Degree Angle</v>
      </c>
      <c r="B1559" s="6">
        <v>2064.2279999999996</v>
      </c>
      <c r="C1559" s="6">
        <f>SUM($B$2:B1559)</f>
        <v>663079.49169999931</v>
      </c>
      <c r="D1559" s="9">
        <f t="shared" si="24"/>
        <v>29.319863235138865</v>
      </c>
    </row>
    <row r="1560" spans="1:4" x14ac:dyDescent="0.35">
      <c r="A1560" s="9" t="str">
        <v>Laminate Occasional Tables</v>
      </c>
      <c r="B1560" s="6">
        <v>2096.1680000000001</v>
      </c>
      <c r="C1560" s="6">
        <f>SUM($B$2:B1560)</f>
        <v>665175.65969999926</v>
      </c>
      <c r="D1560" s="9">
        <f t="shared" si="24"/>
        <v>29.412551004625303</v>
      </c>
    </row>
    <row r="1561" spans="1:4" x14ac:dyDescent="0.35">
      <c r="A1561" s="9" t="str">
        <v>Imation Bio 2GB USBÂ Flash Drive ImationÂ Corp</v>
      </c>
      <c r="B1561" s="6">
        <v>2098.88</v>
      </c>
      <c r="C1561" s="6">
        <f>SUM($B$2:B1561)</f>
        <v>667274.53969999927</v>
      </c>
      <c r="D1561" s="9">
        <f t="shared" si="24"/>
        <v>29.505358692568105</v>
      </c>
    </row>
    <row r="1562" spans="1:4" x14ac:dyDescent="0.35">
      <c r="A1562" s="9" t="str">
        <v>Mitel 5320 IP Phone VoIP phone</v>
      </c>
      <c r="B1562" s="6">
        <v>2116.6880000000001</v>
      </c>
      <c r="C1562" s="6">
        <f>SUM($B$2:B1562)</f>
        <v>669391.22769999923</v>
      </c>
      <c r="D1562" s="9">
        <f t="shared" si="24"/>
        <v>29.598953809666884</v>
      </c>
    </row>
    <row r="1563" spans="1:4" x14ac:dyDescent="0.35">
      <c r="A1563" s="9" t="str">
        <v>KI Conference Tables</v>
      </c>
      <c r="B1563" s="6">
        <v>2140.8780000000002</v>
      </c>
      <c r="C1563" s="6">
        <f>SUM($B$2:B1563)</f>
        <v>671532.10569999926</v>
      </c>
      <c r="D1563" s="9">
        <f t="shared" si="24"/>
        <v>29.693618553410033</v>
      </c>
    </row>
    <row r="1564" spans="1:4" x14ac:dyDescent="0.35">
      <c r="A1564" s="9" t="str">
        <v>Sauder Inglewood Library Bookcases</v>
      </c>
      <c r="B1564" s="6">
        <v>2154.348</v>
      </c>
      <c r="C1564" s="6">
        <f>SUM($B$2:B1564)</f>
        <v>673686.45369999926</v>
      </c>
      <c r="D1564" s="9">
        <f t="shared" si="24"/>
        <v>29.788878909840228</v>
      </c>
    </row>
    <row r="1565" spans="1:4" x14ac:dyDescent="0.35">
      <c r="A1565" s="9" t="str">
        <v>Samsung Galaxy Note 3</v>
      </c>
      <c r="B1565" s="6">
        <v>2155.902</v>
      </c>
      <c r="C1565" s="6">
        <f>SUM($B$2:B1565)</f>
        <v>675842.35569999926</v>
      </c>
      <c r="D1565" s="9">
        <f t="shared" si="24"/>
        <v>29.884207980607151</v>
      </c>
    </row>
    <row r="1566" spans="1:4" x14ac:dyDescent="0.35">
      <c r="A1566" s="9" t="str">
        <v>Logitech G35 7.1-Channel Surround Sound Headset</v>
      </c>
      <c r="B1566" s="6">
        <v>2157.8340000000003</v>
      </c>
      <c r="C1566" s="6">
        <f>SUM($B$2:B1566)</f>
        <v>678000.18969999929</v>
      </c>
      <c r="D1566" s="9">
        <f t="shared" si="24"/>
        <v>29.979622480008917</v>
      </c>
    </row>
    <row r="1567" spans="1:4" x14ac:dyDescent="0.35">
      <c r="A1567" s="9" t="str">
        <v>Razer Kraken PRO Over Ear PC and Music Headset</v>
      </c>
      <c r="B1567" s="6">
        <v>2159.73</v>
      </c>
      <c r="C1567" s="6">
        <f>SUM($B$2:B1567)</f>
        <v>680159.91969999927</v>
      </c>
      <c r="D1567" s="9">
        <f t="shared" si="24"/>
        <v>30.075120816207612</v>
      </c>
    </row>
    <row r="1568" spans="1:4" x14ac:dyDescent="0.35">
      <c r="A1568" s="9" t="str">
        <v>Jabra Supreme Plus Driver EditionÂ Headset</v>
      </c>
      <c r="B1568" s="6">
        <v>2159.8200000000002</v>
      </c>
      <c r="C1568" s="6">
        <f>SUM($B$2:B1568)</f>
        <v>682319.73969999922</v>
      </c>
      <c r="D1568" s="9">
        <f t="shared" si="24"/>
        <v>30.170623132001097</v>
      </c>
    </row>
    <row r="1569" spans="1:4" x14ac:dyDescent="0.35">
      <c r="A1569" s="9" t="str">
        <v>Global Push Button Manager's Chair, Indigo</v>
      </c>
      <c r="B1569" s="6">
        <v>2185.9510000000005</v>
      </c>
      <c r="C1569" s="6">
        <f>SUM($B$2:B1569)</f>
        <v>684505.69069999922</v>
      </c>
      <c r="D1569" s="9">
        <f t="shared" si="24"/>
        <v>30.267280901033278</v>
      </c>
    </row>
    <row r="1570" spans="1:4" x14ac:dyDescent="0.35">
      <c r="A1570" s="9" t="str">
        <v>3M Polarizing Task Lamp with Clamp Arm, Light Gray</v>
      </c>
      <c r="B1570" s="6">
        <v>2191.6799999999998</v>
      </c>
      <c r="C1570" s="6">
        <f>SUM($B$2:B1570)</f>
        <v>686697.37069999927</v>
      </c>
      <c r="D1570" s="9">
        <f t="shared" si="24"/>
        <v>30.364191993382768</v>
      </c>
    </row>
    <row r="1571" spans="1:4" x14ac:dyDescent="0.35">
      <c r="A1571" s="9" t="str">
        <v>Office Star - Mesh Screen back chair with Vinyl seat</v>
      </c>
      <c r="B1571" s="6">
        <v>2200.4639999999999</v>
      </c>
      <c r="C1571" s="6">
        <f>SUM($B$2:B1571)</f>
        <v>688897.83469999931</v>
      </c>
      <c r="D1571" s="9">
        <f t="shared" si="24"/>
        <v>30.46149149418385</v>
      </c>
    </row>
    <row r="1572" spans="1:4" x14ac:dyDescent="0.35">
      <c r="A1572" s="9" t="str">
        <v>Global Value Steno Chair, Gray</v>
      </c>
      <c r="B1572" s="6">
        <v>2204.8619999999996</v>
      </c>
      <c r="C1572" s="6">
        <f>SUM($B$2:B1572)</f>
        <v>691102.69669999927</v>
      </c>
      <c r="D1572" s="9">
        <f t="shared" si="24"/>
        <v>30.55898546451705</v>
      </c>
    </row>
    <row r="1573" spans="1:4" x14ac:dyDescent="0.35">
      <c r="A1573" s="9" t="str">
        <v>Office Star - Ergonomic Mid Back Chair with 2-Way Adjustable Arms</v>
      </c>
      <c r="B1573" s="6">
        <v>2207.9560000000001</v>
      </c>
      <c r="C1573" s="6">
        <f>SUM($B$2:B1573)</f>
        <v>693310.65269999928</v>
      </c>
      <c r="D1573" s="9">
        <f t="shared" si="24"/>
        <v>30.656616244475625</v>
      </c>
    </row>
    <row r="1574" spans="1:4" x14ac:dyDescent="0.35">
      <c r="A1574" s="9" t="str">
        <v>O'Sullivan Living Dimensions 3-Shelf Bookcases</v>
      </c>
      <c r="B1574" s="6">
        <v>2220.8289999999997</v>
      </c>
      <c r="C1574" s="6">
        <f>SUM($B$2:B1574)</f>
        <v>695531.48169999931</v>
      </c>
      <c r="D1574" s="9">
        <f t="shared" si="24"/>
        <v>30.754816239142464</v>
      </c>
    </row>
    <row r="1575" spans="1:4" x14ac:dyDescent="0.35">
      <c r="A1575" s="9" t="str">
        <v>Avanti 1.7 Cu. Ft. Refrigerator</v>
      </c>
      <c r="B1575" s="6">
        <v>2221.56</v>
      </c>
      <c r="C1575" s="6">
        <f>SUM($B$2:B1575)</f>
        <v>697753.04169999936</v>
      </c>
      <c r="D1575" s="9">
        <f t="shared" si="24"/>
        <v>30.853048556962552</v>
      </c>
    </row>
    <row r="1576" spans="1:4" x14ac:dyDescent="0.35">
      <c r="A1576" s="9" t="str">
        <v>Konftel 250 ConferenceÂ phoneÂ - Charcoal black</v>
      </c>
      <c r="B1576" s="6">
        <v>2221.596</v>
      </c>
      <c r="C1576" s="6">
        <f>SUM($B$2:B1576)</f>
        <v>699974.63769999938</v>
      </c>
      <c r="D1576" s="9">
        <f t="shared" si="24"/>
        <v>30.951282466620555</v>
      </c>
    </row>
    <row r="1577" spans="1:4" x14ac:dyDescent="0.35">
      <c r="A1577" s="9" t="str">
        <v>Plantronics HL10 Handset Lifter</v>
      </c>
      <c r="B1577" s="6">
        <v>2227.0079999999998</v>
      </c>
      <c r="C1577" s="6">
        <f>SUM($B$2:B1577)</f>
        <v>702201.64569999941</v>
      </c>
      <c r="D1577" s="9">
        <f t="shared" si="24"/>
        <v>31.049755682578656</v>
      </c>
    </row>
    <row r="1578" spans="1:4" x14ac:dyDescent="0.35">
      <c r="A1578" s="9" t="str">
        <v>BPI Conference Tables</v>
      </c>
      <c r="B1578" s="6">
        <v>2241.8674999999998</v>
      </c>
      <c r="C1578" s="6">
        <f>SUM($B$2:B1578)</f>
        <v>704443.51319999946</v>
      </c>
      <c r="D1578" s="9">
        <f t="shared" si="24"/>
        <v>31.148885951745601</v>
      </c>
    </row>
    <row r="1579" spans="1:4" x14ac:dyDescent="0.35">
      <c r="A1579" s="9" t="str">
        <v>Plantronics S12 Corded Telephone Headset System</v>
      </c>
      <c r="B1579" s="6">
        <v>2242.0319999999997</v>
      </c>
      <c r="C1579" s="6">
        <f>SUM($B$2:B1579)</f>
        <v>706685.54519999947</v>
      </c>
      <c r="D1579" s="9">
        <f t="shared" si="24"/>
        <v>31.248023494727473</v>
      </c>
    </row>
    <row r="1580" spans="1:4" x14ac:dyDescent="0.35">
      <c r="A1580" s="9" t="str">
        <v>Cisco IP Phone 7961G-GE VoIP phone</v>
      </c>
      <c r="B1580" s="6">
        <v>2252.4320000000002</v>
      </c>
      <c r="C1580" s="6">
        <f>SUM($B$2:B1580)</f>
        <v>708937.9771999995</v>
      </c>
      <c r="D1580" s="9">
        <f t="shared" si="24"/>
        <v>31.347620901996297</v>
      </c>
    </row>
    <row r="1581" spans="1:4" x14ac:dyDescent="0.35">
      <c r="A1581" s="9" t="str">
        <v>GBC DocuBind P50 Personal Binding Machine</v>
      </c>
      <c r="B1581" s="6">
        <v>2264.8919999999994</v>
      </c>
      <c r="C1581" s="6">
        <f>SUM($B$2:B1581)</f>
        <v>711202.86919999949</v>
      </c>
      <c r="D1581" s="9">
        <f t="shared" si="24"/>
        <v>31.447769262055076</v>
      </c>
    </row>
    <row r="1582" spans="1:4" x14ac:dyDescent="0.35">
      <c r="A1582" s="9" t="str">
        <v>Tenex 46" x 60" Computer Anti-Static Chairmat, Rectangular Shaped</v>
      </c>
      <c r="B1582" s="6">
        <v>2267.9719999999998</v>
      </c>
      <c r="C1582" s="6">
        <f>SUM($B$2:B1582)</f>
        <v>713470.84119999944</v>
      </c>
      <c r="D1582" s="9">
        <f t="shared" si="24"/>
        <v>31.548053812691133</v>
      </c>
    </row>
    <row r="1583" spans="1:4" x14ac:dyDescent="0.35">
      <c r="A1583" s="9" t="str">
        <v>Xiaomi Mi3</v>
      </c>
      <c r="B1583" s="6">
        <v>2279.96</v>
      </c>
      <c r="C1583" s="6">
        <f>SUM($B$2:B1583)</f>
        <v>715750.80119999941</v>
      </c>
      <c r="D1583" s="9">
        <f t="shared" si="24"/>
        <v>31.648868445353358</v>
      </c>
    </row>
    <row r="1584" spans="1:4" x14ac:dyDescent="0.35">
      <c r="A1584" s="9" t="str">
        <v>Electrix Halogen Magnifier Lamp</v>
      </c>
      <c r="B1584" s="6">
        <v>2292.7399999999998</v>
      </c>
      <c r="C1584" s="6">
        <f>SUM($B$2:B1584)</f>
        <v>718043.5411999994</v>
      </c>
      <c r="D1584" s="9">
        <f t="shared" si="24"/>
        <v>31.750248180475886</v>
      </c>
    </row>
    <row r="1585" spans="1:4" x14ac:dyDescent="0.35">
      <c r="A1585" s="9" t="str">
        <v>Bevis Round Conference Table Top &amp; Single Column Base</v>
      </c>
      <c r="B1585" s="6">
        <v>2297.538</v>
      </c>
      <c r="C1585" s="6">
        <f>SUM($B$2:B1585)</f>
        <v>720341.07919999934</v>
      </c>
      <c r="D1585" s="9">
        <f t="shared" si="24"/>
        <v>31.851840072218501</v>
      </c>
    </row>
    <row r="1586" spans="1:4" x14ac:dyDescent="0.35">
      <c r="A1586" s="9" t="str">
        <v>Lesro Sheffield Collection Coffee Table, End Table, Center Table, Corner Table</v>
      </c>
      <c r="B1586" s="6">
        <v>2298.114</v>
      </c>
      <c r="C1586" s="6">
        <f>SUM($B$2:B1586)</f>
        <v>722639.19319999928</v>
      </c>
      <c r="D1586" s="9">
        <f t="shared" si="24"/>
        <v>31.953457433367777</v>
      </c>
    </row>
    <row r="1587" spans="1:4" x14ac:dyDescent="0.35">
      <c r="A1587" s="9" t="str">
        <v>Gould Plastics 18-Pocket Panel Bin, 34w x 5-1/4d x 20-1/2h</v>
      </c>
      <c r="B1587" s="6">
        <v>2299.75</v>
      </c>
      <c r="C1587" s="6">
        <f>SUM($B$2:B1587)</f>
        <v>724938.94319999928</v>
      </c>
      <c r="D1587" s="9">
        <f t="shared" si="24"/>
        <v>32.055147134706807</v>
      </c>
    </row>
    <row r="1588" spans="1:4" x14ac:dyDescent="0.35">
      <c r="A1588" s="9" t="str">
        <v>Razer Kraken 7.1 Surround Sound Over Ear USB Gaming Headset</v>
      </c>
      <c r="B1588" s="6">
        <v>2299.77</v>
      </c>
      <c r="C1588" s="6">
        <f>SUM($B$2:B1588)</f>
        <v>727238.7131999993</v>
      </c>
      <c r="D1588" s="9">
        <f t="shared" si="24"/>
        <v>32.156837720400247</v>
      </c>
    </row>
    <row r="1589" spans="1:4" x14ac:dyDescent="0.35">
      <c r="A1589" s="9" t="str">
        <v>Fellowes Mobile File Cart, Black</v>
      </c>
      <c r="B1589" s="6">
        <v>2300.66</v>
      </c>
      <c r="C1589" s="6">
        <f>SUM($B$2:B1589)</f>
        <v>729539.37319999933</v>
      </c>
      <c r="D1589" s="9">
        <f t="shared" si="24"/>
        <v>32.258567659864383</v>
      </c>
    </row>
    <row r="1590" spans="1:4" x14ac:dyDescent="0.35">
      <c r="A1590" s="9" t="str">
        <v>StarTech.com 10/100 VDSL2 Ethernet Extender Kit</v>
      </c>
      <c r="B1590" s="6">
        <v>2330.65</v>
      </c>
      <c r="C1590" s="6">
        <f>SUM($B$2:B1590)</f>
        <v>731870.02319999936</v>
      </c>
      <c r="D1590" s="9">
        <f t="shared" si="24"/>
        <v>32.361623688748317</v>
      </c>
    </row>
    <row r="1591" spans="1:4" x14ac:dyDescent="0.35">
      <c r="A1591" s="9" t="str">
        <v>Logitech G700s Rechargeable Gaming Mouse</v>
      </c>
      <c r="B1591" s="6">
        <v>2339.7660000000001</v>
      </c>
      <c r="C1591" s="6">
        <f>SUM($B$2:B1591)</f>
        <v>734209.7891999993</v>
      </c>
      <c r="D1591" s="9">
        <f t="shared" si="24"/>
        <v>32.465082806366844</v>
      </c>
    </row>
    <row r="1592" spans="1:4" x14ac:dyDescent="0.35">
      <c r="A1592" s="9" t="str">
        <v>3D Systems Cube Printer, 2nd Generation, White</v>
      </c>
      <c r="B1592" s="6">
        <v>2339.982</v>
      </c>
      <c r="C1592" s="6">
        <f>SUM($B$2:B1592)</f>
        <v>736549.77119999926</v>
      </c>
      <c r="D1592" s="9">
        <f t="shared" si="24"/>
        <v>32.568551475012875</v>
      </c>
    </row>
    <row r="1593" spans="1:4" x14ac:dyDescent="0.35">
      <c r="A1593" s="9" t="str">
        <v>Swingline SM12-08 MicroCut Jam Free Shredder</v>
      </c>
      <c r="B1593" s="6">
        <v>2359.9409999999998</v>
      </c>
      <c r="C1593" s="6">
        <f>SUM($B$2:B1593)</f>
        <v>738909.71219999925</v>
      </c>
      <c r="D1593" s="9">
        <f t="shared" si="24"/>
        <v>32.672902685130381</v>
      </c>
    </row>
    <row r="1594" spans="1:4" x14ac:dyDescent="0.35">
      <c r="A1594" s="9" t="str">
        <v>LogitechÂ Gaming G510s - Keyboard</v>
      </c>
      <c r="B1594" s="6">
        <v>2362.7220000000002</v>
      </c>
      <c r="C1594" s="6">
        <f>SUM($B$2:B1594)</f>
        <v>741272.4341999992</v>
      </c>
      <c r="D1594" s="9">
        <f t="shared" si="24"/>
        <v>32.777376864726932</v>
      </c>
    </row>
    <row r="1595" spans="1:4" x14ac:dyDescent="0.35">
      <c r="A1595" s="9" t="str">
        <v>Novimex Swivel Fabric Task Chair</v>
      </c>
      <c r="B1595" s="6">
        <v>2385.4839999999999</v>
      </c>
      <c r="C1595" s="6">
        <f>SUM($B$2:B1595)</f>
        <v>743657.91819999926</v>
      </c>
      <c r="D1595" s="9">
        <f t="shared" si="24"/>
        <v>32.882857528063838</v>
      </c>
    </row>
    <row r="1596" spans="1:4" x14ac:dyDescent="0.35">
      <c r="A1596" s="9" t="str">
        <v>Harbour Creations Steel Folding Chair</v>
      </c>
      <c r="B1596" s="6">
        <v>2389.125</v>
      </c>
      <c r="C1596" s="6">
        <f>SUM($B$2:B1596)</f>
        <v>746047.04319999926</v>
      </c>
      <c r="D1596" s="9">
        <f t="shared" si="24"/>
        <v>32.988499188118894</v>
      </c>
    </row>
    <row r="1597" spans="1:4" x14ac:dyDescent="0.35">
      <c r="A1597" s="9" t="str">
        <v>Global Super Steno Chair</v>
      </c>
      <c r="B1597" s="6">
        <v>2389.9020000000005</v>
      </c>
      <c r="C1597" s="6">
        <f>SUM($B$2:B1597)</f>
        <v>748436.94519999926</v>
      </c>
      <c r="D1597" s="9">
        <f t="shared" si="24"/>
        <v>33.09417520534231</v>
      </c>
    </row>
    <row r="1598" spans="1:4" x14ac:dyDescent="0.35">
      <c r="A1598" s="9" t="str">
        <v>Panasonic KX MB2061 Multifunction Printer</v>
      </c>
      <c r="B1598" s="6">
        <v>2396.4</v>
      </c>
      <c r="C1598" s="6">
        <f>SUM($B$2:B1598)</f>
        <v>750833.34519999928</v>
      </c>
      <c r="D1598" s="9">
        <f t="shared" si="24"/>
        <v>33.200138549309635</v>
      </c>
    </row>
    <row r="1599" spans="1:4" x14ac:dyDescent="0.35">
      <c r="A1599" s="9" t="str">
        <v>Easy-staple paper</v>
      </c>
      <c r="B1599" s="6">
        <v>2414.1560000000004</v>
      </c>
      <c r="C1599" s="6">
        <f>SUM($B$2:B1599)</f>
        <v>753247.50119999924</v>
      </c>
      <c r="D1599" s="9">
        <f t="shared" si="24"/>
        <v>33.3068870231115</v>
      </c>
    </row>
    <row r="1600" spans="1:4" x14ac:dyDescent="0.35">
      <c r="A1600" s="9" t="str">
        <v>Enermax Acrylux Wireless Keyboard</v>
      </c>
      <c r="B1600" s="6">
        <v>2450.16</v>
      </c>
      <c r="C1600" s="6">
        <f>SUM($B$2:B1600)</f>
        <v>755697.66119999927</v>
      </c>
      <c r="D1600" s="9">
        <f t="shared" si="24"/>
        <v>33.415227511700628</v>
      </c>
    </row>
    <row r="1601" spans="1:4" x14ac:dyDescent="0.35">
      <c r="A1601" s="9" t="str">
        <v>Wi-Ex zBoost YX540 Cellular Phone Signal Booster</v>
      </c>
      <c r="B1601" s="6">
        <v>2481.15</v>
      </c>
      <c r="C1601" s="6">
        <f>SUM($B$2:B1601)</f>
        <v>758178.8111999993</v>
      </c>
      <c r="D1601" s="9">
        <f t="shared" si="24"/>
        <v>33.524938307429444</v>
      </c>
    </row>
    <row r="1602" spans="1:4" x14ac:dyDescent="0.35">
      <c r="A1602" s="9" t="str">
        <v>Sensible Storage WireTech Storage Systems</v>
      </c>
      <c r="B1602" s="6">
        <v>2484.3000000000002</v>
      </c>
      <c r="C1602" s="6">
        <f>SUM($B$2:B1602)</f>
        <v>760663.11119999934</v>
      </c>
      <c r="D1602" s="9">
        <f t="shared" si="24"/>
        <v>33.634788388975942</v>
      </c>
    </row>
    <row r="1603" spans="1:4" x14ac:dyDescent="0.35">
      <c r="A1603" s="9" t="str">
        <v>Rush Hierlooms Collection 1" Thick Stackable Bookcases</v>
      </c>
      <c r="B1603" s="6">
        <v>2487.759</v>
      </c>
      <c r="C1603" s="6">
        <f>SUM($B$2:B1603)</f>
        <v>763150.87019999931</v>
      </c>
      <c r="D1603" s="9">
        <f t="shared" ref="D1603:D1666" si="25">C1603/$B$1852*100</f>
        <v>33.744791419615574</v>
      </c>
    </row>
    <row r="1604" spans="1:4" x14ac:dyDescent="0.35">
      <c r="A1604" s="9" t="str">
        <v>Kensington 4 Outlet MasterPiece Compact Power Control Center</v>
      </c>
      <c r="B1604" s="6">
        <v>2488.3919999999998</v>
      </c>
      <c r="C1604" s="6">
        <f>SUM($B$2:B1604)</f>
        <v>765639.2621999993</v>
      </c>
      <c r="D1604" s="9">
        <f t="shared" si="25"/>
        <v>33.854822440071899</v>
      </c>
    </row>
    <row r="1605" spans="1:4" x14ac:dyDescent="0.35">
      <c r="A1605" s="9" t="str">
        <v>Kensington 7 Outlet MasterPiece HOMEOFFICE Power Control Center</v>
      </c>
      <c r="B1605" s="6">
        <v>2491.2799999999997</v>
      </c>
      <c r="C1605" s="6">
        <f>SUM($B$2:B1605)</f>
        <v>768130.54219999933</v>
      </c>
      <c r="D1605" s="9">
        <f t="shared" si="25"/>
        <v>33.964981161303299</v>
      </c>
    </row>
    <row r="1606" spans="1:4" x14ac:dyDescent="0.35">
      <c r="A1606" s="9" t="str">
        <v>Plantronics Calisto P620-M USB Wireless Speakerphone System</v>
      </c>
      <c r="B1606" s="6">
        <v>2508.672</v>
      </c>
      <c r="C1606" s="6">
        <f>SUM($B$2:B1606)</f>
        <v>770639.21419999935</v>
      </c>
      <c r="D1606" s="9">
        <f t="shared" si="25"/>
        <v>34.075908917119193</v>
      </c>
    </row>
    <row r="1607" spans="1:4" x14ac:dyDescent="0.35">
      <c r="A1607" s="9" t="str">
        <v>Safco Industrial Wire Shelving System</v>
      </c>
      <c r="B1607" s="6">
        <v>2511.0480000000002</v>
      </c>
      <c r="C1607" s="6">
        <f>SUM($B$2:B1607)</f>
        <v>773150.2621999993</v>
      </c>
      <c r="D1607" s="9">
        <f t="shared" si="25"/>
        <v>34.186941734237557</v>
      </c>
    </row>
    <row r="1608" spans="1:4" x14ac:dyDescent="0.35">
      <c r="A1608" s="9" t="str">
        <v>Xerox WorkCentre 6505DN Laser Multifunction Printer</v>
      </c>
      <c r="B1608" s="6">
        <v>2519.9580000000001</v>
      </c>
      <c r="C1608" s="6">
        <f>SUM($B$2:B1608)</f>
        <v>775670.22019999928</v>
      </c>
      <c r="D1608" s="9">
        <f t="shared" si="25"/>
        <v>34.298368531240236</v>
      </c>
    </row>
    <row r="1609" spans="1:4" x14ac:dyDescent="0.35">
      <c r="A1609" s="9" t="str">
        <v>Fellowes Powershred HS-440 4-Sheet High Security Shredder</v>
      </c>
      <c r="B1609" s="6">
        <v>2541.8360000000002</v>
      </c>
      <c r="C1609" s="6">
        <f>SUM($B$2:B1609)</f>
        <v>778212.05619999929</v>
      </c>
      <c r="D1609" s="9">
        <f t="shared" si="25"/>
        <v>34.410762723518872</v>
      </c>
    </row>
    <row r="1610" spans="1:4" x14ac:dyDescent="0.35">
      <c r="A1610" s="9" t="str">
        <v>Bevis Boat-Shaped Conference Table</v>
      </c>
      <c r="B1610" s="6">
        <v>2542.4669999999996</v>
      </c>
      <c r="C1610" s="6">
        <f>SUM($B$2:B1610)</f>
        <v>780754.52319999924</v>
      </c>
      <c r="D1610" s="9">
        <f t="shared" si="25"/>
        <v>34.523184817178773</v>
      </c>
    </row>
    <row r="1611" spans="1:4" x14ac:dyDescent="0.35">
      <c r="A1611" s="9" t="str">
        <v>Stur-D-Stor Shelving, Vertical 5-Shelf: 72"H x 36"W x 18 1/2"D</v>
      </c>
      <c r="B1611" s="6">
        <v>2552.54</v>
      </c>
      <c r="C1611" s="6">
        <f>SUM($B$2:B1611)</f>
        <v>783307.06319999928</v>
      </c>
      <c r="D1611" s="9">
        <f t="shared" si="25"/>
        <v>34.636052315931217</v>
      </c>
    </row>
    <row r="1612" spans="1:4" x14ac:dyDescent="0.35">
      <c r="A1612" s="9" t="str">
        <v>Xerox 1915</v>
      </c>
      <c r="B1612" s="6">
        <v>2579.31</v>
      </c>
      <c r="C1612" s="6">
        <f>SUM($B$2:B1612)</f>
        <v>785886.37319999933</v>
      </c>
      <c r="D1612" s="9">
        <f t="shared" si="25"/>
        <v>34.750103523045375</v>
      </c>
    </row>
    <row r="1613" spans="1:4" x14ac:dyDescent="0.35">
      <c r="A1613" s="9" t="str">
        <v>Hon Deluxe Fabric Upholstered Stacking Chairs</v>
      </c>
      <c r="B1613" s="6">
        <v>2586.1879999999996</v>
      </c>
      <c r="C1613" s="6">
        <f>SUM($B$2:B1613)</f>
        <v>788472.5611999993</v>
      </c>
      <c r="D1613" s="9">
        <f t="shared" si="25"/>
        <v>34.864458859636997</v>
      </c>
    </row>
    <row r="1614" spans="1:4" x14ac:dyDescent="0.35">
      <c r="A1614" s="9" t="str">
        <v>Motorola Droid Maxx</v>
      </c>
      <c r="B1614" s="6">
        <v>2609.826</v>
      </c>
      <c r="C1614" s="6">
        <f>SUM($B$2:B1614)</f>
        <v>791082.3871999993</v>
      </c>
      <c r="D1614" s="9">
        <f t="shared" si="25"/>
        <v>34.97985941469161</v>
      </c>
    </row>
    <row r="1615" spans="1:4" x14ac:dyDescent="0.35">
      <c r="A1615" s="9" t="str">
        <v>Fellowes Bankers Box Staxonsteel Drawer File/Stacking System</v>
      </c>
      <c r="B1615" s="6">
        <v>2612.1959999999999</v>
      </c>
      <c r="C1615" s="6">
        <f>SUM($B$2:B1615)</f>
        <v>793694.5831999993</v>
      </c>
      <c r="D1615" s="9">
        <f t="shared" si="25"/>
        <v>35.095364765742382</v>
      </c>
    </row>
    <row r="1616" spans="1:4" x14ac:dyDescent="0.35">
      <c r="A1616" s="9" t="str">
        <v>NETGEAR AC1750 Dual Band GigabitÂ Smart WiFi Router</v>
      </c>
      <c r="B1616" s="6">
        <v>2623.8360000000002</v>
      </c>
      <c r="C1616" s="6">
        <f>SUM($B$2:B1616)</f>
        <v>796318.41919999931</v>
      </c>
      <c r="D1616" s="9">
        <f t="shared" si="25"/>
        <v>35.211384811052788</v>
      </c>
    </row>
    <row r="1617" spans="1:4" x14ac:dyDescent="0.35">
      <c r="A1617" s="9" t="str">
        <v>Vtech CS6719</v>
      </c>
      <c r="B1617" s="6">
        <v>2630.1259999999997</v>
      </c>
      <c r="C1617" s="6">
        <f>SUM($B$2:B1617)</f>
        <v>798948.54519999935</v>
      </c>
      <c r="D1617" s="9">
        <f t="shared" si="25"/>
        <v>35.327682985821362</v>
      </c>
    </row>
    <row r="1618" spans="1:4" x14ac:dyDescent="0.35">
      <c r="A1618" s="9" t="str">
        <v>Premier Electric Letter Opener</v>
      </c>
      <c r="B1618" s="6">
        <v>2641.6079999999997</v>
      </c>
      <c r="C1618" s="6">
        <f>SUM($B$2:B1618)</f>
        <v>801590.15319999936</v>
      </c>
      <c r="D1618" s="9">
        <f t="shared" si="25"/>
        <v>35.444488868449817</v>
      </c>
    </row>
    <row r="1619" spans="1:4" x14ac:dyDescent="0.35">
      <c r="A1619" s="9" t="str">
        <v>Cisco 8x8 Inc. 6753i IP Business Phone System</v>
      </c>
      <c r="B1619" s="6">
        <v>2645.8040000000001</v>
      </c>
      <c r="C1619" s="6">
        <f>SUM($B$2:B1619)</f>
        <v>804235.95719999936</v>
      </c>
      <c r="D1619" s="9">
        <f t="shared" si="25"/>
        <v>35.561480288630982</v>
      </c>
    </row>
    <row r="1620" spans="1:4" x14ac:dyDescent="0.35">
      <c r="A1620" s="9" t="str">
        <v>Global Highback Leather Tilter in Burgundy</v>
      </c>
      <c r="B1620" s="6">
        <v>2647.8090000000002</v>
      </c>
      <c r="C1620" s="6">
        <f>SUM($B$2:B1620)</f>
        <v>806883.76619999937</v>
      </c>
      <c r="D1620" s="9">
        <f t="shared" si="25"/>
        <v>35.678560365340537</v>
      </c>
    </row>
    <row r="1621" spans="1:4" x14ac:dyDescent="0.35">
      <c r="A1621" s="9" t="str">
        <v>Imation Bio 8GB USBÂ Flash Drive ImationÂ Corp</v>
      </c>
      <c r="B1621" s="6">
        <v>2659.84</v>
      </c>
      <c r="C1621" s="6">
        <f>SUM($B$2:B1621)</f>
        <v>809543.60619999934</v>
      </c>
      <c r="D1621" s="9">
        <f t="shared" si="25"/>
        <v>35.796172425438208</v>
      </c>
    </row>
    <row r="1622" spans="1:4" x14ac:dyDescent="0.35">
      <c r="A1622" s="9" t="str">
        <v>Bevis Round Conference Table Top, X-Base</v>
      </c>
      <c r="B1622" s="6">
        <v>2671.4209999999998</v>
      </c>
      <c r="C1622" s="6">
        <f>SUM($B$2:B1622)</f>
        <v>812215.02719999931</v>
      </c>
      <c r="D1622" s="9">
        <f t="shared" si="25"/>
        <v>35.914296570950029</v>
      </c>
    </row>
    <row r="1623" spans="1:4" x14ac:dyDescent="0.35">
      <c r="A1623" s="9" t="str">
        <v>GE 48" Fluorescent Tube, Cool White Energy Saver, 34 Watts, 30/Box</v>
      </c>
      <c r="B1623" s="6">
        <v>2699.056</v>
      </c>
      <c r="C1623" s="6">
        <f>SUM($B$2:B1623)</f>
        <v>814914.0831999993</v>
      </c>
      <c r="D1623" s="9">
        <f t="shared" si="25"/>
        <v>36.033642673151277</v>
      </c>
    </row>
    <row r="1624" spans="1:4" x14ac:dyDescent="0.35">
      <c r="A1624" s="9" t="str">
        <v>Hon Mobius Operator's Chair</v>
      </c>
      <c r="B1624" s="6">
        <v>2705.7799999999997</v>
      </c>
      <c r="C1624" s="6">
        <f>SUM($B$2:B1624)</f>
        <v>817619.86319999932</v>
      </c>
      <c r="D1624" s="9">
        <f t="shared" si="25"/>
        <v>36.153286095301134</v>
      </c>
    </row>
    <row r="1625" spans="1:4" x14ac:dyDescent="0.35">
      <c r="A1625" s="9" t="str">
        <v>1.7 Cubic Foot Compact "Cube" Office Refrigerators</v>
      </c>
      <c r="B1625" s="6">
        <v>2706.08</v>
      </c>
      <c r="C1625" s="6">
        <f>SUM($B$2:B1625)</f>
        <v>820325.94319999928</v>
      </c>
      <c r="D1625" s="9">
        <f t="shared" si="25"/>
        <v>36.272942782766954</v>
      </c>
    </row>
    <row r="1626" spans="1:4" x14ac:dyDescent="0.35">
      <c r="A1626" s="9" t="str">
        <v>O'Sullivan 4-Shelf Bookcase in Odessa Pine</v>
      </c>
      <c r="B1626" s="6">
        <v>2740.1970000000001</v>
      </c>
      <c r="C1626" s="6">
        <f>SUM($B$2:B1626)</f>
        <v>823066.14019999932</v>
      </c>
      <c r="D1626" s="9">
        <f t="shared" si="25"/>
        <v>36.394108046182595</v>
      </c>
    </row>
    <row r="1627" spans="1:4" x14ac:dyDescent="0.35">
      <c r="A1627" s="9" t="str">
        <v>Nortel Meridian M5316 Digital phone</v>
      </c>
      <c r="B1627" s="6">
        <v>2744.87</v>
      </c>
      <c r="C1627" s="6">
        <f>SUM($B$2:B1627)</f>
        <v>825811.01019999932</v>
      </c>
      <c r="D1627" s="9">
        <f t="shared" si="25"/>
        <v>36.515479939003328</v>
      </c>
    </row>
    <row r="1628" spans="1:4" x14ac:dyDescent="0.35">
      <c r="A1628" s="9" t="str">
        <v>VTech DS6151</v>
      </c>
      <c r="B1628" s="6">
        <v>2746.5819999999999</v>
      </c>
      <c r="C1628" s="6">
        <f>SUM($B$2:B1628)</f>
        <v>828557.59219999937</v>
      </c>
      <c r="D1628" s="9">
        <f t="shared" si="25"/>
        <v>36.636927532560527</v>
      </c>
    </row>
    <row r="1629" spans="1:4" x14ac:dyDescent="0.35">
      <c r="A1629" s="9" t="str">
        <v>MaxellÂ iVDR EX 500GB Cartridge</v>
      </c>
      <c r="B1629" s="6">
        <v>2755.4</v>
      </c>
      <c r="C1629" s="6">
        <f>SUM($B$2:B1629)</f>
        <v>831312.9921999994</v>
      </c>
      <c r="D1629" s="9">
        <f t="shared" si="25"/>
        <v>36.758765037971799</v>
      </c>
    </row>
    <row r="1630" spans="1:4" x14ac:dyDescent="0.35">
      <c r="A1630" s="9" t="str">
        <v>Acco 7-Outlet Masterpiece Power Center, Wihtout Fax/Phone Line Protection</v>
      </c>
      <c r="B1630" s="6">
        <v>2796.3399999999997</v>
      </c>
      <c r="C1630" s="6">
        <f>SUM($B$2:B1630)</f>
        <v>834109.33219999936</v>
      </c>
      <c r="D1630" s="9">
        <f t="shared" si="25"/>
        <v>36.882412816835753</v>
      </c>
    </row>
    <row r="1631" spans="1:4" x14ac:dyDescent="0.35">
      <c r="A1631" s="9" t="str">
        <v>Logitech Wireless Headset h800</v>
      </c>
      <c r="B1631" s="6">
        <v>2799.72</v>
      </c>
      <c r="C1631" s="6">
        <f>SUM($B$2:B1631)</f>
        <v>836909.05219999934</v>
      </c>
      <c r="D1631" s="9">
        <f t="shared" si="25"/>
        <v>37.006210051592973</v>
      </c>
    </row>
    <row r="1632" spans="1:4" x14ac:dyDescent="0.35">
      <c r="A1632" s="9" t="str">
        <v>Global Comet Stacking Armless Chair</v>
      </c>
      <c r="B1632" s="6">
        <v>2811.0700000000006</v>
      </c>
      <c r="C1632" s="6">
        <f>SUM($B$2:B1632)</f>
        <v>839720.12219999928</v>
      </c>
      <c r="D1632" s="9">
        <f t="shared" si="25"/>
        <v>37.130509157471053</v>
      </c>
    </row>
    <row r="1633" spans="1:4" x14ac:dyDescent="0.35">
      <c r="A1633" s="9" t="str">
        <v>Premier Automatic Letter Opener</v>
      </c>
      <c r="B1633" s="6">
        <v>2836.366</v>
      </c>
      <c r="C1633" s="6">
        <f>SUM($B$2:B1633)</f>
        <v>842556.48819999932</v>
      </c>
      <c r="D1633" s="9">
        <f t="shared" si="25"/>
        <v>37.255926794791712</v>
      </c>
    </row>
    <row r="1634" spans="1:4" x14ac:dyDescent="0.35">
      <c r="A1634" s="9" t="str">
        <v>Okidata MB491 Multifunction Printer</v>
      </c>
      <c r="B1634" s="6">
        <v>2844.2999999999997</v>
      </c>
      <c r="C1634" s="6">
        <f>SUM($B$2:B1634)</f>
        <v>845400.78819999937</v>
      </c>
      <c r="D1634" s="9">
        <f t="shared" si="25"/>
        <v>37.381695255502059</v>
      </c>
    </row>
    <row r="1635" spans="1:4" x14ac:dyDescent="0.35">
      <c r="A1635" s="9" t="str">
        <v>Lesro Round Back Collection Coffee Table, End Table</v>
      </c>
      <c r="B1635" s="6">
        <v>2847.7799999999997</v>
      </c>
      <c r="C1635" s="6">
        <f>SUM($B$2:B1635)</f>
        <v>848248.5681999994</v>
      </c>
      <c r="D1635" s="9">
        <f t="shared" si="25"/>
        <v>37.507617593877654</v>
      </c>
    </row>
    <row r="1636" spans="1:4" x14ac:dyDescent="0.35">
      <c r="A1636" s="9" t="str">
        <v>Electrix Architect's Clamp-On Swing Arm Lamp, Black</v>
      </c>
      <c r="B1636" s="6">
        <v>2863.8</v>
      </c>
      <c r="C1636" s="6">
        <f>SUM($B$2:B1636)</f>
        <v>851112.36819999944</v>
      </c>
      <c r="D1636" s="9">
        <f t="shared" si="25"/>
        <v>37.634248300126039</v>
      </c>
    </row>
    <row r="1637" spans="1:4" x14ac:dyDescent="0.35">
      <c r="A1637" s="9" t="str">
        <v>Bose SoundLink Bluetooth Speaker</v>
      </c>
      <c r="B1637" s="6">
        <v>2865.6</v>
      </c>
      <c r="C1637" s="6">
        <f>SUM($B$2:B1637)</f>
        <v>853977.96819999942</v>
      </c>
      <c r="D1637" s="9">
        <f t="shared" si="25"/>
        <v>37.760958598270236</v>
      </c>
    </row>
    <row r="1638" spans="1:4" x14ac:dyDescent="0.35">
      <c r="A1638" s="9" t="str">
        <v>Kensington 7 Outlet MasterPiece Power Center</v>
      </c>
      <c r="B1638" s="6">
        <v>2883.2759999999998</v>
      </c>
      <c r="C1638" s="6">
        <f>SUM($B$2:B1638)</f>
        <v>856861.24419999938</v>
      </c>
      <c r="D1638" s="9">
        <f t="shared" si="25"/>
        <v>37.888450488831388</v>
      </c>
    </row>
    <row r="1639" spans="1:4" x14ac:dyDescent="0.35">
      <c r="A1639" s="9" t="str">
        <v>ShoreTel ShorePhone IP 230 VoIP phone</v>
      </c>
      <c r="B1639" s="6">
        <v>2906.6280000000002</v>
      </c>
      <c r="C1639" s="6">
        <f>SUM($B$2:B1639)</f>
        <v>859767.8721999994</v>
      </c>
      <c r="D1639" s="9">
        <f t="shared" si="25"/>
        <v>38.016974951587635</v>
      </c>
    </row>
    <row r="1640" spans="1:4" x14ac:dyDescent="0.35">
      <c r="A1640" s="9" t="str">
        <v>Global Fabric Manager's Chair, Dark Gray</v>
      </c>
      <c r="B1640" s="6">
        <v>2908.2240000000002</v>
      </c>
      <c r="C1640" s="6">
        <f>SUM($B$2:B1640)</f>
        <v>862676.09619999945</v>
      </c>
      <c r="D1640" s="9">
        <f t="shared" si="25"/>
        <v>38.145569985824835</v>
      </c>
    </row>
    <row r="1641" spans="1:4" x14ac:dyDescent="0.35">
      <c r="A1641" s="9" t="str">
        <v>Aastra 6757i CT Wireless VoIP phone</v>
      </c>
      <c r="B1641" s="6">
        <v>2929.9839999999999</v>
      </c>
      <c r="C1641" s="6">
        <f>SUM($B$2:B1641)</f>
        <v>865606.0801999995</v>
      </c>
      <c r="D1641" s="9">
        <f t="shared" si="25"/>
        <v>38.275127197647059</v>
      </c>
    </row>
    <row r="1642" spans="1:4" x14ac:dyDescent="0.35">
      <c r="A1642" s="9" t="str">
        <v>3.6 Cubic Foot Counter Height Office Refrigerator</v>
      </c>
      <c r="B1642" s="6">
        <v>2946.2</v>
      </c>
      <c r="C1642" s="6">
        <f>SUM($B$2:B1642)</f>
        <v>868552.28019999946</v>
      </c>
      <c r="D1642" s="9">
        <f t="shared" si="25"/>
        <v>38.405401444015162</v>
      </c>
    </row>
    <row r="1643" spans="1:4" x14ac:dyDescent="0.35">
      <c r="A1643" s="9" t="str">
        <v>O'Sullivan Plantations 2-Door Library in Landvery Oak</v>
      </c>
      <c r="B1643" s="6">
        <v>2946.3668000000007</v>
      </c>
      <c r="C1643" s="6">
        <f>SUM($B$2:B1643)</f>
        <v>871498.64699999942</v>
      </c>
      <c r="D1643" s="9">
        <f t="shared" si="25"/>
        <v>38.535683065898951</v>
      </c>
    </row>
    <row r="1644" spans="1:4" x14ac:dyDescent="0.35">
      <c r="A1644" s="9" t="str">
        <v>GBC DocuBind P100 Manual Binding Machine</v>
      </c>
      <c r="B1644" s="6">
        <v>2954.4440000000004</v>
      </c>
      <c r="C1644" s="6">
        <f>SUM($B$2:B1644)</f>
        <v>874453.09099999943</v>
      </c>
      <c r="D1644" s="9">
        <f t="shared" si="25"/>
        <v>38.666321843149909</v>
      </c>
    </row>
    <row r="1645" spans="1:4" x14ac:dyDescent="0.35">
      <c r="A1645" s="9" t="str">
        <v>Global Manager's Adjustable Task Chair, Storm</v>
      </c>
      <c r="B1645" s="6">
        <v>2959.2080000000001</v>
      </c>
      <c r="C1645" s="6">
        <f>SUM($B$2:B1645)</f>
        <v>877412.29899999942</v>
      </c>
      <c r="D1645" s="9">
        <f t="shared" si="25"/>
        <v>38.797171273618474</v>
      </c>
    </row>
    <row r="1646" spans="1:4" x14ac:dyDescent="0.35">
      <c r="A1646" s="9" t="str">
        <v>O'Sullivan Living Dimensions 2-Shelf Bookcases</v>
      </c>
      <c r="B1646" s="6">
        <v>2970.0590000000002</v>
      </c>
      <c r="C1646" s="6">
        <f>SUM($B$2:B1646)</f>
        <v>880382.35799999943</v>
      </c>
      <c r="D1646" s="9">
        <f t="shared" si="25"/>
        <v>38.928500510565669</v>
      </c>
    </row>
    <row r="1647" spans="1:4" x14ac:dyDescent="0.35">
      <c r="A1647" s="9" t="str">
        <v>SAFCO PlanMaster Boards, 60w x 37-1/2d, White Melamine</v>
      </c>
      <c r="B1647" s="6">
        <v>2979.0039999999999</v>
      </c>
      <c r="C1647" s="6">
        <f>SUM($B$2:B1647)</f>
        <v>883361.36199999938</v>
      </c>
      <c r="D1647" s="9">
        <f t="shared" si="25"/>
        <v>39.060225275017359</v>
      </c>
    </row>
    <row r="1648" spans="1:4" x14ac:dyDescent="0.35">
      <c r="A1648" s="9" t="str">
        <v>Compact Automatic Electric Letter Opener</v>
      </c>
      <c r="B1648" s="6">
        <v>2982.75</v>
      </c>
      <c r="C1648" s="6">
        <f>SUM($B$2:B1648)</f>
        <v>886344.11199999938</v>
      </c>
      <c r="D1648" s="9">
        <f t="shared" si="25"/>
        <v>39.192115679047795</v>
      </c>
    </row>
    <row r="1649" spans="1:4" x14ac:dyDescent="0.35">
      <c r="A1649" s="9" t="str">
        <v>Carina Double Wide Media Storage Towers in Natural &amp; Black</v>
      </c>
      <c r="B1649" s="6">
        <v>3028.6520000000005</v>
      </c>
      <c r="C1649" s="6">
        <f>SUM($B$2:B1649)</f>
        <v>889372.76399999938</v>
      </c>
      <c r="D1649" s="9">
        <f t="shared" si="25"/>
        <v>39.326035764857068</v>
      </c>
    </row>
    <row r="1650" spans="1:4" x14ac:dyDescent="0.35">
      <c r="A1650" s="9" t="str">
        <v>Space Solutions HD Industrial Steel Shelving.</v>
      </c>
      <c r="B1650" s="6">
        <v>3035.2080000000005</v>
      </c>
      <c r="C1650" s="6">
        <f>SUM($B$2:B1650)</f>
        <v>892407.97199999937</v>
      </c>
      <c r="D1650" s="9">
        <f t="shared" si="25"/>
        <v>39.460245742037991</v>
      </c>
    </row>
    <row r="1651" spans="1:4" x14ac:dyDescent="0.35">
      <c r="A1651" s="9" t="str">
        <v>Hewlett-Packard Deskjet 3050a All-in-One Color Inkjet Printer</v>
      </c>
      <c r="B1651" s="6">
        <v>3040</v>
      </c>
      <c r="C1651" s="6">
        <f>SUM($B$2:B1651)</f>
        <v>895447.97199999937</v>
      </c>
      <c r="D1651" s="9">
        <f t="shared" si="25"/>
        <v>39.594667610532682</v>
      </c>
    </row>
    <row r="1652" spans="1:4" x14ac:dyDescent="0.35">
      <c r="A1652" s="9" t="str">
        <v>Digium D40 VoIP phone</v>
      </c>
      <c r="B1652" s="6">
        <v>3044.1640000000002</v>
      </c>
      <c r="C1652" s="6">
        <f>SUM($B$2:B1652)</f>
        <v>898492.13599999936</v>
      </c>
      <c r="D1652" s="9">
        <f t="shared" si="25"/>
        <v>39.729273601613031</v>
      </c>
    </row>
    <row r="1653" spans="1:4" x14ac:dyDescent="0.35">
      <c r="A1653" s="9" t="str">
        <v>Hoover WindTunnel Plus Canister Vacuum</v>
      </c>
      <c r="B1653" s="6">
        <v>3051.3</v>
      </c>
      <c r="C1653" s="6">
        <f>SUM($B$2:B1653)</f>
        <v>901543.4359999994</v>
      </c>
      <c r="D1653" s="9">
        <f t="shared" si="25"/>
        <v>39.864195130342587</v>
      </c>
    </row>
    <row r="1654" spans="1:4" x14ac:dyDescent="0.35">
      <c r="A1654" s="9" t="str">
        <v>Panasonic KX-TG9541B DECT 6.0 Digital 2-Line Expandable Cordless Phone With Digital Answering System</v>
      </c>
      <c r="B1654" s="6">
        <v>3059.7960000000003</v>
      </c>
      <c r="C1654" s="6">
        <f>SUM($B$2:B1654)</f>
        <v>904603.23199999938</v>
      </c>
      <c r="D1654" s="9">
        <f t="shared" si="25"/>
        <v>39.99949233282041</v>
      </c>
    </row>
    <row r="1655" spans="1:4" x14ac:dyDescent="0.35">
      <c r="A1655" s="9" t="str">
        <v>Fellowes PB200 Plastic Comb Binding Machine</v>
      </c>
      <c r="B1655" s="6">
        <v>3093.8180000000002</v>
      </c>
      <c r="C1655" s="6">
        <f>SUM($B$2:B1655)</f>
        <v>907697.04999999935</v>
      </c>
      <c r="D1655" s="9">
        <f t="shared" si="25"/>
        <v>40.136293910564646</v>
      </c>
    </row>
    <row r="1656" spans="1:4" x14ac:dyDescent="0.35">
      <c r="A1656" s="9" t="str">
        <v>BlackBerry Q10</v>
      </c>
      <c r="B1656" s="6">
        <v>3099.3540000000003</v>
      </c>
      <c r="C1656" s="6">
        <f>SUM($B$2:B1656)</f>
        <v>910796.4039999994</v>
      </c>
      <c r="D1656" s="9">
        <f t="shared" si="25"/>
        <v>40.273340277606259</v>
      </c>
    </row>
    <row r="1657" spans="1:4" x14ac:dyDescent="0.35">
      <c r="A1657" s="9" t="str">
        <v>Economy Rollaway Files</v>
      </c>
      <c r="B1657" s="6">
        <v>3138.8</v>
      </c>
      <c r="C1657" s="6">
        <f>SUM($B$2:B1657)</f>
        <v>913935.20399999944</v>
      </c>
      <c r="D1657" s="9">
        <f t="shared" si="25"/>
        <v>40.412130856827027</v>
      </c>
    </row>
    <row r="1658" spans="1:4" x14ac:dyDescent="0.35">
      <c r="A1658" s="9" t="str">
        <v>Hon 2111 Invitation Series Corner Table</v>
      </c>
      <c r="B1658" s="6">
        <v>3140.5499999999997</v>
      </c>
      <c r="C1658" s="6">
        <f>SUM($B$2:B1658)</f>
        <v>917075.75399999949</v>
      </c>
      <c r="D1658" s="9">
        <f t="shared" si="25"/>
        <v>40.550998817057618</v>
      </c>
    </row>
    <row r="1659" spans="1:4" x14ac:dyDescent="0.35">
      <c r="A1659" s="9" t="str">
        <v>Jabra SPEAK 410</v>
      </c>
      <c r="B1659" s="6">
        <v>3158.0639999999994</v>
      </c>
      <c r="C1659" s="6">
        <f>SUM($B$2:B1659)</f>
        <v>920233.8179999995</v>
      </c>
      <c r="D1659" s="9">
        <f t="shared" si="25"/>
        <v>40.690641206434528</v>
      </c>
    </row>
    <row r="1660" spans="1:4" x14ac:dyDescent="0.35">
      <c r="A1660" s="9" t="str">
        <v>Office Impressions Heavy Duty Welded Shelving &amp; Multimedia Storage Drawers</v>
      </c>
      <c r="B1660" s="6">
        <v>3178.13</v>
      </c>
      <c r="C1660" s="6">
        <f>SUM($B$2:B1660)</f>
        <v>923411.94799999951</v>
      </c>
      <c r="D1660" s="9">
        <f t="shared" si="25"/>
        <v>40.831170868578951</v>
      </c>
    </row>
    <row r="1661" spans="1:4" x14ac:dyDescent="0.35">
      <c r="A1661" s="9" t="str">
        <v>Okidata C331dn Printer</v>
      </c>
      <c r="B1661" s="6">
        <v>3210.7999999999997</v>
      </c>
      <c r="C1661" s="6">
        <f>SUM($B$2:B1661)</f>
        <v>926622.74799999956</v>
      </c>
      <c r="D1661" s="9">
        <f t="shared" si="25"/>
        <v>40.973145123632484</v>
      </c>
    </row>
    <row r="1662" spans="1:4" x14ac:dyDescent="0.35">
      <c r="A1662" s="9" t="str">
        <v>GBC ProClick 150 Presentation Binding System</v>
      </c>
      <c r="B1662" s="6">
        <v>3222.9960000000001</v>
      </c>
      <c r="C1662" s="6">
        <f>SUM($B$2:B1662)</f>
        <v>929845.7439999996</v>
      </c>
      <c r="D1662" s="9">
        <f t="shared" si="25"/>
        <v>41.115658657997919</v>
      </c>
    </row>
    <row r="1663" spans="1:4" x14ac:dyDescent="0.35">
      <c r="A1663" s="9" t="str">
        <v>Ibico EB-19 Dual Function Manual Binding System</v>
      </c>
      <c r="B1663" s="6">
        <v>3234.9130000000005</v>
      </c>
      <c r="C1663" s="6">
        <f>SUM($B$2:B1663)</f>
        <v>933080.65699999966</v>
      </c>
      <c r="D1663" s="9">
        <f t="shared" si="25"/>
        <v>41.258699134931391</v>
      </c>
    </row>
    <row r="1664" spans="1:4" x14ac:dyDescent="0.35">
      <c r="A1664" s="9" t="str">
        <v>Bush Heritage Pine Collection 5-Shelf Bookcase, Albany Pine Finish, *Special Order</v>
      </c>
      <c r="B1664" s="6">
        <v>3242.54</v>
      </c>
      <c r="C1664" s="6">
        <f>SUM($B$2:B1664)</f>
        <v>936323.19699999969</v>
      </c>
      <c r="D1664" s="9">
        <f t="shared" si="25"/>
        <v>41.402076860414539</v>
      </c>
    </row>
    <row r="1665" spans="1:4" x14ac:dyDescent="0.35">
      <c r="A1665" s="9" t="str">
        <v>Bevis 44 x 96 Conference Tables</v>
      </c>
      <c r="B1665" s="6">
        <v>3253.2200000000003</v>
      </c>
      <c r="C1665" s="6">
        <f>SUM($B$2:B1665)</f>
        <v>939576.41699999967</v>
      </c>
      <c r="D1665" s="9">
        <f t="shared" si="25"/>
        <v>41.545926831146211</v>
      </c>
    </row>
    <row r="1666" spans="1:4" x14ac:dyDescent="0.35">
      <c r="A1666" s="9" t="str">
        <v>Tenex Antistatic Computer Chair Mats</v>
      </c>
      <c r="B1666" s="6">
        <v>3317.0119999999997</v>
      </c>
      <c r="C1666" s="6">
        <f>SUM($B$2:B1666)</f>
        <v>942893.42899999965</v>
      </c>
      <c r="D1666" s="9">
        <f t="shared" si="25"/>
        <v>41.692597538665723</v>
      </c>
    </row>
    <row r="1667" spans="1:4" x14ac:dyDescent="0.35">
      <c r="A1667" s="9" t="str">
        <v>Bush Andora Bookcase, Maple/Graphite Gray Finish</v>
      </c>
      <c r="B1667" s="6">
        <v>3317.7235000000001</v>
      </c>
      <c r="C1667" s="6">
        <f>SUM($B$2:B1667)</f>
        <v>946211.15249999962</v>
      </c>
      <c r="D1667" s="9">
        <f t="shared" ref="D1667:D1730" si="26">C1667/$B$1852*100</f>
        <v>41.839299707092934</v>
      </c>
    </row>
    <row r="1668" spans="1:4" x14ac:dyDescent="0.35">
      <c r="A1668" s="9" t="str">
        <v>Dot Matrix Printer Tape Reel Labels, White, 5000/Box</v>
      </c>
      <c r="B1668" s="6">
        <v>3322.8780000000006</v>
      </c>
      <c r="C1668" s="6">
        <f>SUM($B$2:B1668)</f>
        <v>949534.03049999964</v>
      </c>
      <c r="D1668" s="9">
        <f t="shared" si="26"/>
        <v>41.986229795757374</v>
      </c>
    </row>
    <row r="1669" spans="1:4" x14ac:dyDescent="0.35">
      <c r="A1669" s="9" t="str">
        <v>Chromcraft Bull-Nose Wood Round Conference Table Top, Wood Base</v>
      </c>
      <c r="B1669" s="6">
        <v>3354.8900000000003</v>
      </c>
      <c r="C1669" s="6">
        <f>SUM($B$2:B1669)</f>
        <v>952888.92049999966</v>
      </c>
      <c r="D1669" s="9">
        <f t="shared" si="26"/>
        <v>42.13457538207124</v>
      </c>
    </row>
    <row r="1670" spans="1:4" x14ac:dyDescent="0.35">
      <c r="A1670" s="9" t="str">
        <v>Fellowes Stor/Drawer Steel Plus Storage Drawers</v>
      </c>
      <c r="B1670" s="6">
        <v>3397.308</v>
      </c>
      <c r="C1670" s="6">
        <f>SUM($B$2:B1670)</f>
        <v>956286.22849999962</v>
      </c>
      <c r="D1670" s="9">
        <f t="shared" si="26"/>
        <v>42.284796595627796</v>
      </c>
    </row>
    <row r="1671" spans="1:4" x14ac:dyDescent="0.35">
      <c r="A1671" s="9" t="str">
        <v>Bush Advantage Collection Round Conference Table</v>
      </c>
      <c r="B1671" s="6">
        <v>3401.6000000000004</v>
      </c>
      <c r="C1671" s="6">
        <f>SUM($B$2:B1671)</f>
        <v>959687.8284999996</v>
      </c>
      <c r="D1671" s="9">
        <f t="shared" si="26"/>
        <v>42.435207591638168</v>
      </c>
    </row>
    <row r="1672" spans="1:4" x14ac:dyDescent="0.35">
      <c r="A1672" s="9" t="str">
        <v>Hewlett-Packard Desktjet 6988DT Refurbished Printer</v>
      </c>
      <c r="B1672" s="6">
        <v>3404.5</v>
      </c>
      <c r="C1672" s="6">
        <f>SUM($B$2:B1672)</f>
        <v>963092.3284999996</v>
      </c>
      <c r="D1672" s="9">
        <f t="shared" si="26"/>
        <v>42.585746819036252</v>
      </c>
    </row>
    <row r="1673" spans="1:4" x14ac:dyDescent="0.35">
      <c r="A1673" s="9" t="str">
        <v>Geemarc AmpliPOWER60</v>
      </c>
      <c r="B1673" s="6">
        <v>3415.0399999999995</v>
      </c>
      <c r="C1673" s="6">
        <f>SUM($B$2:B1673)</f>
        <v>966507.36849999963</v>
      </c>
      <c r="D1673" s="9">
        <f t="shared" si="26"/>
        <v>42.736752101202072</v>
      </c>
    </row>
    <row r="1674" spans="1:4" x14ac:dyDescent="0.35">
      <c r="A1674" s="9" t="str">
        <v>O'Sullivan Living Dimensions 5-Shelf Bookcases</v>
      </c>
      <c r="B1674" s="6">
        <v>3420.7704000000003</v>
      </c>
      <c r="C1674" s="6">
        <f>SUM($B$2:B1674)</f>
        <v>969928.13889999967</v>
      </c>
      <c r="D1674" s="9">
        <f t="shared" si="26"/>
        <v>42.888010768590014</v>
      </c>
    </row>
    <row r="1675" spans="1:4" x14ac:dyDescent="0.35">
      <c r="A1675" s="9" t="str">
        <v>Aastra 57i VoIP phone</v>
      </c>
      <c r="B1675" s="6">
        <v>3426.1320000000001</v>
      </c>
      <c r="C1675" s="6">
        <f>SUM($B$2:B1675)</f>
        <v>973354.27089999965</v>
      </c>
      <c r="D1675" s="9">
        <f t="shared" si="26"/>
        <v>43.039506513704964</v>
      </c>
    </row>
    <row r="1676" spans="1:4" x14ac:dyDescent="0.35">
      <c r="A1676" s="9" t="str">
        <v>Global Adaptabilites Bookcase, Cherry/Storm Gray Finish</v>
      </c>
      <c r="B1676" s="6">
        <v>3447.84</v>
      </c>
      <c r="C1676" s="6">
        <f>SUM($B$2:B1676)</f>
        <v>976802.11089999962</v>
      </c>
      <c r="D1676" s="9">
        <f t="shared" si="26"/>
        <v>43.191962137083486</v>
      </c>
    </row>
    <row r="1677" spans="1:4" x14ac:dyDescent="0.35">
      <c r="A1677" s="9" t="str">
        <v>Iceberg OfficeWorks 42" Round Tables</v>
      </c>
      <c r="B1677" s="6">
        <v>3457.4419999999996</v>
      </c>
      <c r="C1677" s="6">
        <f>SUM($B$2:B1677)</f>
        <v>980259.55289999966</v>
      </c>
      <c r="D1677" s="9">
        <f t="shared" si="26"/>
        <v>43.344842339008494</v>
      </c>
    </row>
    <row r="1678" spans="1:4" x14ac:dyDescent="0.35">
      <c r="A1678" s="9" t="str">
        <v>Global Airflow Leather Mesh Back Chair, Black</v>
      </c>
      <c r="B1678" s="6">
        <v>3472.54</v>
      </c>
      <c r="C1678" s="6">
        <f>SUM($B$2:B1678)</f>
        <v>983732.0928999997</v>
      </c>
      <c r="D1678" s="9">
        <f t="shared" si="26"/>
        <v>43.498390140068544</v>
      </c>
    </row>
    <row r="1679" spans="1:4" x14ac:dyDescent="0.35">
      <c r="A1679" s="9" t="str">
        <v>Hon Rectangular Conference Tables</v>
      </c>
      <c r="B1679" s="6">
        <v>3481.5149999999999</v>
      </c>
      <c r="C1679" s="6">
        <f>SUM($B$2:B1679)</f>
        <v>987213.60789999971</v>
      </c>
      <c r="D1679" s="9">
        <f t="shared" si="26"/>
        <v>43.652334795164691</v>
      </c>
    </row>
    <row r="1680" spans="1:4" x14ac:dyDescent="0.35">
      <c r="A1680" s="9" t="str">
        <v>Fellowes Super Stor/Drawer Files</v>
      </c>
      <c r="B1680" s="6">
        <v>3489.48</v>
      </c>
      <c r="C1680" s="6">
        <f>SUM($B$2:B1680)</f>
        <v>990703.08789999969</v>
      </c>
      <c r="D1680" s="9">
        <f t="shared" si="26"/>
        <v>43.806631644399836</v>
      </c>
    </row>
    <row r="1681" spans="1:4" x14ac:dyDescent="0.35">
      <c r="A1681" s="9" t="str">
        <v>Avanti 4.4 Cu. Ft. Refrigerator</v>
      </c>
      <c r="B1681" s="6">
        <v>3511.0120000000002</v>
      </c>
      <c r="C1681" s="6">
        <f>SUM($B$2:B1681)</f>
        <v>994214.09989999968</v>
      </c>
      <c r="D1681" s="9">
        <f t="shared" si="26"/>
        <v>43.961880589579863</v>
      </c>
    </row>
    <row r="1682" spans="1:4" x14ac:dyDescent="0.35">
      <c r="A1682" s="9" t="str">
        <v>24 Capacity Maxi Data Binder Racks, Pearl</v>
      </c>
      <c r="B1682" s="6">
        <v>3537.24</v>
      </c>
      <c r="C1682" s="6">
        <f>SUM($B$2:B1682)</f>
        <v>997751.33989999967</v>
      </c>
      <c r="D1682" s="9">
        <f t="shared" si="26"/>
        <v>44.118289277117412</v>
      </c>
    </row>
    <row r="1683" spans="1:4" x14ac:dyDescent="0.35">
      <c r="A1683" s="9" t="str">
        <v>Global Adaptabilities Conference Tables</v>
      </c>
      <c r="B1683" s="6">
        <v>3540.348</v>
      </c>
      <c r="C1683" s="6">
        <f>SUM($B$2:B1683)</f>
        <v>1001291.6878999997</v>
      </c>
      <c r="D1683" s="9">
        <f t="shared" si="26"/>
        <v>44.274835393328402</v>
      </c>
    </row>
    <row r="1684" spans="1:4" x14ac:dyDescent="0.35">
      <c r="A1684" s="9" t="str">
        <v>Pyle PMP37LED</v>
      </c>
      <c r="B1684" s="6">
        <v>3590.0259999999998</v>
      </c>
      <c r="C1684" s="6">
        <f>SUM($B$2:B1684)</f>
        <v>1004881.7138999996</v>
      </c>
      <c r="D1684" s="9">
        <f t="shared" si="26"/>
        <v>44.43357815742857</v>
      </c>
    </row>
    <row r="1685" spans="1:4" x14ac:dyDescent="0.35">
      <c r="A1685" s="9" t="str">
        <v>Bush Cubix Conference Tables, Fully Assembled</v>
      </c>
      <c r="B1685" s="6">
        <v>3603.2880000000005</v>
      </c>
      <c r="C1685" s="6">
        <f>SUM($B$2:B1685)</f>
        <v>1008485.0018999996</v>
      </c>
      <c r="D1685" s="9">
        <f t="shared" si="26"/>
        <v>44.592907336930047</v>
      </c>
    </row>
    <row r="1686" spans="1:4" x14ac:dyDescent="0.35">
      <c r="A1686" s="9" t="str">
        <v>Toshiba IPT2010-SD IPÂ Telephone</v>
      </c>
      <c r="B1686" s="6">
        <v>3613.74</v>
      </c>
      <c r="C1686" s="6">
        <f>SUM($B$2:B1686)</f>
        <v>1012098.7418999996</v>
      </c>
      <c r="D1686" s="9">
        <f t="shared" si="26"/>
        <v>44.752698680039913</v>
      </c>
    </row>
    <row r="1687" spans="1:4" x14ac:dyDescent="0.35">
      <c r="A1687" s="9" t="str">
        <v>Canon PC-428 Personal Copier</v>
      </c>
      <c r="B1687" s="6">
        <v>3639.8179999999998</v>
      </c>
      <c r="C1687" s="6">
        <f>SUM($B$2:B1687)</f>
        <v>1015738.5598999995</v>
      </c>
      <c r="D1687" s="9">
        <f t="shared" si="26"/>
        <v>44.913643132849316</v>
      </c>
    </row>
    <row r="1688" spans="1:4" x14ac:dyDescent="0.35">
      <c r="A1688" s="9" t="str">
        <v>Situations Contoured Folding Chairs, 4/Set</v>
      </c>
      <c r="B1688" s="6">
        <v>3641.2740000000003</v>
      </c>
      <c r="C1688" s="6">
        <f>SUM($B$2:B1688)</f>
        <v>1019379.8338999995</v>
      </c>
      <c r="D1688" s="9">
        <f t="shared" si="26"/>
        <v>45.074651966658905</v>
      </c>
    </row>
    <row r="1689" spans="1:4" x14ac:dyDescent="0.35">
      <c r="A1689" s="9" t="str">
        <v>Polycom VoiceStation 500 ConferenceÂ phone</v>
      </c>
      <c r="B1689" s="6">
        <v>3657.38</v>
      </c>
      <c r="C1689" s="6">
        <f>SUM($B$2:B1689)</f>
        <v>1023037.2138999995</v>
      </c>
      <c r="D1689" s="9">
        <f t="shared" si="26"/>
        <v>45.236372971065187</v>
      </c>
    </row>
    <row r="1690" spans="1:4" x14ac:dyDescent="0.35">
      <c r="A1690" s="9" t="str">
        <v>Office Star - Contemporary Task Swivel chair with Loop Arms, Charcoal</v>
      </c>
      <c r="B1690" s="6">
        <v>3680.5380000000005</v>
      </c>
      <c r="C1690" s="6">
        <f>SUM($B$2:B1690)</f>
        <v>1026717.7518999996</v>
      </c>
      <c r="D1690" s="9">
        <f t="shared" si="26"/>
        <v>45.3991179694289</v>
      </c>
    </row>
    <row r="1691" spans="1:4" x14ac:dyDescent="0.35">
      <c r="A1691" s="9" t="str">
        <v>SAFCO PlanMaster Heigh-Adjustable Drafting Table Base, 43w x 30d x 30-37h, Black</v>
      </c>
      <c r="B1691" s="6">
        <v>3739.1150000000002</v>
      </c>
      <c r="C1691" s="6">
        <f>SUM($B$2:B1691)</f>
        <v>1030456.8668999996</v>
      </c>
      <c r="D1691" s="9">
        <f t="shared" si="26"/>
        <v>45.564453109171183</v>
      </c>
    </row>
    <row r="1692" spans="1:4" x14ac:dyDescent="0.35">
      <c r="A1692" s="9" t="str">
        <v>LogitechÂ VX Revolution Cordless Laser Mouse for Notebooks (Black)</v>
      </c>
      <c r="B1692" s="6">
        <v>3743.7920000000004</v>
      </c>
      <c r="C1692" s="6">
        <f>SUM($B$2:B1692)</f>
        <v>1034200.6588999996</v>
      </c>
      <c r="D1692" s="9">
        <f t="shared" si="26"/>
        <v>45.729995055189427</v>
      </c>
    </row>
    <row r="1693" spans="1:4" x14ac:dyDescent="0.35">
      <c r="A1693" s="9" t="str">
        <v>Hon Non-Folding Utility Tables</v>
      </c>
      <c r="B1693" s="6">
        <v>3775.6469999999999</v>
      </c>
      <c r="C1693" s="6">
        <f>SUM($B$2:B1693)</f>
        <v>1037976.3058999996</v>
      </c>
      <c r="D1693" s="9">
        <f t="shared" si="26"/>
        <v>45.896945556675071</v>
      </c>
    </row>
    <row r="1694" spans="1:4" x14ac:dyDescent="0.35">
      <c r="A1694" s="9" t="str">
        <v>Google Nexus 5</v>
      </c>
      <c r="B1694" s="6">
        <v>3815.7880000000005</v>
      </c>
      <c r="C1694" s="6">
        <f>SUM($B$2:B1694)</f>
        <v>1041792.0938999995</v>
      </c>
      <c r="D1694" s="9">
        <f t="shared" si="26"/>
        <v>46.065671001655204</v>
      </c>
    </row>
    <row r="1695" spans="1:4" x14ac:dyDescent="0.35">
      <c r="A1695" s="9" t="str">
        <v>Polycom SoundPoint IP 450 VoIP phone</v>
      </c>
      <c r="B1695" s="6">
        <v>3839.62</v>
      </c>
      <c r="C1695" s="6">
        <f>SUM($B$2:B1695)</f>
        <v>1045631.7138999995</v>
      </c>
      <c r="D1695" s="9">
        <f t="shared" si="26"/>
        <v>46.235450243335983</v>
      </c>
    </row>
    <row r="1696" spans="1:4" x14ac:dyDescent="0.35">
      <c r="A1696" s="9" t="str">
        <v>Honeywell Enviracaire Portable HEPA Air Cleaner for 16' x 20' Room</v>
      </c>
      <c r="B1696" s="6">
        <v>3855.1800000000003</v>
      </c>
      <c r="C1696" s="6">
        <f>SUM($B$2:B1696)</f>
        <v>1049486.8938999996</v>
      </c>
      <c r="D1696" s="9">
        <f t="shared" si="26"/>
        <v>46.405917512738412</v>
      </c>
    </row>
    <row r="1697" spans="1:4" x14ac:dyDescent="0.35">
      <c r="A1697" s="9" t="str">
        <v>Luxo Professional Fluorescent Magnifier Lamp with Clamp-Mount Base</v>
      </c>
      <c r="B1697" s="6">
        <v>3861.056</v>
      </c>
      <c r="C1697" s="6">
        <f>SUM($B$2:B1697)</f>
        <v>1053347.9498999997</v>
      </c>
      <c r="D1697" s="9">
        <f t="shared" si="26"/>
        <v>46.576644605462967</v>
      </c>
    </row>
    <row r="1698" spans="1:4" x14ac:dyDescent="0.35">
      <c r="A1698" s="9" t="str">
        <v>Cisco SPA301</v>
      </c>
      <c r="B1698" s="6">
        <v>3930.9480000000003</v>
      </c>
      <c r="C1698" s="6">
        <f>SUM($B$2:B1698)</f>
        <v>1057278.8978999997</v>
      </c>
      <c r="D1698" s="9">
        <f t="shared" si="26"/>
        <v>46.750462163066736</v>
      </c>
    </row>
    <row r="1699" spans="1:4" x14ac:dyDescent="0.35">
      <c r="A1699" s="9" t="str">
        <v>Fellowes High-Stak Drawer Files</v>
      </c>
      <c r="B1699" s="6">
        <v>3946.6559999999999</v>
      </c>
      <c r="C1699" s="6">
        <f>SUM($B$2:B1699)</f>
        <v>1061225.5538999997</v>
      </c>
      <c r="D1699" s="9">
        <f t="shared" si="26"/>
        <v>46.924974292614685</v>
      </c>
    </row>
    <row r="1700" spans="1:4" x14ac:dyDescent="0.35">
      <c r="A1700" s="9" t="str">
        <v>Canon Image Class D660 Copier</v>
      </c>
      <c r="B1700" s="6">
        <v>3959.9339999999997</v>
      </c>
      <c r="C1700" s="6">
        <f>SUM($B$2:B1700)</f>
        <v>1065185.4878999996</v>
      </c>
      <c r="D1700" s="9">
        <f t="shared" si="26"/>
        <v>47.100073545047458</v>
      </c>
    </row>
    <row r="1701" spans="1:4" x14ac:dyDescent="0.35">
      <c r="A1701" s="9" t="str">
        <v>Hon Racetrack Conference Tables</v>
      </c>
      <c r="B1701" s="6">
        <v>3963.9009999999998</v>
      </c>
      <c r="C1701" s="6">
        <f>SUM($B$2:B1701)</f>
        <v>1069149.3888999997</v>
      </c>
      <c r="D1701" s="9">
        <f t="shared" si="26"/>
        <v>47.275348209175078</v>
      </c>
    </row>
    <row r="1702" spans="1:4" x14ac:dyDescent="0.35">
      <c r="A1702" s="9" t="str">
        <v>Polycom SoundStation2 EX ConferenceÂ phone</v>
      </c>
      <c r="B1702" s="6">
        <v>3968.51</v>
      </c>
      <c r="C1702" s="6">
        <f>SUM($B$2:B1702)</f>
        <v>1073117.8988999997</v>
      </c>
      <c r="D1702" s="9">
        <f t="shared" si="26"/>
        <v>47.450826672773715</v>
      </c>
    </row>
    <row r="1703" spans="1:4" x14ac:dyDescent="0.35">
      <c r="A1703" s="9" t="str">
        <v>Hon 4070 Series Pagoda Round Back Stacking Chairs</v>
      </c>
      <c r="B1703" s="6">
        <v>3980.152</v>
      </c>
      <c r="C1703" s="6">
        <f>SUM($B$2:B1703)</f>
        <v>1077098.0508999997</v>
      </c>
      <c r="D1703" s="9">
        <f t="shared" si="26"/>
        <v>47.626819919067422</v>
      </c>
    </row>
    <row r="1704" spans="1:4" x14ac:dyDescent="0.35">
      <c r="A1704" s="9" t="str">
        <v>Office Star - Contemporary Swivel Chair with Padded Adjustable Arms and Flex Back</v>
      </c>
      <c r="B1704" s="6">
        <v>3989.7340000000004</v>
      </c>
      <c r="C1704" s="6">
        <f>SUM($B$2:B1704)</f>
        <v>1081087.7848999996</v>
      </c>
      <c r="D1704" s="9">
        <f t="shared" si="26"/>
        <v>47.803236859553202</v>
      </c>
    </row>
    <row r="1705" spans="1:4" x14ac:dyDescent="0.35">
      <c r="A1705" s="9" t="str">
        <v>Canon imageCLASS MF7460 Monochrome Digital Laser Multifunction Copier</v>
      </c>
      <c r="B1705" s="6">
        <v>3991.98</v>
      </c>
      <c r="C1705" s="6">
        <f>SUM($B$2:B1705)</f>
        <v>1085079.7648999996</v>
      </c>
      <c r="D1705" s="9">
        <f t="shared" si="26"/>
        <v>47.979753113037887</v>
      </c>
    </row>
    <row r="1706" spans="1:4" x14ac:dyDescent="0.35">
      <c r="A1706" s="9" t="str">
        <v>WD My Passport Ultra 2TB Portable External Hard Drive</v>
      </c>
      <c r="B1706" s="6">
        <v>3998.4</v>
      </c>
      <c r="C1706" s="6">
        <f>SUM($B$2:B1706)</f>
        <v>1089078.1648999995</v>
      </c>
      <c r="D1706" s="9">
        <f t="shared" si="26"/>
        <v>48.156553244284318</v>
      </c>
    </row>
    <row r="1707" spans="1:4" x14ac:dyDescent="0.35">
      <c r="A1707" s="9" t="str">
        <v>Samsung Galaxy S4 Active</v>
      </c>
      <c r="B1707" s="6">
        <v>3999.92</v>
      </c>
      <c r="C1707" s="6">
        <f>SUM($B$2:B1707)</f>
        <v>1093078.0848999994</v>
      </c>
      <c r="D1707" s="9">
        <f t="shared" si="26"/>
        <v>48.333420586464996</v>
      </c>
    </row>
    <row r="1708" spans="1:4" x14ac:dyDescent="0.35">
      <c r="A1708" s="9" t="str">
        <v>Wireless Extenders zBoost YX545 SOHO Signal Booster</v>
      </c>
      <c r="B1708" s="6">
        <v>4044.3860000000004</v>
      </c>
      <c r="C1708" s="6">
        <f>SUM($B$2:B1708)</f>
        <v>1097122.4708999994</v>
      </c>
      <c r="D1708" s="9">
        <f t="shared" si="26"/>
        <v>48.512254113778731</v>
      </c>
    </row>
    <row r="1709" spans="1:4" x14ac:dyDescent="0.35">
      <c r="A1709" s="9" t="str">
        <v>Global Wood Trimmed Manager's Task Chair, Khaki</v>
      </c>
      <c r="B1709" s="6">
        <v>4166.884</v>
      </c>
      <c r="C1709" s="6">
        <f>SUM($B$2:B1709)</f>
        <v>1101289.3548999995</v>
      </c>
      <c r="D1709" s="9">
        <f t="shared" si="26"/>
        <v>48.696504223344725</v>
      </c>
    </row>
    <row r="1710" spans="1:4" x14ac:dyDescent="0.35">
      <c r="A1710" s="9" t="str">
        <v>Office Star - Mid Back Dual function Ergonomic High Back Chair with 2-Way Adjustable Arms</v>
      </c>
      <c r="B1710" s="6">
        <v>4185.4799999999996</v>
      </c>
      <c r="C1710" s="6">
        <f>SUM($B$2:B1710)</f>
        <v>1105474.8348999994</v>
      </c>
      <c r="D1710" s="9">
        <f t="shared" si="26"/>
        <v>48.881576605629974</v>
      </c>
    </row>
    <row r="1711" spans="1:4" x14ac:dyDescent="0.35">
      <c r="A1711" s="9" t="str">
        <v>SAFCO Commercial Wire Shelving, Black</v>
      </c>
      <c r="B1711" s="6">
        <v>4199.4560000000001</v>
      </c>
      <c r="C1711" s="6">
        <f>SUM($B$2:B1711)</f>
        <v>1109674.2908999994</v>
      </c>
      <c r="D1711" s="9">
        <f t="shared" si="26"/>
        <v>49.067266974768536</v>
      </c>
    </row>
    <row r="1712" spans="1:4" x14ac:dyDescent="0.35">
      <c r="A1712" s="9" t="str">
        <v>Hewlett Packard 310 Color Digital Copier</v>
      </c>
      <c r="B1712" s="6">
        <v>4199.8600000000006</v>
      </c>
      <c r="C1712" s="6">
        <f>SUM($B$2:B1712)</f>
        <v>1113874.1508999995</v>
      </c>
      <c r="D1712" s="9">
        <f t="shared" si="26"/>
        <v>49.252975207865937</v>
      </c>
    </row>
    <row r="1713" spans="1:4" x14ac:dyDescent="0.35">
      <c r="A1713" s="9" t="str">
        <v>GBC DocuBind 200 Manual Binding Machine</v>
      </c>
      <c r="B1713" s="6">
        <v>4209.8</v>
      </c>
      <c r="C1713" s="6">
        <f>SUM($B$2:B1713)</f>
        <v>1118083.9508999996</v>
      </c>
      <c r="D1713" s="9">
        <f t="shared" si="26"/>
        <v>49.439122965099145</v>
      </c>
    </row>
    <row r="1714" spans="1:4" x14ac:dyDescent="0.35">
      <c r="A1714" s="9" t="str">
        <v>Motorola L703CM</v>
      </c>
      <c r="B1714" s="6">
        <v>4211.7300000000005</v>
      </c>
      <c r="C1714" s="6">
        <f>SUM($B$2:B1714)</f>
        <v>1122295.6808999996</v>
      </c>
      <c r="D1714" s="9">
        <f t="shared" si="26"/>
        <v>49.625356062531758</v>
      </c>
    </row>
    <row r="1715" spans="1:4" x14ac:dyDescent="0.35">
      <c r="A1715" s="9" t="str">
        <v>Cisco 9971 IP Video Phone Charcoal</v>
      </c>
      <c r="B1715" s="6">
        <v>4268</v>
      </c>
      <c r="C1715" s="6">
        <f>SUM($B$2:B1715)</f>
        <v>1126563.6808999996</v>
      </c>
      <c r="D1715" s="9">
        <f t="shared" si="26"/>
        <v>49.814077291063114</v>
      </c>
    </row>
    <row r="1716" spans="1:4" x14ac:dyDescent="0.35">
      <c r="A1716" s="9" t="str">
        <v>Chromcraft Bull-Nose Wood 48" x 96" Rectangular Conference Tables</v>
      </c>
      <c r="B1716" s="6">
        <v>4297.6440000000002</v>
      </c>
      <c r="C1716" s="6">
        <f>SUM($B$2:B1716)</f>
        <v>1130861.3248999997</v>
      </c>
      <c r="D1716" s="9">
        <f t="shared" si="26"/>
        <v>50.004109309683173</v>
      </c>
    </row>
    <row r="1717" spans="1:4" x14ac:dyDescent="0.35">
      <c r="A1717" s="9" t="str">
        <v>GBC DocuBind TL200 Manual Binding Machine</v>
      </c>
      <c r="B1717" s="6">
        <v>4322.8140000000003</v>
      </c>
      <c r="C1717" s="6">
        <f>SUM($B$2:B1717)</f>
        <v>1135184.1388999997</v>
      </c>
      <c r="D1717" s="9">
        <f t="shared" si="26"/>
        <v>50.195254288313116</v>
      </c>
    </row>
    <row r="1718" spans="1:4" x14ac:dyDescent="0.35">
      <c r="A1718" s="9" t="str">
        <v>Bevis 36 x 72 Conference Tables</v>
      </c>
      <c r="B1718" s="6">
        <v>4332.2519999999995</v>
      </c>
      <c r="C1718" s="6">
        <f>SUM($B$2:B1718)</f>
        <v>1139516.3908999998</v>
      </c>
      <c r="D1718" s="9">
        <f t="shared" si="26"/>
        <v>50.386816593783465</v>
      </c>
    </row>
    <row r="1719" spans="1:4" x14ac:dyDescent="0.35">
      <c r="A1719" s="9" t="str">
        <v>Hon Practical Foundations 30 x 60 Training Table, Light Gray/Charcoal</v>
      </c>
      <c r="B1719" s="6">
        <v>4334.8275000000003</v>
      </c>
      <c r="C1719" s="6">
        <f>SUM($B$2:B1719)</f>
        <v>1143851.2183999997</v>
      </c>
      <c r="D1719" s="9">
        <f t="shared" si="26"/>
        <v>50.5784927819914</v>
      </c>
    </row>
    <row r="1720" spans="1:4" x14ac:dyDescent="0.35">
      <c r="A1720" s="9" t="str">
        <v>Tennsco Stur-D-Stor Boltless Shelving, 5 Shelves, 24" Deep, Sand</v>
      </c>
      <c r="B1720" s="6">
        <v>4384.0439999999999</v>
      </c>
      <c r="C1720" s="6">
        <f>SUM($B$2:B1720)</f>
        <v>1148235.2623999997</v>
      </c>
      <c r="D1720" s="9">
        <f t="shared" si="26"/>
        <v>50.772345211610791</v>
      </c>
    </row>
    <row r="1721" spans="1:4" x14ac:dyDescent="0.35">
      <c r="A1721" s="9" t="str">
        <v>Logitech G19 Programmable Gaming Keyboard</v>
      </c>
      <c r="B1721" s="6">
        <v>4389.2460000000001</v>
      </c>
      <c r="C1721" s="6">
        <f>SUM($B$2:B1721)</f>
        <v>1152624.5083999997</v>
      </c>
      <c r="D1721" s="9">
        <f t="shared" si="26"/>
        <v>50.966427661809099</v>
      </c>
    </row>
    <row r="1722" spans="1:4" x14ac:dyDescent="0.35">
      <c r="A1722" s="9" t="str">
        <v>Sharp 1540cs Digital Laser Copier</v>
      </c>
      <c r="B1722" s="6">
        <v>4399.92</v>
      </c>
      <c r="C1722" s="6">
        <f>SUM($B$2:B1722)</f>
        <v>1157024.4283999996</v>
      </c>
      <c r="D1722" s="9">
        <f t="shared" si="26"/>
        <v>51.160982091949606</v>
      </c>
    </row>
    <row r="1723" spans="1:4" x14ac:dyDescent="0.35">
      <c r="A1723" s="9" t="str">
        <v>Global Commerce Series Low-Back Swivel/Tilt Chairs</v>
      </c>
      <c r="B1723" s="6">
        <v>4420.0560000000005</v>
      </c>
      <c r="C1723" s="6">
        <f>SUM($B$2:B1723)</f>
        <v>1161444.4843999997</v>
      </c>
      <c r="D1723" s="9">
        <f t="shared" si="26"/>
        <v>51.356426890098014</v>
      </c>
    </row>
    <row r="1724" spans="1:4" x14ac:dyDescent="0.35">
      <c r="A1724" s="9" t="str">
        <v>Nortel Meridian M3904 Professional Digital phone</v>
      </c>
      <c r="B1724" s="6">
        <v>4434.9120000000003</v>
      </c>
      <c r="C1724" s="6">
        <f>SUM($B$2:B1724)</f>
        <v>1165879.3963999997</v>
      </c>
      <c r="D1724" s="9">
        <f t="shared" si="26"/>
        <v>51.552528586693249</v>
      </c>
    </row>
    <row r="1725" spans="1:4" x14ac:dyDescent="0.35">
      <c r="A1725" s="9" t="str">
        <v>Riverside Furniture Oval Coffee Table, Oval End Table, End Table with Drawer</v>
      </c>
      <c r="B1725" s="6">
        <v>4446.1750000000002</v>
      </c>
      <c r="C1725" s="6">
        <f>SUM($B$2:B1725)</f>
        <v>1170325.5713999998</v>
      </c>
      <c r="D1725" s="9">
        <f t="shared" si="26"/>
        <v>51.749128307467714</v>
      </c>
    </row>
    <row r="1726" spans="1:4" x14ac:dyDescent="0.35">
      <c r="A1726" s="9" t="str">
        <v>KI Adjustable-Height Table</v>
      </c>
      <c r="B1726" s="6">
        <v>4466.6610000000001</v>
      </c>
      <c r="C1726" s="6">
        <f>SUM($B$2:B1726)</f>
        <v>1174792.2323999999</v>
      </c>
      <c r="D1726" s="9">
        <f t="shared" si="26"/>
        <v>51.94663387245204</v>
      </c>
    </row>
    <row r="1727" spans="1:4" x14ac:dyDescent="0.35">
      <c r="A1727" s="9" t="str">
        <v>Sanyo 2.5 Cubic Foot Mid-Size Office Refrigerators</v>
      </c>
      <c r="B1727" s="6">
        <v>4476.96</v>
      </c>
      <c r="C1727" s="6">
        <f>SUM($B$2:B1727)</f>
        <v>1179269.1923999998</v>
      </c>
      <c r="D1727" s="9">
        <f t="shared" si="26"/>
        <v>52.144594835733614</v>
      </c>
    </row>
    <row r="1728" spans="1:4" x14ac:dyDescent="0.35">
      <c r="A1728" s="9" t="str">
        <v>Fellowes Strictly Business Drawer File, Letter/Legal Size</v>
      </c>
      <c r="B1728" s="6">
        <v>4479.03</v>
      </c>
      <c r="C1728" s="6">
        <f>SUM($B$2:B1728)</f>
        <v>1183748.2223999999</v>
      </c>
      <c r="D1728" s="9">
        <f t="shared" si="26"/>
        <v>52.342647329695382</v>
      </c>
    </row>
    <row r="1729" spans="1:4" x14ac:dyDescent="0.35">
      <c r="A1729" s="9" t="str">
        <v>Samsung Galaxy Note 2</v>
      </c>
      <c r="B1729" s="6">
        <v>4507.902</v>
      </c>
      <c r="C1729" s="6">
        <f>SUM($B$2:B1729)</f>
        <v>1188256.1243999999</v>
      </c>
      <c r="D1729" s="9">
        <f t="shared" si="26"/>
        <v>52.541976477666083</v>
      </c>
    </row>
    <row r="1730" spans="1:4" x14ac:dyDescent="0.35">
      <c r="A1730" s="9" t="str">
        <v>Fellowes Officeware Wire Shelving</v>
      </c>
      <c r="B1730" s="6">
        <v>4509.4660000000003</v>
      </c>
      <c r="C1730" s="6">
        <f>SUM($B$2:B1730)</f>
        <v>1192765.5903999999</v>
      </c>
      <c r="D1730" s="9">
        <f t="shared" si="26"/>
        <v>52.741374782150722</v>
      </c>
    </row>
    <row r="1731" spans="1:4" x14ac:dyDescent="0.35">
      <c r="A1731" s="9" t="str">
        <v>Bevis Round Bullnose 29" High Table Top</v>
      </c>
      <c r="B1731" s="6">
        <v>4544.9249999999993</v>
      </c>
      <c r="C1731" s="6">
        <f>SUM($B$2:B1731)</f>
        <v>1197310.5153999999</v>
      </c>
      <c r="D1731" s="9">
        <f t="shared" ref="D1731:D1794" si="27">C1731/$B$1852*100</f>
        <v>52.942341002765268</v>
      </c>
    </row>
    <row r="1732" spans="1:4" x14ac:dyDescent="0.35">
      <c r="A1732" s="9" t="str">
        <v>Letter Size Cart</v>
      </c>
      <c r="B1732" s="6">
        <v>4600.0919999999996</v>
      </c>
      <c r="C1732" s="6">
        <f>SUM($B$2:B1732)</f>
        <v>1201910.6073999999</v>
      </c>
      <c r="D1732" s="9">
        <f t="shared" si="27"/>
        <v>53.145746582333508</v>
      </c>
    </row>
    <row r="1733" spans="1:4" x14ac:dyDescent="0.35">
      <c r="A1733" s="9" t="str">
        <v>Polycom CX600 IP Phone VoIP phone</v>
      </c>
      <c r="B1733" s="6">
        <v>4619.2299999999996</v>
      </c>
      <c r="C1733" s="6">
        <f>SUM($B$2:B1733)</f>
        <v>1206529.8373999998</v>
      </c>
      <c r="D1733" s="9">
        <f t="shared" si="27"/>
        <v>53.349998400625189</v>
      </c>
    </row>
    <row r="1734" spans="1:4" x14ac:dyDescent="0.35">
      <c r="A1734" s="9" t="str">
        <v>DMI Arturo Collection Mission-style Design Wood Chair</v>
      </c>
      <c r="B1734" s="6">
        <v>4619.9880000000003</v>
      </c>
      <c r="C1734" s="6">
        <f>SUM($B$2:B1734)</f>
        <v>1211149.8253999997</v>
      </c>
      <c r="D1734" s="9">
        <f t="shared" si="27"/>
        <v>53.554283735948559</v>
      </c>
    </row>
    <row r="1735" spans="1:4" x14ac:dyDescent="0.35">
      <c r="A1735" s="9" t="str">
        <v>Global Executive Mid-Back Manager's Chair</v>
      </c>
      <c r="B1735" s="6">
        <v>4626.5820000000003</v>
      </c>
      <c r="C1735" s="6">
        <f>SUM($B$2:B1735)</f>
        <v>1215776.4073999997</v>
      </c>
      <c r="D1735" s="9">
        <f t="shared" si="27"/>
        <v>53.758860642916936</v>
      </c>
    </row>
    <row r="1736" spans="1:4" x14ac:dyDescent="0.35">
      <c r="A1736" s="9" t="str">
        <v>SAFCO Boltless Steel Shelving</v>
      </c>
      <c r="B1736" s="6">
        <v>4704.6960000000008</v>
      </c>
      <c r="C1736" s="6">
        <f>SUM($B$2:B1736)</f>
        <v>1220481.1033999997</v>
      </c>
      <c r="D1736" s="9">
        <f t="shared" si="27"/>
        <v>53.966891572857556</v>
      </c>
    </row>
    <row r="1737" spans="1:4" x14ac:dyDescent="0.35">
      <c r="A1737" s="9" t="str">
        <v>High-Back Leather Manager's Chair</v>
      </c>
      <c r="B1737" s="6">
        <v>4770.6329999999998</v>
      </c>
      <c r="C1737" s="6">
        <f>SUM($B$2:B1737)</f>
        <v>1225251.7363999996</v>
      </c>
      <c r="D1737" s="9">
        <f t="shared" si="27"/>
        <v>54.177838086595202</v>
      </c>
    </row>
    <row r="1738" spans="1:4" x14ac:dyDescent="0.35">
      <c r="A1738" s="9" t="str">
        <v>Smead Adjustable Mobile File Trolley with Lockable Top</v>
      </c>
      <c r="B1738" s="6">
        <v>4778.7659999999996</v>
      </c>
      <c r="C1738" s="6">
        <f>SUM($B$2:B1738)</f>
        <v>1230030.5023999996</v>
      </c>
      <c r="D1738" s="9">
        <f t="shared" si="27"/>
        <v>54.389144223048781</v>
      </c>
    </row>
    <row r="1739" spans="1:4" x14ac:dyDescent="0.35">
      <c r="A1739" s="9" t="str">
        <v>Fellowes Staxonsteel Drawer Files</v>
      </c>
      <c r="B1739" s="6">
        <v>4829.2500000000009</v>
      </c>
      <c r="C1739" s="6">
        <f>SUM($B$2:B1739)</f>
        <v>1234859.7523999996</v>
      </c>
      <c r="D1739" s="9">
        <f t="shared" si="27"/>
        <v>54.602682646873767</v>
      </c>
    </row>
    <row r="1740" spans="1:4" x14ac:dyDescent="0.35">
      <c r="A1740" s="9" t="str">
        <v>Brother DCP1000 Digital 3 in 1 Multifunction Machine</v>
      </c>
      <c r="B1740" s="6">
        <v>4859.8380000000006</v>
      </c>
      <c r="C1740" s="6">
        <f>SUM($B$2:B1740)</f>
        <v>1239719.5903999996</v>
      </c>
      <c r="D1740" s="9">
        <f t="shared" si="27"/>
        <v>54.817573602315051</v>
      </c>
    </row>
    <row r="1741" spans="1:4" x14ac:dyDescent="0.35">
      <c r="A1741" s="9" t="str">
        <v>O'Sullivan 2-Door Barrister Bookcase in Odessa Pine</v>
      </c>
      <c r="B1741" s="6">
        <v>4886.46</v>
      </c>
      <c r="C1741" s="6">
        <f>SUM($B$2:B1741)</f>
        <v>1244606.0503999996</v>
      </c>
      <c r="D1741" s="9">
        <f t="shared" si="27"/>
        <v>55.033641721895485</v>
      </c>
    </row>
    <row r="1742" spans="1:4" x14ac:dyDescent="0.35">
      <c r="A1742" s="9" t="str">
        <v>Apple iPhone 5S</v>
      </c>
      <c r="B1742" s="6">
        <v>4901.9139999999998</v>
      </c>
      <c r="C1742" s="6">
        <f>SUM($B$2:B1742)</f>
        <v>1249507.9643999997</v>
      </c>
      <c r="D1742" s="9">
        <f t="shared" si="27"/>
        <v>55.250393182119275</v>
      </c>
    </row>
    <row r="1743" spans="1:4" x14ac:dyDescent="0.35">
      <c r="A1743" s="9" t="str">
        <v>Chromcraft Rectangular Conference Tables</v>
      </c>
      <c r="B1743" s="6">
        <v>4952.6729999999998</v>
      </c>
      <c r="C1743" s="6">
        <f>SUM($B$2:B1743)</f>
        <v>1254460.6373999997</v>
      </c>
      <c r="D1743" s="9">
        <f t="shared" si="27"/>
        <v>55.46938908958743</v>
      </c>
    </row>
    <row r="1744" spans="1:4" x14ac:dyDescent="0.35">
      <c r="A1744" s="9" t="str">
        <v>Panasonic KX-TG9471B</v>
      </c>
      <c r="B1744" s="6">
        <v>4978.1459999999997</v>
      </c>
      <c r="C1744" s="6">
        <f>SUM($B$2:B1744)</f>
        <v>1259438.7833999996</v>
      </c>
      <c r="D1744" s="9">
        <f t="shared" si="27"/>
        <v>55.689511355034583</v>
      </c>
    </row>
    <row r="1745" spans="1:4" x14ac:dyDescent="0.35">
      <c r="A1745" s="9" t="str">
        <v>Hoover Shoulder Vac Commercial Portable Vacuum</v>
      </c>
      <c r="B1745" s="6">
        <v>5009.4799999999996</v>
      </c>
      <c r="C1745" s="6">
        <f>SUM($B$2:B1745)</f>
        <v>1264448.2633999996</v>
      </c>
      <c r="D1745" s="9">
        <f t="shared" si="27"/>
        <v>55.911019138517069</v>
      </c>
    </row>
    <row r="1746" spans="1:4" x14ac:dyDescent="0.35">
      <c r="A1746" s="9" t="str">
        <v>Chromcraft 48" x 96" Racetrack Double Pedestal Table</v>
      </c>
      <c r="B1746" s="6">
        <v>5098.1759999999995</v>
      </c>
      <c r="C1746" s="6">
        <f>SUM($B$2:B1746)</f>
        <v>1269546.4393999996</v>
      </c>
      <c r="D1746" s="9">
        <f t="shared" si="27"/>
        <v>56.136448856883767</v>
      </c>
    </row>
    <row r="1747" spans="1:4" x14ac:dyDescent="0.35">
      <c r="A1747" s="9" t="str">
        <v>Razer Tiamat Over Ear 7.1 Surround Sound PC Gaming Headset</v>
      </c>
      <c r="B1747" s="6">
        <v>5119.7440000000006</v>
      </c>
      <c r="C1747" s="6">
        <f>SUM($B$2:B1747)</f>
        <v>1274666.1833999995</v>
      </c>
      <c r="D1747" s="9">
        <f t="shared" si="27"/>
        <v>56.362832263033269</v>
      </c>
    </row>
    <row r="1748" spans="1:4" x14ac:dyDescent="0.35">
      <c r="A1748" s="9" t="str">
        <v>Atlantic Metals Mobile 4-Shelf Bookcases, Custom Colors</v>
      </c>
      <c r="B1748" s="6">
        <v>5184.0810000000001</v>
      </c>
      <c r="C1748" s="6">
        <f>SUM($B$2:B1748)</f>
        <v>1279850.2643999995</v>
      </c>
      <c r="D1748" s="9">
        <f t="shared" si="27"/>
        <v>56.592060504627938</v>
      </c>
    </row>
    <row r="1749" spans="1:4" x14ac:dyDescent="0.35">
      <c r="A1749" s="9" t="str">
        <v>Lifetime Advantage Folding Chairs, 4/Carton</v>
      </c>
      <c r="B1749" s="6">
        <v>5212.1120000000001</v>
      </c>
      <c r="C1749" s="6">
        <f>SUM($B$2:B1749)</f>
        <v>1285062.3763999995</v>
      </c>
      <c r="D1749" s="9">
        <f t="shared" si="27"/>
        <v>56.822528213129118</v>
      </c>
    </row>
    <row r="1750" spans="1:4" x14ac:dyDescent="0.35">
      <c r="A1750" s="9" t="str">
        <v>Hon 2090 â€œPillow Softâ€ Series Mid Back Swivel/Tilt Chairs</v>
      </c>
      <c r="B1750" s="6">
        <v>5282.424</v>
      </c>
      <c r="C1750" s="6">
        <f>SUM($B$2:B1750)</f>
        <v>1290344.8003999996</v>
      </c>
      <c r="D1750" s="9">
        <f t="shared" si="27"/>
        <v>57.056104957951881</v>
      </c>
    </row>
    <row r="1751" spans="1:4" x14ac:dyDescent="0.35">
      <c r="A1751" s="9" t="str">
        <v>GE 30524EE4</v>
      </c>
      <c r="B1751" s="6">
        <v>5291.7300000000005</v>
      </c>
      <c r="C1751" s="6">
        <f>SUM($B$2:B1751)</f>
        <v>1295636.5303999996</v>
      </c>
      <c r="D1751" s="9">
        <f t="shared" si="27"/>
        <v>57.290093192876022</v>
      </c>
    </row>
    <row r="1752" spans="1:4" x14ac:dyDescent="0.35">
      <c r="A1752" s="9" t="str">
        <v>Hon Olson Stacker Stools</v>
      </c>
      <c r="B1752" s="6">
        <v>5294.4560000000001</v>
      </c>
      <c r="C1752" s="6">
        <f>SUM($B$2:B1752)</f>
        <v>1300930.9863999996</v>
      </c>
      <c r="D1752" s="9">
        <f t="shared" si="27"/>
        <v>57.52420196530462</v>
      </c>
    </row>
    <row r="1753" spans="1:4" x14ac:dyDescent="0.35">
      <c r="A1753" s="9" t="str">
        <v>Wilson SignalBoost 841262 DB PRO Amplifier Kit</v>
      </c>
      <c r="B1753" s="6">
        <v>5327.26</v>
      </c>
      <c r="C1753" s="6">
        <f>SUM($B$2:B1753)</f>
        <v>1306258.2463999996</v>
      </c>
      <c r="D1753" s="9">
        <f t="shared" si="27"/>
        <v>57.759761255816791</v>
      </c>
    </row>
    <row r="1754" spans="1:4" x14ac:dyDescent="0.35">
      <c r="A1754" s="9" t="str">
        <v>Ibico Hi-Tech Manual Binding System</v>
      </c>
      <c r="B1754" s="6">
        <v>5398.3230000000003</v>
      </c>
      <c r="C1754" s="6">
        <f>SUM($B$2:B1754)</f>
        <v>1311656.5693999997</v>
      </c>
      <c r="D1754" s="9">
        <f t="shared" si="27"/>
        <v>57.9984627901582</v>
      </c>
    </row>
    <row r="1755" spans="1:4" x14ac:dyDescent="0.35">
      <c r="A1755" s="9" t="str">
        <v>Hon Olson Stacker Chairs</v>
      </c>
      <c r="B1755" s="6">
        <v>5427.99</v>
      </c>
      <c r="C1755" s="6">
        <f>SUM($B$2:B1755)</f>
        <v>1317084.5593999997</v>
      </c>
      <c r="D1755" s="9">
        <f t="shared" si="27"/>
        <v>58.238476131595853</v>
      </c>
    </row>
    <row r="1756" spans="1:4" x14ac:dyDescent="0.35">
      <c r="A1756" s="9" t="str">
        <v>Global High-Back Leather Tilter, Burgundy</v>
      </c>
      <c r="B1756" s="6">
        <v>5436.1580000000004</v>
      </c>
      <c r="C1756" s="6">
        <f>SUM($B$2:B1756)</f>
        <v>1322520.7173999997</v>
      </c>
      <c r="D1756" s="9">
        <f t="shared" si="27"/>
        <v>58.478850643369654</v>
      </c>
    </row>
    <row r="1757" spans="1:4" x14ac:dyDescent="0.35">
      <c r="A1757" s="9" t="str">
        <v>Dual Level, Single-Width Filing Carts</v>
      </c>
      <c r="B1757" s="6">
        <v>5489.1240000000007</v>
      </c>
      <c r="C1757" s="6">
        <f>SUM($B$2:B1757)</f>
        <v>1328009.8413999998</v>
      </c>
      <c r="D1757" s="9">
        <f t="shared" si="27"/>
        <v>58.721567190895662</v>
      </c>
    </row>
    <row r="1758" spans="1:4" x14ac:dyDescent="0.35">
      <c r="A1758" s="9" t="str">
        <v>Atlantic Metals Mobile 5-Shelf Bookcases, Custom Colors</v>
      </c>
      <c r="B1758" s="6">
        <v>5492.8850000000002</v>
      </c>
      <c r="C1758" s="6">
        <f>SUM($B$2:B1758)</f>
        <v>1333502.7263999998</v>
      </c>
      <c r="D1758" s="9">
        <f t="shared" si="27"/>
        <v>58.964450041266204</v>
      </c>
    </row>
    <row r="1759" spans="1:4" x14ac:dyDescent="0.35">
      <c r="A1759" s="9" t="str">
        <v>Deluxe Rollaway Locking File with Drawer</v>
      </c>
      <c r="B1759" s="6">
        <v>5572.7920000000004</v>
      </c>
      <c r="C1759" s="6">
        <f>SUM($B$2:B1759)</f>
        <v>1339075.5183999997</v>
      </c>
      <c r="D1759" s="9">
        <f t="shared" si="27"/>
        <v>59.210866196980746</v>
      </c>
    </row>
    <row r="1760" spans="1:4" x14ac:dyDescent="0.35">
      <c r="A1760" s="9" t="str">
        <v>LogitechÂ Z-906 Speaker sys - home theater - 5.1-CH</v>
      </c>
      <c r="B1760" s="6">
        <v>5609.83</v>
      </c>
      <c r="C1760" s="6">
        <f>SUM($B$2:B1760)</f>
        <v>1344685.3483999998</v>
      </c>
      <c r="D1760" s="9">
        <f t="shared" si="27"/>
        <v>59.458920088604948</v>
      </c>
    </row>
    <row r="1761" spans="1:4" x14ac:dyDescent="0.35">
      <c r="A1761" s="9" t="str">
        <v>Bretford â€œJust In Timeâ€ Height-Adjustable Multi-Task Work Tables</v>
      </c>
      <c r="B1761" s="6">
        <v>5634.9</v>
      </c>
      <c r="C1761" s="6">
        <f>SUM($B$2:B1761)</f>
        <v>1350320.2483999997</v>
      </c>
      <c r="D1761" s="9">
        <f t="shared" si="27"/>
        <v>59.70808251846703</v>
      </c>
    </row>
    <row r="1762" spans="1:4" x14ac:dyDescent="0.35">
      <c r="A1762" s="9" t="str">
        <v>Canon PC940 Copier</v>
      </c>
      <c r="B1762" s="6">
        <v>5669.8739999999998</v>
      </c>
      <c r="C1762" s="6">
        <f>SUM($B$2:B1762)</f>
        <v>1355990.1223999998</v>
      </c>
      <c r="D1762" s="9">
        <f t="shared" si="27"/>
        <v>59.958791418864877</v>
      </c>
    </row>
    <row r="1763" spans="1:4" x14ac:dyDescent="0.35">
      <c r="A1763" s="9" t="str">
        <v>Safco Contoured Stacking Chairs</v>
      </c>
      <c r="B1763" s="6">
        <v>5697.7599999999993</v>
      </c>
      <c r="C1763" s="6">
        <f>SUM($B$2:B1763)</f>
        <v>1361687.8823999998</v>
      </c>
      <c r="D1763" s="9">
        <f t="shared" si="27"/>
        <v>60.210733374599847</v>
      </c>
    </row>
    <row r="1764" spans="1:4" x14ac:dyDescent="0.35">
      <c r="A1764" s="9" t="str">
        <v>Iceberg Mobile Mega Data/Printer Cart</v>
      </c>
      <c r="B1764" s="6">
        <v>5751.7740000000003</v>
      </c>
      <c r="C1764" s="6">
        <f>SUM($B$2:B1764)</f>
        <v>1367439.6563999997</v>
      </c>
      <c r="D1764" s="9">
        <f t="shared" si="27"/>
        <v>60.46506370625746</v>
      </c>
    </row>
    <row r="1765" spans="1:4" x14ac:dyDescent="0.35">
      <c r="A1765" s="9" t="str">
        <v>Zebra GX420t Direct Thermal/Thermal Transfer Printer</v>
      </c>
      <c r="B1765" s="6">
        <v>5787.3549999999996</v>
      </c>
      <c r="C1765" s="6">
        <f>SUM($B$2:B1765)</f>
        <v>1373227.0113999997</v>
      </c>
      <c r="D1765" s="9">
        <f t="shared" si="27"/>
        <v>60.720967348606827</v>
      </c>
    </row>
    <row r="1766" spans="1:4" x14ac:dyDescent="0.35">
      <c r="A1766" s="9" t="str">
        <v>Office Impressions End Table, 20-1/2"H x 24"W x 20"D</v>
      </c>
      <c r="B1766" s="6">
        <v>5801.8159999999989</v>
      </c>
      <c r="C1766" s="6">
        <f>SUM($B$2:B1766)</f>
        <v>1379028.8273999998</v>
      </c>
      <c r="D1766" s="9">
        <f t="shared" si="27"/>
        <v>60.977510423403672</v>
      </c>
    </row>
    <row r="1767" spans="1:4" x14ac:dyDescent="0.35">
      <c r="A1767" s="9" t="str">
        <v>Global Leather Executive Chair</v>
      </c>
      <c r="B1767" s="6">
        <v>5861.5330000000004</v>
      </c>
      <c r="C1767" s="6">
        <f>SUM($B$2:B1767)</f>
        <v>1384890.3603999999</v>
      </c>
      <c r="D1767" s="9">
        <f t="shared" si="27"/>
        <v>61.23669404777975</v>
      </c>
    </row>
    <row r="1768" spans="1:4" x14ac:dyDescent="0.35">
      <c r="A1768" s="9" t="str">
        <v>Sanyo Counter Height Refrigerator with Crisper, 3.6 Cubic Foot, Stainless Steel/Black</v>
      </c>
      <c r="B1768" s="6">
        <v>5906.52</v>
      </c>
      <c r="C1768" s="6">
        <f>SUM($B$2:B1768)</f>
        <v>1390796.8803999999</v>
      </c>
      <c r="D1768" s="9">
        <f t="shared" si="27"/>
        <v>61.497866894720957</v>
      </c>
    </row>
    <row r="1769" spans="1:4" x14ac:dyDescent="0.35">
      <c r="A1769" s="9" t="str">
        <v>Hon 5100 Series Wood Tables</v>
      </c>
      <c r="B1769" s="6">
        <v>5965.09</v>
      </c>
      <c r="C1769" s="6">
        <f>SUM($B$2:B1769)</f>
        <v>1396761.9704</v>
      </c>
      <c r="D1769" s="9">
        <f t="shared" si="27"/>
        <v>61.761629573516672</v>
      </c>
    </row>
    <row r="1770" spans="1:4" x14ac:dyDescent="0.35">
      <c r="A1770" s="9" t="str">
        <v>Global Leather Highback Executive Chair with Pneumatic Height Adjustment, Black</v>
      </c>
      <c r="B1770" s="6">
        <v>5989.2040000000006</v>
      </c>
      <c r="C1770" s="6">
        <f>SUM($B$2:B1770)</f>
        <v>1402751.1743999999</v>
      </c>
      <c r="D1770" s="9">
        <f t="shared" si="27"/>
        <v>62.026458518410045</v>
      </c>
    </row>
    <row r="1771" spans="1:4" x14ac:dyDescent="0.35">
      <c r="A1771" s="9" t="str">
        <v>Canon PC1080F Personal Copier</v>
      </c>
      <c r="B1771" s="6">
        <v>5999.9</v>
      </c>
      <c r="C1771" s="6">
        <f>SUM($B$2:B1771)</f>
        <v>1408751.0743999998</v>
      </c>
      <c r="D1771" s="9">
        <f t="shared" si="27"/>
        <v>62.291760416035459</v>
      </c>
    </row>
    <row r="1772" spans="1:4" x14ac:dyDescent="0.35">
      <c r="A1772" s="9" t="str">
        <v>Global Ergonomic Managers Chair</v>
      </c>
      <c r="B1772" s="6">
        <v>6008.5360000000001</v>
      </c>
      <c r="C1772" s="6">
        <f>SUM($B$2:B1772)</f>
        <v>1414759.6103999999</v>
      </c>
      <c r="D1772" s="9">
        <f t="shared" si="27"/>
        <v>62.557444177889941</v>
      </c>
    </row>
    <row r="1773" spans="1:4" x14ac:dyDescent="0.35">
      <c r="A1773" s="9" t="str">
        <v>Global Comet Stacking Arm Chair</v>
      </c>
      <c r="B1773" s="6">
        <v>6084.1439999999993</v>
      </c>
      <c r="C1773" s="6">
        <f>SUM($B$2:B1773)</f>
        <v>1420843.7544</v>
      </c>
      <c r="D1773" s="9">
        <f t="shared" si="27"/>
        <v>62.826471153110589</v>
      </c>
    </row>
    <row r="1774" spans="1:4" x14ac:dyDescent="0.35">
      <c r="A1774" s="9" t="str">
        <v>Samsung Galaxy S4 Mini</v>
      </c>
      <c r="B1774" s="6">
        <v>6109.8700000000008</v>
      </c>
      <c r="C1774" s="6">
        <f>SUM($B$2:B1774)</f>
        <v>1426953.6244000001</v>
      </c>
      <c r="D1774" s="9">
        <f t="shared" si="27"/>
        <v>63.096635673393365</v>
      </c>
    </row>
    <row r="1775" spans="1:4" x14ac:dyDescent="0.35">
      <c r="A1775" s="9" t="str">
        <v>Samsung Galaxy S4</v>
      </c>
      <c r="B1775" s="6">
        <v>6134.7019999999993</v>
      </c>
      <c r="C1775" s="6">
        <f>SUM($B$2:B1775)</f>
        <v>1433088.3264000001</v>
      </c>
      <c r="D1775" s="9">
        <f t="shared" si="27"/>
        <v>63.367898208096683</v>
      </c>
    </row>
    <row r="1776" spans="1:4" x14ac:dyDescent="0.35">
      <c r="A1776" s="9" t="str">
        <v>Bush Advantage Collection Racetrack Conference Table</v>
      </c>
      <c r="B1776" s="6">
        <v>6151.0450000000001</v>
      </c>
      <c r="C1776" s="6">
        <f>SUM($B$2:B1776)</f>
        <v>1439239.3714000001</v>
      </c>
      <c r="D1776" s="9">
        <f t="shared" si="27"/>
        <v>63.639883392996332</v>
      </c>
    </row>
    <row r="1777" spans="1:4" x14ac:dyDescent="0.35">
      <c r="A1777" s="9" t="str">
        <v>Polycom VVX 310 VoIP phone</v>
      </c>
      <c r="B1777" s="6">
        <v>6227.6540000000005</v>
      </c>
      <c r="C1777" s="6">
        <f>SUM($B$2:B1777)</f>
        <v>1445467.0254000002</v>
      </c>
      <c r="D1777" s="9">
        <f t="shared" si="27"/>
        <v>63.915256053199762</v>
      </c>
    </row>
    <row r="1778" spans="1:4" x14ac:dyDescent="0.35">
      <c r="A1778" s="9" t="str">
        <v>Sharp AL-1530CS Digital Copier</v>
      </c>
      <c r="B1778" s="6">
        <v>6399.8720000000003</v>
      </c>
      <c r="C1778" s="6">
        <f>SUM($B$2:B1778)</f>
        <v>1451866.8974000001</v>
      </c>
      <c r="D1778" s="9">
        <f t="shared" si="27"/>
        <v>64.198243800688843</v>
      </c>
    </row>
    <row r="1779" spans="1:4" x14ac:dyDescent="0.35">
      <c r="A1779" s="9" t="str">
        <v>Global Leather and Oak Executive Chair, Black</v>
      </c>
      <c r="B1779" s="6">
        <v>6410.8740000000007</v>
      </c>
      <c r="C1779" s="6">
        <f>SUM($B$2:B1779)</f>
        <v>1458277.7714000002</v>
      </c>
      <c r="D1779" s="9">
        <f t="shared" si="27"/>
        <v>64.481718031532282</v>
      </c>
    </row>
    <row r="1780" spans="1:4" x14ac:dyDescent="0.35">
      <c r="A1780" s="9" t="str">
        <v>Hon Pagoda Stacking Chairs</v>
      </c>
      <c r="B1780" s="6">
        <v>6483.7960000000003</v>
      </c>
      <c r="C1780" s="6">
        <f>SUM($B$2:B1780)</f>
        <v>1464761.5674000003</v>
      </c>
      <c r="D1780" s="9">
        <f t="shared" si="27"/>
        <v>64.768416706946226</v>
      </c>
    </row>
    <row r="1781" spans="1:4" x14ac:dyDescent="0.35">
      <c r="A1781" s="9" t="str">
        <v>Balt Solid Wood Round Tables</v>
      </c>
      <c r="B1781" s="6">
        <v>6518.7539999999999</v>
      </c>
      <c r="C1781" s="6">
        <f>SUM($B$2:B1781)</f>
        <v>1471280.3214000002</v>
      </c>
      <c r="D1781" s="9">
        <f t="shared" si="27"/>
        <v>65.05666114541242</v>
      </c>
    </row>
    <row r="1782" spans="1:4" x14ac:dyDescent="0.35">
      <c r="A1782" s="9" t="str">
        <v>Hon Multipurpose Stacking Arm Chairs</v>
      </c>
      <c r="B1782" s="6">
        <v>6584.6399999999994</v>
      </c>
      <c r="C1782" s="6">
        <f>SUM($B$2:B1782)</f>
        <v>1477864.9614000001</v>
      </c>
      <c r="D1782" s="9">
        <f t="shared" si="27"/>
        <v>65.34781891257191</v>
      </c>
    </row>
    <row r="1783" spans="1:4" x14ac:dyDescent="0.35">
      <c r="A1783" s="9" t="str">
        <v>Standard Rollaway File with Lock</v>
      </c>
      <c r="B1783" s="6">
        <v>6594.9539999999997</v>
      </c>
      <c r="C1783" s="6">
        <f>SUM($B$2:B1783)</f>
        <v>1484459.9154000001</v>
      </c>
      <c r="D1783" s="9">
        <f t="shared" si="27"/>
        <v>65.639432741294442</v>
      </c>
    </row>
    <row r="1784" spans="1:4" x14ac:dyDescent="0.35">
      <c r="A1784" s="9" t="str">
        <v>ClearOne CHATAttach 160 -Â speaker phone</v>
      </c>
      <c r="B1784" s="6">
        <v>6695.8920000000007</v>
      </c>
      <c r="C1784" s="6">
        <f>SUM($B$2:B1784)</f>
        <v>1491155.8074</v>
      </c>
      <c r="D1784" s="9">
        <f t="shared" si="27"/>
        <v>65.935509818228198</v>
      </c>
    </row>
    <row r="1785" spans="1:4" x14ac:dyDescent="0.35">
      <c r="A1785" s="9" t="str">
        <v>Hon Every-Day Series Multi-Task Chairs</v>
      </c>
      <c r="B1785" s="6">
        <v>6748.4820000000009</v>
      </c>
      <c r="C1785" s="6">
        <f>SUM($B$2:B1785)</f>
        <v>1497904.2894000001</v>
      </c>
      <c r="D1785" s="9">
        <f t="shared" si="27"/>
        <v>66.23391230505149</v>
      </c>
    </row>
    <row r="1786" spans="1:4" x14ac:dyDescent="0.35">
      <c r="A1786" s="9" t="str">
        <v>Cisco Unified IP Phone 7945G VoIP phone</v>
      </c>
      <c r="B1786" s="6">
        <v>6751.6019999999999</v>
      </c>
      <c r="C1786" s="6">
        <f>SUM($B$2:B1786)</f>
        <v>1504655.8914000001</v>
      </c>
      <c r="D1786" s="9">
        <f t="shared" si="27"/>
        <v>66.532452751160847</v>
      </c>
    </row>
    <row r="1787" spans="1:4" x14ac:dyDescent="0.35">
      <c r="A1787" s="9" t="str">
        <v>Bretford CR8500 Series Meeting Room Furniture</v>
      </c>
      <c r="B1787" s="6">
        <v>6776.5620000000008</v>
      </c>
      <c r="C1787" s="6">
        <f>SUM($B$2:B1787)</f>
        <v>1511432.4534</v>
      </c>
      <c r="D1787" s="9">
        <f t="shared" si="27"/>
        <v>66.832096871558917</v>
      </c>
    </row>
    <row r="1788" spans="1:4" x14ac:dyDescent="0.35">
      <c r="A1788" s="9" t="str">
        <v>GBC DocuBind 300 Electric Binding Machine</v>
      </c>
      <c r="B1788" s="6">
        <v>6785.1419999999998</v>
      </c>
      <c r="C1788" s="6">
        <f>SUM($B$2:B1788)</f>
        <v>1518217.5954</v>
      </c>
      <c r="D1788" s="9">
        <f t="shared" si="27"/>
        <v>67.132120379993708</v>
      </c>
    </row>
    <row r="1789" spans="1:4" x14ac:dyDescent="0.35">
      <c r="A1789" s="9" t="str">
        <v>Tennsco Snap-Together Open Shelving Units, Starter Sets and Add-On Units</v>
      </c>
      <c r="B1789" s="6">
        <v>6819.3120000000008</v>
      </c>
      <c r="C1789" s="6">
        <f>SUM($B$2:B1789)</f>
        <v>1525036.9073999999</v>
      </c>
      <c r="D1789" s="9">
        <f t="shared" si="27"/>
        <v>67.433654807917478</v>
      </c>
    </row>
    <row r="1790" spans="1:4" x14ac:dyDescent="0.35">
      <c r="A1790" s="9" t="str">
        <v>Hoover Upright Vacuum With Dirt Cup</v>
      </c>
      <c r="B1790" s="6">
        <v>6832.9080000000004</v>
      </c>
      <c r="C1790" s="6">
        <f>SUM($B$2:B1790)</f>
        <v>1531869.8154</v>
      </c>
      <c r="D1790" s="9">
        <f t="shared" si="27"/>
        <v>67.735790419960992</v>
      </c>
    </row>
    <row r="1791" spans="1:4" x14ac:dyDescent="0.35">
      <c r="A1791" s="9" t="str">
        <v>Hon GuestStacker Chair</v>
      </c>
      <c r="B1791" s="6">
        <v>6936.1019999999999</v>
      </c>
      <c r="C1791" s="6">
        <f>SUM($B$2:B1791)</f>
        <v>1538805.9173999999</v>
      </c>
      <c r="D1791" s="9">
        <f t="shared" si="27"/>
        <v>68.042489035391824</v>
      </c>
    </row>
    <row r="1792" spans="1:4" x14ac:dyDescent="0.35">
      <c r="A1792" s="9" t="str">
        <v>Bevis Oval Conference Table, Walnut</v>
      </c>
      <c r="B1792" s="6">
        <v>6942.0680000000002</v>
      </c>
      <c r="C1792" s="6">
        <f>SUM($B$2:B1792)</f>
        <v>1545747.9853999999</v>
      </c>
      <c r="D1792" s="9">
        <f t="shared" si="27"/>
        <v>68.34945145373959</v>
      </c>
    </row>
    <row r="1793" spans="1:4" x14ac:dyDescent="0.35">
      <c r="A1793" s="9" t="str">
        <v>Zebra ZM400 Thermal Label Printer</v>
      </c>
      <c r="B1793" s="6">
        <v>6965.7000000000007</v>
      </c>
      <c r="C1793" s="6">
        <f>SUM($B$2:B1793)</f>
        <v>1552713.6853999998</v>
      </c>
      <c r="D1793" s="9">
        <f t="shared" si="27"/>
        <v>68.657458825244007</v>
      </c>
    </row>
    <row r="1794" spans="1:4" x14ac:dyDescent="0.35">
      <c r="A1794" s="9" t="str">
        <v>Samsung Galaxy S III - 16GB - pebble blue (T-Mobile)</v>
      </c>
      <c r="B1794" s="6">
        <v>7139.7960000000003</v>
      </c>
      <c r="C1794" s="6">
        <f>SUM($B$2:B1794)</f>
        <v>1559853.4813999999</v>
      </c>
      <c r="D1794" s="9">
        <f t="shared" si="27"/>
        <v>68.973164324912076</v>
      </c>
    </row>
    <row r="1795" spans="1:4" x14ac:dyDescent="0.35">
      <c r="A1795" s="9" t="str">
        <v>Bretford CR4500 Series Slim Rectangular Table</v>
      </c>
      <c r="B1795" s="6">
        <v>7242.7680000000009</v>
      </c>
      <c r="C1795" s="6">
        <f>SUM($B$2:B1795)</f>
        <v>1567096.2493999999</v>
      </c>
      <c r="D1795" s="9">
        <f t="shared" ref="D1795:D1850" si="28">C1795/$B$1852*100</f>
        <v>69.293423011633621</v>
      </c>
    </row>
    <row r="1796" spans="1:4" x14ac:dyDescent="0.35">
      <c r="A1796" s="9" t="str">
        <v>Ibico Ibimaster 300 Manual Binding System</v>
      </c>
      <c r="B1796" s="6">
        <v>7249.4030000000002</v>
      </c>
      <c r="C1796" s="6">
        <f>SUM($B$2:B1796)</f>
        <v>1574345.6523999998</v>
      </c>
      <c r="D1796" s="9">
        <f t="shared" si="28"/>
        <v>69.613975082926714</v>
      </c>
    </row>
    <row r="1797" spans="1:4" x14ac:dyDescent="0.35">
      <c r="A1797" s="9" t="str">
        <v>Logitech diNovo Edge Keyboard</v>
      </c>
      <c r="B1797" s="6">
        <v>7399.7039999999997</v>
      </c>
      <c r="C1797" s="6">
        <f>SUM($B$2:B1797)</f>
        <v>1581745.3563999997</v>
      </c>
      <c r="D1797" s="9">
        <f t="shared" si="28"/>
        <v>69.94117312173843</v>
      </c>
    </row>
    <row r="1798" spans="1:4" x14ac:dyDescent="0.35">
      <c r="A1798" s="9" t="str">
        <v>Hon 94000 Series Round Tables</v>
      </c>
      <c r="B1798" s="6">
        <v>7404.5</v>
      </c>
      <c r="C1798" s="6">
        <f>SUM($B$2:B1798)</f>
        <v>1589149.8563999997</v>
      </c>
      <c r="D1798" s="9">
        <f t="shared" si="28"/>
        <v>70.268583228734784</v>
      </c>
    </row>
    <row r="1799" spans="1:4" x14ac:dyDescent="0.35">
      <c r="A1799" s="9" t="str">
        <v>Adjustable Depth Letter/Legal Cart</v>
      </c>
      <c r="B1799" s="6">
        <v>7439.86</v>
      </c>
      <c r="C1799" s="6">
        <f>SUM($B$2:B1799)</f>
        <v>1596589.7163999998</v>
      </c>
      <c r="D1799" s="9">
        <f t="shared" si="28"/>
        <v>70.597556874306804</v>
      </c>
    </row>
    <row r="1800" spans="1:4" x14ac:dyDescent="0.35">
      <c r="A1800" s="9" t="str">
        <v>Tennsco 16-Compartment Lockers with Coat Rack</v>
      </c>
      <c r="B1800" s="6">
        <v>7515.5239999999994</v>
      </c>
      <c r="C1800" s="6">
        <f>SUM($B$2:B1800)</f>
        <v>1604105.2403999998</v>
      </c>
      <c r="D1800" s="9">
        <f t="shared" si="28"/>
        <v>70.929876209437282</v>
      </c>
    </row>
    <row r="1801" spans="1:4" x14ac:dyDescent="0.35">
      <c r="A1801" s="9" t="str">
        <v>Atlantic Metals Mobile 3-Shelf Bookcases, Custom Colors</v>
      </c>
      <c r="B1801" s="6">
        <v>7539.7121999999999</v>
      </c>
      <c r="C1801" s="6">
        <f>SUM($B$2:B1801)</f>
        <v>1611644.9525999997</v>
      </c>
      <c r="D1801" s="9">
        <f t="shared" si="28"/>
        <v>71.263265091620227</v>
      </c>
    </row>
    <row r="1802" spans="1:4" x14ac:dyDescent="0.35">
      <c r="A1802" s="9" t="str">
        <v>Hon 4700 Series Mobuis Mid-Back Task Chairs with Adjustable Arms</v>
      </c>
      <c r="B1802" s="6">
        <v>7582.3739999999998</v>
      </c>
      <c r="C1802" s="6">
        <f>SUM($B$2:B1802)</f>
        <v>1619227.3265999998</v>
      </c>
      <c r="D1802" s="9">
        <f t="shared" si="28"/>
        <v>71.598540381326018</v>
      </c>
    </row>
    <row r="1803" spans="1:4" x14ac:dyDescent="0.35">
      <c r="A1803" s="9" t="str">
        <v>Mitel MiVoice 5330e IP Phone</v>
      </c>
      <c r="B1803" s="6">
        <v>7699.72</v>
      </c>
      <c r="C1803" s="6">
        <f>SUM($B$2:B1803)</f>
        <v>1626927.0465999998</v>
      </c>
      <c r="D1803" s="9">
        <f t="shared" si="28"/>
        <v>71.939004443591116</v>
      </c>
    </row>
    <row r="1804" spans="1:4" x14ac:dyDescent="0.35">
      <c r="A1804" s="9" t="str">
        <v>Ativa V4110MDD Micro-Cut Shredder</v>
      </c>
      <c r="B1804" s="6">
        <v>7699.89</v>
      </c>
      <c r="C1804" s="6">
        <f>SUM($B$2:B1804)</f>
        <v>1634626.9365999997</v>
      </c>
      <c r="D1804" s="9">
        <f t="shared" si="28"/>
        <v>72.279476022868593</v>
      </c>
    </row>
    <row r="1805" spans="1:4" x14ac:dyDescent="0.35">
      <c r="A1805" s="9" t="str">
        <v>Okidata MB760 Printer</v>
      </c>
      <c r="B1805" s="6">
        <v>7834.4</v>
      </c>
      <c r="C1805" s="6">
        <f>SUM($B$2:B1805)</f>
        <v>1642461.3365999996</v>
      </c>
      <c r="D1805" s="9">
        <f t="shared" si="28"/>
        <v>72.625895327649772</v>
      </c>
    </row>
    <row r="1806" spans="1:4" x14ac:dyDescent="0.35">
      <c r="A1806" s="9" t="str">
        <v>Global Commerce Series High-Back Swivel/Tilt Chairs</v>
      </c>
      <c r="B1806" s="6">
        <v>7979.4400000000005</v>
      </c>
      <c r="C1806" s="6">
        <f>SUM($B$2:B1806)</f>
        <v>1650440.7765999995</v>
      </c>
      <c r="D1806" s="9">
        <f t="shared" si="28"/>
        <v>72.978727970525185</v>
      </c>
    </row>
    <row r="1807" spans="1:4" x14ac:dyDescent="0.35">
      <c r="A1807" s="9" t="str">
        <v>Cubify CubeX 3D Printer Triple Head Print</v>
      </c>
      <c r="B1807" s="6">
        <v>7999.98</v>
      </c>
      <c r="C1807" s="6">
        <f>SUM($B$2:B1807)</f>
        <v>1658440.7565999995</v>
      </c>
      <c r="D1807" s="9">
        <f t="shared" si="28"/>
        <v>73.332468845367345</v>
      </c>
    </row>
    <row r="1808" spans="1:4" x14ac:dyDescent="0.35">
      <c r="A1808" s="9" t="str">
        <v>Fellowes PB300 Plastic Comb Binding Machine</v>
      </c>
      <c r="B1808" s="6">
        <v>8070.192</v>
      </c>
      <c r="C1808" s="6">
        <f>SUM($B$2:B1808)</f>
        <v>1666510.9485999995</v>
      </c>
      <c r="D1808" s="9">
        <f t="shared" si="28"/>
        <v>73.689314334759075</v>
      </c>
    </row>
    <row r="1809" spans="1:4" x14ac:dyDescent="0.35">
      <c r="A1809" s="9" t="str">
        <v>Hot File 7-Pocket, Floor Stand</v>
      </c>
      <c r="B1809" s="6">
        <v>8138.232</v>
      </c>
      <c r="C1809" s="6">
        <f>SUM($B$2:B1809)</f>
        <v>1674649.1805999996</v>
      </c>
      <c r="D1809" s="9">
        <f t="shared" si="28"/>
        <v>74.049168397812778</v>
      </c>
    </row>
    <row r="1810" spans="1:4" x14ac:dyDescent="0.35">
      <c r="A1810" s="9" t="str">
        <v>Chromcraft Round Conference Tables</v>
      </c>
      <c r="B1810" s="6">
        <v>8209.0589999999993</v>
      </c>
      <c r="C1810" s="6">
        <f>SUM($B$2:B1810)</f>
        <v>1682858.2395999995</v>
      </c>
      <c r="D1810" s="9">
        <f t="shared" si="28"/>
        <v>74.412154269313817</v>
      </c>
    </row>
    <row r="1811" spans="1:4" x14ac:dyDescent="0.35">
      <c r="A1811" s="9" t="str">
        <v>Hon 4070 Series Pagoda Armless Upholstered Stacking Chairs</v>
      </c>
      <c r="B1811" s="6">
        <v>8430.9970000000012</v>
      </c>
      <c r="C1811" s="6">
        <f>SUM($B$2:B1811)</f>
        <v>1691289.2365999995</v>
      </c>
      <c r="D1811" s="9">
        <f t="shared" si="28"/>
        <v>74.784953733133918</v>
      </c>
    </row>
    <row r="1812" spans="1:4" x14ac:dyDescent="0.35">
      <c r="A1812" s="9" t="str">
        <v>Global Deluxe High-Back Manager's Chair</v>
      </c>
      <c r="B1812" s="6">
        <v>8665.1939999999995</v>
      </c>
      <c r="C1812" s="6">
        <f>SUM($B$2:B1812)</f>
        <v>1699954.4305999994</v>
      </c>
      <c r="D1812" s="9">
        <f t="shared" si="28"/>
        <v>75.168108854301323</v>
      </c>
    </row>
    <row r="1813" spans="1:4" x14ac:dyDescent="0.35">
      <c r="A1813" s="9" t="str">
        <v>Office Star - Professional Matrix Back Chair with 2-to-1 Synchro Tilt and Mesh Fabric Seat</v>
      </c>
      <c r="B1813" s="6">
        <v>8774.5</v>
      </c>
      <c r="C1813" s="6">
        <f>SUM($B$2:B1813)</f>
        <v>1708728.9305999994</v>
      </c>
      <c r="D1813" s="9">
        <f t="shared" si="28"/>
        <v>75.556097237560095</v>
      </c>
    </row>
    <row r="1814" spans="1:4" x14ac:dyDescent="0.35">
      <c r="A1814" s="9" t="str">
        <v>Canon PC1060 Personal Laser Copier</v>
      </c>
      <c r="B1814" s="6">
        <v>8819.8739999999998</v>
      </c>
      <c r="C1814" s="6">
        <f>SUM($B$2:B1814)</f>
        <v>1717548.8045999995</v>
      </c>
      <c r="D1814" s="9">
        <f t="shared" si="28"/>
        <v>75.946091955641592</v>
      </c>
    </row>
    <row r="1815" spans="1:4" x14ac:dyDescent="0.35">
      <c r="A1815" s="9" t="str">
        <v>Wilson Electronics DB Pro Signal Booster</v>
      </c>
      <c r="B1815" s="6">
        <v>8878.4</v>
      </c>
      <c r="C1815" s="6">
        <f>SUM($B$2:B1815)</f>
        <v>1726427.2045999994</v>
      </c>
      <c r="D1815" s="9">
        <f t="shared" si="28"/>
        <v>76.338674559997912</v>
      </c>
    </row>
    <row r="1816" spans="1:4" x14ac:dyDescent="0.35">
      <c r="A1816" s="9" t="str">
        <v>Honeywell Enviracaire Portable HEPA Air Cleaner for 17' x 22' Room</v>
      </c>
      <c r="B1816" s="6">
        <v>8899.24</v>
      </c>
      <c r="C1816" s="6">
        <f>SUM($B$2:B1816)</f>
        <v>1735326.4445999993</v>
      </c>
      <c r="D1816" s="9">
        <f t="shared" si="28"/>
        <v>76.732178661636951</v>
      </c>
    </row>
    <row r="1817" spans="1:4" x14ac:dyDescent="0.35">
      <c r="A1817" s="9" t="str">
        <v>Hewlett Packard 610 Color Digital Copier / Printer</v>
      </c>
      <c r="B1817" s="6">
        <v>8899.8220000000001</v>
      </c>
      <c r="C1817" s="6">
        <f>SUM($B$2:B1817)</f>
        <v>1744226.2665999993</v>
      </c>
      <c r="D1817" s="9">
        <f t="shared" si="28"/>
        <v>77.125708497988967</v>
      </c>
    </row>
    <row r="1818" spans="1:4" x14ac:dyDescent="0.35">
      <c r="A1818" s="9" t="str">
        <v>Canon Imageclass D680 Copier / Fax</v>
      </c>
      <c r="B1818" s="6">
        <v>8959.8720000000012</v>
      </c>
      <c r="C1818" s="6">
        <f>SUM($B$2:B1818)</f>
        <v>1753186.1385999992</v>
      </c>
      <c r="D1818" s="9">
        <f t="shared" si="28"/>
        <v>77.521893608420939</v>
      </c>
    </row>
    <row r="1819" spans="1:4" x14ac:dyDescent="0.35">
      <c r="A1819" s="9" t="str">
        <v>GuestStacker Chair with Chrome Finish Legs</v>
      </c>
      <c r="B1819" s="6">
        <v>9070.9440000000013</v>
      </c>
      <c r="C1819" s="6">
        <f>SUM($B$2:B1819)</f>
        <v>1762257.0825999992</v>
      </c>
      <c r="D1819" s="9">
        <f t="shared" si="28"/>
        <v>77.922990069437617</v>
      </c>
    </row>
    <row r="1820" spans="1:4" x14ac:dyDescent="0.35">
      <c r="A1820" s="9" t="str">
        <v>Tennsco Single-Tier Lockers</v>
      </c>
      <c r="B1820" s="6">
        <v>9158.2960000000003</v>
      </c>
      <c r="C1820" s="6">
        <f>SUM($B$2:B1820)</f>
        <v>1771415.3785999992</v>
      </c>
      <c r="D1820" s="9">
        <f t="shared" si="28"/>
        <v>78.327949036722956</v>
      </c>
    </row>
    <row r="1821" spans="1:4" x14ac:dyDescent="0.35">
      <c r="A1821" s="9" t="str">
        <v>Bady BDG101FRU Card Printer</v>
      </c>
      <c r="B1821" s="6">
        <v>9279.884</v>
      </c>
      <c r="C1821" s="6">
        <f>SUM($B$2:B1821)</f>
        <v>1780695.2625999993</v>
      </c>
      <c r="D1821" s="9">
        <f t="shared" si="28"/>
        <v>78.738284348135451</v>
      </c>
    </row>
    <row r="1822" spans="1:4" x14ac:dyDescent="0.35">
      <c r="A1822" s="9" t="str">
        <v>Plantronics Savi W720 Multi-Device Wireless Headset System</v>
      </c>
      <c r="B1822" s="6">
        <v>9367.2899999999991</v>
      </c>
      <c r="C1822" s="6">
        <f>SUM($B$2:B1822)</f>
        <v>1790062.5525999994</v>
      </c>
      <c r="D1822" s="9">
        <f t="shared" si="28"/>
        <v>79.152484553573487</v>
      </c>
    </row>
    <row r="1823" spans="1:4" x14ac:dyDescent="0.35">
      <c r="A1823" s="9" t="str">
        <v>Chromcraft Bull-Nose Wood Oval Conference Tables &amp; Bases</v>
      </c>
      <c r="B1823" s="6">
        <v>9587.0519999999997</v>
      </c>
      <c r="C1823" s="6">
        <f>SUM($B$2:B1823)</f>
        <v>1799649.6045999993</v>
      </c>
      <c r="D1823" s="9">
        <f t="shared" si="28"/>
        <v>79.576402133572074</v>
      </c>
    </row>
    <row r="1824" spans="1:4" x14ac:dyDescent="0.35">
      <c r="A1824" s="9" t="str">
        <v>Tennsco Double-Tier Lockers</v>
      </c>
      <c r="B1824" s="6">
        <v>9630.8559999999998</v>
      </c>
      <c r="C1824" s="6">
        <f>SUM($B$2:B1824)</f>
        <v>1809280.4605999992</v>
      </c>
      <c r="D1824" s="9">
        <f t="shared" si="28"/>
        <v>80.002256626573157</v>
      </c>
    </row>
    <row r="1825" spans="1:4" x14ac:dyDescent="0.35">
      <c r="A1825" s="9" t="str">
        <v>Tennsco 6- and 18-Compartment Lockers</v>
      </c>
      <c r="B1825" s="6">
        <v>10076.460000000001</v>
      </c>
      <c r="C1825" s="6">
        <f>SUM($B$2:B1825)</f>
        <v>1819356.9205999991</v>
      </c>
      <c r="D1825" s="9">
        <f t="shared" si="28"/>
        <v>80.447814712432347</v>
      </c>
    </row>
    <row r="1826" spans="1:4" x14ac:dyDescent="0.35">
      <c r="A1826" s="9" t="str">
        <v>LogitechÂ P710e Mobile Speakerphone</v>
      </c>
      <c r="B1826" s="6">
        <v>10196.604000000003</v>
      </c>
      <c r="C1826" s="6">
        <f>SUM($B$2:B1826)</f>
        <v>1829553.5245999992</v>
      </c>
      <c r="D1826" s="9">
        <f t="shared" si="28"/>
        <v>80.898685292031175</v>
      </c>
    </row>
    <row r="1827" spans="1:4" x14ac:dyDescent="0.35">
      <c r="A1827" s="9" t="str">
        <v>Hon Deluxe Fabric Upholstered Stacking Chairs, Rounded Back</v>
      </c>
      <c r="B1827" s="6">
        <v>10637.527999999998</v>
      </c>
      <c r="C1827" s="6">
        <f>SUM($B$2:B1827)</f>
        <v>1840191.0525999991</v>
      </c>
      <c r="D1827" s="9">
        <f t="shared" si="28"/>
        <v>81.369052525558999</v>
      </c>
    </row>
    <row r="1828" spans="1:4" x14ac:dyDescent="0.35">
      <c r="A1828" s="9" t="str">
        <v>Plantronics CS510 - Over-the-Head monaural Wireless Headset System</v>
      </c>
      <c r="B1828" s="6">
        <v>10822.359999999999</v>
      </c>
      <c r="C1828" s="6">
        <f>SUM($B$2:B1828)</f>
        <v>1851013.4125999992</v>
      </c>
      <c r="D1828" s="9">
        <f t="shared" si="28"/>
        <v>81.847592608691301</v>
      </c>
    </row>
    <row r="1829" spans="1:4" x14ac:dyDescent="0.35">
      <c r="A1829" s="9" t="str">
        <v>DMI Eclipse Executive Suite Bookcases</v>
      </c>
      <c r="B1829" s="6">
        <v>11046.609</v>
      </c>
      <c r="C1829" s="6">
        <f>SUM($B$2:B1829)</f>
        <v>1862060.0215999992</v>
      </c>
      <c r="D1829" s="9">
        <f t="shared" si="28"/>
        <v>82.336048471293338</v>
      </c>
    </row>
    <row r="1830" spans="1:4" x14ac:dyDescent="0.35">
      <c r="A1830" s="9" t="str">
        <v>Cubify CubeX 3D Printer Double Head Print</v>
      </c>
      <c r="B1830" s="6">
        <v>11099.963</v>
      </c>
      <c r="C1830" s="6">
        <f>SUM($B$2:B1830)</f>
        <v>1873159.9845999992</v>
      </c>
      <c r="D1830" s="9">
        <f t="shared" si="28"/>
        <v>82.826863526122921</v>
      </c>
    </row>
    <row r="1831" spans="1:4" x14ac:dyDescent="0.35">
      <c r="A1831" s="9" t="str">
        <v>SAFCO Arco Folding Chair</v>
      </c>
      <c r="B1831" s="6">
        <v>11572.78</v>
      </c>
      <c r="C1831" s="6">
        <f>SUM($B$2:B1831)</f>
        <v>1884732.7645999992</v>
      </c>
      <c r="D1831" s="9">
        <f t="shared" si="28"/>
        <v>83.338585470622249</v>
      </c>
    </row>
    <row r="1832" spans="1:4" x14ac:dyDescent="0.35">
      <c r="A1832" s="9" t="str">
        <v>Global Troy Executive Leather Low-Back Tilter</v>
      </c>
      <c r="B1832" s="6">
        <v>12975.382</v>
      </c>
      <c r="C1832" s="6">
        <f>SUM($B$2:B1832)</f>
        <v>1897708.1465999992</v>
      </c>
      <c r="D1832" s="9">
        <f t="shared" si="28"/>
        <v>83.912327277488146</v>
      </c>
    </row>
    <row r="1833" spans="1:4" x14ac:dyDescent="0.35">
      <c r="A1833" s="9" t="str">
        <v>Bretford Rectangular Conference Table Tops</v>
      </c>
      <c r="B1833" s="6">
        <v>12995.291500000001</v>
      </c>
      <c r="C1833" s="6">
        <f>SUM($B$2:B1833)</f>
        <v>1910703.4380999992</v>
      </c>
      <c r="D1833" s="9">
        <f t="shared" si="28"/>
        <v>84.486949437048395</v>
      </c>
    </row>
    <row r="1834" spans="1:4" x14ac:dyDescent="0.35">
      <c r="A1834" s="9" t="str">
        <v>Apple iPhone 5</v>
      </c>
      <c r="B1834" s="6">
        <v>12996.600000000002</v>
      </c>
      <c r="C1834" s="6">
        <f>SUM($B$2:B1834)</f>
        <v>1923700.0380999993</v>
      </c>
      <c r="D1834" s="9">
        <f t="shared" si="28"/>
        <v>85.061629455495137</v>
      </c>
    </row>
    <row r="1835" spans="1:4" x14ac:dyDescent="0.35">
      <c r="A1835" s="9" t="str">
        <v>Samsung Galaxy Mega 6.3</v>
      </c>
      <c r="B1835" s="6">
        <v>13943.668000000001</v>
      </c>
      <c r="C1835" s="6">
        <f>SUM($B$2:B1835)</f>
        <v>1937643.7060999994</v>
      </c>
      <c r="D1835" s="9">
        <f t="shared" si="28"/>
        <v>85.678186661491722</v>
      </c>
    </row>
    <row r="1836" spans="1:4" x14ac:dyDescent="0.35">
      <c r="A1836" s="9" t="str">
        <v>3D Systems Cube Printer, 2nd Generation, Magenta</v>
      </c>
      <c r="B1836" s="6">
        <v>14299.89</v>
      </c>
      <c r="C1836" s="6">
        <f>SUM($B$2:B1836)</f>
        <v>1951943.5960999993</v>
      </c>
      <c r="D1836" s="9">
        <f t="shared" si="28"/>
        <v>86.310495192106345</v>
      </c>
    </row>
    <row r="1837" spans="1:4" x14ac:dyDescent="0.35">
      <c r="A1837" s="9" t="str">
        <v>Riverside Palais Royal Lawyers Bookcase, Royale Cherry Finish</v>
      </c>
      <c r="B1837" s="6">
        <v>15610.9656</v>
      </c>
      <c r="C1837" s="6">
        <f>SUM($B$2:B1837)</f>
        <v>1967554.5616999993</v>
      </c>
      <c r="D1837" s="9">
        <f t="shared" si="28"/>
        <v>87.000776496368943</v>
      </c>
    </row>
    <row r="1838" spans="1:4" x14ac:dyDescent="0.35">
      <c r="A1838" s="9" t="str">
        <v>Ibico EPK-21 Electric Binding System</v>
      </c>
      <c r="B1838" s="6">
        <v>15875.916000000001</v>
      </c>
      <c r="C1838" s="6">
        <f>SUM($B$2:B1838)</f>
        <v>1983430.4776999992</v>
      </c>
      <c r="D1838" s="9">
        <f t="shared" si="28"/>
        <v>87.70277330320603</v>
      </c>
    </row>
    <row r="1839" spans="1:4" x14ac:dyDescent="0.35">
      <c r="A1839" s="9" t="str">
        <v>Martin Yale Chadless Opener Electric Letter Opener</v>
      </c>
      <c r="B1839" s="6">
        <v>16656.199999999997</v>
      </c>
      <c r="C1839" s="6">
        <f>SUM($B$2:B1839)</f>
        <v>2000086.6776999992</v>
      </c>
      <c r="D1839" s="9">
        <f t="shared" si="28"/>
        <v>88.439272489397226</v>
      </c>
    </row>
    <row r="1840" spans="1:4" x14ac:dyDescent="0.35">
      <c r="A1840" s="9" t="str">
        <v>Lexmark MX611dhe Monochrome Laser Printer</v>
      </c>
      <c r="B1840" s="6">
        <v>16829.901000000002</v>
      </c>
      <c r="C1840" s="6">
        <f>SUM($B$2:B1840)</f>
        <v>2016916.5786999993</v>
      </c>
      <c r="D1840" s="9">
        <f t="shared" si="28"/>
        <v>89.183452337752684</v>
      </c>
    </row>
    <row r="1841" spans="1:4" x14ac:dyDescent="0.35">
      <c r="A1841" s="9" t="str">
        <v>High Speed Automatic Electric Letter Opener</v>
      </c>
      <c r="B1841" s="6">
        <v>17030.311999999998</v>
      </c>
      <c r="C1841" s="6">
        <f>SUM($B$2:B1841)</f>
        <v>2033946.8906999992</v>
      </c>
      <c r="D1841" s="9">
        <f t="shared" si="28"/>
        <v>89.936493903570948</v>
      </c>
    </row>
    <row r="1842" spans="1:4" x14ac:dyDescent="0.35">
      <c r="A1842" s="9" t="str">
        <v>GBC DocuBind P400 Electric Binding System</v>
      </c>
      <c r="B1842" s="6">
        <v>17965.067999999999</v>
      </c>
      <c r="C1842" s="6">
        <f>SUM($B$2:B1842)</f>
        <v>2051911.9586999991</v>
      </c>
      <c r="D1842" s="9">
        <f t="shared" si="28"/>
        <v>90.73086824837165</v>
      </c>
    </row>
    <row r="1843" spans="1:4" x14ac:dyDescent="0.35">
      <c r="A1843" s="9" t="str">
        <v>HP Designjet T520 Inkjet Large Format Printer - 24" Color</v>
      </c>
      <c r="B1843" s="6">
        <v>18374.895</v>
      </c>
      <c r="C1843" s="6">
        <f>SUM($B$2:B1843)</f>
        <v>2070286.8536999992</v>
      </c>
      <c r="D1843" s="9">
        <f t="shared" si="28"/>
        <v>91.543364208665636</v>
      </c>
    </row>
    <row r="1844" spans="1:4" x14ac:dyDescent="0.35">
      <c r="A1844" s="9" t="str">
        <v>Hewlett Packard LaserJet 3310 Copier</v>
      </c>
      <c r="B1844" s="6">
        <v>18839.686000000002</v>
      </c>
      <c r="C1844" s="6">
        <f>SUM($B$2:B1844)</f>
        <v>2089126.5396999991</v>
      </c>
      <c r="D1844" s="9">
        <f t="shared" si="28"/>
        <v>92.376412167209452</v>
      </c>
    </row>
    <row r="1845" spans="1:4" x14ac:dyDescent="0.35">
      <c r="A1845" s="9" t="str">
        <v>GBC Ibimaster 500 Manual ProClick Binding System</v>
      </c>
      <c r="B1845" s="6">
        <v>19024.5</v>
      </c>
      <c r="C1845" s="6">
        <f>SUM($B$2:B1845)</f>
        <v>2108151.0396999991</v>
      </c>
      <c r="D1845" s="9">
        <f t="shared" si="28"/>
        <v>93.217632179438809</v>
      </c>
    </row>
    <row r="1846" spans="1:4" x14ac:dyDescent="0.35">
      <c r="A1846" s="9" t="str">
        <v>GBC DocuBind TL300 Electric Binding System</v>
      </c>
      <c r="B1846" s="6">
        <v>19823.479000000003</v>
      </c>
      <c r="C1846" s="6">
        <f>SUM($B$2:B1846)</f>
        <v>2127974.518699999</v>
      </c>
      <c r="D1846" s="9">
        <f t="shared" si="28"/>
        <v>94.09418122129577</v>
      </c>
    </row>
    <row r="1847" spans="1:4" x14ac:dyDescent="0.35">
      <c r="A1847" s="9" t="str">
        <v>HON 5400 Series Task Chairs for Big and Tall</v>
      </c>
      <c r="B1847" s="6">
        <v>21870.576000000001</v>
      </c>
      <c r="C1847" s="6">
        <f>SUM($B$2:B1847)</f>
        <v>2149845.0946999989</v>
      </c>
      <c r="D1847" s="9">
        <f t="shared" si="28"/>
        <v>95.061248224905995</v>
      </c>
    </row>
    <row r="1848" spans="1:4" x14ac:dyDescent="0.35">
      <c r="A1848" s="9" t="str">
        <v>Cisco TelePresence System EX90 Videoconferencing Unit</v>
      </c>
      <c r="B1848" s="6">
        <v>22638.48</v>
      </c>
      <c r="C1848" s="6">
        <f>SUM($B$2:B1848)</f>
        <v>2172483.5746999988</v>
      </c>
      <c r="D1848" s="9">
        <f t="shared" si="28"/>
        <v>96.062270192497976</v>
      </c>
    </row>
    <row r="1849" spans="1:4" x14ac:dyDescent="0.35">
      <c r="A1849" s="9" t="str">
        <v>Fellowes PB500 Electric Punch Plastic Comb Binding Machine with Manual Bind</v>
      </c>
      <c r="B1849" s="6">
        <v>27453.383999999998</v>
      </c>
      <c r="C1849" s="6">
        <f>SUM($B$2:B1849)</f>
        <v>2199936.9586999989</v>
      </c>
      <c r="D1849" s="9">
        <f t="shared" si="28"/>
        <v>97.276196236505271</v>
      </c>
    </row>
    <row r="1850" spans="1:4" x14ac:dyDescent="0.35">
      <c r="A1850" s="9" t="str">
        <v>Canon imageCLASS 2200 Advanced Copier</v>
      </c>
      <c r="B1850" s="6">
        <v>61599.824000000001</v>
      </c>
      <c r="C1850" s="6">
        <f>SUM($B$2:B1850)</f>
        <v>2261536.7826999989</v>
      </c>
      <c r="D1850" s="9">
        <f t="shared" si="28"/>
        <v>100</v>
      </c>
    </row>
    <row r="1851" spans="1:4" x14ac:dyDescent="0.35">
      <c r="C1851" s="4"/>
      <c r="D1851" s="14"/>
    </row>
    <row r="1852" spans="1:4" x14ac:dyDescent="0.35">
      <c r="A1852" t="s">
        <v>10885</v>
      </c>
      <c r="B1852" s="4">
        <f>SUM(B2:B1850)</f>
        <v>2261536.7826999989</v>
      </c>
      <c r="C1852" s="4"/>
      <c r="D1852" s="14"/>
    </row>
    <row r="1853" spans="1:4" x14ac:dyDescent="0.35">
      <c r="A1853">
        <f>COUNTIF(train!Q2:Q9801, 'Top products'!A1850)</f>
        <v>5</v>
      </c>
      <c r="B1853" s="4"/>
      <c r="C1853" s="4"/>
      <c r="D1853" s="14"/>
    </row>
    <row r="1854" spans="1:4" x14ac:dyDescent="0.35">
      <c r="B1854" s="4"/>
      <c r="C1854" s="4"/>
      <c r="D1854" s="14"/>
    </row>
    <row r="1855" spans="1:4" x14ac:dyDescent="0.35">
      <c r="B1855" s="4"/>
      <c r="C1855" s="4"/>
      <c r="D1855" s="14"/>
    </row>
    <row r="1856" spans="1:4" x14ac:dyDescent="0.35">
      <c r="B1856" s="4"/>
      <c r="C1856" s="4"/>
      <c r="D1856" s="14"/>
    </row>
    <row r="1857" spans="2:4" x14ac:dyDescent="0.35">
      <c r="B1857" s="4"/>
      <c r="C1857" s="4"/>
      <c r="D1857" s="14"/>
    </row>
    <row r="1858" spans="2:4" x14ac:dyDescent="0.35">
      <c r="B1858" s="4"/>
      <c r="C1858" s="4"/>
      <c r="D1858" s="14"/>
    </row>
    <row r="1859" spans="2:4" x14ac:dyDescent="0.35">
      <c r="B1859" s="4"/>
      <c r="C1859" s="4"/>
      <c r="D1859" s="14"/>
    </row>
    <row r="1860" spans="2:4" x14ac:dyDescent="0.35">
      <c r="B1860" s="4"/>
      <c r="C1860" s="4"/>
      <c r="D1860" s="14"/>
    </row>
    <row r="1861" spans="2:4" x14ac:dyDescent="0.35">
      <c r="B1861" s="4"/>
      <c r="C1861" s="4"/>
      <c r="D1861" s="14"/>
    </row>
    <row r="1862" spans="2:4" x14ac:dyDescent="0.35">
      <c r="B1862" s="4"/>
      <c r="C1862" s="4"/>
      <c r="D1862" s="14"/>
    </row>
    <row r="1863" spans="2:4" x14ac:dyDescent="0.35">
      <c r="B1863" s="4"/>
      <c r="C1863" s="4"/>
      <c r="D1863" s="14"/>
    </row>
    <row r="1864" spans="2:4" x14ac:dyDescent="0.35">
      <c r="B1864" s="4"/>
      <c r="C1864" s="4"/>
      <c r="D1864" s="14"/>
    </row>
    <row r="1865" spans="2:4" x14ac:dyDescent="0.35">
      <c r="B1865" s="4"/>
      <c r="C1865" s="4"/>
      <c r="D1865" s="14"/>
    </row>
    <row r="1866" spans="2:4" x14ac:dyDescent="0.35">
      <c r="B1866" s="4"/>
      <c r="C1866" s="4"/>
      <c r="D1866" s="14"/>
    </row>
    <row r="1867" spans="2:4" x14ac:dyDescent="0.35">
      <c r="B1867" s="4"/>
      <c r="C1867" s="4"/>
      <c r="D1867" s="14"/>
    </row>
    <row r="1868" spans="2:4" x14ac:dyDescent="0.35">
      <c r="B1868" s="4"/>
      <c r="C1868" s="4"/>
      <c r="D1868" s="14"/>
    </row>
    <row r="1869" spans="2:4" x14ac:dyDescent="0.35">
      <c r="B1869" s="4"/>
      <c r="C1869" s="4"/>
      <c r="D1869" s="14"/>
    </row>
    <row r="1870" spans="2:4" x14ac:dyDescent="0.35">
      <c r="B1870" s="4"/>
      <c r="C1870" s="4"/>
      <c r="D1870" s="14"/>
    </row>
    <row r="1871" spans="2:4" x14ac:dyDescent="0.35">
      <c r="B1871" s="4"/>
      <c r="C1871" s="4"/>
      <c r="D1871" s="14"/>
    </row>
    <row r="1872" spans="2:4" x14ac:dyDescent="0.35">
      <c r="B1872" s="4"/>
      <c r="C1872" s="4"/>
      <c r="D1872" s="14"/>
    </row>
    <row r="1873" spans="2:4" x14ac:dyDescent="0.35">
      <c r="B1873" s="4"/>
      <c r="C1873" s="4"/>
      <c r="D1873" s="14"/>
    </row>
    <row r="1874" spans="2:4" x14ac:dyDescent="0.35">
      <c r="B1874" s="4"/>
      <c r="C1874" s="4"/>
      <c r="D1874" s="14"/>
    </row>
    <row r="1875" spans="2:4" x14ac:dyDescent="0.35">
      <c r="B1875" s="4"/>
      <c r="C1875" s="4"/>
      <c r="D1875" s="14"/>
    </row>
    <row r="1876" spans="2:4" x14ac:dyDescent="0.35">
      <c r="B1876" s="4"/>
      <c r="C1876" s="4"/>
      <c r="D1876" s="14"/>
    </row>
    <row r="1877" spans="2:4" x14ac:dyDescent="0.35">
      <c r="B1877" s="4"/>
      <c r="C1877" s="4"/>
      <c r="D1877" s="14"/>
    </row>
    <row r="1878" spans="2:4" x14ac:dyDescent="0.35">
      <c r="B1878" s="4"/>
      <c r="C1878" s="4"/>
      <c r="D1878" s="14"/>
    </row>
    <row r="1879" spans="2:4" x14ac:dyDescent="0.35">
      <c r="B1879" s="4"/>
      <c r="C1879" s="4"/>
      <c r="D1879" s="14"/>
    </row>
    <row r="1880" spans="2:4" x14ac:dyDescent="0.35">
      <c r="B1880" s="4"/>
      <c r="C1880" s="4"/>
      <c r="D1880" s="14"/>
    </row>
    <row r="1881" spans="2:4" x14ac:dyDescent="0.35">
      <c r="B1881" s="4"/>
      <c r="C1881" s="4"/>
      <c r="D1881" s="14"/>
    </row>
    <row r="1882" spans="2:4" x14ac:dyDescent="0.35">
      <c r="B1882" s="4"/>
      <c r="C1882" s="4"/>
      <c r="D1882" s="14"/>
    </row>
    <row r="1883" spans="2:4" x14ac:dyDescent="0.35">
      <c r="B1883" s="4"/>
      <c r="C1883" s="4"/>
      <c r="D1883" s="14"/>
    </row>
    <row r="1884" spans="2:4" x14ac:dyDescent="0.35">
      <c r="B1884" s="4"/>
      <c r="C1884" s="4"/>
      <c r="D1884" s="14"/>
    </row>
    <row r="1885" spans="2:4" x14ac:dyDescent="0.35">
      <c r="B1885" s="4"/>
      <c r="C1885" s="4"/>
      <c r="D1885" s="14"/>
    </row>
    <row r="1886" spans="2:4" x14ac:dyDescent="0.35">
      <c r="B1886" s="4"/>
      <c r="C1886" s="4"/>
      <c r="D1886" s="14"/>
    </row>
    <row r="1887" spans="2:4" x14ac:dyDescent="0.35">
      <c r="B1887" s="4"/>
      <c r="C1887" s="4"/>
      <c r="D1887" s="14"/>
    </row>
    <row r="1888" spans="2:4" x14ac:dyDescent="0.35">
      <c r="B1888" s="4"/>
      <c r="C1888" s="4"/>
      <c r="D1888" s="14"/>
    </row>
    <row r="1889" spans="2:4" x14ac:dyDescent="0.35">
      <c r="B1889" s="4"/>
      <c r="C1889" s="4"/>
      <c r="D1889" s="14"/>
    </row>
    <row r="1890" spans="2:4" x14ac:dyDescent="0.35">
      <c r="B1890" s="4"/>
      <c r="C1890" s="4"/>
      <c r="D1890" s="14"/>
    </row>
    <row r="1891" spans="2:4" x14ac:dyDescent="0.35">
      <c r="B1891" s="4"/>
      <c r="C1891" s="4"/>
      <c r="D1891" s="14"/>
    </row>
    <row r="1892" spans="2:4" x14ac:dyDescent="0.35">
      <c r="B1892" s="4"/>
      <c r="C1892" s="4"/>
      <c r="D1892" s="14"/>
    </row>
    <row r="1893" spans="2:4" x14ac:dyDescent="0.35">
      <c r="B1893" s="4"/>
      <c r="C1893" s="4"/>
      <c r="D1893" s="14"/>
    </row>
    <row r="1894" spans="2:4" x14ac:dyDescent="0.35">
      <c r="B1894" s="4"/>
      <c r="C1894" s="4"/>
      <c r="D1894" s="14"/>
    </row>
    <row r="1895" spans="2:4" x14ac:dyDescent="0.35">
      <c r="B1895" s="4"/>
      <c r="C1895" s="4"/>
      <c r="D1895" s="14"/>
    </row>
    <row r="1896" spans="2:4" x14ac:dyDescent="0.35">
      <c r="B1896" s="4"/>
      <c r="C1896" s="4"/>
      <c r="D1896" s="14"/>
    </row>
    <row r="1897" spans="2:4" x14ac:dyDescent="0.35">
      <c r="B1897" s="4"/>
      <c r="C1897" s="4"/>
      <c r="D1897" s="14"/>
    </row>
    <row r="1898" spans="2:4" x14ac:dyDescent="0.35">
      <c r="B1898" s="4"/>
      <c r="C1898" s="4"/>
      <c r="D1898" s="14"/>
    </row>
    <row r="1899" spans="2:4" x14ac:dyDescent="0.35">
      <c r="B1899" s="4"/>
      <c r="C1899" s="4"/>
      <c r="D1899" s="14"/>
    </row>
    <row r="1900" spans="2:4" x14ac:dyDescent="0.35">
      <c r="B1900" s="4"/>
      <c r="C1900" s="4"/>
      <c r="D1900" s="14"/>
    </row>
    <row r="1901" spans="2:4" x14ac:dyDescent="0.35">
      <c r="B1901" s="4"/>
      <c r="C1901" s="4"/>
      <c r="D1901" s="14"/>
    </row>
    <row r="1902" spans="2:4" x14ac:dyDescent="0.35">
      <c r="B1902" s="4"/>
      <c r="C1902" s="4"/>
      <c r="D1902" s="14"/>
    </row>
    <row r="1903" spans="2:4" x14ac:dyDescent="0.35">
      <c r="B1903" s="4"/>
      <c r="C1903" s="4"/>
      <c r="D1903" s="14"/>
    </row>
    <row r="1904" spans="2:4" x14ac:dyDescent="0.35">
      <c r="B1904" s="4"/>
      <c r="C1904" s="4"/>
      <c r="D1904" s="14"/>
    </row>
    <row r="1905" spans="2:4" x14ac:dyDescent="0.35">
      <c r="B1905" s="4"/>
      <c r="C1905" s="4"/>
      <c r="D1905" s="14"/>
    </row>
    <row r="1906" spans="2:4" x14ac:dyDescent="0.35">
      <c r="B1906" s="4"/>
      <c r="C1906" s="4"/>
      <c r="D1906" s="14"/>
    </row>
    <row r="1907" spans="2:4" x14ac:dyDescent="0.35">
      <c r="B1907" s="4"/>
      <c r="C1907" s="4"/>
      <c r="D1907" s="14"/>
    </row>
    <row r="1908" spans="2:4" x14ac:dyDescent="0.35">
      <c r="B1908" s="4"/>
      <c r="C1908" s="4"/>
      <c r="D1908" s="14"/>
    </row>
    <row r="1909" spans="2:4" x14ac:dyDescent="0.35">
      <c r="B1909" s="4"/>
      <c r="C1909" s="4"/>
      <c r="D1909" s="14"/>
    </row>
    <row r="1910" spans="2:4" x14ac:dyDescent="0.35">
      <c r="B1910" s="4"/>
      <c r="C1910" s="4"/>
      <c r="D1910" s="14"/>
    </row>
    <row r="1911" spans="2:4" x14ac:dyDescent="0.35">
      <c r="B1911" s="4"/>
      <c r="C1911" s="4"/>
      <c r="D1911" s="14"/>
    </row>
    <row r="1912" spans="2:4" x14ac:dyDescent="0.35">
      <c r="B1912" s="4"/>
      <c r="C1912" s="4"/>
      <c r="D1912" s="14"/>
    </row>
    <row r="1913" spans="2:4" x14ac:dyDescent="0.35">
      <c r="B1913" s="4"/>
      <c r="C1913" s="4"/>
      <c r="D1913" s="14"/>
    </row>
    <row r="1914" spans="2:4" x14ac:dyDescent="0.35">
      <c r="B1914" s="4"/>
      <c r="C1914" s="4"/>
      <c r="D1914" s="14"/>
    </row>
    <row r="1915" spans="2:4" x14ac:dyDescent="0.35">
      <c r="B1915" s="4"/>
      <c r="C1915" s="4"/>
      <c r="D1915" s="14"/>
    </row>
    <row r="1916" spans="2:4" x14ac:dyDescent="0.35">
      <c r="B1916" s="4"/>
      <c r="C1916" s="4"/>
      <c r="D1916" s="14"/>
    </row>
    <row r="1917" spans="2:4" x14ac:dyDescent="0.35">
      <c r="B1917" s="4"/>
      <c r="C1917" s="4"/>
      <c r="D1917" s="14"/>
    </row>
    <row r="1918" spans="2:4" x14ac:dyDescent="0.35">
      <c r="B1918" s="4"/>
      <c r="C1918" s="4"/>
      <c r="D1918" s="14"/>
    </row>
    <row r="1919" spans="2:4" x14ac:dyDescent="0.35">
      <c r="B1919" s="4"/>
      <c r="C1919" s="4"/>
      <c r="D1919" s="14"/>
    </row>
    <row r="1920" spans="2:4" x14ac:dyDescent="0.35">
      <c r="B1920" s="4"/>
      <c r="C1920" s="4"/>
      <c r="D1920" s="14"/>
    </row>
    <row r="1921" spans="2:4" x14ac:dyDescent="0.35">
      <c r="B1921" s="4"/>
      <c r="C1921" s="4"/>
      <c r="D1921" s="14"/>
    </row>
    <row r="1922" spans="2:4" x14ac:dyDescent="0.35">
      <c r="B1922" s="4"/>
      <c r="C1922" s="4"/>
      <c r="D1922" s="14"/>
    </row>
    <row r="1923" spans="2:4" x14ac:dyDescent="0.35">
      <c r="B1923" s="4"/>
      <c r="C1923" s="4"/>
      <c r="D1923" s="14"/>
    </row>
    <row r="1924" spans="2:4" x14ac:dyDescent="0.35">
      <c r="B1924" s="4"/>
      <c r="C1924" s="4"/>
      <c r="D1924" s="14"/>
    </row>
    <row r="1925" spans="2:4" x14ac:dyDescent="0.35">
      <c r="B1925" s="4"/>
      <c r="C1925" s="4"/>
      <c r="D1925" s="14"/>
    </row>
    <row r="1926" spans="2:4" x14ac:dyDescent="0.35">
      <c r="B1926" s="4"/>
      <c r="C1926" s="4"/>
      <c r="D1926" s="14"/>
    </row>
    <row r="1927" spans="2:4" x14ac:dyDescent="0.35">
      <c r="B1927" s="4"/>
      <c r="C1927" s="4"/>
      <c r="D1927" s="14"/>
    </row>
    <row r="1928" spans="2:4" x14ac:dyDescent="0.35">
      <c r="B1928" s="4"/>
      <c r="C1928" s="4"/>
      <c r="D1928" s="14"/>
    </row>
    <row r="1929" spans="2:4" x14ac:dyDescent="0.35">
      <c r="B1929" s="4"/>
      <c r="C1929" s="4"/>
      <c r="D1929" s="14"/>
    </row>
    <row r="1930" spans="2:4" x14ac:dyDescent="0.35">
      <c r="B1930" s="4"/>
      <c r="C1930" s="4"/>
      <c r="D1930" s="14"/>
    </row>
    <row r="1931" spans="2:4" x14ac:dyDescent="0.35">
      <c r="B1931" s="4"/>
      <c r="C1931" s="4"/>
      <c r="D1931" s="14"/>
    </row>
    <row r="1932" spans="2:4" x14ac:dyDescent="0.35">
      <c r="B1932" s="4"/>
      <c r="C1932" s="4"/>
      <c r="D1932" s="14"/>
    </row>
    <row r="1933" spans="2:4" x14ac:dyDescent="0.35">
      <c r="B1933" s="4"/>
      <c r="C1933" s="4"/>
      <c r="D1933" s="14"/>
    </row>
    <row r="1934" spans="2:4" x14ac:dyDescent="0.35">
      <c r="B1934" s="4"/>
      <c r="C1934" s="4"/>
      <c r="D1934" s="14"/>
    </row>
    <row r="1935" spans="2:4" x14ac:dyDescent="0.35">
      <c r="B1935" s="4"/>
      <c r="C1935" s="4"/>
      <c r="D1935" s="14"/>
    </row>
    <row r="1936" spans="2:4" x14ac:dyDescent="0.35">
      <c r="B1936" s="4"/>
      <c r="C1936" s="4"/>
      <c r="D1936" s="14"/>
    </row>
    <row r="1937" spans="2:4" x14ac:dyDescent="0.35">
      <c r="B1937" s="4"/>
      <c r="C1937" s="4"/>
      <c r="D1937" s="14"/>
    </row>
    <row r="1938" spans="2:4" x14ac:dyDescent="0.35">
      <c r="B1938" s="4"/>
      <c r="C1938" s="4"/>
      <c r="D1938" s="14"/>
    </row>
    <row r="1939" spans="2:4" x14ac:dyDescent="0.35">
      <c r="B1939" s="4"/>
      <c r="C1939" s="4"/>
      <c r="D1939" s="14"/>
    </row>
    <row r="1940" spans="2:4" x14ac:dyDescent="0.35">
      <c r="B1940" s="4"/>
      <c r="C1940" s="4"/>
      <c r="D1940" s="14"/>
    </row>
    <row r="1941" spans="2:4" x14ac:dyDescent="0.35">
      <c r="B1941" s="4"/>
      <c r="C1941" s="4"/>
      <c r="D1941" s="14"/>
    </row>
    <row r="1942" spans="2:4" x14ac:dyDescent="0.35">
      <c r="B1942" s="4"/>
      <c r="C1942" s="4"/>
      <c r="D1942" s="14"/>
    </row>
    <row r="1943" spans="2:4" x14ac:dyDescent="0.35">
      <c r="B1943" s="4"/>
      <c r="C1943" s="4"/>
      <c r="D1943" s="14"/>
    </row>
    <row r="1944" spans="2:4" x14ac:dyDescent="0.35">
      <c r="B1944" s="4"/>
      <c r="C1944" s="4"/>
      <c r="D1944" s="14"/>
    </row>
    <row r="1945" spans="2:4" x14ac:dyDescent="0.35">
      <c r="B1945" s="4"/>
      <c r="C1945" s="4"/>
      <c r="D1945" s="14"/>
    </row>
    <row r="1946" spans="2:4" x14ac:dyDescent="0.35">
      <c r="B1946" s="4"/>
      <c r="C1946" s="4"/>
      <c r="D1946" s="14"/>
    </row>
    <row r="1947" spans="2:4" x14ac:dyDescent="0.35">
      <c r="B1947" s="4"/>
      <c r="C1947" s="4"/>
      <c r="D1947" s="14"/>
    </row>
    <row r="1948" spans="2:4" x14ac:dyDescent="0.35">
      <c r="B1948" s="4"/>
      <c r="C1948" s="4"/>
      <c r="D1948" s="14"/>
    </row>
    <row r="1949" spans="2:4" x14ac:dyDescent="0.35">
      <c r="B1949" s="4"/>
      <c r="C1949" s="4"/>
      <c r="D1949" s="14"/>
    </row>
    <row r="1950" spans="2:4" x14ac:dyDescent="0.35">
      <c r="B1950" s="4"/>
      <c r="C1950" s="4"/>
      <c r="D1950" s="14"/>
    </row>
    <row r="1951" spans="2:4" x14ac:dyDescent="0.35">
      <c r="B1951" s="4"/>
      <c r="C1951" s="4"/>
      <c r="D1951" s="14"/>
    </row>
    <row r="1952" spans="2:4" x14ac:dyDescent="0.35">
      <c r="B1952" s="4"/>
      <c r="C1952" s="4"/>
      <c r="D1952" s="14"/>
    </row>
    <row r="1953" spans="2:4" x14ac:dyDescent="0.35">
      <c r="B1953" s="4"/>
      <c r="C1953" s="4"/>
      <c r="D1953" s="14"/>
    </row>
    <row r="1954" spans="2:4" x14ac:dyDescent="0.35">
      <c r="B1954" s="4"/>
      <c r="C1954" s="4"/>
      <c r="D1954" s="14"/>
    </row>
    <row r="1955" spans="2:4" x14ac:dyDescent="0.35">
      <c r="B1955" s="4"/>
      <c r="C1955" s="4"/>
      <c r="D1955" s="14"/>
    </row>
    <row r="1956" spans="2:4" x14ac:dyDescent="0.35">
      <c r="B1956" s="4"/>
      <c r="C1956" s="4"/>
      <c r="D1956" s="14"/>
    </row>
    <row r="1957" spans="2:4" x14ac:dyDescent="0.35">
      <c r="B1957" s="4"/>
      <c r="C1957" s="4"/>
      <c r="D1957" s="14"/>
    </row>
    <row r="1958" spans="2:4" x14ac:dyDescent="0.35">
      <c r="B1958" s="4"/>
      <c r="C1958" s="4"/>
      <c r="D1958" s="14"/>
    </row>
    <row r="1959" spans="2:4" x14ac:dyDescent="0.35">
      <c r="B1959" s="4"/>
      <c r="C1959" s="4"/>
      <c r="D1959" s="14"/>
    </row>
    <row r="1960" spans="2:4" x14ac:dyDescent="0.35">
      <c r="B1960" s="4"/>
      <c r="C1960" s="4"/>
      <c r="D1960" s="14"/>
    </row>
    <row r="1961" spans="2:4" x14ac:dyDescent="0.35">
      <c r="B1961" s="4"/>
      <c r="C1961" s="4"/>
      <c r="D1961" s="14"/>
    </row>
    <row r="1962" spans="2:4" x14ac:dyDescent="0.35">
      <c r="B1962" s="4"/>
      <c r="C1962" s="4"/>
      <c r="D1962" s="14"/>
    </row>
    <row r="1963" spans="2:4" x14ac:dyDescent="0.35">
      <c r="B1963" s="4"/>
      <c r="C1963" s="4"/>
      <c r="D1963" s="14"/>
    </row>
    <row r="1964" spans="2:4" x14ac:dyDescent="0.35">
      <c r="B1964" s="4"/>
      <c r="C1964" s="4"/>
      <c r="D1964" s="14"/>
    </row>
    <row r="1965" spans="2:4" x14ac:dyDescent="0.35">
      <c r="B1965" s="4"/>
      <c r="C1965" s="4"/>
      <c r="D1965" s="14"/>
    </row>
    <row r="1966" spans="2:4" x14ac:dyDescent="0.35">
      <c r="B1966" s="4"/>
      <c r="C1966" s="4"/>
      <c r="D1966" s="14"/>
    </row>
    <row r="1967" spans="2:4" x14ac:dyDescent="0.35">
      <c r="B1967" s="4"/>
      <c r="C1967" s="4"/>
      <c r="D1967" s="14"/>
    </row>
    <row r="1968" spans="2:4" x14ac:dyDescent="0.35">
      <c r="B1968" s="4"/>
      <c r="C1968" s="4"/>
      <c r="D1968" s="14"/>
    </row>
    <row r="1969" spans="2:4" x14ac:dyDescent="0.35">
      <c r="B1969" s="4"/>
      <c r="C1969" s="4"/>
      <c r="D1969" s="14"/>
    </row>
    <row r="1970" spans="2:4" x14ac:dyDescent="0.35">
      <c r="B1970" s="4"/>
      <c r="C1970" s="4"/>
      <c r="D1970" s="14"/>
    </row>
    <row r="1971" spans="2:4" x14ac:dyDescent="0.35">
      <c r="B1971" s="4"/>
      <c r="C1971" s="4"/>
      <c r="D1971" s="14"/>
    </row>
    <row r="1972" spans="2:4" x14ac:dyDescent="0.35">
      <c r="B1972" s="4"/>
      <c r="C1972" s="4"/>
      <c r="D1972" s="14"/>
    </row>
    <row r="1973" spans="2:4" x14ac:dyDescent="0.35">
      <c r="B1973" s="4"/>
      <c r="C1973" s="4"/>
      <c r="D1973" s="14"/>
    </row>
    <row r="1974" spans="2:4" x14ac:dyDescent="0.35">
      <c r="B1974" s="4"/>
      <c r="C1974" s="4"/>
      <c r="D1974" s="14"/>
    </row>
    <row r="1975" spans="2:4" x14ac:dyDescent="0.35">
      <c r="B1975" s="4"/>
      <c r="C1975" s="4"/>
      <c r="D1975" s="14"/>
    </row>
    <row r="1976" spans="2:4" x14ac:dyDescent="0.35">
      <c r="B1976" s="4"/>
      <c r="C1976" s="4"/>
      <c r="D1976" s="14"/>
    </row>
    <row r="1977" spans="2:4" x14ac:dyDescent="0.35">
      <c r="B1977" s="4"/>
      <c r="C1977" s="4"/>
      <c r="D1977" s="14"/>
    </row>
    <row r="1978" spans="2:4" x14ac:dyDescent="0.35">
      <c r="B1978" s="4"/>
      <c r="C1978" s="4"/>
      <c r="D1978" s="14"/>
    </row>
    <row r="1979" spans="2:4" x14ac:dyDescent="0.35">
      <c r="B1979" s="4"/>
      <c r="C1979" s="4"/>
      <c r="D1979" s="14"/>
    </row>
    <row r="1980" spans="2:4" x14ac:dyDescent="0.35">
      <c r="B1980" s="4"/>
      <c r="C1980" s="4"/>
      <c r="D1980" s="14"/>
    </row>
    <row r="1981" spans="2:4" x14ac:dyDescent="0.35">
      <c r="B1981" s="4"/>
      <c r="C1981" s="4"/>
      <c r="D1981" s="14"/>
    </row>
    <row r="1982" spans="2:4" x14ac:dyDescent="0.35">
      <c r="B1982" s="4"/>
      <c r="C1982" s="4"/>
      <c r="D1982" s="14"/>
    </row>
    <row r="1983" spans="2:4" x14ac:dyDescent="0.35">
      <c r="B1983" s="4"/>
      <c r="C1983" s="4"/>
      <c r="D1983" s="14"/>
    </row>
    <row r="1984" spans="2:4" x14ac:dyDescent="0.35">
      <c r="B1984" s="4"/>
      <c r="C1984" s="4"/>
      <c r="D1984" s="14"/>
    </row>
    <row r="1985" spans="2:4" x14ac:dyDescent="0.35">
      <c r="B1985" s="4"/>
      <c r="C1985" s="4"/>
      <c r="D1985" s="14"/>
    </row>
    <row r="1986" spans="2:4" x14ac:dyDescent="0.35">
      <c r="B1986" s="4"/>
      <c r="C1986" s="4"/>
      <c r="D1986" s="14"/>
    </row>
    <row r="1987" spans="2:4" x14ac:dyDescent="0.35">
      <c r="B1987" s="4"/>
      <c r="C1987" s="4"/>
      <c r="D1987" s="14"/>
    </row>
    <row r="1988" spans="2:4" x14ac:dyDescent="0.35">
      <c r="B1988" s="4"/>
      <c r="C1988" s="4"/>
      <c r="D1988" s="14"/>
    </row>
    <row r="1989" spans="2:4" x14ac:dyDescent="0.35">
      <c r="B1989" s="4"/>
      <c r="C1989" s="4"/>
      <c r="D1989" s="14"/>
    </row>
    <row r="1990" spans="2:4" x14ac:dyDescent="0.35">
      <c r="B1990" s="4"/>
      <c r="C1990" s="4"/>
      <c r="D1990" s="14"/>
    </row>
    <row r="1991" spans="2:4" x14ac:dyDescent="0.35">
      <c r="B1991" s="4"/>
      <c r="C1991" s="4"/>
      <c r="D1991" s="14"/>
    </row>
    <row r="1992" spans="2:4" x14ac:dyDescent="0.35">
      <c r="B1992" s="4"/>
      <c r="C1992" s="4"/>
      <c r="D1992" s="14"/>
    </row>
    <row r="1993" spans="2:4" x14ac:dyDescent="0.35">
      <c r="B1993" s="4"/>
      <c r="C1993" s="4"/>
      <c r="D1993" s="14"/>
    </row>
    <row r="1994" spans="2:4" x14ac:dyDescent="0.35">
      <c r="B1994" s="4"/>
      <c r="C1994" s="4"/>
      <c r="D1994" s="14"/>
    </row>
    <row r="1995" spans="2:4" x14ac:dyDescent="0.35">
      <c r="B1995" s="4"/>
      <c r="C1995" s="4"/>
      <c r="D1995" s="14"/>
    </row>
    <row r="1996" spans="2:4" x14ac:dyDescent="0.35">
      <c r="B1996" s="4"/>
      <c r="C1996" s="4"/>
      <c r="D1996" s="14"/>
    </row>
    <row r="1997" spans="2:4" x14ac:dyDescent="0.35">
      <c r="B1997" s="4"/>
      <c r="C1997" s="4"/>
      <c r="D1997" s="14"/>
    </row>
    <row r="1998" spans="2:4" x14ac:dyDescent="0.35">
      <c r="B1998" s="4"/>
      <c r="C1998" s="4"/>
      <c r="D1998" s="14"/>
    </row>
    <row r="1999" spans="2:4" x14ac:dyDescent="0.35">
      <c r="B1999" s="4"/>
      <c r="C1999" s="4"/>
      <c r="D1999" s="14"/>
    </row>
    <row r="2000" spans="2:4" x14ac:dyDescent="0.35">
      <c r="B2000" s="4"/>
      <c r="C2000" s="4"/>
      <c r="D2000" s="14"/>
    </row>
    <row r="2001" spans="2:4" x14ac:dyDescent="0.35">
      <c r="B2001" s="4"/>
      <c r="C2001" s="4"/>
      <c r="D2001" s="14"/>
    </row>
    <row r="2002" spans="2:4" x14ac:dyDescent="0.35">
      <c r="B2002" s="4"/>
      <c r="C2002" s="4"/>
      <c r="D2002" s="14"/>
    </row>
    <row r="2003" spans="2:4" x14ac:dyDescent="0.35">
      <c r="B2003" s="4"/>
      <c r="C2003" s="4"/>
      <c r="D2003" s="14"/>
    </row>
    <row r="2004" spans="2:4" x14ac:dyDescent="0.35">
      <c r="B2004" s="4"/>
      <c r="C2004" s="4"/>
      <c r="D2004" s="14"/>
    </row>
    <row r="2005" spans="2:4" x14ac:dyDescent="0.35">
      <c r="B2005" s="4"/>
      <c r="C2005" s="4"/>
      <c r="D2005" s="14"/>
    </row>
    <row r="2006" spans="2:4" x14ac:dyDescent="0.35">
      <c r="B2006" s="4"/>
      <c r="C2006" s="4"/>
      <c r="D2006" s="14"/>
    </row>
    <row r="2007" spans="2:4" x14ac:dyDescent="0.35">
      <c r="B2007" s="4"/>
      <c r="C2007" s="4"/>
      <c r="D2007" s="14"/>
    </row>
    <row r="2008" spans="2:4" x14ac:dyDescent="0.35">
      <c r="B2008" s="4"/>
      <c r="C2008" s="4"/>
      <c r="D2008" s="14"/>
    </row>
    <row r="2009" spans="2:4" x14ac:dyDescent="0.35">
      <c r="B2009" s="4"/>
      <c r="C2009" s="4"/>
      <c r="D2009" s="14"/>
    </row>
    <row r="2010" spans="2:4" x14ac:dyDescent="0.35">
      <c r="B2010" s="4"/>
      <c r="C2010" s="4"/>
      <c r="D2010" s="14"/>
    </row>
    <row r="2011" spans="2:4" x14ac:dyDescent="0.35">
      <c r="B2011" s="4"/>
      <c r="C2011" s="4"/>
      <c r="D2011" s="14"/>
    </row>
    <row r="2012" spans="2:4" x14ac:dyDescent="0.35">
      <c r="B2012" s="4"/>
      <c r="C2012" s="4"/>
      <c r="D2012" s="14"/>
    </row>
    <row r="2013" spans="2:4" x14ac:dyDescent="0.35">
      <c r="B2013" s="4"/>
      <c r="C2013" s="4"/>
      <c r="D2013" s="14"/>
    </row>
    <row r="2014" spans="2:4" x14ac:dyDescent="0.35">
      <c r="B2014" s="4"/>
      <c r="C2014" s="4"/>
      <c r="D2014" s="14"/>
    </row>
    <row r="2015" spans="2:4" x14ac:dyDescent="0.35">
      <c r="B2015" s="4"/>
      <c r="C2015" s="4"/>
      <c r="D2015" s="14"/>
    </row>
    <row r="2016" spans="2:4" x14ac:dyDescent="0.35">
      <c r="B2016" s="4"/>
      <c r="C2016" s="4"/>
      <c r="D2016" s="14"/>
    </row>
    <row r="2017" spans="2:4" x14ac:dyDescent="0.35">
      <c r="B2017" s="4"/>
      <c r="C2017" s="4"/>
      <c r="D2017" s="14"/>
    </row>
    <row r="2018" spans="2:4" x14ac:dyDescent="0.35">
      <c r="B2018" s="4"/>
      <c r="C2018" s="4"/>
      <c r="D2018" s="14"/>
    </row>
    <row r="2019" spans="2:4" x14ac:dyDescent="0.35">
      <c r="B2019" s="4"/>
      <c r="C2019" s="4"/>
      <c r="D2019" s="14"/>
    </row>
    <row r="2020" spans="2:4" x14ac:dyDescent="0.35">
      <c r="B2020" s="4"/>
      <c r="C2020" s="4"/>
      <c r="D2020" s="14"/>
    </row>
    <row r="2021" spans="2:4" x14ac:dyDescent="0.35">
      <c r="B2021" s="4"/>
      <c r="C2021" s="4"/>
      <c r="D2021" s="14"/>
    </row>
    <row r="2022" spans="2:4" x14ac:dyDescent="0.35">
      <c r="B2022" s="4"/>
      <c r="C2022" s="4"/>
      <c r="D2022" s="14"/>
    </row>
    <row r="2023" spans="2:4" x14ac:dyDescent="0.35">
      <c r="B2023" s="4"/>
      <c r="C2023" s="4"/>
      <c r="D2023" s="14"/>
    </row>
    <row r="2024" spans="2:4" x14ac:dyDescent="0.35">
      <c r="B2024" s="4"/>
      <c r="C2024" s="4"/>
      <c r="D2024" s="14"/>
    </row>
    <row r="2025" spans="2:4" x14ac:dyDescent="0.35">
      <c r="B2025" s="4"/>
      <c r="C2025" s="4"/>
      <c r="D2025" s="14"/>
    </row>
    <row r="2026" spans="2:4" x14ac:dyDescent="0.35">
      <c r="B2026" s="4"/>
      <c r="C2026" s="4"/>
      <c r="D2026" s="14"/>
    </row>
    <row r="2027" spans="2:4" x14ac:dyDescent="0.35">
      <c r="B2027" s="4"/>
      <c r="C2027" s="4"/>
      <c r="D2027" s="14"/>
    </row>
    <row r="2028" spans="2:4" x14ac:dyDescent="0.35">
      <c r="B2028" s="4"/>
      <c r="C2028" s="4"/>
      <c r="D2028" s="14"/>
    </row>
    <row r="2029" spans="2:4" x14ac:dyDescent="0.35">
      <c r="B2029" s="4"/>
      <c r="C2029" s="4"/>
      <c r="D2029" s="14"/>
    </row>
    <row r="2030" spans="2:4" x14ac:dyDescent="0.35">
      <c r="B2030" s="4"/>
      <c r="C2030" s="4"/>
      <c r="D2030" s="14"/>
    </row>
    <row r="2031" spans="2:4" x14ac:dyDescent="0.35">
      <c r="B2031" s="4"/>
      <c r="C2031" s="4"/>
      <c r="D2031" s="14"/>
    </row>
    <row r="2032" spans="2:4" x14ac:dyDescent="0.35">
      <c r="B2032" s="4"/>
      <c r="C2032" s="4"/>
      <c r="D2032" s="14"/>
    </row>
    <row r="2033" spans="2:4" x14ac:dyDescent="0.35">
      <c r="B2033" s="4"/>
      <c r="C2033" s="4"/>
      <c r="D2033" s="14"/>
    </row>
    <row r="2034" spans="2:4" x14ac:dyDescent="0.35">
      <c r="B2034" s="4"/>
      <c r="C2034" s="4"/>
      <c r="D2034" s="14"/>
    </row>
    <row r="2035" spans="2:4" x14ac:dyDescent="0.35">
      <c r="B2035" s="4"/>
      <c r="C2035" s="4"/>
      <c r="D2035" s="14"/>
    </row>
    <row r="2036" spans="2:4" x14ac:dyDescent="0.35">
      <c r="B2036" s="4"/>
      <c r="C2036" s="4"/>
      <c r="D2036" s="14"/>
    </row>
    <row r="2037" spans="2:4" x14ac:dyDescent="0.35">
      <c r="B2037" s="4"/>
      <c r="C2037" s="4"/>
      <c r="D2037" s="14"/>
    </row>
    <row r="2038" spans="2:4" x14ac:dyDescent="0.35">
      <c r="B2038" s="4"/>
      <c r="C2038" s="4"/>
      <c r="D2038" s="14"/>
    </row>
    <row r="2039" spans="2:4" x14ac:dyDescent="0.35">
      <c r="B2039" s="4"/>
      <c r="C2039" s="4"/>
      <c r="D2039" s="14"/>
    </row>
    <row r="2040" spans="2:4" x14ac:dyDescent="0.35">
      <c r="B2040" s="4"/>
      <c r="C2040" s="4"/>
      <c r="D2040" s="14"/>
    </row>
    <row r="2041" spans="2:4" x14ac:dyDescent="0.35">
      <c r="B2041" s="4"/>
      <c r="C2041" s="4"/>
      <c r="D2041" s="14"/>
    </row>
    <row r="2042" spans="2:4" x14ac:dyDescent="0.35">
      <c r="B2042" s="4"/>
      <c r="C2042" s="4"/>
      <c r="D2042" s="14"/>
    </row>
    <row r="2043" spans="2:4" x14ac:dyDescent="0.35">
      <c r="B2043" s="4"/>
      <c r="C2043" s="4"/>
      <c r="D2043" s="14"/>
    </row>
    <row r="2044" spans="2:4" x14ac:dyDescent="0.35">
      <c r="B2044" s="4"/>
      <c r="C2044" s="4"/>
      <c r="D2044" s="14"/>
    </row>
    <row r="2045" spans="2:4" x14ac:dyDescent="0.35">
      <c r="B2045" s="4"/>
      <c r="C2045" s="4"/>
      <c r="D2045" s="14"/>
    </row>
    <row r="2046" spans="2:4" x14ac:dyDescent="0.35">
      <c r="B2046" s="4"/>
      <c r="C2046" s="4"/>
      <c r="D2046" s="14"/>
    </row>
    <row r="2047" spans="2:4" x14ac:dyDescent="0.35">
      <c r="B2047" s="4"/>
      <c r="C2047" s="4"/>
      <c r="D2047" s="14"/>
    </row>
    <row r="2048" spans="2:4" x14ac:dyDescent="0.35">
      <c r="B2048" s="4"/>
      <c r="C2048" s="4"/>
      <c r="D2048" s="14"/>
    </row>
    <row r="2049" spans="2:4" x14ac:dyDescent="0.35">
      <c r="B2049" s="4"/>
      <c r="C2049" s="4"/>
      <c r="D2049" s="14"/>
    </row>
    <row r="2050" spans="2:4" x14ac:dyDescent="0.35">
      <c r="B2050" s="4"/>
      <c r="C2050" s="4"/>
      <c r="D2050" s="14"/>
    </row>
    <row r="2051" spans="2:4" x14ac:dyDescent="0.35">
      <c r="B2051" s="4"/>
      <c r="C2051" s="4"/>
      <c r="D2051" s="14"/>
    </row>
    <row r="2052" spans="2:4" x14ac:dyDescent="0.35">
      <c r="B2052" s="4"/>
      <c r="C2052" s="4"/>
      <c r="D2052" s="14"/>
    </row>
    <row r="2053" spans="2:4" x14ac:dyDescent="0.35">
      <c r="B2053" s="4"/>
      <c r="C2053" s="4"/>
      <c r="D2053" s="14"/>
    </row>
    <row r="2054" spans="2:4" x14ac:dyDescent="0.35">
      <c r="B2054" s="4"/>
      <c r="C2054" s="4"/>
      <c r="D2054" s="14"/>
    </row>
    <row r="2055" spans="2:4" x14ac:dyDescent="0.35">
      <c r="B2055" s="4"/>
      <c r="C2055" s="4"/>
      <c r="D2055" s="14"/>
    </row>
    <row r="2056" spans="2:4" x14ac:dyDescent="0.35">
      <c r="B2056" s="4"/>
      <c r="C2056" s="4"/>
      <c r="D2056" s="14"/>
    </row>
    <row r="2057" spans="2:4" x14ac:dyDescent="0.35">
      <c r="B2057" s="4"/>
      <c r="C2057" s="4"/>
      <c r="D2057" s="14"/>
    </row>
    <row r="2058" spans="2:4" x14ac:dyDescent="0.35">
      <c r="B2058" s="4"/>
      <c r="C2058" s="4"/>
      <c r="D2058" s="14"/>
    </row>
    <row r="2059" spans="2:4" x14ac:dyDescent="0.35">
      <c r="B2059" s="4"/>
      <c r="C2059" s="4"/>
      <c r="D2059" s="14"/>
    </row>
    <row r="2060" spans="2:4" x14ac:dyDescent="0.35">
      <c r="B2060" s="4"/>
      <c r="C2060" s="4"/>
      <c r="D2060" s="14"/>
    </row>
    <row r="2061" spans="2:4" x14ac:dyDescent="0.35">
      <c r="B2061" s="4"/>
      <c r="C2061" s="4"/>
      <c r="D2061" s="14"/>
    </row>
    <row r="2062" spans="2:4" x14ac:dyDescent="0.35">
      <c r="B2062" s="4"/>
      <c r="C2062" s="4"/>
      <c r="D2062" s="14"/>
    </row>
    <row r="2063" spans="2:4" x14ac:dyDescent="0.35">
      <c r="B2063" s="4"/>
      <c r="C2063" s="4"/>
      <c r="D2063" s="14"/>
    </row>
    <row r="2064" spans="2:4" x14ac:dyDescent="0.35">
      <c r="B2064" s="4"/>
      <c r="C2064" s="4"/>
      <c r="D2064" s="14"/>
    </row>
    <row r="2065" spans="2:4" x14ac:dyDescent="0.35">
      <c r="B2065" s="4"/>
      <c r="C2065" s="4"/>
      <c r="D2065" s="14"/>
    </row>
    <row r="2066" spans="2:4" x14ac:dyDescent="0.35">
      <c r="B2066" s="4"/>
      <c r="C2066" s="4"/>
      <c r="D2066" s="14"/>
    </row>
    <row r="2067" spans="2:4" x14ac:dyDescent="0.35">
      <c r="B2067" s="4"/>
      <c r="C2067" s="4"/>
      <c r="D2067" s="14"/>
    </row>
    <row r="2068" spans="2:4" x14ac:dyDescent="0.35">
      <c r="B2068" s="4"/>
      <c r="C2068" s="4"/>
      <c r="D2068" s="14"/>
    </row>
    <row r="2069" spans="2:4" x14ac:dyDescent="0.35">
      <c r="B2069" s="4"/>
      <c r="C2069" s="4"/>
      <c r="D2069" s="14"/>
    </row>
    <row r="2070" spans="2:4" x14ac:dyDescent="0.35">
      <c r="B2070" s="4"/>
      <c r="C2070" s="4"/>
      <c r="D2070" s="14"/>
    </row>
    <row r="2071" spans="2:4" x14ac:dyDescent="0.35">
      <c r="B2071" s="4"/>
      <c r="C2071" s="4"/>
      <c r="D2071" s="14"/>
    </row>
    <row r="2072" spans="2:4" x14ac:dyDescent="0.35">
      <c r="B2072" s="4"/>
      <c r="C2072" s="4"/>
      <c r="D2072" s="14"/>
    </row>
    <row r="2073" spans="2:4" x14ac:dyDescent="0.35">
      <c r="B2073" s="4"/>
      <c r="C2073" s="4"/>
      <c r="D2073" s="14"/>
    </row>
    <row r="2074" spans="2:4" x14ac:dyDescent="0.35">
      <c r="B2074" s="4"/>
      <c r="C2074" s="4"/>
      <c r="D2074" s="14"/>
    </row>
    <row r="2075" spans="2:4" x14ac:dyDescent="0.35">
      <c r="B2075" s="4"/>
      <c r="C2075" s="4"/>
      <c r="D2075" s="14"/>
    </row>
    <row r="2076" spans="2:4" x14ac:dyDescent="0.35">
      <c r="B2076" s="4"/>
      <c r="C2076" s="4"/>
      <c r="D2076" s="14"/>
    </row>
    <row r="2077" spans="2:4" x14ac:dyDescent="0.35">
      <c r="B2077" s="4"/>
      <c r="C2077" s="4"/>
      <c r="D2077" s="14"/>
    </row>
    <row r="2078" spans="2:4" x14ac:dyDescent="0.35">
      <c r="B2078" s="4"/>
      <c r="C2078" s="4"/>
      <c r="D2078" s="14"/>
    </row>
    <row r="2079" spans="2:4" x14ac:dyDescent="0.35">
      <c r="B2079" s="4"/>
      <c r="C2079" s="4"/>
      <c r="D2079" s="14"/>
    </row>
    <row r="2080" spans="2:4" x14ac:dyDescent="0.35">
      <c r="B2080" s="4"/>
      <c r="C2080" s="4"/>
      <c r="D2080" s="14"/>
    </row>
    <row r="2081" spans="2:4" x14ac:dyDescent="0.35">
      <c r="B2081" s="4"/>
      <c r="C2081" s="4"/>
      <c r="D2081" s="14"/>
    </row>
    <row r="2082" spans="2:4" x14ac:dyDescent="0.35">
      <c r="B2082" s="4"/>
      <c r="C2082" s="4"/>
      <c r="D2082" s="14"/>
    </row>
    <row r="2083" spans="2:4" x14ac:dyDescent="0.35">
      <c r="B2083" s="4"/>
      <c r="C2083" s="4"/>
      <c r="D2083" s="14"/>
    </row>
    <row r="2084" spans="2:4" x14ac:dyDescent="0.35">
      <c r="B2084" s="4"/>
      <c r="C2084" s="4"/>
      <c r="D2084" s="14"/>
    </row>
    <row r="2085" spans="2:4" x14ac:dyDescent="0.35">
      <c r="B2085" s="4"/>
      <c r="C2085" s="4"/>
      <c r="D2085" s="14"/>
    </row>
    <row r="2086" spans="2:4" x14ac:dyDescent="0.35">
      <c r="B2086" s="4"/>
      <c r="C2086" s="4"/>
      <c r="D2086" s="14"/>
    </row>
    <row r="2087" spans="2:4" x14ac:dyDescent="0.35">
      <c r="B2087" s="4"/>
      <c r="C2087" s="4"/>
      <c r="D2087" s="14"/>
    </row>
    <row r="2088" spans="2:4" x14ac:dyDescent="0.35">
      <c r="B2088" s="4"/>
      <c r="C2088" s="4"/>
      <c r="D2088" s="14"/>
    </row>
    <row r="2089" spans="2:4" x14ac:dyDescent="0.35">
      <c r="B2089" s="4"/>
      <c r="C2089" s="4"/>
      <c r="D2089" s="14"/>
    </row>
    <row r="2090" spans="2:4" x14ac:dyDescent="0.35">
      <c r="B2090" s="4"/>
      <c r="C2090" s="4"/>
      <c r="D2090" s="14"/>
    </row>
    <row r="2091" spans="2:4" x14ac:dyDescent="0.35">
      <c r="B2091" s="4"/>
      <c r="C2091" s="4"/>
      <c r="D2091" s="14"/>
    </row>
    <row r="2092" spans="2:4" x14ac:dyDescent="0.35">
      <c r="B2092" s="4"/>
      <c r="C2092" s="4"/>
      <c r="D2092" s="14"/>
    </row>
    <row r="2093" spans="2:4" x14ac:dyDescent="0.35">
      <c r="B2093" s="4"/>
      <c r="C2093" s="4"/>
      <c r="D2093" s="14"/>
    </row>
    <row r="2094" spans="2:4" x14ac:dyDescent="0.35">
      <c r="B2094" s="4"/>
      <c r="C2094" s="4"/>
      <c r="D2094" s="14"/>
    </row>
    <row r="2095" spans="2:4" x14ac:dyDescent="0.35">
      <c r="B2095" s="4"/>
      <c r="C2095" s="4"/>
      <c r="D2095" s="14"/>
    </row>
    <row r="2096" spans="2:4" x14ac:dyDescent="0.35">
      <c r="B2096" s="4"/>
      <c r="C2096" s="4"/>
      <c r="D2096" s="14"/>
    </row>
    <row r="2097" spans="2:4" x14ac:dyDescent="0.35">
      <c r="B2097" s="4"/>
      <c r="C2097" s="4"/>
      <c r="D2097" s="14"/>
    </row>
    <row r="2098" spans="2:4" x14ac:dyDescent="0.35">
      <c r="B2098" s="4"/>
      <c r="C2098" s="4"/>
      <c r="D2098" s="14"/>
    </row>
    <row r="2099" spans="2:4" x14ac:dyDescent="0.35">
      <c r="B2099" s="4"/>
      <c r="C2099" s="4"/>
      <c r="D2099" s="14"/>
    </row>
    <row r="2100" spans="2:4" x14ac:dyDescent="0.35">
      <c r="B2100" s="4"/>
      <c r="C2100" s="4"/>
      <c r="D2100" s="14"/>
    </row>
    <row r="2101" spans="2:4" x14ac:dyDescent="0.35">
      <c r="B2101" s="4"/>
      <c r="C2101" s="4"/>
      <c r="D2101" s="14"/>
    </row>
    <row r="2102" spans="2:4" x14ac:dyDescent="0.35">
      <c r="B2102" s="4"/>
      <c r="C2102" s="4"/>
      <c r="D2102" s="14"/>
    </row>
    <row r="2103" spans="2:4" x14ac:dyDescent="0.35">
      <c r="B2103" s="4"/>
      <c r="C2103" s="4"/>
      <c r="D2103" s="14"/>
    </row>
    <row r="2104" spans="2:4" x14ac:dyDescent="0.35">
      <c r="B2104" s="4"/>
      <c r="C2104" s="4"/>
      <c r="D2104" s="14"/>
    </row>
    <row r="2105" spans="2:4" x14ac:dyDescent="0.35">
      <c r="B2105" s="4"/>
      <c r="C2105" s="4"/>
      <c r="D2105" s="14"/>
    </row>
    <row r="2106" spans="2:4" x14ac:dyDescent="0.35">
      <c r="B2106" s="4"/>
      <c r="C2106" s="4"/>
      <c r="D2106" s="14"/>
    </row>
    <row r="2107" spans="2:4" x14ac:dyDescent="0.35">
      <c r="B2107" s="4"/>
      <c r="C2107" s="4"/>
      <c r="D2107" s="14"/>
    </row>
    <row r="2108" spans="2:4" x14ac:dyDescent="0.35">
      <c r="B2108" s="4"/>
      <c r="C2108" s="4"/>
      <c r="D2108" s="14"/>
    </row>
    <row r="2109" spans="2:4" x14ac:dyDescent="0.35">
      <c r="B2109" s="4"/>
      <c r="C2109" s="4"/>
      <c r="D2109" s="14"/>
    </row>
    <row r="2110" spans="2:4" x14ac:dyDescent="0.35">
      <c r="B2110" s="4"/>
      <c r="C2110" s="4"/>
      <c r="D2110" s="14"/>
    </row>
    <row r="2111" spans="2:4" x14ac:dyDescent="0.35">
      <c r="B2111" s="4"/>
      <c r="C2111" s="4"/>
      <c r="D2111" s="14"/>
    </row>
    <row r="2112" spans="2:4" x14ac:dyDescent="0.35">
      <c r="B2112" s="4"/>
      <c r="C2112" s="4"/>
      <c r="D2112" s="14"/>
    </row>
    <row r="2113" spans="2:4" x14ac:dyDescent="0.35">
      <c r="B2113" s="4"/>
      <c r="C2113" s="4"/>
      <c r="D2113" s="14"/>
    </row>
    <row r="2114" spans="2:4" x14ac:dyDescent="0.35">
      <c r="B2114" s="4"/>
      <c r="C2114" s="4"/>
      <c r="D2114" s="14"/>
    </row>
    <row r="2115" spans="2:4" x14ac:dyDescent="0.35">
      <c r="B2115" s="4"/>
      <c r="C2115" s="4"/>
      <c r="D2115" s="14"/>
    </row>
    <row r="2116" spans="2:4" x14ac:dyDescent="0.35">
      <c r="B2116" s="4"/>
      <c r="C2116" s="4"/>
      <c r="D2116" s="14"/>
    </row>
    <row r="2117" spans="2:4" x14ac:dyDescent="0.35">
      <c r="B2117" s="4"/>
      <c r="C2117" s="4"/>
      <c r="D2117" s="14"/>
    </row>
    <row r="2118" spans="2:4" x14ac:dyDescent="0.35">
      <c r="B2118" s="4"/>
      <c r="C2118" s="4"/>
      <c r="D2118" s="14"/>
    </row>
    <row r="2119" spans="2:4" x14ac:dyDescent="0.35">
      <c r="B2119" s="4"/>
      <c r="C2119" s="4"/>
      <c r="D2119" s="14"/>
    </row>
    <row r="2120" spans="2:4" x14ac:dyDescent="0.35">
      <c r="B2120" s="4"/>
      <c r="C2120" s="4"/>
      <c r="D2120" s="14"/>
    </row>
    <row r="2121" spans="2:4" x14ac:dyDescent="0.35">
      <c r="B2121" s="4"/>
      <c r="C2121" s="4"/>
      <c r="D2121" s="14"/>
    </row>
    <row r="2122" spans="2:4" x14ac:dyDescent="0.35">
      <c r="B2122" s="4"/>
      <c r="C2122" s="4"/>
      <c r="D2122" s="14"/>
    </row>
    <row r="2123" spans="2:4" x14ac:dyDescent="0.35">
      <c r="B2123" s="4"/>
      <c r="C2123" s="4"/>
      <c r="D2123" s="14"/>
    </row>
    <row r="2124" spans="2:4" x14ac:dyDescent="0.35">
      <c r="B2124" s="4"/>
      <c r="C2124" s="4"/>
      <c r="D2124" s="14"/>
    </row>
    <row r="2125" spans="2:4" x14ac:dyDescent="0.35">
      <c r="B2125" s="4"/>
      <c r="C2125" s="4"/>
      <c r="D2125" s="14"/>
    </row>
    <row r="2126" spans="2:4" x14ac:dyDescent="0.35">
      <c r="B2126" s="4"/>
      <c r="C2126" s="4"/>
      <c r="D2126" s="14"/>
    </row>
    <row r="2127" spans="2:4" x14ac:dyDescent="0.35">
      <c r="B2127" s="4"/>
      <c r="C2127" s="4"/>
      <c r="D2127" s="14"/>
    </row>
    <row r="2128" spans="2:4" x14ac:dyDescent="0.35">
      <c r="B2128" s="4"/>
      <c r="C2128" s="4"/>
      <c r="D2128" s="14"/>
    </row>
    <row r="2129" spans="2:4" x14ac:dyDescent="0.35">
      <c r="B2129" s="4"/>
      <c r="C2129" s="4"/>
      <c r="D2129" s="14"/>
    </row>
    <row r="2130" spans="2:4" x14ac:dyDescent="0.35">
      <c r="B2130" s="4"/>
      <c r="C2130" s="4"/>
      <c r="D2130" s="14"/>
    </row>
    <row r="2131" spans="2:4" x14ac:dyDescent="0.35">
      <c r="B2131" s="4"/>
      <c r="C2131" s="4"/>
      <c r="D2131" s="14"/>
    </row>
    <row r="2132" spans="2:4" x14ac:dyDescent="0.35">
      <c r="B2132" s="4"/>
      <c r="C2132" s="4"/>
      <c r="D2132" s="14"/>
    </row>
    <row r="2133" spans="2:4" x14ac:dyDescent="0.35">
      <c r="B2133" s="4"/>
      <c r="C2133" s="4"/>
      <c r="D2133" s="14"/>
    </row>
    <row r="2134" spans="2:4" x14ac:dyDescent="0.35">
      <c r="B2134" s="4"/>
      <c r="C2134" s="4"/>
      <c r="D2134" s="14"/>
    </row>
    <row r="2135" spans="2:4" x14ac:dyDescent="0.35">
      <c r="B2135" s="4"/>
      <c r="C2135" s="4"/>
      <c r="D2135" s="14"/>
    </row>
    <row r="2136" spans="2:4" x14ac:dyDescent="0.35">
      <c r="B2136" s="4"/>
      <c r="C2136" s="4"/>
      <c r="D2136" s="14"/>
    </row>
    <row r="2137" spans="2:4" x14ac:dyDescent="0.35">
      <c r="B2137" s="4"/>
      <c r="C2137" s="4"/>
      <c r="D2137" s="14"/>
    </row>
    <row r="2138" spans="2:4" x14ac:dyDescent="0.35">
      <c r="B2138" s="4"/>
      <c r="C2138" s="4"/>
      <c r="D2138" s="14"/>
    </row>
    <row r="2139" spans="2:4" x14ac:dyDescent="0.35">
      <c r="B2139" s="4"/>
      <c r="C2139" s="4"/>
      <c r="D2139" s="14"/>
    </row>
    <row r="2140" spans="2:4" x14ac:dyDescent="0.35">
      <c r="B2140" s="4"/>
      <c r="C2140" s="4"/>
      <c r="D2140" s="14"/>
    </row>
    <row r="2141" spans="2:4" x14ac:dyDescent="0.35">
      <c r="B2141" s="4"/>
      <c r="C2141" s="4"/>
      <c r="D2141" s="14"/>
    </row>
    <row r="2142" spans="2:4" x14ac:dyDescent="0.35">
      <c r="B2142" s="4"/>
      <c r="C2142" s="4"/>
      <c r="D2142" s="14"/>
    </row>
    <row r="2143" spans="2:4" x14ac:dyDescent="0.35">
      <c r="B2143" s="4"/>
      <c r="C2143" s="4"/>
      <c r="D2143" s="14"/>
    </row>
    <row r="2144" spans="2:4" x14ac:dyDescent="0.35">
      <c r="B2144" s="4"/>
      <c r="C2144" s="4"/>
      <c r="D2144" s="14"/>
    </row>
    <row r="2145" spans="2:4" x14ac:dyDescent="0.35">
      <c r="B2145" s="4"/>
      <c r="C2145" s="4"/>
      <c r="D2145" s="14"/>
    </row>
    <row r="2146" spans="2:4" x14ac:dyDescent="0.35">
      <c r="B2146" s="4"/>
      <c r="C2146" s="4"/>
      <c r="D2146" s="14"/>
    </row>
    <row r="2147" spans="2:4" x14ac:dyDescent="0.35">
      <c r="B2147" s="4"/>
      <c r="C2147" s="4"/>
      <c r="D2147" s="14"/>
    </row>
    <row r="2148" spans="2:4" x14ac:dyDescent="0.35">
      <c r="B2148" s="4"/>
      <c r="C2148" s="4"/>
      <c r="D2148" s="14"/>
    </row>
    <row r="2149" spans="2:4" x14ac:dyDescent="0.35">
      <c r="B2149" s="4"/>
      <c r="C2149" s="4"/>
      <c r="D2149" s="14"/>
    </row>
    <row r="2150" spans="2:4" x14ac:dyDescent="0.35">
      <c r="B2150" s="4"/>
      <c r="C2150" s="4"/>
      <c r="D2150" s="14"/>
    </row>
    <row r="2151" spans="2:4" x14ac:dyDescent="0.35">
      <c r="B2151" s="4"/>
      <c r="C2151" s="4"/>
      <c r="D2151" s="14"/>
    </row>
    <row r="2152" spans="2:4" x14ac:dyDescent="0.35">
      <c r="B2152" s="4"/>
      <c r="C2152" s="4"/>
      <c r="D2152" s="14"/>
    </row>
    <row r="2153" spans="2:4" x14ac:dyDescent="0.35">
      <c r="B2153" s="4"/>
      <c r="C2153" s="4"/>
      <c r="D2153" s="14"/>
    </row>
    <row r="2154" spans="2:4" x14ac:dyDescent="0.35">
      <c r="B2154" s="4"/>
      <c r="C2154" s="4"/>
      <c r="D2154" s="14"/>
    </row>
    <row r="2155" spans="2:4" x14ac:dyDescent="0.35">
      <c r="B2155" s="4"/>
      <c r="C2155" s="4"/>
      <c r="D2155" s="14"/>
    </row>
    <row r="2156" spans="2:4" x14ac:dyDescent="0.35">
      <c r="B2156" s="4"/>
      <c r="C2156" s="4"/>
      <c r="D2156" s="14"/>
    </row>
    <row r="2157" spans="2:4" x14ac:dyDescent="0.35">
      <c r="B2157" s="4"/>
      <c r="C2157" s="4"/>
      <c r="D2157" s="14"/>
    </row>
    <row r="2158" spans="2:4" x14ac:dyDescent="0.35">
      <c r="B2158" s="4"/>
      <c r="C2158" s="4"/>
      <c r="D2158" s="14"/>
    </row>
    <row r="2159" spans="2:4" x14ac:dyDescent="0.35">
      <c r="B2159" s="4"/>
      <c r="C2159" s="4"/>
      <c r="D2159" s="14"/>
    </row>
    <row r="2160" spans="2:4" x14ac:dyDescent="0.35">
      <c r="B2160" s="4"/>
      <c r="C2160" s="4"/>
      <c r="D2160" s="14"/>
    </row>
    <row r="2161" spans="2:4" x14ac:dyDescent="0.35">
      <c r="B2161" s="4"/>
      <c r="C2161" s="4"/>
      <c r="D2161" s="14"/>
    </row>
    <row r="2162" spans="2:4" x14ac:dyDescent="0.35">
      <c r="B2162" s="4"/>
      <c r="C2162" s="4"/>
      <c r="D2162" s="14"/>
    </row>
    <row r="2163" spans="2:4" x14ac:dyDescent="0.35">
      <c r="B2163" s="4"/>
      <c r="C2163" s="4"/>
      <c r="D2163" s="14"/>
    </row>
    <row r="2164" spans="2:4" x14ac:dyDescent="0.35">
      <c r="B2164" s="4"/>
      <c r="C2164" s="4"/>
      <c r="D2164" s="14"/>
    </row>
    <row r="2165" spans="2:4" x14ac:dyDescent="0.35">
      <c r="B2165" s="4"/>
      <c r="C2165" s="4"/>
      <c r="D2165" s="14"/>
    </row>
    <row r="2166" spans="2:4" x14ac:dyDescent="0.35">
      <c r="B2166" s="4"/>
      <c r="C2166" s="4"/>
      <c r="D2166" s="14"/>
    </row>
    <row r="2167" spans="2:4" x14ac:dyDescent="0.35">
      <c r="B2167" s="4"/>
      <c r="C2167" s="4"/>
      <c r="D2167" s="14"/>
    </row>
    <row r="2168" spans="2:4" x14ac:dyDescent="0.35">
      <c r="B2168" s="4"/>
      <c r="C2168" s="4"/>
      <c r="D2168" s="14"/>
    </row>
    <row r="2169" spans="2:4" x14ac:dyDescent="0.35">
      <c r="B2169" s="4"/>
      <c r="C2169" s="4"/>
      <c r="D2169" s="14"/>
    </row>
    <row r="2170" spans="2:4" x14ac:dyDescent="0.35">
      <c r="B2170" s="4"/>
      <c r="C2170" s="4"/>
      <c r="D2170" s="14"/>
    </row>
    <row r="2171" spans="2:4" x14ac:dyDescent="0.35">
      <c r="B2171" s="4"/>
      <c r="C2171" s="4"/>
      <c r="D2171" s="14"/>
    </row>
    <row r="2172" spans="2:4" x14ac:dyDescent="0.35">
      <c r="B2172" s="4"/>
      <c r="C2172" s="4"/>
      <c r="D2172" s="14"/>
    </row>
    <row r="2173" spans="2:4" x14ac:dyDescent="0.35">
      <c r="B2173" s="4"/>
      <c r="C2173" s="4"/>
      <c r="D2173" s="14"/>
    </row>
    <row r="2174" spans="2:4" x14ac:dyDescent="0.35">
      <c r="B2174" s="4"/>
      <c r="C2174" s="4"/>
      <c r="D2174" s="14"/>
    </row>
    <row r="2175" spans="2:4" x14ac:dyDescent="0.35">
      <c r="B2175" s="4"/>
      <c r="C2175" s="4"/>
      <c r="D2175" s="14"/>
    </row>
    <row r="2176" spans="2:4" x14ac:dyDescent="0.35">
      <c r="B2176" s="4"/>
      <c r="C2176" s="4"/>
      <c r="D2176" s="14"/>
    </row>
    <row r="2177" spans="2:4" x14ac:dyDescent="0.35">
      <c r="B2177" s="4"/>
      <c r="C2177" s="4"/>
      <c r="D2177" s="14"/>
    </row>
    <row r="2178" spans="2:4" x14ac:dyDescent="0.35">
      <c r="B2178" s="4"/>
      <c r="C2178" s="4"/>
      <c r="D2178" s="14"/>
    </row>
    <row r="2179" spans="2:4" x14ac:dyDescent="0.35">
      <c r="B2179" s="4"/>
      <c r="C2179" s="4"/>
      <c r="D2179" s="14"/>
    </row>
    <row r="2180" spans="2:4" x14ac:dyDescent="0.35">
      <c r="B2180" s="4"/>
      <c r="C2180" s="4"/>
      <c r="D2180" s="14"/>
    </row>
    <row r="2181" spans="2:4" x14ac:dyDescent="0.35">
      <c r="B2181" s="4"/>
      <c r="C2181" s="4"/>
      <c r="D2181" s="14"/>
    </row>
    <row r="2182" spans="2:4" x14ac:dyDescent="0.35">
      <c r="B2182" s="4"/>
      <c r="C2182" s="4"/>
      <c r="D2182" s="14"/>
    </row>
    <row r="2183" spans="2:4" x14ac:dyDescent="0.35">
      <c r="B2183" s="4"/>
      <c r="C2183" s="4"/>
      <c r="D2183" s="14"/>
    </row>
    <row r="2184" spans="2:4" x14ac:dyDescent="0.35">
      <c r="B2184" s="4"/>
      <c r="C2184" s="4"/>
      <c r="D2184" s="14"/>
    </row>
    <row r="2185" spans="2:4" x14ac:dyDescent="0.35">
      <c r="B2185" s="4"/>
      <c r="C2185" s="4"/>
      <c r="D2185" s="14"/>
    </row>
    <row r="2186" spans="2:4" x14ac:dyDescent="0.35">
      <c r="B2186" s="4"/>
      <c r="C2186" s="4"/>
      <c r="D2186" s="14"/>
    </row>
    <row r="2187" spans="2:4" x14ac:dyDescent="0.35">
      <c r="B2187" s="4"/>
      <c r="C2187" s="4"/>
      <c r="D2187" s="14"/>
    </row>
    <row r="2188" spans="2:4" x14ac:dyDescent="0.35">
      <c r="B2188" s="4"/>
      <c r="C2188" s="4"/>
      <c r="D2188" s="14"/>
    </row>
    <row r="2189" spans="2:4" x14ac:dyDescent="0.35">
      <c r="B2189" s="4"/>
      <c r="C2189" s="4"/>
      <c r="D2189" s="14"/>
    </row>
    <row r="2190" spans="2:4" x14ac:dyDescent="0.35">
      <c r="B2190" s="4"/>
      <c r="C2190" s="4"/>
      <c r="D2190" s="14"/>
    </row>
    <row r="2191" spans="2:4" x14ac:dyDescent="0.35">
      <c r="B2191" s="4"/>
      <c r="C2191" s="4"/>
      <c r="D2191" s="14"/>
    </row>
    <row r="2192" spans="2:4" x14ac:dyDescent="0.35">
      <c r="B2192" s="4"/>
      <c r="C2192" s="4"/>
      <c r="D2192" s="14"/>
    </row>
    <row r="2193" spans="2:4" x14ac:dyDescent="0.35">
      <c r="B2193" s="4"/>
      <c r="C2193" s="4"/>
      <c r="D2193" s="14"/>
    </row>
    <row r="2194" spans="2:4" x14ac:dyDescent="0.35">
      <c r="B2194" s="4"/>
      <c r="C2194" s="4"/>
      <c r="D2194" s="14"/>
    </row>
    <row r="2195" spans="2:4" x14ac:dyDescent="0.35">
      <c r="B2195" s="4"/>
      <c r="C2195" s="4"/>
      <c r="D2195" s="14"/>
    </row>
    <row r="2196" spans="2:4" x14ac:dyDescent="0.35">
      <c r="B2196" s="4"/>
      <c r="C2196" s="4"/>
      <c r="D2196" s="14"/>
    </row>
    <row r="2197" spans="2:4" x14ac:dyDescent="0.35">
      <c r="B2197" s="4"/>
      <c r="C2197" s="4"/>
      <c r="D2197" s="14"/>
    </row>
    <row r="2198" spans="2:4" x14ac:dyDescent="0.35">
      <c r="B2198" s="4"/>
      <c r="C2198" s="4"/>
      <c r="D2198" s="14"/>
    </row>
    <row r="2199" spans="2:4" x14ac:dyDescent="0.35">
      <c r="B2199" s="4"/>
      <c r="C2199" s="4"/>
      <c r="D2199" s="14"/>
    </row>
    <row r="2200" spans="2:4" x14ac:dyDescent="0.35">
      <c r="B2200" s="4"/>
      <c r="C2200" s="4"/>
      <c r="D2200" s="14"/>
    </row>
    <row r="2201" spans="2:4" x14ac:dyDescent="0.35">
      <c r="B2201" s="4"/>
      <c r="C2201" s="4"/>
      <c r="D2201" s="14"/>
    </row>
    <row r="2202" spans="2:4" x14ac:dyDescent="0.35">
      <c r="B2202" s="4"/>
      <c r="C2202" s="4"/>
      <c r="D2202" s="14"/>
    </row>
    <row r="2203" spans="2:4" x14ac:dyDescent="0.35">
      <c r="B2203" s="4"/>
      <c r="C2203" s="4"/>
      <c r="D2203" s="14"/>
    </row>
    <row r="2204" spans="2:4" x14ac:dyDescent="0.35">
      <c r="B2204" s="4"/>
      <c r="C2204" s="4"/>
      <c r="D2204" s="14"/>
    </row>
    <row r="2205" spans="2:4" x14ac:dyDescent="0.35">
      <c r="B2205" s="4"/>
      <c r="C2205" s="4"/>
      <c r="D2205" s="14"/>
    </row>
    <row r="2206" spans="2:4" x14ac:dyDescent="0.35">
      <c r="B2206" s="4"/>
      <c r="C2206" s="4"/>
      <c r="D2206" s="14"/>
    </row>
    <row r="2207" spans="2:4" x14ac:dyDescent="0.35">
      <c r="B2207" s="4"/>
      <c r="C2207" s="4"/>
      <c r="D2207" s="14"/>
    </row>
    <row r="2208" spans="2:4" x14ac:dyDescent="0.35">
      <c r="B2208" s="4"/>
      <c r="C2208" s="4"/>
      <c r="D2208" s="14"/>
    </row>
    <row r="2209" spans="2:4" x14ac:dyDescent="0.35">
      <c r="B2209" s="4"/>
      <c r="C2209" s="4"/>
      <c r="D2209" s="14"/>
    </row>
    <row r="2210" spans="2:4" x14ac:dyDescent="0.35">
      <c r="B2210" s="4"/>
      <c r="C2210" s="4"/>
      <c r="D2210" s="14"/>
    </row>
    <row r="2211" spans="2:4" x14ac:dyDescent="0.35">
      <c r="B2211" s="4"/>
      <c r="C2211" s="4"/>
      <c r="D2211" s="14"/>
    </row>
    <row r="2212" spans="2:4" x14ac:dyDescent="0.35">
      <c r="B2212" s="4"/>
      <c r="C2212" s="4"/>
      <c r="D2212" s="14"/>
    </row>
    <row r="2213" spans="2:4" x14ac:dyDescent="0.35">
      <c r="B2213" s="4"/>
      <c r="C2213" s="4"/>
      <c r="D2213" s="14"/>
    </row>
    <row r="2214" spans="2:4" x14ac:dyDescent="0.35">
      <c r="B2214" s="4"/>
      <c r="C2214" s="4"/>
      <c r="D2214" s="14"/>
    </row>
    <row r="2215" spans="2:4" x14ac:dyDescent="0.35">
      <c r="B2215" s="4"/>
      <c r="C2215" s="4"/>
      <c r="D2215" s="14"/>
    </row>
    <row r="2216" spans="2:4" x14ac:dyDescent="0.35">
      <c r="B2216" s="4"/>
      <c r="C2216" s="4"/>
      <c r="D2216" s="14"/>
    </row>
    <row r="2217" spans="2:4" x14ac:dyDescent="0.35">
      <c r="B2217" s="4"/>
      <c r="C2217" s="4"/>
      <c r="D2217" s="14"/>
    </row>
    <row r="2218" spans="2:4" x14ac:dyDescent="0.35">
      <c r="B2218" s="4"/>
      <c r="C2218" s="4"/>
      <c r="D2218" s="14"/>
    </row>
    <row r="2219" spans="2:4" x14ac:dyDescent="0.35">
      <c r="B2219" s="4"/>
      <c r="C2219" s="4"/>
      <c r="D2219" s="14"/>
    </row>
    <row r="2220" spans="2:4" x14ac:dyDescent="0.35">
      <c r="B2220" s="4"/>
      <c r="C2220" s="4"/>
      <c r="D2220" s="14"/>
    </row>
    <row r="2221" spans="2:4" x14ac:dyDescent="0.35">
      <c r="B2221" s="4"/>
      <c r="C2221" s="4"/>
      <c r="D2221" s="14"/>
    </row>
    <row r="2222" spans="2:4" x14ac:dyDescent="0.35">
      <c r="B2222" s="4"/>
      <c r="C2222" s="4"/>
      <c r="D2222" s="14"/>
    </row>
    <row r="2223" spans="2:4" x14ac:dyDescent="0.35">
      <c r="B2223" s="4"/>
      <c r="C2223" s="4"/>
      <c r="D2223" s="14"/>
    </row>
    <row r="2224" spans="2:4" x14ac:dyDescent="0.35">
      <c r="B2224" s="4"/>
      <c r="C2224" s="4"/>
      <c r="D2224" s="14"/>
    </row>
    <row r="2225" spans="2:4" x14ac:dyDescent="0.35">
      <c r="B2225" s="4"/>
      <c r="C2225" s="4"/>
      <c r="D2225" s="14"/>
    </row>
    <row r="2226" spans="2:4" x14ac:dyDescent="0.35">
      <c r="B2226" s="4"/>
      <c r="C2226" s="4"/>
      <c r="D2226" s="14"/>
    </row>
    <row r="2227" spans="2:4" x14ac:dyDescent="0.35">
      <c r="B2227" s="4"/>
      <c r="C2227" s="4"/>
      <c r="D2227" s="14"/>
    </row>
    <row r="2228" spans="2:4" x14ac:dyDescent="0.35">
      <c r="B2228" s="4"/>
      <c r="C2228" s="4"/>
      <c r="D2228" s="14"/>
    </row>
    <row r="2229" spans="2:4" x14ac:dyDescent="0.35">
      <c r="B2229" s="4"/>
      <c r="C2229" s="4"/>
      <c r="D2229" s="14"/>
    </row>
    <row r="2230" spans="2:4" x14ac:dyDescent="0.35">
      <c r="B2230" s="4"/>
      <c r="C2230" s="4"/>
      <c r="D2230" s="14"/>
    </row>
    <row r="2231" spans="2:4" x14ac:dyDescent="0.35">
      <c r="B2231" s="4"/>
      <c r="C2231" s="4"/>
      <c r="D2231" s="14"/>
    </row>
    <row r="2232" spans="2:4" x14ac:dyDescent="0.35">
      <c r="B2232" s="4"/>
      <c r="C2232" s="4"/>
      <c r="D2232" s="14"/>
    </row>
    <row r="2233" spans="2:4" x14ac:dyDescent="0.35">
      <c r="B2233" s="4"/>
      <c r="C2233" s="4"/>
      <c r="D2233" s="14"/>
    </row>
    <row r="2234" spans="2:4" x14ac:dyDescent="0.35">
      <c r="B2234" s="4"/>
      <c r="C2234" s="4"/>
      <c r="D2234" s="14"/>
    </row>
    <row r="2235" spans="2:4" x14ac:dyDescent="0.35">
      <c r="B2235" s="4"/>
      <c r="C2235" s="4"/>
      <c r="D2235" s="14"/>
    </row>
    <row r="2236" spans="2:4" x14ac:dyDescent="0.35">
      <c r="B2236" s="4"/>
      <c r="C2236" s="4"/>
      <c r="D2236" s="14"/>
    </row>
    <row r="2237" spans="2:4" x14ac:dyDescent="0.35">
      <c r="B2237" s="4"/>
      <c r="C2237" s="4"/>
      <c r="D2237" s="14"/>
    </row>
    <row r="2238" spans="2:4" x14ac:dyDescent="0.35">
      <c r="B2238" s="4"/>
      <c r="C2238" s="4"/>
      <c r="D2238" s="14"/>
    </row>
    <row r="2239" spans="2:4" x14ac:dyDescent="0.35">
      <c r="B2239" s="4"/>
      <c r="C2239" s="4"/>
      <c r="D2239" s="14"/>
    </row>
    <row r="2240" spans="2:4" x14ac:dyDescent="0.35">
      <c r="B2240" s="4"/>
      <c r="C2240" s="4"/>
      <c r="D2240" s="14"/>
    </row>
    <row r="2241" spans="2:4" x14ac:dyDescent="0.35">
      <c r="B2241" s="4"/>
      <c r="C2241" s="4"/>
      <c r="D2241" s="14"/>
    </row>
    <row r="2242" spans="2:4" x14ac:dyDescent="0.35">
      <c r="B2242" s="4"/>
      <c r="C2242" s="4"/>
      <c r="D2242" s="14"/>
    </row>
    <row r="2243" spans="2:4" x14ac:dyDescent="0.35">
      <c r="B2243" s="4"/>
      <c r="C2243" s="4"/>
      <c r="D2243" s="14"/>
    </row>
    <row r="2244" spans="2:4" x14ac:dyDescent="0.35">
      <c r="B2244" s="4"/>
      <c r="C2244" s="4"/>
      <c r="D2244" s="14"/>
    </row>
    <row r="2245" spans="2:4" x14ac:dyDescent="0.35">
      <c r="B2245" s="4"/>
      <c r="C2245" s="4"/>
      <c r="D2245" s="14"/>
    </row>
    <row r="2246" spans="2:4" x14ac:dyDescent="0.35">
      <c r="B2246" s="4"/>
      <c r="C2246" s="4"/>
      <c r="D2246" s="14"/>
    </row>
    <row r="2247" spans="2:4" x14ac:dyDescent="0.35">
      <c r="B2247" s="4"/>
      <c r="C2247" s="4"/>
      <c r="D2247" s="14"/>
    </row>
    <row r="2248" spans="2:4" x14ac:dyDescent="0.35">
      <c r="B2248" s="4"/>
      <c r="C2248" s="4"/>
      <c r="D2248" s="14"/>
    </row>
    <row r="2249" spans="2:4" x14ac:dyDescent="0.35">
      <c r="B2249" s="4"/>
      <c r="C2249" s="4"/>
      <c r="D2249" s="14"/>
    </row>
    <row r="2250" spans="2:4" x14ac:dyDescent="0.35">
      <c r="B2250" s="4"/>
      <c r="C2250" s="4"/>
      <c r="D2250" s="14"/>
    </row>
    <row r="2251" spans="2:4" x14ac:dyDescent="0.35">
      <c r="B2251" s="4"/>
      <c r="C2251" s="4"/>
      <c r="D2251" s="14"/>
    </row>
    <row r="2252" spans="2:4" x14ac:dyDescent="0.35">
      <c r="B2252" s="4"/>
      <c r="C2252" s="4"/>
      <c r="D2252" s="14"/>
    </row>
    <row r="2253" spans="2:4" x14ac:dyDescent="0.35">
      <c r="B2253" s="4"/>
      <c r="C2253" s="4"/>
      <c r="D2253" s="14"/>
    </row>
    <row r="2254" spans="2:4" x14ac:dyDescent="0.35">
      <c r="B2254" s="4"/>
      <c r="C2254" s="4"/>
      <c r="D2254" s="14"/>
    </row>
    <row r="2255" spans="2:4" x14ac:dyDescent="0.35">
      <c r="B2255" s="4"/>
      <c r="C2255" s="4"/>
      <c r="D2255" s="14"/>
    </row>
    <row r="2256" spans="2:4" x14ac:dyDescent="0.35">
      <c r="B2256" s="4"/>
      <c r="C2256" s="4"/>
      <c r="D2256" s="14"/>
    </row>
    <row r="2257" spans="2:4" x14ac:dyDescent="0.35">
      <c r="B2257" s="4"/>
      <c r="C2257" s="4"/>
      <c r="D2257" s="14"/>
    </row>
    <row r="2258" spans="2:4" x14ac:dyDescent="0.35">
      <c r="B2258" s="4"/>
      <c r="C2258" s="4"/>
      <c r="D2258" s="14"/>
    </row>
    <row r="2259" spans="2:4" x14ac:dyDescent="0.35">
      <c r="B2259" s="4"/>
      <c r="C2259" s="4"/>
      <c r="D2259" s="14"/>
    </row>
    <row r="2260" spans="2:4" x14ac:dyDescent="0.35">
      <c r="B2260" s="4"/>
      <c r="C2260" s="4"/>
      <c r="D2260" s="14"/>
    </row>
    <row r="2261" spans="2:4" x14ac:dyDescent="0.35">
      <c r="B2261" s="4"/>
      <c r="C2261" s="4"/>
      <c r="D2261" s="14"/>
    </row>
    <row r="2262" spans="2:4" x14ac:dyDescent="0.35">
      <c r="B2262" s="4"/>
      <c r="C2262" s="4"/>
      <c r="D2262" s="14"/>
    </row>
    <row r="2263" spans="2:4" x14ac:dyDescent="0.35">
      <c r="B2263" s="4"/>
      <c r="C2263" s="4"/>
      <c r="D2263" s="14"/>
    </row>
    <row r="2264" spans="2:4" x14ac:dyDescent="0.35">
      <c r="B2264" s="4"/>
      <c r="C2264" s="4"/>
      <c r="D2264" s="14"/>
    </row>
    <row r="2265" spans="2:4" x14ac:dyDescent="0.35">
      <c r="B2265" s="4"/>
      <c r="C2265" s="4"/>
      <c r="D2265" s="14"/>
    </row>
    <row r="2266" spans="2:4" x14ac:dyDescent="0.35">
      <c r="B2266" s="4"/>
      <c r="C2266" s="4"/>
      <c r="D2266" s="14"/>
    </row>
    <row r="2267" spans="2:4" x14ac:dyDescent="0.35">
      <c r="B2267" s="4"/>
      <c r="C2267" s="4"/>
      <c r="D2267" s="14"/>
    </row>
    <row r="2268" spans="2:4" x14ac:dyDescent="0.35">
      <c r="B2268" s="4"/>
      <c r="C2268" s="4"/>
      <c r="D2268" s="14"/>
    </row>
    <row r="2269" spans="2:4" x14ac:dyDescent="0.35">
      <c r="B2269" s="4"/>
      <c r="C2269" s="4"/>
      <c r="D2269" s="14"/>
    </row>
    <row r="2270" spans="2:4" x14ac:dyDescent="0.35">
      <c r="B2270" s="4"/>
      <c r="C2270" s="4"/>
      <c r="D2270" s="14"/>
    </row>
    <row r="2271" spans="2:4" x14ac:dyDescent="0.35">
      <c r="B2271" s="4"/>
      <c r="C2271" s="4"/>
      <c r="D2271" s="14"/>
    </row>
    <row r="2272" spans="2:4" x14ac:dyDescent="0.35">
      <c r="B2272" s="4"/>
      <c r="C2272" s="4"/>
      <c r="D2272" s="14"/>
    </row>
    <row r="2273" spans="2:4" x14ac:dyDescent="0.35">
      <c r="B2273" s="4"/>
      <c r="C2273" s="4"/>
      <c r="D2273" s="14"/>
    </row>
    <row r="2274" spans="2:4" x14ac:dyDescent="0.35">
      <c r="B2274" s="4"/>
      <c r="C2274" s="4"/>
      <c r="D2274" s="14"/>
    </row>
    <row r="2275" spans="2:4" x14ac:dyDescent="0.35">
      <c r="B2275" s="4"/>
      <c r="C2275" s="4"/>
      <c r="D2275" s="14"/>
    </row>
    <row r="2276" spans="2:4" x14ac:dyDescent="0.35">
      <c r="B2276" s="4"/>
      <c r="C2276" s="4"/>
      <c r="D2276" s="14"/>
    </row>
    <row r="2277" spans="2:4" x14ac:dyDescent="0.35">
      <c r="B2277" s="4"/>
      <c r="C2277" s="4"/>
      <c r="D2277" s="14"/>
    </row>
    <row r="2278" spans="2:4" x14ac:dyDescent="0.35">
      <c r="B2278" s="4"/>
      <c r="C2278" s="4"/>
      <c r="D2278" s="14"/>
    </row>
    <row r="2279" spans="2:4" x14ac:dyDescent="0.35">
      <c r="B2279" s="4"/>
      <c r="C2279" s="4"/>
      <c r="D2279" s="14"/>
    </row>
    <row r="2280" spans="2:4" x14ac:dyDescent="0.35">
      <c r="B2280" s="4"/>
      <c r="C2280" s="4"/>
      <c r="D2280" s="14"/>
    </row>
    <row r="2281" spans="2:4" x14ac:dyDescent="0.35">
      <c r="B2281" s="4"/>
      <c r="C2281" s="4"/>
      <c r="D2281" s="14"/>
    </row>
    <row r="2282" spans="2:4" x14ac:dyDescent="0.35">
      <c r="B2282" s="4"/>
      <c r="C2282" s="4"/>
      <c r="D2282" s="14"/>
    </row>
    <row r="2283" spans="2:4" x14ac:dyDescent="0.35">
      <c r="B2283" s="4"/>
      <c r="C2283" s="4"/>
      <c r="D2283" s="14"/>
    </row>
    <row r="2284" spans="2:4" x14ac:dyDescent="0.35">
      <c r="B2284" s="4"/>
      <c r="C2284" s="4"/>
      <c r="D2284" s="14"/>
    </row>
    <row r="2285" spans="2:4" x14ac:dyDescent="0.35">
      <c r="B2285" s="4"/>
      <c r="C2285" s="4"/>
      <c r="D2285" s="14"/>
    </row>
    <row r="2286" spans="2:4" x14ac:dyDescent="0.35">
      <c r="B2286" s="4"/>
      <c r="C2286" s="4"/>
      <c r="D2286" s="14"/>
    </row>
    <row r="2287" spans="2:4" x14ac:dyDescent="0.35">
      <c r="B2287" s="4"/>
      <c r="C2287" s="4"/>
      <c r="D2287" s="14"/>
    </row>
    <row r="2288" spans="2:4" x14ac:dyDescent="0.35">
      <c r="B2288" s="4"/>
      <c r="C2288" s="4"/>
      <c r="D2288" s="14"/>
    </row>
    <row r="2289" spans="2:4" x14ac:dyDescent="0.35">
      <c r="B2289" s="4"/>
      <c r="C2289" s="4"/>
      <c r="D2289" s="14"/>
    </row>
    <row r="2290" spans="2:4" x14ac:dyDescent="0.35">
      <c r="B2290" s="4"/>
      <c r="C2290" s="4"/>
      <c r="D2290" s="14"/>
    </row>
    <row r="2291" spans="2:4" x14ac:dyDescent="0.35">
      <c r="B2291" s="4"/>
      <c r="C2291" s="4"/>
      <c r="D2291" s="14"/>
    </row>
    <row r="2292" spans="2:4" x14ac:dyDescent="0.35">
      <c r="B2292" s="4"/>
      <c r="C2292" s="4"/>
      <c r="D2292" s="14"/>
    </row>
    <row r="2293" spans="2:4" x14ac:dyDescent="0.35">
      <c r="B2293" s="4"/>
      <c r="C2293" s="4"/>
      <c r="D2293" s="14"/>
    </row>
    <row r="2294" spans="2:4" x14ac:dyDescent="0.35">
      <c r="B2294" s="4"/>
      <c r="C2294" s="4"/>
      <c r="D2294" s="14"/>
    </row>
    <row r="2295" spans="2:4" x14ac:dyDescent="0.35">
      <c r="B2295" s="4"/>
      <c r="C2295" s="4"/>
      <c r="D2295" s="14"/>
    </row>
    <row r="2296" spans="2:4" x14ac:dyDescent="0.35">
      <c r="B2296" s="4"/>
      <c r="C2296" s="4"/>
      <c r="D2296" s="14"/>
    </row>
    <row r="2297" spans="2:4" x14ac:dyDescent="0.35">
      <c r="B2297" s="4"/>
      <c r="C2297" s="4"/>
      <c r="D2297" s="14"/>
    </row>
    <row r="2298" spans="2:4" x14ac:dyDescent="0.35">
      <c r="B2298" s="4"/>
      <c r="C2298" s="4"/>
      <c r="D2298" s="14"/>
    </row>
    <row r="2299" spans="2:4" x14ac:dyDescent="0.35">
      <c r="B2299" s="4"/>
      <c r="C2299" s="4"/>
      <c r="D2299" s="14"/>
    </row>
    <row r="2300" spans="2:4" x14ac:dyDescent="0.35">
      <c r="B2300" s="4"/>
      <c r="C2300" s="4"/>
      <c r="D2300" s="14"/>
    </row>
    <row r="2301" spans="2:4" x14ac:dyDescent="0.35">
      <c r="B2301" s="4"/>
      <c r="C2301" s="4"/>
      <c r="D2301" s="14"/>
    </row>
    <row r="2302" spans="2:4" x14ac:dyDescent="0.35">
      <c r="B2302" s="4"/>
      <c r="C2302" s="4"/>
      <c r="D2302" s="14"/>
    </row>
    <row r="2303" spans="2:4" x14ac:dyDescent="0.35">
      <c r="B2303" s="4"/>
      <c r="C2303" s="4"/>
      <c r="D2303" s="14"/>
    </row>
    <row r="2304" spans="2:4" x14ac:dyDescent="0.35">
      <c r="B2304" s="4"/>
      <c r="C2304" s="4"/>
      <c r="D2304" s="14"/>
    </row>
    <row r="2305" spans="2:4" x14ac:dyDescent="0.35">
      <c r="B2305" s="4"/>
      <c r="C2305" s="4"/>
      <c r="D2305" s="14"/>
    </row>
    <row r="2306" spans="2:4" x14ac:dyDescent="0.35">
      <c r="B2306" s="4"/>
      <c r="C2306" s="4"/>
      <c r="D2306" s="14"/>
    </row>
    <row r="2307" spans="2:4" x14ac:dyDescent="0.35">
      <c r="B2307" s="4"/>
      <c r="C2307" s="4"/>
      <c r="D2307" s="14"/>
    </row>
    <row r="2308" spans="2:4" x14ac:dyDescent="0.35">
      <c r="B2308" s="4"/>
      <c r="C2308" s="4"/>
      <c r="D2308" s="14"/>
    </row>
    <row r="2309" spans="2:4" x14ac:dyDescent="0.35">
      <c r="B2309" s="4"/>
      <c r="C2309" s="4"/>
      <c r="D2309" s="14"/>
    </row>
    <row r="2310" spans="2:4" x14ac:dyDescent="0.35">
      <c r="B2310" s="4"/>
      <c r="C2310" s="4"/>
      <c r="D2310" s="14"/>
    </row>
    <row r="2311" spans="2:4" x14ac:dyDescent="0.35">
      <c r="B2311" s="4"/>
      <c r="C2311" s="4"/>
      <c r="D2311" s="14"/>
    </row>
    <row r="2312" spans="2:4" x14ac:dyDescent="0.35">
      <c r="B2312" s="4"/>
      <c r="C2312" s="4"/>
      <c r="D2312" s="14"/>
    </row>
    <row r="2313" spans="2:4" x14ac:dyDescent="0.35">
      <c r="B2313" s="4"/>
      <c r="C2313" s="4"/>
      <c r="D2313" s="14"/>
    </row>
    <row r="2314" spans="2:4" x14ac:dyDescent="0.35">
      <c r="B2314" s="4"/>
      <c r="C2314" s="4"/>
      <c r="D2314" s="14"/>
    </row>
    <row r="2315" spans="2:4" x14ac:dyDescent="0.35">
      <c r="B2315" s="4"/>
      <c r="C2315" s="4"/>
      <c r="D2315" s="14"/>
    </row>
    <row r="2316" spans="2:4" x14ac:dyDescent="0.35">
      <c r="B2316" s="4"/>
      <c r="C2316" s="4"/>
      <c r="D2316" s="14"/>
    </row>
    <row r="2317" spans="2:4" x14ac:dyDescent="0.35">
      <c r="B2317" s="4"/>
      <c r="C2317" s="4"/>
      <c r="D2317" s="14"/>
    </row>
    <row r="2318" spans="2:4" x14ac:dyDescent="0.35">
      <c r="B2318" s="4"/>
      <c r="C2318" s="4"/>
      <c r="D2318" s="14"/>
    </row>
    <row r="2319" spans="2:4" x14ac:dyDescent="0.35">
      <c r="B2319" s="4"/>
      <c r="C2319" s="4"/>
      <c r="D2319" s="14"/>
    </row>
    <row r="2320" spans="2:4" x14ac:dyDescent="0.35">
      <c r="B2320" s="4"/>
      <c r="C2320" s="4"/>
      <c r="D2320" s="14"/>
    </row>
    <row r="2321" spans="2:4" x14ac:dyDescent="0.35">
      <c r="B2321" s="4"/>
      <c r="C2321" s="4"/>
      <c r="D2321" s="14"/>
    </row>
    <row r="2322" spans="2:4" x14ac:dyDescent="0.35">
      <c r="B2322" s="4"/>
      <c r="C2322" s="4"/>
      <c r="D2322" s="14"/>
    </row>
    <row r="2323" spans="2:4" x14ac:dyDescent="0.35">
      <c r="B2323" s="4"/>
      <c r="C2323" s="4"/>
      <c r="D2323" s="14"/>
    </row>
    <row r="2324" spans="2:4" x14ac:dyDescent="0.35">
      <c r="B2324" s="4"/>
      <c r="C2324" s="4"/>
      <c r="D2324" s="14"/>
    </row>
    <row r="2325" spans="2:4" x14ac:dyDescent="0.35">
      <c r="B2325" s="4"/>
      <c r="C2325" s="4"/>
      <c r="D2325" s="14"/>
    </row>
    <row r="2326" spans="2:4" x14ac:dyDescent="0.35">
      <c r="B2326" s="4"/>
      <c r="C2326" s="4"/>
      <c r="D2326" s="14"/>
    </row>
    <row r="2327" spans="2:4" x14ac:dyDescent="0.35">
      <c r="B2327" s="4"/>
      <c r="C2327" s="4"/>
      <c r="D2327" s="14"/>
    </row>
    <row r="2328" spans="2:4" x14ac:dyDescent="0.35">
      <c r="B2328" s="4"/>
      <c r="C2328" s="4"/>
      <c r="D2328" s="14"/>
    </row>
    <row r="2329" spans="2:4" x14ac:dyDescent="0.35">
      <c r="B2329" s="4"/>
      <c r="C2329" s="4"/>
      <c r="D2329" s="14"/>
    </row>
    <row r="2330" spans="2:4" x14ac:dyDescent="0.35">
      <c r="B2330" s="4"/>
      <c r="C2330" s="4"/>
      <c r="D2330" s="14"/>
    </row>
    <row r="2331" spans="2:4" x14ac:dyDescent="0.35">
      <c r="B2331" s="4"/>
      <c r="C2331" s="4"/>
      <c r="D2331" s="14"/>
    </row>
    <row r="2332" spans="2:4" x14ac:dyDescent="0.35">
      <c r="B2332" s="4"/>
      <c r="C2332" s="4"/>
      <c r="D2332" s="14"/>
    </row>
    <row r="2333" spans="2:4" x14ac:dyDescent="0.35">
      <c r="B2333" s="4"/>
      <c r="C2333" s="4"/>
      <c r="D2333" s="14"/>
    </row>
    <row r="2334" spans="2:4" x14ac:dyDescent="0.35">
      <c r="B2334" s="4"/>
      <c r="C2334" s="4"/>
      <c r="D2334" s="14"/>
    </row>
    <row r="2335" spans="2:4" x14ac:dyDescent="0.35">
      <c r="B2335" s="4"/>
      <c r="C2335" s="4"/>
      <c r="D2335" s="14"/>
    </row>
    <row r="2336" spans="2:4" x14ac:dyDescent="0.35">
      <c r="B2336" s="4"/>
      <c r="C2336" s="4"/>
      <c r="D2336" s="14"/>
    </row>
    <row r="2337" spans="2:4" x14ac:dyDescent="0.35">
      <c r="B2337" s="4"/>
      <c r="C2337" s="4"/>
      <c r="D2337" s="14"/>
    </row>
    <row r="2338" spans="2:4" x14ac:dyDescent="0.35">
      <c r="B2338" s="4"/>
      <c r="C2338" s="4"/>
      <c r="D2338" s="14"/>
    </row>
    <row r="2339" spans="2:4" x14ac:dyDescent="0.35">
      <c r="B2339" s="4"/>
      <c r="C2339" s="4"/>
      <c r="D2339" s="14"/>
    </row>
    <row r="2340" spans="2:4" x14ac:dyDescent="0.35">
      <c r="B2340" s="4"/>
      <c r="C2340" s="4"/>
      <c r="D2340" s="14"/>
    </row>
    <row r="2341" spans="2:4" x14ac:dyDescent="0.35">
      <c r="B2341" s="4"/>
      <c r="C2341" s="4"/>
      <c r="D2341" s="14"/>
    </row>
    <row r="2342" spans="2:4" x14ac:dyDescent="0.35">
      <c r="B2342" s="4"/>
      <c r="C2342" s="4"/>
      <c r="D2342" s="14"/>
    </row>
    <row r="2343" spans="2:4" x14ac:dyDescent="0.35">
      <c r="B2343" s="4"/>
      <c r="C2343" s="4"/>
      <c r="D2343" s="14"/>
    </row>
    <row r="2344" spans="2:4" x14ac:dyDescent="0.35">
      <c r="B2344" s="4"/>
      <c r="C2344" s="4"/>
      <c r="D2344" s="14"/>
    </row>
    <row r="2345" spans="2:4" x14ac:dyDescent="0.35">
      <c r="B2345" s="4"/>
      <c r="C2345" s="4"/>
      <c r="D2345" s="14"/>
    </row>
    <row r="2346" spans="2:4" x14ac:dyDescent="0.35">
      <c r="B2346" s="4"/>
      <c r="C2346" s="4"/>
      <c r="D2346" s="14"/>
    </row>
    <row r="2347" spans="2:4" x14ac:dyDescent="0.35">
      <c r="B2347" s="4"/>
      <c r="C2347" s="4"/>
      <c r="D2347" s="14"/>
    </row>
    <row r="2348" spans="2:4" x14ac:dyDescent="0.35">
      <c r="B2348" s="4"/>
      <c r="C2348" s="4"/>
      <c r="D2348" s="14"/>
    </row>
    <row r="2349" spans="2:4" x14ac:dyDescent="0.35">
      <c r="B2349" s="4"/>
      <c r="C2349" s="4"/>
      <c r="D2349" s="14"/>
    </row>
    <row r="2350" spans="2:4" x14ac:dyDescent="0.35">
      <c r="B2350" s="4"/>
      <c r="C2350" s="4"/>
      <c r="D2350" s="14"/>
    </row>
    <row r="2351" spans="2:4" x14ac:dyDescent="0.35">
      <c r="B2351" s="4"/>
      <c r="C2351" s="4"/>
      <c r="D2351" s="14"/>
    </row>
    <row r="2352" spans="2:4" x14ac:dyDescent="0.35">
      <c r="B2352" s="4"/>
      <c r="C2352" s="4"/>
      <c r="D2352" s="14"/>
    </row>
    <row r="2353" spans="2:4" x14ac:dyDescent="0.35">
      <c r="B2353" s="4"/>
      <c r="C2353" s="4"/>
      <c r="D2353" s="14"/>
    </row>
    <row r="2354" spans="2:4" x14ac:dyDescent="0.35">
      <c r="B2354" s="4"/>
      <c r="C2354" s="4"/>
      <c r="D2354" s="14"/>
    </row>
    <row r="2355" spans="2:4" x14ac:dyDescent="0.35">
      <c r="B2355" s="4"/>
      <c r="C2355" s="4"/>
      <c r="D2355" s="14"/>
    </row>
    <row r="2356" spans="2:4" x14ac:dyDescent="0.35">
      <c r="B2356" s="4"/>
      <c r="C2356" s="4"/>
      <c r="D2356" s="14"/>
    </row>
    <row r="2357" spans="2:4" x14ac:dyDescent="0.35">
      <c r="B2357" s="4"/>
      <c r="C2357" s="4"/>
      <c r="D2357" s="14"/>
    </row>
    <row r="2358" spans="2:4" x14ac:dyDescent="0.35">
      <c r="B2358" s="4"/>
      <c r="C2358" s="4"/>
      <c r="D2358" s="14"/>
    </row>
    <row r="2359" spans="2:4" x14ac:dyDescent="0.35">
      <c r="B2359" s="4"/>
      <c r="C2359" s="4"/>
      <c r="D2359" s="14"/>
    </row>
    <row r="2360" spans="2:4" x14ac:dyDescent="0.35">
      <c r="B2360" s="4"/>
      <c r="C2360" s="4"/>
      <c r="D2360" s="14"/>
    </row>
    <row r="2361" spans="2:4" x14ac:dyDescent="0.35">
      <c r="B2361" s="4"/>
      <c r="C2361" s="4"/>
      <c r="D2361" s="14"/>
    </row>
    <row r="2362" spans="2:4" x14ac:dyDescent="0.35">
      <c r="B2362" s="4"/>
      <c r="C2362" s="4"/>
      <c r="D2362" s="14"/>
    </row>
    <row r="2363" spans="2:4" x14ac:dyDescent="0.35">
      <c r="B2363" s="4"/>
      <c r="C2363" s="4"/>
      <c r="D2363" s="14"/>
    </row>
    <row r="2364" spans="2:4" x14ac:dyDescent="0.35">
      <c r="B2364" s="4"/>
      <c r="C2364" s="4"/>
      <c r="D2364" s="14"/>
    </row>
    <row r="2365" spans="2:4" x14ac:dyDescent="0.35">
      <c r="B2365" s="4"/>
      <c r="C2365" s="4"/>
      <c r="D2365" s="14"/>
    </row>
    <row r="2366" spans="2:4" x14ac:dyDescent="0.35">
      <c r="B2366" s="4"/>
      <c r="C2366" s="4"/>
      <c r="D2366" s="14"/>
    </row>
    <row r="2367" spans="2:4" x14ac:dyDescent="0.35">
      <c r="B2367" s="4"/>
      <c r="C2367" s="4"/>
      <c r="D2367" s="14"/>
    </row>
    <row r="2368" spans="2:4" x14ac:dyDescent="0.35">
      <c r="B2368" s="4"/>
      <c r="C2368" s="4"/>
      <c r="D2368" s="14"/>
    </row>
    <row r="2369" spans="2:4" x14ac:dyDescent="0.35">
      <c r="B2369" s="4"/>
      <c r="C2369" s="4"/>
      <c r="D2369" s="14"/>
    </row>
    <row r="2370" spans="2:4" x14ac:dyDescent="0.35">
      <c r="B2370" s="4"/>
      <c r="C2370" s="4"/>
      <c r="D2370" s="14"/>
    </row>
    <row r="2371" spans="2:4" x14ac:dyDescent="0.35">
      <c r="B2371" s="4"/>
      <c r="C2371" s="4"/>
      <c r="D2371" s="14"/>
    </row>
    <row r="2372" spans="2:4" x14ac:dyDescent="0.35">
      <c r="B2372" s="4"/>
      <c r="C2372" s="4"/>
      <c r="D2372" s="14"/>
    </row>
    <row r="2373" spans="2:4" x14ac:dyDescent="0.35">
      <c r="B2373" s="4"/>
      <c r="C2373" s="4"/>
      <c r="D2373" s="14"/>
    </row>
    <row r="2374" spans="2:4" x14ac:dyDescent="0.35">
      <c r="B2374" s="4"/>
      <c r="C2374" s="4"/>
      <c r="D2374" s="14"/>
    </row>
    <row r="2375" spans="2:4" x14ac:dyDescent="0.35">
      <c r="B2375" s="4"/>
      <c r="C2375" s="4"/>
      <c r="D2375" s="14"/>
    </row>
    <row r="2376" spans="2:4" x14ac:dyDescent="0.35">
      <c r="B2376" s="4"/>
      <c r="C2376" s="4"/>
      <c r="D2376" s="14"/>
    </row>
    <row r="2377" spans="2:4" x14ac:dyDescent="0.35">
      <c r="B2377" s="4"/>
      <c r="C2377" s="4"/>
      <c r="D2377" s="14"/>
    </row>
    <row r="2378" spans="2:4" x14ac:dyDescent="0.35">
      <c r="B2378" s="4"/>
      <c r="C2378" s="4"/>
      <c r="D2378" s="14"/>
    </row>
    <row r="2379" spans="2:4" x14ac:dyDescent="0.35">
      <c r="B2379" s="4"/>
      <c r="C2379" s="4"/>
      <c r="D2379" s="14"/>
    </row>
    <row r="2380" spans="2:4" x14ac:dyDescent="0.35">
      <c r="B2380" s="4"/>
      <c r="C2380" s="4"/>
      <c r="D2380" s="14"/>
    </row>
    <row r="2381" spans="2:4" x14ac:dyDescent="0.35">
      <c r="B2381" s="4"/>
      <c r="C2381" s="4"/>
      <c r="D2381" s="14"/>
    </row>
    <row r="2382" spans="2:4" x14ac:dyDescent="0.35">
      <c r="B2382" s="4"/>
      <c r="C2382" s="4"/>
      <c r="D2382" s="14"/>
    </row>
    <row r="2383" spans="2:4" x14ac:dyDescent="0.35">
      <c r="B2383" s="4"/>
      <c r="C2383" s="4"/>
      <c r="D2383" s="14"/>
    </row>
    <row r="2384" spans="2:4" x14ac:dyDescent="0.35">
      <c r="B2384" s="4"/>
      <c r="C2384" s="4"/>
      <c r="D2384" s="14"/>
    </row>
    <row r="2385" spans="2:4" x14ac:dyDescent="0.35">
      <c r="B2385" s="4"/>
      <c r="C2385" s="4"/>
      <c r="D2385" s="14"/>
    </row>
    <row r="2386" spans="2:4" x14ac:dyDescent="0.35">
      <c r="B2386" s="4"/>
      <c r="C2386" s="4"/>
      <c r="D2386" s="14"/>
    </row>
    <row r="2387" spans="2:4" x14ac:dyDescent="0.35">
      <c r="B2387" s="4"/>
      <c r="C2387" s="4"/>
      <c r="D2387" s="14"/>
    </row>
    <row r="2388" spans="2:4" x14ac:dyDescent="0.35">
      <c r="B2388" s="4"/>
      <c r="C2388" s="4"/>
      <c r="D2388" s="14"/>
    </row>
    <row r="2389" spans="2:4" x14ac:dyDescent="0.35">
      <c r="B2389" s="4"/>
      <c r="C2389" s="4"/>
      <c r="D2389" s="14"/>
    </row>
    <row r="2390" spans="2:4" x14ac:dyDescent="0.35">
      <c r="B2390" s="4"/>
      <c r="C2390" s="4"/>
      <c r="D2390" s="14"/>
    </row>
    <row r="2391" spans="2:4" x14ac:dyDescent="0.35">
      <c r="B2391" s="4"/>
      <c r="C2391" s="4"/>
      <c r="D2391" s="14"/>
    </row>
    <row r="2392" spans="2:4" x14ac:dyDescent="0.35">
      <c r="B2392" s="4"/>
      <c r="C2392" s="4"/>
      <c r="D2392" s="14"/>
    </row>
    <row r="2393" spans="2:4" x14ac:dyDescent="0.35">
      <c r="B2393" s="4"/>
      <c r="C2393" s="4"/>
      <c r="D2393" s="14"/>
    </row>
    <row r="2394" spans="2:4" x14ac:dyDescent="0.35">
      <c r="B2394" s="4"/>
      <c r="C2394" s="4"/>
      <c r="D2394" s="14"/>
    </row>
    <row r="2395" spans="2:4" x14ac:dyDescent="0.35">
      <c r="B2395" s="4"/>
      <c r="C2395" s="4"/>
      <c r="D2395" s="14"/>
    </row>
    <row r="2396" spans="2:4" x14ac:dyDescent="0.35">
      <c r="B2396" s="4"/>
      <c r="C2396" s="4"/>
      <c r="D2396" s="14"/>
    </row>
    <row r="2397" spans="2:4" x14ac:dyDescent="0.35">
      <c r="B2397" s="4"/>
      <c r="C2397" s="4"/>
      <c r="D2397" s="14"/>
    </row>
    <row r="2398" spans="2:4" x14ac:dyDescent="0.35">
      <c r="B2398" s="4"/>
      <c r="C2398" s="4"/>
      <c r="D2398" s="14"/>
    </row>
    <row r="2399" spans="2:4" x14ac:dyDescent="0.35">
      <c r="B2399" s="4"/>
      <c r="C2399" s="4"/>
      <c r="D2399" s="14"/>
    </row>
    <row r="2400" spans="2:4" x14ac:dyDescent="0.35">
      <c r="B2400" s="4"/>
      <c r="C2400" s="4"/>
      <c r="D2400" s="14"/>
    </row>
    <row r="2401" spans="2:4" x14ac:dyDescent="0.35">
      <c r="B2401" s="4"/>
      <c r="C2401" s="4"/>
      <c r="D2401" s="14"/>
    </row>
    <row r="2402" spans="2:4" x14ac:dyDescent="0.35">
      <c r="B2402" s="4"/>
      <c r="C2402" s="4"/>
      <c r="D2402" s="14"/>
    </row>
    <row r="2403" spans="2:4" x14ac:dyDescent="0.35">
      <c r="B2403" s="4"/>
      <c r="C2403" s="4"/>
      <c r="D2403" s="14"/>
    </row>
    <row r="2404" spans="2:4" x14ac:dyDescent="0.35">
      <c r="B2404" s="4"/>
      <c r="C2404" s="4"/>
      <c r="D2404" s="14"/>
    </row>
    <row r="2405" spans="2:4" x14ac:dyDescent="0.35">
      <c r="B2405" s="4"/>
      <c r="C2405" s="4"/>
      <c r="D2405" s="14"/>
    </row>
    <row r="2406" spans="2:4" x14ac:dyDescent="0.35">
      <c r="B2406" s="4"/>
      <c r="C2406" s="4"/>
      <c r="D2406" s="14"/>
    </row>
    <row r="2407" spans="2:4" x14ac:dyDescent="0.35">
      <c r="B2407" s="4"/>
      <c r="C2407" s="4"/>
      <c r="D2407" s="14"/>
    </row>
    <row r="2408" spans="2:4" x14ac:dyDescent="0.35">
      <c r="B2408" s="4"/>
      <c r="C2408" s="4"/>
      <c r="D2408" s="14"/>
    </row>
    <row r="2409" spans="2:4" x14ac:dyDescent="0.35">
      <c r="B2409" s="4"/>
      <c r="C2409" s="4"/>
      <c r="D2409" s="14"/>
    </row>
    <row r="2410" spans="2:4" x14ac:dyDescent="0.35">
      <c r="B2410" s="4"/>
      <c r="C2410" s="4"/>
      <c r="D2410" s="14"/>
    </row>
    <row r="2411" spans="2:4" x14ac:dyDescent="0.35">
      <c r="B2411" s="4"/>
      <c r="C2411" s="4"/>
      <c r="D2411" s="14"/>
    </row>
    <row r="2412" spans="2:4" x14ac:dyDescent="0.35">
      <c r="B2412" s="4"/>
      <c r="C2412" s="4"/>
      <c r="D2412" s="14"/>
    </row>
    <row r="2413" spans="2:4" x14ac:dyDescent="0.35">
      <c r="B2413" s="4"/>
      <c r="C2413" s="4"/>
      <c r="D2413" s="14"/>
    </row>
    <row r="2414" spans="2:4" x14ac:dyDescent="0.35">
      <c r="B2414" s="4"/>
      <c r="C2414" s="4"/>
      <c r="D2414" s="14"/>
    </row>
    <row r="2415" spans="2:4" x14ac:dyDescent="0.35">
      <c r="B2415" s="4"/>
      <c r="C2415" s="4"/>
      <c r="D2415" s="14"/>
    </row>
    <row r="2416" spans="2:4" x14ac:dyDescent="0.35">
      <c r="B2416" s="4"/>
      <c r="C2416" s="4"/>
      <c r="D2416" s="14"/>
    </row>
    <row r="2417" spans="2:4" x14ac:dyDescent="0.35">
      <c r="B2417" s="4"/>
      <c r="C2417" s="4"/>
      <c r="D2417" s="14"/>
    </row>
    <row r="2418" spans="2:4" x14ac:dyDescent="0.35">
      <c r="B2418" s="4"/>
      <c r="C2418" s="4"/>
      <c r="D2418" s="14"/>
    </row>
    <row r="2419" spans="2:4" x14ac:dyDescent="0.35">
      <c r="B2419" s="4"/>
      <c r="C2419" s="4"/>
      <c r="D2419" s="14"/>
    </row>
    <row r="2420" spans="2:4" x14ac:dyDescent="0.35">
      <c r="B2420" s="4"/>
      <c r="C2420" s="4"/>
      <c r="D2420" s="14"/>
    </row>
    <row r="2421" spans="2:4" x14ac:dyDescent="0.35">
      <c r="B2421" s="4"/>
      <c r="C2421" s="4"/>
      <c r="D2421" s="14"/>
    </row>
    <row r="2422" spans="2:4" x14ac:dyDescent="0.35">
      <c r="B2422" s="4"/>
      <c r="C2422" s="4"/>
      <c r="D2422" s="14"/>
    </row>
    <row r="2423" spans="2:4" x14ac:dyDescent="0.35">
      <c r="B2423" s="4"/>
      <c r="C2423" s="4"/>
      <c r="D2423" s="14"/>
    </row>
    <row r="2424" spans="2:4" x14ac:dyDescent="0.35">
      <c r="B2424" s="4"/>
      <c r="C2424" s="4"/>
      <c r="D2424" s="14"/>
    </row>
    <row r="2425" spans="2:4" x14ac:dyDescent="0.35">
      <c r="B2425" s="4"/>
      <c r="C2425" s="4"/>
      <c r="D2425" s="14"/>
    </row>
    <row r="2426" spans="2:4" x14ac:dyDescent="0.35">
      <c r="B2426" s="4"/>
      <c r="C2426" s="4"/>
      <c r="D2426" s="14"/>
    </row>
    <row r="2427" spans="2:4" x14ac:dyDescent="0.35">
      <c r="B2427" s="4"/>
      <c r="C2427" s="4"/>
      <c r="D2427" s="14"/>
    </row>
    <row r="2428" spans="2:4" x14ac:dyDescent="0.35">
      <c r="B2428" s="4"/>
      <c r="C2428" s="4"/>
      <c r="D2428" s="14"/>
    </row>
    <row r="2429" spans="2:4" x14ac:dyDescent="0.35">
      <c r="B2429" s="4"/>
      <c r="C2429" s="4"/>
      <c r="D2429" s="14"/>
    </row>
    <row r="2430" spans="2:4" x14ac:dyDescent="0.35">
      <c r="B2430" s="4"/>
      <c r="C2430" s="4"/>
      <c r="D2430" s="14"/>
    </row>
    <row r="2431" spans="2:4" x14ac:dyDescent="0.35">
      <c r="B2431" s="4"/>
      <c r="C2431" s="4"/>
      <c r="D2431" s="14"/>
    </row>
    <row r="2432" spans="2:4" x14ac:dyDescent="0.35">
      <c r="B2432" s="4"/>
      <c r="C2432" s="4"/>
      <c r="D2432" s="14"/>
    </row>
    <row r="2433" spans="2:4" x14ac:dyDescent="0.35">
      <c r="B2433" s="4"/>
      <c r="C2433" s="4"/>
      <c r="D2433" s="14"/>
    </row>
    <row r="2434" spans="2:4" x14ac:dyDescent="0.35">
      <c r="B2434" s="4"/>
      <c r="C2434" s="4"/>
      <c r="D2434" s="14"/>
    </row>
    <row r="2435" spans="2:4" x14ac:dyDescent="0.35">
      <c r="B2435" s="4"/>
      <c r="C2435" s="4"/>
      <c r="D2435" s="14"/>
    </row>
    <row r="2436" spans="2:4" x14ac:dyDescent="0.35">
      <c r="B2436" s="4"/>
      <c r="C2436" s="4"/>
      <c r="D2436" s="14"/>
    </row>
    <row r="2437" spans="2:4" x14ac:dyDescent="0.35">
      <c r="B2437" s="4"/>
      <c r="C2437" s="4"/>
      <c r="D2437" s="14"/>
    </row>
    <row r="2438" spans="2:4" x14ac:dyDescent="0.35">
      <c r="B2438" s="4"/>
      <c r="C2438" s="4"/>
      <c r="D2438" s="14"/>
    </row>
    <row r="2439" spans="2:4" x14ac:dyDescent="0.35">
      <c r="B2439" s="4"/>
      <c r="C2439" s="4"/>
      <c r="D2439" s="14"/>
    </row>
    <row r="2440" spans="2:4" x14ac:dyDescent="0.35">
      <c r="B2440" s="4"/>
      <c r="C2440" s="4"/>
      <c r="D2440" s="14"/>
    </row>
    <row r="2441" spans="2:4" x14ac:dyDescent="0.35">
      <c r="B2441" s="4"/>
      <c r="C2441" s="4"/>
      <c r="D2441" s="14"/>
    </row>
    <row r="2442" spans="2:4" x14ac:dyDescent="0.35">
      <c r="B2442" s="4"/>
      <c r="C2442" s="4"/>
      <c r="D2442" s="14"/>
    </row>
    <row r="2443" spans="2:4" x14ac:dyDescent="0.35">
      <c r="B2443" s="4"/>
      <c r="C2443" s="4"/>
      <c r="D2443" s="14"/>
    </row>
    <row r="2444" spans="2:4" x14ac:dyDescent="0.35">
      <c r="B2444" s="4"/>
      <c r="C2444" s="4"/>
      <c r="D2444" s="14"/>
    </row>
    <row r="2445" spans="2:4" x14ac:dyDescent="0.35">
      <c r="B2445" s="4"/>
      <c r="C2445" s="4"/>
      <c r="D2445" s="14"/>
    </row>
    <row r="2446" spans="2:4" x14ac:dyDescent="0.35">
      <c r="B2446" s="4"/>
      <c r="C2446" s="4"/>
      <c r="D2446" s="14"/>
    </row>
    <row r="2447" spans="2:4" x14ac:dyDescent="0.35">
      <c r="B2447" s="4"/>
      <c r="C2447" s="4"/>
      <c r="D2447" s="14"/>
    </row>
    <row r="2448" spans="2:4" x14ac:dyDescent="0.35">
      <c r="B2448" s="4"/>
      <c r="C2448" s="4"/>
      <c r="D2448" s="14"/>
    </row>
    <row r="2449" spans="2:4" x14ac:dyDescent="0.35">
      <c r="B2449" s="4"/>
      <c r="C2449" s="4"/>
      <c r="D2449" s="14"/>
    </row>
    <row r="2450" spans="2:4" x14ac:dyDescent="0.35">
      <c r="B2450" s="4"/>
      <c r="C2450" s="4"/>
      <c r="D2450" s="14"/>
    </row>
    <row r="2451" spans="2:4" x14ac:dyDescent="0.35">
      <c r="B2451" s="4"/>
      <c r="C2451" s="4"/>
      <c r="D2451" s="14"/>
    </row>
    <row r="2452" spans="2:4" x14ac:dyDescent="0.35">
      <c r="B2452" s="4"/>
      <c r="C2452" s="4"/>
      <c r="D2452" s="14"/>
    </row>
    <row r="2453" spans="2:4" x14ac:dyDescent="0.35">
      <c r="B2453" s="4"/>
      <c r="C2453" s="4"/>
      <c r="D2453" s="14"/>
    </row>
    <row r="2454" spans="2:4" x14ac:dyDescent="0.35">
      <c r="B2454" s="4"/>
      <c r="C2454" s="4"/>
      <c r="D2454" s="14"/>
    </row>
    <row r="2455" spans="2:4" x14ac:dyDescent="0.35">
      <c r="B2455" s="4"/>
      <c r="C2455" s="4"/>
      <c r="D2455" s="14"/>
    </row>
    <row r="2456" spans="2:4" x14ac:dyDescent="0.35">
      <c r="B2456" s="4"/>
      <c r="C2456" s="4"/>
      <c r="D2456" s="14"/>
    </row>
    <row r="2457" spans="2:4" x14ac:dyDescent="0.35">
      <c r="B2457" s="4"/>
      <c r="C2457" s="4"/>
      <c r="D2457" s="14"/>
    </row>
    <row r="2458" spans="2:4" x14ac:dyDescent="0.35">
      <c r="B2458" s="4"/>
      <c r="C2458" s="4"/>
      <c r="D2458" s="14"/>
    </row>
    <row r="2459" spans="2:4" x14ac:dyDescent="0.35">
      <c r="B2459" s="4"/>
      <c r="C2459" s="4"/>
      <c r="D2459" s="14"/>
    </row>
    <row r="2460" spans="2:4" x14ac:dyDescent="0.35">
      <c r="B2460" s="4"/>
      <c r="C2460" s="4"/>
      <c r="D2460" s="14"/>
    </row>
    <row r="2461" spans="2:4" x14ac:dyDescent="0.35">
      <c r="B2461" s="4"/>
      <c r="C2461" s="4"/>
      <c r="D2461" s="14"/>
    </row>
    <row r="2462" spans="2:4" x14ac:dyDescent="0.35">
      <c r="B2462" s="4"/>
      <c r="C2462" s="4"/>
      <c r="D2462" s="14"/>
    </row>
    <row r="2463" spans="2:4" x14ac:dyDescent="0.35">
      <c r="B2463" s="4"/>
      <c r="C2463" s="4"/>
      <c r="D2463" s="14"/>
    </row>
    <row r="2464" spans="2:4" x14ac:dyDescent="0.35">
      <c r="B2464" s="4"/>
      <c r="C2464" s="4"/>
      <c r="D2464" s="14"/>
    </row>
    <row r="2465" spans="2:4" x14ac:dyDescent="0.35">
      <c r="B2465" s="4"/>
      <c r="C2465" s="4"/>
      <c r="D2465" s="14"/>
    </row>
    <row r="2466" spans="2:4" x14ac:dyDescent="0.35">
      <c r="B2466" s="4"/>
      <c r="C2466" s="4"/>
      <c r="D2466" s="14"/>
    </row>
    <row r="2467" spans="2:4" x14ac:dyDescent="0.35">
      <c r="B2467" s="4"/>
      <c r="C2467" s="4"/>
      <c r="D2467" s="14"/>
    </row>
    <row r="2468" spans="2:4" x14ac:dyDescent="0.35">
      <c r="B2468" s="4"/>
      <c r="C2468" s="4"/>
      <c r="D2468" s="14"/>
    </row>
    <row r="2469" spans="2:4" x14ac:dyDescent="0.35">
      <c r="B2469" s="4"/>
      <c r="C2469" s="4"/>
      <c r="D2469" s="14"/>
    </row>
    <row r="2470" spans="2:4" x14ac:dyDescent="0.35">
      <c r="B2470" s="4"/>
      <c r="C2470" s="4"/>
      <c r="D2470" s="14"/>
    </row>
    <row r="2471" spans="2:4" x14ac:dyDescent="0.35">
      <c r="B2471" s="4"/>
      <c r="C2471" s="4"/>
      <c r="D2471" s="14"/>
    </row>
    <row r="2472" spans="2:4" x14ac:dyDescent="0.35">
      <c r="B2472" s="4"/>
      <c r="C2472" s="4"/>
      <c r="D2472" s="14"/>
    </row>
    <row r="2473" spans="2:4" x14ac:dyDescent="0.35">
      <c r="B2473" s="4"/>
      <c r="C2473" s="4"/>
      <c r="D2473" s="14"/>
    </row>
    <row r="2474" spans="2:4" x14ac:dyDescent="0.35">
      <c r="B2474" s="4"/>
      <c r="C2474" s="4"/>
      <c r="D2474" s="14"/>
    </row>
    <row r="2475" spans="2:4" x14ac:dyDescent="0.35">
      <c r="B2475" s="4"/>
      <c r="C2475" s="4"/>
      <c r="D2475" s="14"/>
    </row>
    <row r="2476" spans="2:4" x14ac:dyDescent="0.35">
      <c r="B2476" s="4"/>
      <c r="C2476" s="4"/>
      <c r="D2476" s="14"/>
    </row>
    <row r="2477" spans="2:4" x14ac:dyDescent="0.35">
      <c r="B2477" s="4"/>
      <c r="C2477" s="4"/>
      <c r="D2477" s="14"/>
    </row>
    <row r="2478" spans="2:4" x14ac:dyDescent="0.35">
      <c r="B2478" s="4"/>
      <c r="C2478" s="4"/>
      <c r="D2478" s="14"/>
    </row>
    <row r="2479" spans="2:4" x14ac:dyDescent="0.35">
      <c r="B2479" s="4"/>
      <c r="C2479" s="4"/>
      <c r="D2479" s="14"/>
    </row>
    <row r="2480" spans="2:4" x14ac:dyDescent="0.35">
      <c r="B2480" s="4"/>
      <c r="C2480" s="4"/>
      <c r="D2480" s="14"/>
    </row>
    <row r="2481" spans="2:4" x14ac:dyDescent="0.35">
      <c r="B2481" s="4"/>
      <c r="C2481" s="4"/>
      <c r="D2481" s="14"/>
    </row>
    <row r="2482" spans="2:4" x14ac:dyDescent="0.35">
      <c r="B2482" s="4"/>
      <c r="C2482" s="4"/>
      <c r="D2482" s="14"/>
    </row>
    <row r="2483" spans="2:4" x14ac:dyDescent="0.35">
      <c r="B2483" s="4"/>
      <c r="C2483" s="4"/>
      <c r="D2483" s="14"/>
    </row>
    <row r="2484" spans="2:4" x14ac:dyDescent="0.35">
      <c r="B2484" s="4"/>
      <c r="C2484" s="4"/>
      <c r="D2484" s="14"/>
    </row>
    <row r="2485" spans="2:4" x14ac:dyDescent="0.35">
      <c r="B2485" s="4"/>
      <c r="C2485" s="4"/>
      <c r="D2485" s="14"/>
    </row>
    <row r="2486" spans="2:4" x14ac:dyDescent="0.35">
      <c r="B2486" s="4"/>
      <c r="C2486" s="4"/>
      <c r="D2486" s="14"/>
    </row>
    <row r="2487" spans="2:4" x14ac:dyDescent="0.35">
      <c r="B2487" s="4"/>
      <c r="C2487" s="4"/>
      <c r="D2487" s="14"/>
    </row>
    <row r="2488" spans="2:4" x14ac:dyDescent="0.35">
      <c r="B2488" s="4"/>
      <c r="C2488" s="4"/>
      <c r="D2488" s="14"/>
    </row>
    <row r="2489" spans="2:4" x14ac:dyDescent="0.35">
      <c r="B2489" s="4"/>
      <c r="C2489" s="4"/>
      <c r="D2489" s="14"/>
    </row>
    <row r="2490" spans="2:4" x14ac:dyDescent="0.35">
      <c r="B2490" s="4"/>
      <c r="C2490" s="4"/>
      <c r="D2490" s="14"/>
    </row>
    <row r="2491" spans="2:4" x14ac:dyDescent="0.35">
      <c r="B2491" s="4"/>
      <c r="C2491" s="4"/>
      <c r="D2491" s="14"/>
    </row>
    <row r="2492" spans="2:4" x14ac:dyDescent="0.35">
      <c r="B2492" s="4"/>
      <c r="C2492" s="4"/>
      <c r="D2492" s="14"/>
    </row>
    <row r="2493" spans="2:4" x14ac:dyDescent="0.35">
      <c r="B2493" s="4"/>
      <c r="C2493" s="4"/>
      <c r="D2493" s="14"/>
    </row>
    <row r="2494" spans="2:4" x14ac:dyDescent="0.35">
      <c r="B2494" s="4"/>
      <c r="C2494" s="4"/>
      <c r="D2494" s="14"/>
    </row>
    <row r="2495" spans="2:4" x14ac:dyDescent="0.35">
      <c r="B2495" s="4"/>
      <c r="C2495" s="4"/>
      <c r="D2495" s="14"/>
    </row>
    <row r="2496" spans="2:4" x14ac:dyDescent="0.35">
      <c r="B2496" s="4"/>
      <c r="C2496" s="4"/>
      <c r="D2496" s="14"/>
    </row>
    <row r="2497" spans="2:4" x14ac:dyDescent="0.35">
      <c r="B2497" s="4"/>
      <c r="C2497" s="4"/>
      <c r="D2497" s="14"/>
    </row>
    <row r="2498" spans="2:4" x14ac:dyDescent="0.35">
      <c r="B2498" s="4"/>
      <c r="C2498" s="4"/>
      <c r="D2498" s="14"/>
    </row>
    <row r="2499" spans="2:4" x14ac:dyDescent="0.35">
      <c r="B2499" s="4"/>
      <c r="C2499" s="4"/>
      <c r="D2499" s="14"/>
    </row>
    <row r="2500" spans="2:4" x14ac:dyDescent="0.35">
      <c r="B2500" s="4"/>
      <c r="C2500" s="4"/>
      <c r="D2500" s="14"/>
    </row>
    <row r="2501" spans="2:4" x14ac:dyDescent="0.35">
      <c r="B2501" s="4"/>
      <c r="C2501" s="4"/>
      <c r="D2501" s="14"/>
    </row>
    <row r="2502" spans="2:4" x14ac:dyDescent="0.35">
      <c r="B2502" s="4"/>
      <c r="C2502" s="4"/>
      <c r="D2502" s="14"/>
    </row>
    <row r="2503" spans="2:4" x14ac:dyDescent="0.35">
      <c r="B2503" s="4"/>
      <c r="C2503" s="4"/>
      <c r="D2503" s="14"/>
    </row>
    <row r="2504" spans="2:4" x14ac:dyDescent="0.35">
      <c r="B2504" s="4"/>
      <c r="C2504" s="4"/>
      <c r="D2504" s="14"/>
    </row>
    <row r="2505" spans="2:4" x14ac:dyDescent="0.35">
      <c r="B2505" s="4"/>
      <c r="C2505" s="4"/>
      <c r="D2505" s="14"/>
    </row>
    <row r="2506" spans="2:4" x14ac:dyDescent="0.35">
      <c r="B2506" s="4"/>
      <c r="C2506" s="4"/>
      <c r="D2506" s="14"/>
    </row>
    <row r="2507" spans="2:4" x14ac:dyDescent="0.35">
      <c r="B2507" s="4"/>
      <c r="C2507" s="4"/>
      <c r="D2507" s="14"/>
    </row>
    <row r="2508" spans="2:4" x14ac:dyDescent="0.35">
      <c r="B2508" s="4"/>
      <c r="C2508" s="4"/>
      <c r="D2508" s="14"/>
    </row>
    <row r="2509" spans="2:4" x14ac:dyDescent="0.35">
      <c r="B2509" s="4"/>
      <c r="C2509" s="4"/>
      <c r="D2509" s="14"/>
    </row>
    <row r="2510" spans="2:4" x14ac:dyDescent="0.35">
      <c r="B2510" s="4"/>
      <c r="C2510" s="4"/>
      <c r="D2510" s="14"/>
    </row>
    <row r="2511" spans="2:4" x14ac:dyDescent="0.35">
      <c r="B2511" s="4"/>
      <c r="C2511" s="4"/>
      <c r="D2511" s="14"/>
    </row>
    <row r="2512" spans="2:4" x14ac:dyDescent="0.35">
      <c r="B2512" s="4"/>
      <c r="C2512" s="4"/>
      <c r="D2512" s="14"/>
    </row>
    <row r="2513" spans="2:4" x14ac:dyDescent="0.35">
      <c r="B2513" s="4"/>
      <c r="C2513" s="4"/>
      <c r="D2513" s="14"/>
    </row>
    <row r="2514" spans="2:4" x14ac:dyDescent="0.35">
      <c r="B2514" s="4"/>
      <c r="C2514" s="4"/>
      <c r="D2514" s="14"/>
    </row>
    <row r="2515" spans="2:4" x14ac:dyDescent="0.35">
      <c r="B2515" s="4"/>
      <c r="C2515" s="4"/>
      <c r="D2515" s="14"/>
    </row>
    <row r="2516" spans="2:4" x14ac:dyDescent="0.35">
      <c r="B2516" s="4"/>
      <c r="C2516" s="4"/>
      <c r="D2516" s="14"/>
    </row>
    <row r="2517" spans="2:4" x14ac:dyDescent="0.35">
      <c r="B2517" s="4"/>
      <c r="C2517" s="4"/>
      <c r="D2517" s="14"/>
    </row>
    <row r="2518" spans="2:4" x14ac:dyDescent="0.35">
      <c r="B2518" s="4"/>
      <c r="C2518" s="4"/>
      <c r="D2518" s="14"/>
    </row>
    <row r="2519" spans="2:4" x14ac:dyDescent="0.35">
      <c r="B2519" s="4"/>
      <c r="C2519" s="4"/>
      <c r="D2519" s="14"/>
    </row>
    <row r="2520" spans="2:4" x14ac:dyDescent="0.35">
      <c r="B2520" s="4"/>
      <c r="C2520" s="4"/>
      <c r="D2520" s="14"/>
    </row>
    <row r="2521" spans="2:4" x14ac:dyDescent="0.35">
      <c r="B2521" s="4"/>
      <c r="C2521" s="4"/>
      <c r="D2521" s="14"/>
    </row>
    <row r="2522" spans="2:4" x14ac:dyDescent="0.35">
      <c r="B2522" s="4"/>
      <c r="C2522" s="4"/>
      <c r="D2522" s="14"/>
    </row>
    <row r="2523" spans="2:4" x14ac:dyDescent="0.35">
      <c r="B2523" s="4"/>
      <c r="C2523" s="4"/>
      <c r="D2523" s="14"/>
    </row>
    <row r="2524" spans="2:4" x14ac:dyDescent="0.35">
      <c r="B2524" s="4"/>
      <c r="C2524" s="4"/>
      <c r="D2524" s="14"/>
    </row>
    <row r="2525" spans="2:4" x14ac:dyDescent="0.35">
      <c r="B2525" s="4"/>
      <c r="C2525" s="4"/>
      <c r="D2525" s="14"/>
    </row>
    <row r="2526" spans="2:4" x14ac:dyDescent="0.35">
      <c r="B2526" s="4"/>
      <c r="C2526" s="4"/>
      <c r="D2526" s="14"/>
    </row>
    <row r="2527" spans="2:4" x14ac:dyDescent="0.35">
      <c r="B2527" s="4"/>
      <c r="C2527" s="4"/>
      <c r="D2527" s="14"/>
    </row>
    <row r="2528" spans="2:4" x14ac:dyDescent="0.35">
      <c r="B2528" s="4"/>
      <c r="C2528" s="4"/>
      <c r="D2528" s="14"/>
    </row>
    <row r="2529" spans="2:4" x14ac:dyDescent="0.35">
      <c r="B2529" s="4"/>
      <c r="C2529" s="4"/>
      <c r="D2529" s="14"/>
    </row>
    <row r="2530" spans="2:4" x14ac:dyDescent="0.35">
      <c r="B2530" s="4"/>
      <c r="C2530" s="4"/>
      <c r="D2530" s="14"/>
    </row>
    <row r="2531" spans="2:4" x14ac:dyDescent="0.35">
      <c r="B2531" s="4"/>
      <c r="C2531" s="4"/>
      <c r="D2531" s="14"/>
    </row>
    <row r="2532" spans="2:4" x14ac:dyDescent="0.35">
      <c r="B2532" s="4"/>
      <c r="C2532" s="4"/>
      <c r="D2532" s="14"/>
    </row>
    <row r="2533" spans="2:4" x14ac:dyDescent="0.35">
      <c r="B2533" s="4"/>
      <c r="C2533" s="4"/>
      <c r="D2533" s="14"/>
    </row>
    <row r="2534" spans="2:4" x14ac:dyDescent="0.35">
      <c r="B2534" s="4"/>
      <c r="C2534" s="4"/>
      <c r="D2534" s="14"/>
    </row>
    <row r="2535" spans="2:4" x14ac:dyDescent="0.35">
      <c r="B2535" s="4"/>
      <c r="C2535" s="4"/>
      <c r="D2535" s="14"/>
    </row>
    <row r="2536" spans="2:4" x14ac:dyDescent="0.35">
      <c r="B2536" s="4"/>
      <c r="C2536" s="4"/>
      <c r="D2536" s="14"/>
    </row>
    <row r="2537" spans="2:4" x14ac:dyDescent="0.35">
      <c r="B2537" s="4"/>
      <c r="C2537" s="4"/>
      <c r="D2537" s="14"/>
    </row>
    <row r="2538" spans="2:4" x14ac:dyDescent="0.35">
      <c r="B2538" s="4"/>
      <c r="C2538" s="4"/>
      <c r="D2538" s="14"/>
    </row>
    <row r="2539" spans="2:4" x14ac:dyDescent="0.35">
      <c r="B2539" s="4"/>
      <c r="C2539" s="4"/>
      <c r="D2539" s="14"/>
    </row>
    <row r="2540" spans="2:4" x14ac:dyDescent="0.35">
      <c r="B2540" s="4"/>
      <c r="C2540" s="4"/>
      <c r="D2540" s="14"/>
    </row>
    <row r="2541" spans="2:4" x14ac:dyDescent="0.35">
      <c r="B2541" s="4"/>
      <c r="C2541" s="4"/>
      <c r="D2541" s="14"/>
    </row>
    <row r="2542" spans="2:4" x14ac:dyDescent="0.35">
      <c r="B2542" s="4"/>
      <c r="C2542" s="4"/>
      <c r="D2542" s="14"/>
    </row>
    <row r="2543" spans="2:4" x14ac:dyDescent="0.35">
      <c r="B2543" s="4"/>
      <c r="C2543" s="4"/>
      <c r="D2543" s="14"/>
    </row>
    <row r="2544" spans="2:4" x14ac:dyDescent="0.35">
      <c r="B2544" s="4"/>
      <c r="C2544" s="4"/>
      <c r="D2544" s="14"/>
    </row>
    <row r="2545" spans="2:4" x14ac:dyDescent="0.35">
      <c r="B2545" s="4"/>
      <c r="C2545" s="4"/>
      <c r="D2545" s="14"/>
    </row>
    <row r="2546" spans="2:4" x14ac:dyDescent="0.35">
      <c r="B2546" s="4"/>
      <c r="C2546" s="4"/>
      <c r="D2546" s="14"/>
    </row>
    <row r="2547" spans="2:4" x14ac:dyDescent="0.35">
      <c r="B2547" s="4"/>
      <c r="C2547" s="4"/>
      <c r="D2547" s="14"/>
    </row>
    <row r="2548" spans="2:4" x14ac:dyDescent="0.35">
      <c r="B2548" s="4"/>
      <c r="C2548" s="4"/>
      <c r="D2548" s="14"/>
    </row>
    <row r="2549" spans="2:4" x14ac:dyDescent="0.35">
      <c r="B2549" s="4"/>
      <c r="C2549" s="4"/>
      <c r="D2549" s="14"/>
    </row>
    <row r="2550" spans="2:4" x14ac:dyDescent="0.35">
      <c r="B2550" s="4"/>
      <c r="C2550" s="4"/>
      <c r="D2550" s="14"/>
    </row>
    <row r="2551" spans="2:4" x14ac:dyDescent="0.35">
      <c r="B2551" s="4"/>
      <c r="C2551" s="4"/>
      <c r="D2551" s="14"/>
    </row>
    <row r="2552" spans="2:4" x14ac:dyDescent="0.35">
      <c r="B2552" s="4"/>
      <c r="C2552" s="4"/>
      <c r="D2552" s="14"/>
    </row>
    <row r="2553" spans="2:4" x14ac:dyDescent="0.35">
      <c r="B2553" s="4"/>
      <c r="C2553" s="4"/>
      <c r="D2553" s="14"/>
    </row>
    <row r="2554" spans="2:4" x14ac:dyDescent="0.35">
      <c r="B2554" s="4"/>
      <c r="C2554" s="4"/>
      <c r="D2554" s="14"/>
    </row>
    <row r="2555" spans="2:4" x14ac:dyDescent="0.35">
      <c r="B2555" s="4"/>
      <c r="C2555" s="4"/>
      <c r="D2555" s="14"/>
    </row>
    <row r="2556" spans="2:4" x14ac:dyDescent="0.35">
      <c r="B2556" s="4"/>
      <c r="C2556" s="4"/>
      <c r="D2556" s="14"/>
    </row>
    <row r="2557" spans="2:4" x14ac:dyDescent="0.35">
      <c r="B2557" s="4"/>
      <c r="C2557" s="4"/>
      <c r="D2557" s="14"/>
    </row>
    <row r="2558" spans="2:4" x14ac:dyDescent="0.35">
      <c r="B2558" s="4"/>
      <c r="C2558" s="4"/>
      <c r="D2558" s="14"/>
    </row>
    <row r="2559" spans="2:4" x14ac:dyDescent="0.35">
      <c r="B2559" s="4"/>
      <c r="C2559" s="4"/>
      <c r="D2559" s="14"/>
    </row>
    <row r="2560" spans="2:4" x14ac:dyDescent="0.35">
      <c r="B2560" s="4"/>
      <c r="C2560" s="4"/>
      <c r="D2560" s="14"/>
    </row>
    <row r="2561" spans="2:4" x14ac:dyDescent="0.35">
      <c r="B2561" s="4"/>
      <c r="C2561" s="4"/>
      <c r="D2561" s="14"/>
    </row>
    <row r="2562" spans="2:4" x14ac:dyDescent="0.35">
      <c r="B2562" s="4"/>
      <c r="C2562" s="4"/>
      <c r="D2562" s="14"/>
    </row>
    <row r="2563" spans="2:4" x14ac:dyDescent="0.35">
      <c r="B2563" s="4"/>
      <c r="C2563" s="4"/>
      <c r="D2563" s="14"/>
    </row>
    <row r="2564" spans="2:4" x14ac:dyDescent="0.35">
      <c r="B2564" s="4"/>
      <c r="C2564" s="4"/>
      <c r="D2564" s="14"/>
    </row>
    <row r="2565" spans="2:4" x14ac:dyDescent="0.35">
      <c r="B2565" s="4"/>
      <c r="C2565" s="4"/>
      <c r="D2565" s="14"/>
    </row>
    <row r="2566" spans="2:4" x14ac:dyDescent="0.35">
      <c r="B2566" s="4"/>
      <c r="C2566" s="4"/>
      <c r="D2566" s="14"/>
    </row>
    <row r="2567" spans="2:4" x14ac:dyDescent="0.35">
      <c r="B2567" s="4"/>
      <c r="C2567" s="4"/>
      <c r="D2567" s="14"/>
    </row>
    <row r="2568" spans="2:4" x14ac:dyDescent="0.35">
      <c r="B2568" s="4"/>
      <c r="C2568" s="4"/>
      <c r="D2568" s="14"/>
    </row>
    <row r="2569" spans="2:4" x14ac:dyDescent="0.35">
      <c r="B2569" s="4"/>
      <c r="C2569" s="4"/>
      <c r="D2569" s="14"/>
    </row>
    <row r="2570" spans="2:4" x14ac:dyDescent="0.35">
      <c r="B2570" s="4"/>
      <c r="C2570" s="4"/>
      <c r="D2570" s="14"/>
    </row>
    <row r="2571" spans="2:4" x14ac:dyDescent="0.35">
      <c r="B2571" s="4"/>
      <c r="C2571" s="4"/>
      <c r="D2571" s="14"/>
    </row>
    <row r="2572" spans="2:4" x14ac:dyDescent="0.35">
      <c r="B2572" s="4"/>
      <c r="C2572" s="4"/>
      <c r="D2572" s="14"/>
    </row>
    <row r="2573" spans="2:4" x14ac:dyDescent="0.35">
      <c r="B2573" s="4"/>
      <c r="C2573" s="4"/>
      <c r="D2573" s="14"/>
    </row>
    <row r="2574" spans="2:4" x14ac:dyDescent="0.35">
      <c r="B2574" s="4"/>
      <c r="C2574" s="4"/>
      <c r="D2574" s="14"/>
    </row>
    <row r="2575" spans="2:4" x14ac:dyDescent="0.35">
      <c r="B2575" s="4"/>
      <c r="C2575" s="4"/>
      <c r="D2575" s="14"/>
    </row>
    <row r="2576" spans="2:4" x14ac:dyDescent="0.35">
      <c r="B2576" s="4"/>
      <c r="C2576" s="4"/>
      <c r="D2576" s="14"/>
    </row>
    <row r="2577" spans="2:4" x14ac:dyDescent="0.35">
      <c r="B2577" s="4"/>
      <c r="C2577" s="4"/>
      <c r="D2577" s="14"/>
    </row>
    <row r="2578" spans="2:4" x14ac:dyDescent="0.35">
      <c r="B2578" s="4"/>
      <c r="C2578" s="4"/>
      <c r="D2578" s="14"/>
    </row>
    <row r="2579" spans="2:4" x14ac:dyDescent="0.35">
      <c r="B2579" s="4"/>
      <c r="C2579" s="4"/>
      <c r="D2579" s="14"/>
    </row>
    <row r="2580" spans="2:4" x14ac:dyDescent="0.35">
      <c r="B2580" s="4"/>
      <c r="C2580" s="4"/>
      <c r="D2580" s="14"/>
    </row>
    <row r="2581" spans="2:4" x14ac:dyDescent="0.35">
      <c r="B2581" s="4"/>
      <c r="C2581" s="4"/>
      <c r="D2581" s="14"/>
    </row>
    <row r="2582" spans="2:4" x14ac:dyDescent="0.35">
      <c r="B2582" s="4"/>
      <c r="C2582" s="4"/>
      <c r="D2582" s="14"/>
    </row>
    <row r="2583" spans="2:4" x14ac:dyDescent="0.35">
      <c r="B2583" s="4"/>
      <c r="C2583" s="4"/>
      <c r="D2583" s="14"/>
    </row>
    <row r="2584" spans="2:4" x14ac:dyDescent="0.35">
      <c r="B2584" s="4"/>
      <c r="C2584" s="4"/>
      <c r="D2584" s="14"/>
    </row>
    <row r="2585" spans="2:4" x14ac:dyDescent="0.35">
      <c r="B2585" s="4"/>
      <c r="C2585" s="4"/>
      <c r="D2585" s="14"/>
    </row>
    <row r="2586" spans="2:4" x14ac:dyDescent="0.35">
      <c r="B2586" s="4"/>
      <c r="C2586" s="4"/>
      <c r="D2586" s="14"/>
    </row>
    <row r="2587" spans="2:4" x14ac:dyDescent="0.35">
      <c r="B2587" s="4"/>
      <c r="C2587" s="4"/>
      <c r="D2587" s="14"/>
    </row>
    <row r="2588" spans="2:4" x14ac:dyDescent="0.35">
      <c r="B2588" s="4"/>
      <c r="C2588" s="4"/>
      <c r="D2588" s="14"/>
    </row>
    <row r="2589" spans="2:4" x14ac:dyDescent="0.35">
      <c r="B2589" s="4"/>
      <c r="C2589" s="4"/>
      <c r="D2589" s="14"/>
    </row>
    <row r="2590" spans="2:4" x14ac:dyDescent="0.35">
      <c r="B2590" s="4"/>
      <c r="C2590" s="4"/>
      <c r="D2590" s="14"/>
    </row>
    <row r="2591" spans="2:4" x14ac:dyDescent="0.35">
      <c r="B2591" s="4"/>
      <c r="C2591" s="4"/>
      <c r="D2591" s="14"/>
    </row>
    <row r="2592" spans="2:4" x14ac:dyDescent="0.35">
      <c r="B2592" s="4"/>
      <c r="C2592" s="4"/>
      <c r="D2592" s="14"/>
    </row>
    <row r="2593" spans="2:4" x14ac:dyDescent="0.35">
      <c r="B2593" s="4"/>
      <c r="C2593" s="4"/>
      <c r="D2593" s="14"/>
    </row>
    <row r="2594" spans="2:4" x14ac:dyDescent="0.35">
      <c r="B2594" s="4"/>
      <c r="C2594" s="4"/>
      <c r="D2594" s="14"/>
    </row>
    <row r="2595" spans="2:4" x14ac:dyDescent="0.35">
      <c r="B2595" s="4"/>
      <c r="C2595" s="4"/>
      <c r="D2595" s="14"/>
    </row>
    <row r="2596" spans="2:4" x14ac:dyDescent="0.35">
      <c r="B2596" s="4"/>
      <c r="C2596" s="4"/>
      <c r="D2596" s="14"/>
    </row>
    <row r="2597" spans="2:4" x14ac:dyDescent="0.35">
      <c r="B2597" s="4"/>
      <c r="C2597" s="4"/>
      <c r="D2597" s="14"/>
    </row>
    <row r="2598" spans="2:4" x14ac:dyDescent="0.35">
      <c r="B2598" s="4"/>
      <c r="C2598" s="4"/>
      <c r="D2598" s="14"/>
    </row>
    <row r="2599" spans="2:4" x14ac:dyDescent="0.35">
      <c r="B2599" s="4"/>
      <c r="C2599" s="4"/>
      <c r="D2599" s="14"/>
    </row>
    <row r="2600" spans="2:4" x14ac:dyDescent="0.35">
      <c r="B2600" s="4"/>
      <c r="C2600" s="4"/>
      <c r="D2600" s="14"/>
    </row>
    <row r="2601" spans="2:4" x14ac:dyDescent="0.35">
      <c r="B2601" s="4"/>
      <c r="C2601" s="4"/>
      <c r="D2601" s="14"/>
    </row>
    <row r="2602" spans="2:4" x14ac:dyDescent="0.35">
      <c r="B2602" s="4"/>
      <c r="C2602" s="4"/>
      <c r="D2602" s="14"/>
    </row>
    <row r="2603" spans="2:4" x14ac:dyDescent="0.35">
      <c r="B2603" s="4"/>
      <c r="C2603" s="4"/>
      <c r="D2603" s="14"/>
    </row>
    <row r="2604" spans="2:4" x14ac:dyDescent="0.35">
      <c r="B2604" s="4"/>
      <c r="C2604" s="4"/>
      <c r="D2604" s="14"/>
    </row>
    <row r="2605" spans="2:4" x14ac:dyDescent="0.35">
      <c r="B2605" s="4"/>
      <c r="C2605" s="4"/>
      <c r="D2605" s="14"/>
    </row>
    <row r="2606" spans="2:4" x14ac:dyDescent="0.35">
      <c r="B2606" s="4"/>
      <c r="C2606" s="4"/>
      <c r="D2606" s="14"/>
    </row>
    <row r="2607" spans="2:4" x14ac:dyDescent="0.35">
      <c r="B2607" s="4"/>
      <c r="C2607" s="4"/>
      <c r="D2607" s="14"/>
    </row>
    <row r="2608" spans="2:4" x14ac:dyDescent="0.35">
      <c r="B2608" s="4"/>
      <c r="C2608" s="4"/>
      <c r="D2608" s="14"/>
    </row>
    <row r="2609" spans="2:4" x14ac:dyDescent="0.35">
      <c r="B2609" s="4"/>
      <c r="C2609" s="4"/>
      <c r="D2609" s="14"/>
    </row>
    <row r="2610" spans="2:4" x14ac:dyDescent="0.35">
      <c r="B2610" s="4"/>
      <c r="C2610" s="4"/>
      <c r="D2610" s="14"/>
    </row>
    <row r="2611" spans="2:4" x14ac:dyDescent="0.35">
      <c r="B2611" s="4"/>
      <c r="C2611" s="4"/>
      <c r="D2611" s="14"/>
    </row>
    <row r="2612" spans="2:4" x14ac:dyDescent="0.35">
      <c r="B2612" s="4"/>
      <c r="C2612" s="4"/>
      <c r="D2612" s="14"/>
    </row>
    <row r="2613" spans="2:4" x14ac:dyDescent="0.35">
      <c r="B2613" s="4"/>
      <c r="C2613" s="4"/>
      <c r="D2613" s="14"/>
    </row>
    <row r="2614" spans="2:4" x14ac:dyDescent="0.35">
      <c r="B2614" s="4"/>
      <c r="C2614" s="4"/>
      <c r="D2614" s="14"/>
    </row>
    <row r="2615" spans="2:4" x14ac:dyDescent="0.35">
      <c r="B2615" s="4"/>
      <c r="C2615" s="4"/>
      <c r="D2615" s="14"/>
    </row>
    <row r="2616" spans="2:4" x14ac:dyDescent="0.35">
      <c r="B2616" s="4"/>
      <c r="C2616" s="4"/>
      <c r="D2616" s="14"/>
    </row>
    <row r="2617" spans="2:4" x14ac:dyDescent="0.35">
      <c r="B2617" s="4"/>
      <c r="C2617" s="4"/>
      <c r="D2617" s="14"/>
    </row>
    <row r="2618" spans="2:4" x14ac:dyDescent="0.35">
      <c r="B2618" s="4"/>
      <c r="C2618" s="4"/>
      <c r="D2618" s="14"/>
    </row>
    <row r="2619" spans="2:4" x14ac:dyDescent="0.35">
      <c r="B2619" s="4"/>
      <c r="C2619" s="4"/>
      <c r="D2619" s="14"/>
    </row>
    <row r="2620" spans="2:4" x14ac:dyDescent="0.35">
      <c r="B2620" s="4"/>
      <c r="C2620" s="4"/>
      <c r="D2620" s="14"/>
    </row>
    <row r="2621" spans="2:4" x14ac:dyDescent="0.35">
      <c r="B2621" s="4"/>
      <c r="C2621" s="4"/>
      <c r="D2621" s="14"/>
    </row>
    <row r="2622" spans="2:4" x14ac:dyDescent="0.35">
      <c r="B2622" s="4"/>
      <c r="C2622" s="4"/>
      <c r="D2622" s="14"/>
    </row>
    <row r="2623" spans="2:4" x14ac:dyDescent="0.35">
      <c r="B2623" s="4"/>
      <c r="C2623" s="4"/>
      <c r="D2623" s="14"/>
    </row>
    <row r="2624" spans="2:4" x14ac:dyDescent="0.35">
      <c r="B2624" s="4"/>
      <c r="C2624" s="4"/>
      <c r="D2624" s="14"/>
    </row>
    <row r="2625" spans="2:4" x14ac:dyDescent="0.35">
      <c r="B2625" s="4"/>
      <c r="C2625" s="4"/>
      <c r="D2625" s="14"/>
    </row>
    <row r="2626" spans="2:4" x14ac:dyDescent="0.35">
      <c r="B2626" s="4"/>
      <c r="C2626" s="4"/>
      <c r="D2626" s="14"/>
    </row>
    <row r="2627" spans="2:4" x14ac:dyDescent="0.35">
      <c r="B2627" s="4"/>
      <c r="C2627" s="4"/>
      <c r="D2627" s="14"/>
    </row>
    <row r="2628" spans="2:4" x14ac:dyDescent="0.35">
      <c r="B2628" s="4"/>
      <c r="C2628" s="4"/>
      <c r="D2628" s="14"/>
    </row>
    <row r="2629" spans="2:4" x14ac:dyDescent="0.35">
      <c r="B2629" s="4"/>
      <c r="C2629" s="4"/>
      <c r="D2629" s="14"/>
    </row>
    <row r="2630" spans="2:4" x14ac:dyDescent="0.35">
      <c r="B2630" s="4"/>
      <c r="C2630" s="4"/>
      <c r="D2630" s="14"/>
    </row>
    <row r="2631" spans="2:4" x14ac:dyDescent="0.35">
      <c r="B2631" s="4"/>
      <c r="C2631" s="4"/>
      <c r="D2631" s="14"/>
    </row>
    <row r="2632" spans="2:4" x14ac:dyDescent="0.35">
      <c r="B2632" s="4"/>
      <c r="C2632" s="4"/>
      <c r="D2632" s="14"/>
    </row>
    <row r="2633" spans="2:4" x14ac:dyDescent="0.35">
      <c r="B2633" s="4"/>
      <c r="C2633" s="4"/>
      <c r="D2633" s="14"/>
    </row>
    <row r="2634" spans="2:4" x14ac:dyDescent="0.35">
      <c r="B2634" s="4"/>
      <c r="C2634" s="4"/>
      <c r="D2634" s="14"/>
    </row>
    <row r="2635" spans="2:4" x14ac:dyDescent="0.35">
      <c r="B2635" s="4"/>
      <c r="C2635" s="4"/>
      <c r="D2635" s="14"/>
    </row>
    <row r="2636" spans="2:4" x14ac:dyDescent="0.35">
      <c r="B2636" s="4"/>
      <c r="C2636" s="4"/>
      <c r="D2636" s="14"/>
    </row>
    <row r="2637" spans="2:4" x14ac:dyDescent="0.35">
      <c r="B2637" s="4"/>
      <c r="C2637" s="4"/>
      <c r="D2637" s="14"/>
    </row>
    <row r="2638" spans="2:4" x14ac:dyDescent="0.35">
      <c r="B2638" s="4"/>
      <c r="C2638" s="4"/>
      <c r="D2638" s="14"/>
    </row>
    <row r="2639" spans="2:4" x14ac:dyDescent="0.35">
      <c r="B2639" s="4"/>
      <c r="C2639" s="4"/>
      <c r="D2639" s="14"/>
    </row>
    <row r="2640" spans="2:4" x14ac:dyDescent="0.35">
      <c r="B2640" s="4"/>
      <c r="C2640" s="4"/>
      <c r="D2640" s="14"/>
    </row>
    <row r="2641" spans="2:4" x14ac:dyDescent="0.35">
      <c r="B2641" s="4"/>
      <c r="C2641" s="4"/>
      <c r="D2641" s="14"/>
    </row>
    <row r="2642" spans="2:4" x14ac:dyDescent="0.35">
      <c r="B2642" s="4"/>
      <c r="C2642" s="4"/>
      <c r="D2642" s="14"/>
    </row>
    <row r="2643" spans="2:4" x14ac:dyDescent="0.35">
      <c r="B2643" s="4"/>
      <c r="C2643" s="4"/>
      <c r="D2643" s="14"/>
    </row>
    <row r="2644" spans="2:4" x14ac:dyDescent="0.35">
      <c r="B2644" s="4"/>
      <c r="C2644" s="4"/>
      <c r="D2644" s="14"/>
    </row>
    <row r="2645" spans="2:4" x14ac:dyDescent="0.35">
      <c r="B2645" s="4"/>
      <c r="C2645" s="4"/>
      <c r="D2645" s="14"/>
    </row>
    <row r="2646" spans="2:4" x14ac:dyDescent="0.35">
      <c r="B2646" s="4"/>
      <c r="C2646" s="4"/>
      <c r="D2646" s="14"/>
    </row>
    <row r="2647" spans="2:4" x14ac:dyDescent="0.35">
      <c r="B2647" s="4"/>
      <c r="C2647" s="4"/>
      <c r="D2647" s="14"/>
    </row>
    <row r="2648" spans="2:4" x14ac:dyDescent="0.35">
      <c r="B2648" s="4"/>
      <c r="C2648" s="4"/>
      <c r="D2648" s="14"/>
    </row>
    <row r="2649" spans="2:4" x14ac:dyDescent="0.35">
      <c r="B2649" s="4"/>
      <c r="C2649" s="4"/>
      <c r="D2649" s="14"/>
    </row>
    <row r="2650" spans="2:4" x14ac:dyDescent="0.35">
      <c r="B2650" s="4"/>
      <c r="C2650" s="4"/>
      <c r="D2650" s="14"/>
    </row>
    <row r="2651" spans="2:4" x14ac:dyDescent="0.35">
      <c r="B2651" s="4"/>
      <c r="C2651" s="4"/>
      <c r="D2651" s="14"/>
    </row>
    <row r="2652" spans="2:4" x14ac:dyDescent="0.35">
      <c r="B2652" s="4"/>
      <c r="C2652" s="4"/>
      <c r="D2652" s="14"/>
    </row>
    <row r="2653" spans="2:4" x14ac:dyDescent="0.35">
      <c r="B2653" s="4"/>
      <c r="C2653" s="4"/>
      <c r="D2653" s="14"/>
    </row>
    <row r="2654" spans="2:4" x14ac:dyDescent="0.35">
      <c r="B2654" s="4"/>
      <c r="C2654" s="4"/>
      <c r="D2654" s="14"/>
    </row>
    <row r="2655" spans="2:4" x14ac:dyDescent="0.35">
      <c r="B2655" s="4"/>
      <c r="C2655" s="4"/>
      <c r="D2655" s="14"/>
    </row>
    <row r="2656" spans="2:4" x14ac:dyDescent="0.35">
      <c r="B2656" s="4"/>
      <c r="C2656" s="4"/>
      <c r="D2656" s="14"/>
    </row>
    <row r="2657" spans="2:4" x14ac:dyDescent="0.35">
      <c r="B2657" s="4"/>
      <c r="C2657" s="4"/>
      <c r="D2657" s="14"/>
    </row>
    <row r="2658" spans="2:4" x14ac:dyDescent="0.35">
      <c r="B2658" s="4"/>
      <c r="C2658" s="4"/>
      <c r="D2658" s="14"/>
    </row>
    <row r="2659" spans="2:4" x14ac:dyDescent="0.35">
      <c r="B2659" s="4"/>
      <c r="C2659" s="4"/>
      <c r="D2659" s="14"/>
    </row>
    <row r="2660" spans="2:4" x14ac:dyDescent="0.35">
      <c r="B2660" s="4"/>
      <c r="C2660" s="4"/>
      <c r="D2660" s="14"/>
    </row>
    <row r="2661" spans="2:4" x14ac:dyDescent="0.35">
      <c r="B2661" s="4"/>
      <c r="C2661" s="4"/>
      <c r="D2661" s="14"/>
    </row>
    <row r="2662" spans="2:4" x14ac:dyDescent="0.35">
      <c r="B2662" s="4"/>
      <c r="C2662" s="4"/>
      <c r="D2662" s="14"/>
    </row>
    <row r="2663" spans="2:4" x14ac:dyDescent="0.35">
      <c r="B2663" s="4"/>
      <c r="C2663" s="4"/>
      <c r="D2663" s="14"/>
    </row>
    <row r="2664" spans="2:4" x14ac:dyDescent="0.35">
      <c r="B2664" s="4"/>
      <c r="C2664" s="4"/>
      <c r="D2664" s="14"/>
    </row>
    <row r="2665" spans="2:4" x14ac:dyDescent="0.35">
      <c r="B2665" s="4"/>
      <c r="C2665" s="4"/>
      <c r="D2665" s="14"/>
    </row>
    <row r="2666" spans="2:4" x14ac:dyDescent="0.35">
      <c r="B2666" s="4"/>
      <c r="C2666" s="4"/>
      <c r="D2666" s="14"/>
    </row>
    <row r="2667" spans="2:4" x14ac:dyDescent="0.35">
      <c r="B2667" s="4"/>
      <c r="C2667" s="4"/>
      <c r="D2667" s="14"/>
    </row>
    <row r="2668" spans="2:4" x14ac:dyDescent="0.35">
      <c r="B2668" s="4"/>
      <c r="C2668" s="4"/>
      <c r="D2668" s="14"/>
    </row>
    <row r="2669" spans="2:4" x14ac:dyDescent="0.35">
      <c r="B2669" s="4"/>
      <c r="C2669" s="4"/>
      <c r="D2669" s="14"/>
    </row>
    <row r="2670" spans="2:4" x14ac:dyDescent="0.35">
      <c r="B2670" s="4"/>
      <c r="C2670" s="4"/>
      <c r="D2670" s="14"/>
    </row>
    <row r="2671" spans="2:4" x14ac:dyDescent="0.35">
      <c r="B2671" s="4"/>
      <c r="C2671" s="4"/>
      <c r="D2671" s="14"/>
    </row>
    <row r="2672" spans="2:4" x14ac:dyDescent="0.35">
      <c r="B2672" s="4"/>
      <c r="C2672" s="4"/>
      <c r="D2672" s="14"/>
    </row>
    <row r="2673" spans="2:4" x14ac:dyDescent="0.35">
      <c r="B2673" s="4"/>
      <c r="C2673" s="4"/>
      <c r="D2673" s="14"/>
    </row>
    <row r="2674" spans="2:4" x14ac:dyDescent="0.35">
      <c r="B2674" s="4"/>
      <c r="C2674" s="4"/>
      <c r="D2674" s="14"/>
    </row>
    <row r="2675" spans="2:4" x14ac:dyDescent="0.35">
      <c r="B2675" s="4"/>
      <c r="C2675" s="4"/>
      <c r="D2675" s="14"/>
    </row>
    <row r="2676" spans="2:4" x14ac:dyDescent="0.35">
      <c r="B2676" s="4"/>
      <c r="C2676" s="4"/>
      <c r="D2676" s="14"/>
    </row>
    <row r="2677" spans="2:4" x14ac:dyDescent="0.35">
      <c r="B2677" s="4"/>
      <c r="C2677" s="4"/>
      <c r="D2677" s="14"/>
    </row>
    <row r="2678" spans="2:4" x14ac:dyDescent="0.35">
      <c r="B2678" s="4"/>
      <c r="C2678" s="4"/>
      <c r="D2678" s="14"/>
    </row>
    <row r="2679" spans="2:4" x14ac:dyDescent="0.35">
      <c r="B2679" s="4"/>
      <c r="C2679" s="4"/>
      <c r="D2679" s="14"/>
    </row>
    <row r="2680" spans="2:4" x14ac:dyDescent="0.35">
      <c r="B2680" s="4"/>
      <c r="C2680" s="4"/>
      <c r="D2680" s="14"/>
    </row>
    <row r="2681" spans="2:4" x14ac:dyDescent="0.35">
      <c r="B2681" s="4"/>
      <c r="C2681" s="4"/>
      <c r="D2681" s="14"/>
    </row>
    <row r="2682" spans="2:4" x14ac:dyDescent="0.35">
      <c r="B2682" s="4"/>
      <c r="C2682" s="4"/>
      <c r="D2682" s="14"/>
    </row>
    <row r="2683" spans="2:4" x14ac:dyDescent="0.35">
      <c r="B2683" s="4"/>
      <c r="C2683" s="4"/>
      <c r="D2683" s="14"/>
    </row>
    <row r="2684" spans="2:4" x14ac:dyDescent="0.35">
      <c r="B2684" s="4"/>
      <c r="C2684" s="4"/>
      <c r="D2684" s="14"/>
    </row>
    <row r="2685" spans="2:4" x14ac:dyDescent="0.35">
      <c r="B2685" s="4"/>
      <c r="C2685" s="4"/>
      <c r="D2685" s="14"/>
    </row>
    <row r="2686" spans="2:4" x14ac:dyDescent="0.35">
      <c r="B2686" s="4"/>
      <c r="C2686" s="4"/>
      <c r="D2686" s="14"/>
    </row>
    <row r="2687" spans="2:4" x14ac:dyDescent="0.35">
      <c r="B2687" s="4"/>
      <c r="C2687" s="4"/>
      <c r="D2687" s="14"/>
    </row>
    <row r="2688" spans="2:4" x14ac:dyDescent="0.35">
      <c r="B2688" s="4"/>
      <c r="C2688" s="4"/>
      <c r="D2688" s="14"/>
    </row>
    <row r="2689" spans="2:4" x14ac:dyDescent="0.35">
      <c r="B2689" s="4"/>
      <c r="C2689" s="4"/>
      <c r="D2689" s="14"/>
    </row>
    <row r="2690" spans="2:4" x14ac:dyDescent="0.35">
      <c r="B2690" s="4"/>
      <c r="C2690" s="4"/>
      <c r="D2690" s="14"/>
    </row>
    <row r="2691" spans="2:4" x14ac:dyDescent="0.35">
      <c r="B2691" s="4"/>
      <c r="C2691" s="4"/>
      <c r="D2691" s="14"/>
    </row>
    <row r="2692" spans="2:4" x14ac:dyDescent="0.35">
      <c r="B2692" s="4"/>
      <c r="C2692" s="4"/>
      <c r="D2692" s="14"/>
    </row>
    <row r="2693" spans="2:4" x14ac:dyDescent="0.35">
      <c r="B2693" s="4"/>
      <c r="C2693" s="4"/>
      <c r="D2693" s="14"/>
    </row>
    <row r="2694" spans="2:4" x14ac:dyDescent="0.35">
      <c r="B2694" s="4"/>
      <c r="C2694" s="4"/>
      <c r="D2694" s="14"/>
    </row>
    <row r="2695" spans="2:4" x14ac:dyDescent="0.35">
      <c r="B2695" s="4"/>
      <c r="C2695" s="4"/>
      <c r="D2695" s="14"/>
    </row>
    <row r="2696" spans="2:4" x14ac:dyDescent="0.35">
      <c r="B2696" s="4"/>
      <c r="C2696" s="4"/>
      <c r="D2696" s="14"/>
    </row>
    <row r="2697" spans="2:4" x14ac:dyDescent="0.35">
      <c r="B2697" s="4"/>
      <c r="C2697" s="4"/>
      <c r="D2697" s="14"/>
    </row>
    <row r="2698" spans="2:4" x14ac:dyDescent="0.35">
      <c r="B2698" s="4"/>
      <c r="C2698" s="4"/>
      <c r="D2698" s="14"/>
    </row>
    <row r="2699" spans="2:4" x14ac:dyDescent="0.35">
      <c r="B2699" s="4"/>
      <c r="C2699" s="4"/>
      <c r="D2699" s="14"/>
    </row>
    <row r="2700" spans="2:4" x14ac:dyDescent="0.35">
      <c r="B2700" s="4"/>
      <c r="C2700" s="4"/>
      <c r="D2700" s="14"/>
    </row>
    <row r="2701" spans="2:4" x14ac:dyDescent="0.35">
      <c r="B2701" s="4"/>
      <c r="C2701" s="4"/>
      <c r="D2701" s="14"/>
    </row>
    <row r="2702" spans="2:4" x14ac:dyDescent="0.35">
      <c r="B2702" s="4"/>
      <c r="C2702" s="4"/>
      <c r="D2702" s="14"/>
    </row>
    <row r="2703" spans="2:4" x14ac:dyDescent="0.35">
      <c r="B2703" s="4"/>
      <c r="C2703" s="4"/>
      <c r="D2703" s="14"/>
    </row>
    <row r="2704" spans="2:4" x14ac:dyDescent="0.35">
      <c r="B2704" s="4"/>
      <c r="C2704" s="4"/>
      <c r="D2704" s="14"/>
    </row>
    <row r="2705" spans="2:4" x14ac:dyDescent="0.35">
      <c r="B2705" s="4"/>
      <c r="C2705" s="4"/>
      <c r="D2705" s="14"/>
    </row>
    <row r="2706" spans="2:4" x14ac:dyDescent="0.35">
      <c r="B2706" s="4"/>
      <c r="C2706" s="4"/>
      <c r="D2706" s="14"/>
    </row>
    <row r="2707" spans="2:4" x14ac:dyDescent="0.35">
      <c r="B2707" s="4"/>
      <c r="C2707" s="4"/>
      <c r="D2707" s="14"/>
    </row>
    <row r="2708" spans="2:4" x14ac:dyDescent="0.35">
      <c r="B2708" s="4"/>
      <c r="C2708" s="4"/>
      <c r="D2708" s="14"/>
    </row>
    <row r="2709" spans="2:4" x14ac:dyDescent="0.35">
      <c r="B2709" s="4"/>
      <c r="C2709" s="4"/>
      <c r="D2709" s="14"/>
    </row>
    <row r="2710" spans="2:4" x14ac:dyDescent="0.35">
      <c r="B2710" s="4"/>
      <c r="C2710" s="4"/>
      <c r="D2710" s="14"/>
    </row>
    <row r="2711" spans="2:4" x14ac:dyDescent="0.35">
      <c r="B2711" s="4"/>
      <c r="C2711" s="4"/>
      <c r="D2711" s="14"/>
    </row>
    <row r="2712" spans="2:4" x14ac:dyDescent="0.35">
      <c r="B2712" s="4"/>
      <c r="C2712" s="4"/>
      <c r="D2712" s="14"/>
    </row>
    <row r="2713" spans="2:4" x14ac:dyDescent="0.35">
      <c r="B2713" s="4"/>
      <c r="C2713" s="4"/>
      <c r="D2713" s="14"/>
    </row>
    <row r="2714" spans="2:4" x14ac:dyDescent="0.35">
      <c r="B2714" s="4"/>
      <c r="C2714" s="4"/>
      <c r="D2714" s="14"/>
    </row>
    <row r="2715" spans="2:4" x14ac:dyDescent="0.35">
      <c r="B2715" s="4"/>
      <c r="C2715" s="4"/>
      <c r="D2715" s="14"/>
    </row>
    <row r="2716" spans="2:4" x14ac:dyDescent="0.35">
      <c r="B2716" s="4"/>
      <c r="C2716" s="4"/>
      <c r="D2716" s="14"/>
    </row>
    <row r="2717" spans="2:4" x14ac:dyDescent="0.35">
      <c r="B2717" s="4"/>
      <c r="C2717" s="4"/>
      <c r="D2717" s="14"/>
    </row>
    <row r="2718" spans="2:4" x14ac:dyDescent="0.35">
      <c r="B2718" s="4"/>
      <c r="C2718" s="4"/>
      <c r="D2718" s="14"/>
    </row>
    <row r="2719" spans="2:4" x14ac:dyDescent="0.35">
      <c r="B2719" s="4"/>
      <c r="C2719" s="4"/>
      <c r="D2719" s="14"/>
    </row>
    <row r="2720" spans="2:4" x14ac:dyDescent="0.35">
      <c r="B2720" s="4"/>
      <c r="C2720" s="4"/>
      <c r="D2720" s="14"/>
    </row>
    <row r="2721" spans="2:4" x14ac:dyDescent="0.35">
      <c r="B2721" s="4"/>
      <c r="C2721" s="4"/>
      <c r="D2721" s="14"/>
    </row>
    <row r="2722" spans="2:4" x14ac:dyDescent="0.35">
      <c r="B2722" s="4"/>
      <c r="C2722" s="4"/>
      <c r="D2722" s="14"/>
    </row>
    <row r="2723" spans="2:4" x14ac:dyDescent="0.35">
      <c r="B2723" s="4"/>
      <c r="C2723" s="4"/>
      <c r="D2723" s="14"/>
    </row>
    <row r="2724" spans="2:4" x14ac:dyDescent="0.35">
      <c r="B2724" s="4"/>
      <c r="C2724" s="4"/>
      <c r="D2724" s="14"/>
    </row>
    <row r="2725" spans="2:4" x14ac:dyDescent="0.35">
      <c r="B2725" s="4"/>
      <c r="C2725" s="4"/>
      <c r="D2725" s="14"/>
    </row>
    <row r="2726" spans="2:4" x14ac:dyDescent="0.35">
      <c r="B2726" s="4"/>
      <c r="C2726" s="4"/>
      <c r="D2726" s="14"/>
    </row>
    <row r="2727" spans="2:4" x14ac:dyDescent="0.35">
      <c r="B2727" s="4"/>
      <c r="C2727" s="4"/>
      <c r="D2727" s="14"/>
    </row>
    <row r="2728" spans="2:4" x14ac:dyDescent="0.35">
      <c r="B2728" s="4"/>
      <c r="C2728" s="4"/>
      <c r="D2728" s="14"/>
    </row>
    <row r="2729" spans="2:4" x14ac:dyDescent="0.35">
      <c r="B2729" s="4"/>
      <c r="C2729" s="4"/>
      <c r="D2729" s="14"/>
    </row>
    <row r="2730" spans="2:4" x14ac:dyDescent="0.35">
      <c r="B2730" s="4"/>
      <c r="C2730" s="4"/>
      <c r="D2730" s="14"/>
    </row>
    <row r="2731" spans="2:4" x14ac:dyDescent="0.35">
      <c r="B2731" s="4"/>
      <c r="C2731" s="4"/>
      <c r="D2731" s="14"/>
    </row>
    <row r="2732" spans="2:4" x14ac:dyDescent="0.35">
      <c r="B2732" s="4"/>
      <c r="C2732" s="4"/>
      <c r="D2732" s="14"/>
    </row>
    <row r="2733" spans="2:4" x14ac:dyDescent="0.35">
      <c r="B2733" s="4"/>
      <c r="C2733" s="4"/>
      <c r="D2733" s="14"/>
    </row>
    <row r="2734" spans="2:4" x14ac:dyDescent="0.35">
      <c r="B2734" s="4"/>
      <c r="C2734" s="4"/>
      <c r="D2734" s="14"/>
    </row>
    <row r="2735" spans="2:4" x14ac:dyDescent="0.35">
      <c r="B2735" s="4"/>
      <c r="C2735" s="4"/>
      <c r="D2735" s="14"/>
    </row>
    <row r="2736" spans="2:4" x14ac:dyDescent="0.35">
      <c r="B2736" s="4"/>
      <c r="C2736" s="4"/>
      <c r="D2736" s="14"/>
    </row>
    <row r="2737" spans="2:4" x14ac:dyDescent="0.35">
      <c r="B2737" s="4"/>
      <c r="C2737" s="4"/>
      <c r="D2737" s="14"/>
    </row>
    <row r="2738" spans="2:4" x14ac:dyDescent="0.35">
      <c r="B2738" s="4"/>
      <c r="C2738" s="4"/>
      <c r="D2738" s="14"/>
    </row>
    <row r="2739" spans="2:4" x14ac:dyDescent="0.35">
      <c r="B2739" s="4"/>
      <c r="C2739" s="4"/>
      <c r="D2739" s="14"/>
    </row>
    <row r="2740" spans="2:4" x14ac:dyDescent="0.35">
      <c r="B2740" s="4"/>
      <c r="C2740" s="4"/>
      <c r="D2740" s="14"/>
    </row>
    <row r="2741" spans="2:4" x14ac:dyDescent="0.35">
      <c r="B2741" s="4"/>
      <c r="C2741" s="4"/>
      <c r="D2741" s="14"/>
    </row>
    <row r="2742" spans="2:4" x14ac:dyDescent="0.35">
      <c r="B2742" s="4"/>
      <c r="C2742" s="4"/>
      <c r="D2742" s="14"/>
    </row>
    <row r="2743" spans="2:4" x14ac:dyDescent="0.35">
      <c r="B2743" s="4"/>
      <c r="C2743" s="4"/>
      <c r="D2743" s="14"/>
    </row>
    <row r="2744" spans="2:4" x14ac:dyDescent="0.35">
      <c r="B2744" s="4"/>
      <c r="C2744" s="4"/>
      <c r="D2744" s="14"/>
    </row>
    <row r="2745" spans="2:4" x14ac:dyDescent="0.35">
      <c r="B2745" s="4"/>
      <c r="C2745" s="4"/>
      <c r="D2745" s="14"/>
    </row>
    <row r="2746" spans="2:4" x14ac:dyDescent="0.35">
      <c r="B2746" s="4"/>
      <c r="C2746" s="4"/>
      <c r="D2746" s="14"/>
    </row>
    <row r="2747" spans="2:4" x14ac:dyDescent="0.35">
      <c r="B2747" s="4"/>
      <c r="C2747" s="4"/>
      <c r="D2747" s="14"/>
    </row>
    <row r="2748" spans="2:4" x14ac:dyDescent="0.35">
      <c r="B2748" s="4"/>
      <c r="C2748" s="4"/>
      <c r="D2748" s="14"/>
    </row>
    <row r="2749" spans="2:4" x14ac:dyDescent="0.35">
      <c r="B2749" s="4"/>
      <c r="C2749" s="4"/>
      <c r="D2749" s="14"/>
    </row>
    <row r="2750" spans="2:4" x14ac:dyDescent="0.35">
      <c r="B2750" s="4"/>
      <c r="C2750" s="4"/>
      <c r="D2750" s="14"/>
    </row>
    <row r="2751" spans="2:4" x14ac:dyDescent="0.35">
      <c r="B2751" s="4"/>
      <c r="C2751" s="4"/>
      <c r="D2751" s="14"/>
    </row>
    <row r="2752" spans="2:4" x14ac:dyDescent="0.35">
      <c r="B2752" s="4"/>
      <c r="C2752" s="4"/>
      <c r="D2752" s="14"/>
    </row>
    <row r="2753" spans="2:4" x14ac:dyDescent="0.35">
      <c r="B2753" s="4"/>
      <c r="C2753" s="4"/>
      <c r="D2753" s="14"/>
    </row>
    <row r="2754" spans="2:4" x14ac:dyDescent="0.35">
      <c r="B2754" s="4"/>
      <c r="C2754" s="4"/>
      <c r="D2754" s="14"/>
    </row>
    <row r="2755" spans="2:4" x14ac:dyDescent="0.35">
      <c r="B2755" s="4"/>
      <c r="C2755" s="4"/>
      <c r="D2755" s="14"/>
    </row>
    <row r="2756" spans="2:4" x14ac:dyDescent="0.35">
      <c r="B2756" s="4"/>
      <c r="C2756" s="4"/>
      <c r="D2756" s="14"/>
    </row>
    <row r="2757" spans="2:4" x14ac:dyDescent="0.35">
      <c r="B2757" s="4"/>
      <c r="C2757" s="4"/>
      <c r="D2757" s="14"/>
    </row>
    <row r="2758" spans="2:4" x14ac:dyDescent="0.35">
      <c r="B2758" s="4"/>
      <c r="C2758" s="4"/>
      <c r="D2758" s="14"/>
    </row>
    <row r="2759" spans="2:4" x14ac:dyDescent="0.35">
      <c r="B2759" s="4"/>
      <c r="C2759" s="4"/>
      <c r="D2759" s="14"/>
    </row>
    <row r="2760" spans="2:4" x14ac:dyDescent="0.35">
      <c r="B2760" s="4"/>
      <c r="C2760" s="4"/>
      <c r="D2760" s="14"/>
    </row>
    <row r="2761" spans="2:4" x14ac:dyDescent="0.35">
      <c r="B2761" s="4"/>
      <c r="C2761" s="4"/>
      <c r="D2761" s="14"/>
    </row>
    <row r="2762" spans="2:4" x14ac:dyDescent="0.35">
      <c r="B2762" s="4"/>
      <c r="C2762" s="4"/>
      <c r="D2762" s="14"/>
    </row>
    <row r="2763" spans="2:4" x14ac:dyDescent="0.35">
      <c r="B2763" s="4"/>
      <c r="C2763" s="4"/>
      <c r="D2763" s="14"/>
    </row>
    <row r="2764" spans="2:4" x14ac:dyDescent="0.35">
      <c r="B2764" s="4"/>
      <c r="C2764" s="4"/>
      <c r="D2764" s="14"/>
    </row>
    <row r="2765" spans="2:4" x14ac:dyDescent="0.35">
      <c r="B2765" s="4"/>
      <c r="C2765" s="4"/>
      <c r="D2765" s="14"/>
    </row>
    <row r="2766" spans="2:4" x14ac:dyDescent="0.35">
      <c r="B2766" s="4"/>
      <c r="C2766" s="4"/>
      <c r="D2766" s="14"/>
    </row>
    <row r="2767" spans="2:4" x14ac:dyDescent="0.35">
      <c r="B2767" s="4"/>
      <c r="C2767" s="4"/>
      <c r="D2767" s="14"/>
    </row>
    <row r="2768" spans="2:4" x14ac:dyDescent="0.35">
      <c r="B2768" s="4"/>
      <c r="C2768" s="4"/>
      <c r="D2768" s="14"/>
    </row>
    <row r="2769" spans="2:4" x14ac:dyDescent="0.35">
      <c r="B2769" s="4"/>
      <c r="C2769" s="4"/>
      <c r="D2769" s="14"/>
    </row>
    <row r="2770" spans="2:4" x14ac:dyDescent="0.35">
      <c r="B2770" s="4"/>
      <c r="C2770" s="4"/>
      <c r="D2770" s="14"/>
    </row>
    <row r="2771" spans="2:4" x14ac:dyDescent="0.35">
      <c r="B2771" s="4"/>
      <c r="C2771" s="4"/>
      <c r="D2771" s="14"/>
    </row>
    <row r="2772" spans="2:4" x14ac:dyDescent="0.35">
      <c r="B2772" s="4"/>
      <c r="C2772" s="4"/>
      <c r="D2772" s="14"/>
    </row>
    <row r="2773" spans="2:4" x14ac:dyDescent="0.35">
      <c r="B2773" s="4"/>
      <c r="C2773" s="4"/>
      <c r="D2773" s="14"/>
    </row>
    <row r="2774" spans="2:4" x14ac:dyDescent="0.35">
      <c r="B2774" s="4"/>
      <c r="C2774" s="4"/>
      <c r="D2774" s="14"/>
    </row>
    <row r="2775" spans="2:4" x14ac:dyDescent="0.35">
      <c r="B2775" s="4"/>
      <c r="C2775" s="4"/>
      <c r="D2775" s="14"/>
    </row>
    <row r="2776" spans="2:4" x14ac:dyDescent="0.35">
      <c r="B2776" s="4"/>
      <c r="C2776" s="4"/>
      <c r="D2776" s="14"/>
    </row>
    <row r="2777" spans="2:4" x14ac:dyDescent="0.35">
      <c r="B2777" s="4"/>
      <c r="C2777" s="4"/>
      <c r="D2777" s="14"/>
    </row>
    <row r="2778" spans="2:4" x14ac:dyDescent="0.35">
      <c r="B2778" s="4"/>
      <c r="C2778" s="4"/>
      <c r="D2778" s="14"/>
    </row>
    <row r="2779" spans="2:4" x14ac:dyDescent="0.35">
      <c r="B2779" s="4"/>
      <c r="C2779" s="4"/>
      <c r="D2779" s="14"/>
    </row>
    <row r="2780" spans="2:4" x14ac:dyDescent="0.35">
      <c r="B2780" s="4"/>
      <c r="C2780" s="4"/>
      <c r="D2780" s="14"/>
    </row>
    <row r="2781" spans="2:4" x14ac:dyDescent="0.35">
      <c r="B2781" s="4"/>
      <c r="C2781" s="4"/>
      <c r="D2781" s="14"/>
    </row>
    <row r="2782" spans="2:4" x14ac:dyDescent="0.35">
      <c r="B2782" s="4"/>
      <c r="C2782" s="4"/>
      <c r="D2782" s="14"/>
    </row>
    <row r="2783" spans="2:4" x14ac:dyDescent="0.35">
      <c r="B2783" s="4"/>
      <c r="C2783" s="4"/>
      <c r="D2783" s="14"/>
    </row>
    <row r="2784" spans="2:4" x14ac:dyDescent="0.35">
      <c r="B2784" s="4"/>
      <c r="C2784" s="4"/>
      <c r="D2784" s="14"/>
    </row>
    <row r="2785" spans="2:4" x14ac:dyDescent="0.35">
      <c r="B2785" s="4"/>
      <c r="C2785" s="4"/>
      <c r="D2785" s="14"/>
    </row>
    <row r="2786" spans="2:4" x14ac:dyDescent="0.35">
      <c r="B2786" s="4"/>
      <c r="C2786" s="4"/>
      <c r="D2786" s="14"/>
    </row>
    <row r="2787" spans="2:4" x14ac:dyDescent="0.35">
      <c r="B2787" s="4"/>
      <c r="C2787" s="4"/>
      <c r="D2787" s="14"/>
    </row>
    <row r="2788" spans="2:4" x14ac:dyDescent="0.35">
      <c r="B2788" s="4"/>
      <c r="C2788" s="4"/>
      <c r="D2788" s="14"/>
    </row>
    <row r="2789" spans="2:4" x14ac:dyDescent="0.35">
      <c r="B2789" s="4"/>
      <c r="C2789" s="4"/>
      <c r="D2789" s="14"/>
    </row>
    <row r="2790" spans="2:4" x14ac:dyDescent="0.35">
      <c r="B2790" s="4"/>
      <c r="C2790" s="4"/>
      <c r="D2790" s="14"/>
    </row>
    <row r="2791" spans="2:4" x14ac:dyDescent="0.35">
      <c r="B2791" s="4"/>
      <c r="C2791" s="4"/>
      <c r="D2791" s="14"/>
    </row>
    <row r="2792" spans="2:4" x14ac:dyDescent="0.35">
      <c r="B2792" s="4"/>
      <c r="C2792" s="4"/>
      <c r="D2792" s="14"/>
    </row>
    <row r="2793" spans="2:4" x14ac:dyDescent="0.35">
      <c r="B2793" s="4"/>
      <c r="C2793" s="4"/>
      <c r="D2793" s="14"/>
    </row>
    <row r="2794" spans="2:4" x14ac:dyDescent="0.35">
      <c r="B2794" s="4"/>
      <c r="C2794" s="4"/>
      <c r="D2794" s="14"/>
    </row>
    <row r="2795" spans="2:4" x14ac:dyDescent="0.35">
      <c r="B2795" s="4"/>
      <c r="C2795" s="4"/>
      <c r="D2795" s="14"/>
    </row>
    <row r="2796" spans="2:4" x14ac:dyDescent="0.35">
      <c r="B2796" s="4"/>
      <c r="C2796" s="4"/>
      <c r="D2796" s="14"/>
    </row>
    <row r="2797" spans="2:4" x14ac:dyDescent="0.35">
      <c r="B2797" s="4"/>
      <c r="C2797" s="4"/>
      <c r="D2797" s="14"/>
    </row>
    <row r="2798" spans="2:4" x14ac:dyDescent="0.35">
      <c r="B2798" s="4"/>
      <c r="C2798" s="4"/>
      <c r="D2798" s="14"/>
    </row>
    <row r="2799" spans="2:4" x14ac:dyDescent="0.35">
      <c r="B2799" s="4"/>
      <c r="C2799" s="4"/>
      <c r="D2799" s="14"/>
    </row>
    <row r="2800" spans="2:4" x14ac:dyDescent="0.35">
      <c r="B2800" s="4"/>
      <c r="C2800" s="4"/>
      <c r="D2800" s="14"/>
    </row>
    <row r="2801" spans="2:4" x14ac:dyDescent="0.35">
      <c r="B2801" s="4"/>
      <c r="C2801" s="4"/>
      <c r="D2801" s="14"/>
    </row>
    <row r="2802" spans="2:4" x14ac:dyDescent="0.35">
      <c r="B2802" s="4"/>
      <c r="C2802" s="4"/>
      <c r="D2802" s="14"/>
    </row>
    <row r="2803" spans="2:4" x14ac:dyDescent="0.35">
      <c r="B2803" s="4"/>
      <c r="C2803" s="4"/>
      <c r="D2803" s="14"/>
    </row>
    <row r="2804" spans="2:4" x14ac:dyDescent="0.35">
      <c r="B2804" s="4"/>
      <c r="C2804" s="4"/>
      <c r="D2804" s="14"/>
    </row>
    <row r="2805" spans="2:4" x14ac:dyDescent="0.35">
      <c r="B2805" s="4"/>
      <c r="C2805" s="4"/>
      <c r="D2805" s="14"/>
    </row>
    <row r="2806" spans="2:4" x14ac:dyDescent="0.35">
      <c r="B2806" s="4"/>
      <c r="C2806" s="4"/>
      <c r="D2806" s="14"/>
    </row>
    <row r="2807" spans="2:4" x14ac:dyDescent="0.35">
      <c r="B2807" s="4"/>
      <c r="C2807" s="4"/>
      <c r="D2807" s="14"/>
    </row>
    <row r="2808" spans="2:4" x14ac:dyDescent="0.35">
      <c r="B2808" s="4"/>
      <c r="C2808" s="4"/>
      <c r="D2808" s="14"/>
    </row>
    <row r="2809" spans="2:4" x14ac:dyDescent="0.35">
      <c r="B2809" s="4"/>
      <c r="C2809" s="4"/>
      <c r="D2809" s="14"/>
    </row>
    <row r="2810" spans="2:4" x14ac:dyDescent="0.35">
      <c r="B2810" s="4"/>
      <c r="C2810" s="4"/>
      <c r="D2810" s="14"/>
    </row>
    <row r="2811" spans="2:4" x14ac:dyDescent="0.35">
      <c r="B2811" s="4"/>
      <c r="C2811" s="4"/>
      <c r="D2811" s="14"/>
    </row>
    <row r="2812" spans="2:4" x14ac:dyDescent="0.35">
      <c r="B2812" s="4"/>
      <c r="C2812" s="4"/>
      <c r="D2812" s="14"/>
    </row>
    <row r="2813" spans="2:4" x14ac:dyDescent="0.35">
      <c r="B2813" s="4"/>
      <c r="C2813" s="4"/>
      <c r="D2813" s="14"/>
    </row>
    <row r="2814" spans="2:4" x14ac:dyDescent="0.35">
      <c r="B2814" s="4"/>
      <c r="C2814" s="4"/>
      <c r="D2814" s="14"/>
    </row>
    <row r="2815" spans="2:4" x14ac:dyDescent="0.35">
      <c r="B2815" s="4"/>
      <c r="C2815" s="4"/>
      <c r="D2815" s="14"/>
    </row>
    <row r="2816" spans="2:4" x14ac:dyDescent="0.35">
      <c r="B2816" s="4"/>
      <c r="C2816" s="4"/>
      <c r="D2816" s="14"/>
    </row>
    <row r="2817" spans="2:4" x14ac:dyDescent="0.35">
      <c r="B2817" s="4"/>
      <c r="C2817" s="4"/>
      <c r="D2817" s="14"/>
    </row>
    <row r="2818" spans="2:4" x14ac:dyDescent="0.35">
      <c r="B2818" s="4"/>
      <c r="C2818" s="4"/>
      <c r="D2818" s="14"/>
    </row>
    <row r="2819" spans="2:4" x14ac:dyDescent="0.35">
      <c r="B2819" s="4"/>
      <c r="C2819" s="4"/>
      <c r="D2819" s="14"/>
    </row>
    <row r="2820" spans="2:4" x14ac:dyDescent="0.35">
      <c r="B2820" s="4"/>
      <c r="C2820" s="4"/>
      <c r="D2820" s="14"/>
    </row>
    <row r="2821" spans="2:4" x14ac:dyDescent="0.35">
      <c r="B2821" s="4"/>
      <c r="C2821" s="4"/>
      <c r="D2821" s="14"/>
    </row>
    <row r="2822" spans="2:4" x14ac:dyDescent="0.35">
      <c r="B2822" s="4"/>
      <c r="C2822" s="4"/>
      <c r="D2822" s="14"/>
    </row>
    <row r="2823" spans="2:4" x14ac:dyDescent="0.35">
      <c r="B2823" s="4"/>
      <c r="C2823" s="4"/>
      <c r="D2823" s="14"/>
    </row>
    <row r="2824" spans="2:4" x14ac:dyDescent="0.35">
      <c r="B2824" s="4"/>
      <c r="C2824" s="4"/>
      <c r="D2824" s="14"/>
    </row>
    <row r="2825" spans="2:4" x14ac:dyDescent="0.35">
      <c r="B2825" s="4"/>
      <c r="C2825" s="4"/>
      <c r="D2825" s="14"/>
    </row>
    <row r="2826" spans="2:4" x14ac:dyDescent="0.35">
      <c r="B2826" s="4"/>
      <c r="C2826" s="4"/>
      <c r="D2826" s="14"/>
    </row>
    <row r="2827" spans="2:4" x14ac:dyDescent="0.35">
      <c r="B2827" s="4"/>
      <c r="C2827" s="4"/>
      <c r="D2827" s="14"/>
    </row>
    <row r="2828" spans="2:4" x14ac:dyDescent="0.35">
      <c r="B2828" s="4"/>
      <c r="C2828" s="4"/>
      <c r="D2828" s="14"/>
    </row>
    <row r="2829" spans="2:4" x14ac:dyDescent="0.35">
      <c r="B2829" s="4"/>
      <c r="C2829" s="4"/>
      <c r="D2829" s="14"/>
    </row>
    <row r="2830" spans="2:4" x14ac:dyDescent="0.35">
      <c r="B2830" s="4"/>
      <c r="C2830" s="4"/>
      <c r="D2830" s="14"/>
    </row>
    <row r="2831" spans="2:4" x14ac:dyDescent="0.35">
      <c r="B2831" s="4"/>
      <c r="C2831" s="4"/>
      <c r="D2831" s="14"/>
    </row>
    <row r="2832" spans="2:4" x14ac:dyDescent="0.35">
      <c r="B2832" s="4"/>
      <c r="C2832" s="4"/>
      <c r="D2832" s="14"/>
    </row>
    <row r="2833" spans="2:4" x14ac:dyDescent="0.35">
      <c r="B2833" s="4"/>
      <c r="C2833" s="4"/>
      <c r="D2833" s="14"/>
    </row>
    <row r="2834" spans="2:4" x14ac:dyDescent="0.35">
      <c r="B2834" s="4"/>
      <c r="C2834" s="4"/>
      <c r="D2834" s="14"/>
    </row>
    <row r="2835" spans="2:4" x14ac:dyDescent="0.35">
      <c r="B2835" s="4"/>
      <c r="C2835" s="4"/>
      <c r="D2835" s="14"/>
    </row>
    <row r="2836" spans="2:4" x14ac:dyDescent="0.35">
      <c r="B2836" s="4"/>
      <c r="C2836" s="4"/>
      <c r="D2836" s="14"/>
    </row>
    <row r="2837" spans="2:4" x14ac:dyDescent="0.35">
      <c r="B2837" s="4"/>
      <c r="C2837" s="4"/>
      <c r="D2837" s="14"/>
    </row>
    <row r="2838" spans="2:4" x14ac:dyDescent="0.35">
      <c r="B2838" s="4"/>
      <c r="C2838" s="4"/>
      <c r="D2838" s="14"/>
    </row>
    <row r="2839" spans="2:4" x14ac:dyDescent="0.35">
      <c r="B2839" s="4"/>
      <c r="C2839" s="4"/>
      <c r="D2839" s="14"/>
    </row>
    <row r="2840" spans="2:4" x14ac:dyDescent="0.35">
      <c r="B2840" s="4"/>
      <c r="C2840" s="4"/>
      <c r="D2840" s="14"/>
    </row>
    <row r="2841" spans="2:4" x14ac:dyDescent="0.35">
      <c r="B2841" s="4"/>
      <c r="C2841" s="4"/>
      <c r="D2841" s="14"/>
    </row>
    <row r="2842" spans="2:4" x14ac:dyDescent="0.35">
      <c r="B2842" s="4"/>
      <c r="C2842" s="4"/>
      <c r="D2842" s="14"/>
    </row>
    <row r="2843" spans="2:4" x14ac:dyDescent="0.35">
      <c r="B2843" s="4"/>
      <c r="C2843" s="4"/>
      <c r="D2843" s="14"/>
    </row>
    <row r="2844" spans="2:4" x14ac:dyDescent="0.35">
      <c r="B2844" s="4"/>
      <c r="C2844" s="4"/>
      <c r="D2844" s="14"/>
    </row>
    <row r="2845" spans="2:4" x14ac:dyDescent="0.35">
      <c r="B2845" s="4"/>
      <c r="C2845" s="4"/>
      <c r="D2845" s="14"/>
    </row>
    <row r="2846" spans="2:4" x14ac:dyDescent="0.35">
      <c r="B2846" s="4"/>
      <c r="C2846" s="4"/>
      <c r="D2846" s="14"/>
    </row>
    <row r="2847" spans="2:4" x14ac:dyDescent="0.35">
      <c r="B2847" s="4"/>
      <c r="C2847" s="4"/>
      <c r="D2847" s="14"/>
    </row>
    <row r="2848" spans="2:4" x14ac:dyDescent="0.35">
      <c r="B2848" s="4"/>
      <c r="C2848" s="4"/>
      <c r="D2848" s="14"/>
    </row>
    <row r="2849" spans="2:4" x14ac:dyDescent="0.35">
      <c r="B2849" s="4"/>
      <c r="C2849" s="4"/>
      <c r="D2849" s="14"/>
    </row>
    <row r="2850" spans="2:4" x14ac:dyDescent="0.35">
      <c r="B2850" s="4"/>
      <c r="C2850" s="4"/>
      <c r="D2850" s="14"/>
    </row>
    <row r="2851" spans="2:4" x14ac:dyDescent="0.35">
      <c r="B2851" s="4"/>
      <c r="C2851" s="4"/>
      <c r="D2851" s="14"/>
    </row>
    <row r="2852" spans="2:4" x14ac:dyDescent="0.35">
      <c r="B2852" s="4"/>
      <c r="C2852" s="4"/>
      <c r="D2852" s="14"/>
    </row>
    <row r="2853" spans="2:4" x14ac:dyDescent="0.35">
      <c r="B2853" s="4"/>
      <c r="C2853" s="4"/>
      <c r="D2853" s="14"/>
    </row>
    <row r="2854" spans="2:4" x14ac:dyDescent="0.35">
      <c r="B2854" s="4"/>
      <c r="C2854" s="4"/>
      <c r="D2854" s="14"/>
    </row>
    <row r="2855" spans="2:4" x14ac:dyDescent="0.35">
      <c r="B2855" s="4"/>
      <c r="C2855" s="4"/>
      <c r="D2855" s="14"/>
    </row>
    <row r="2856" spans="2:4" x14ac:dyDescent="0.35">
      <c r="B2856" s="4"/>
      <c r="C2856" s="4"/>
      <c r="D2856" s="14"/>
    </row>
    <row r="2857" spans="2:4" x14ac:dyDescent="0.35">
      <c r="B2857" s="4"/>
      <c r="C2857" s="4"/>
      <c r="D2857" s="14"/>
    </row>
    <row r="2858" spans="2:4" x14ac:dyDescent="0.35">
      <c r="B2858" s="4"/>
      <c r="C2858" s="4"/>
      <c r="D2858" s="14"/>
    </row>
    <row r="2859" spans="2:4" x14ac:dyDescent="0.35">
      <c r="B2859" s="4"/>
      <c r="C2859" s="4"/>
      <c r="D2859" s="14"/>
    </row>
    <row r="2860" spans="2:4" x14ac:dyDescent="0.35">
      <c r="B2860" s="4"/>
      <c r="C2860" s="4"/>
      <c r="D2860" s="14"/>
    </row>
    <row r="2861" spans="2:4" x14ac:dyDescent="0.35">
      <c r="B2861" s="4"/>
      <c r="C2861" s="4"/>
      <c r="D2861" s="14"/>
    </row>
    <row r="2862" spans="2:4" x14ac:dyDescent="0.35">
      <c r="B2862" s="4"/>
      <c r="C2862" s="4"/>
      <c r="D2862" s="14"/>
    </row>
    <row r="2863" spans="2:4" x14ac:dyDescent="0.35">
      <c r="B2863" s="4"/>
      <c r="C2863" s="4"/>
      <c r="D2863" s="14"/>
    </row>
    <row r="2864" spans="2:4" x14ac:dyDescent="0.35">
      <c r="B2864" s="4"/>
      <c r="C2864" s="4"/>
      <c r="D2864" s="14"/>
    </row>
    <row r="2865" spans="2:4" x14ac:dyDescent="0.35">
      <c r="B2865" s="4"/>
      <c r="C2865" s="4"/>
      <c r="D2865" s="14"/>
    </row>
    <row r="2866" spans="2:4" x14ac:dyDescent="0.35">
      <c r="B2866" s="4"/>
      <c r="C2866" s="4"/>
      <c r="D2866" s="14"/>
    </row>
    <row r="2867" spans="2:4" x14ac:dyDescent="0.35">
      <c r="B2867" s="4"/>
      <c r="C2867" s="4"/>
      <c r="D2867" s="14"/>
    </row>
    <row r="2868" spans="2:4" x14ac:dyDescent="0.35">
      <c r="B2868" s="4"/>
      <c r="C2868" s="4"/>
      <c r="D2868" s="14"/>
    </row>
    <row r="2869" spans="2:4" x14ac:dyDescent="0.35">
      <c r="B2869" s="4"/>
      <c r="C2869" s="4"/>
      <c r="D2869" s="14"/>
    </row>
    <row r="2870" spans="2:4" x14ac:dyDescent="0.35">
      <c r="B2870" s="4"/>
      <c r="C2870" s="4"/>
      <c r="D2870" s="14"/>
    </row>
    <row r="2871" spans="2:4" x14ac:dyDescent="0.35">
      <c r="B2871" s="4"/>
      <c r="C2871" s="4"/>
      <c r="D2871" s="14"/>
    </row>
    <row r="2872" spans="2:4" x14ac:dyDescent="0.35">
      <c r="B2872" s="4"/>
      <c r="C2872" s="4"/>
      <c r="D2872" s="14"/>
    </row>
    <row r="2873" spans="2:4" x14ac:dyDescent="0.35">
      <c r="B2873" s="4"/>
      <c r="C2873" s="4"/>
      <c r="D2873" s="14"/>
    </row>
    <row r="2874" spans="2:4" x14ac:dyDescent="0.35">
      <c r="B2874" s="4"/>
      <c r="C2874" s="4"/>
      <c r="D2874" s="14"/>
    </row>
    <row r="2875" spans="2:4" x14ac:dyDescent="0.35">
      <c r="B2875" s="4"/>
      <c r="C2875" s="4"/>
      <c r="D2875" s="14"/>
    </row>
    <row r="2876" spans="2:4" x14ac:dyDescent="0.35">
      <c r="B2876" s="4"/>
      <c r="C2876" s="4"/>
      <c r="D2876" s="14"/>
    </row>
    <row r="2877" spans="2:4" x14ac:dyDescent="0.35">
      <c r="B2877" s="4"/>
      <c r="C2877" s="4"/>
      <c r="D2877" s="14"/>
    </row>
    <row r="2878" spans="2:4" x14ac:dyDescent="0.35">
      <c r="B2878" s="4"/>
      <c r="C2878" s="4"/>
      <c r="D2878" s="14"/>
    </row>
    <row r="2879" spans="2:4" x14ac:dyDescent="0.35">
      <c r="B2879" s="4"/>
      <c r="C2879" s="4"/>
      <c r="D2879" s="14"/>
    </row>
    <row r="2880" spans="2:4" x14ac:dyDescent="0.35">
      <c r="B2880" s="4"/>
      <c r="C2880" s="4"/>
      <c r="D2880" s="14"/>
    </row>
    <row r="2881" spans="2:4" x14ac:dyDescent="0.35">
      <c r="B2881" s="4"/>
      <c r="C2881" s="4"/>
      <c r="D2881" s="14"/>
    </row>
    <row r="2882" spans="2:4" x14ac:dyDescent="0.35">
      <c r="B2882" s="4"/>
      <c r="C2882" s="4"/>
      <c r="D2882" s="14"/>
    </row>
    <row r="2883" spans="2:4" x14ac:dyDescent="0.35">
      <c r="B2883" s="4"/>
      <c r="C2883" s="4"/>
      <c r="D2883" s="14"/>
    </row>
    <row r="2884" spans="2:4" x14ac:dyDescent="0.35">
      <c r="B2884" s="4"/>
      <c r="C2884" s="4"/>
      <c r="D2884" s="14"/>
    </row>
    <row r="2885" spans="2:4" x14ac:dyDescent="0.35">
      <c r="B2885" s="4"/>
      <c r="C2885" s="4"/>
      <c r="D2885" s="14"/>
    </row>
    <row r="2886" spans="2:4" x14ac:dyDescent="0.35">
      <c r="B2886" s="4"/>
      <c r="C2886" s="4"/>
      <c r="D2886" s="14"/>
    </row>
    <row r="2887" spans="2:4" x14ac:dyDescent="0.35">
      <c r="B2887" s="4"/>
      <c r="C2887" s="4"/>
      <c r="D2887" s="14"/>
    </row>
    <row r="2888" spans="2:4" x14ac:dyDescent="0.35">
      <c r="B2888" s="4"/>
      <c r="C2888" s="4"/>
      <c r="D2888" s="14"/>
    </row>
    <row r="2889" spans="2:4" x14ac:dyDescent="0.35">
      <c r="B2889" s="4"/>
      <c r="C2889" s="4"/>
      <c r="D2889" s="14"/>
    </row>
    <row r="2890" spans="2:4" x14ac:dyDescent="0.35">
      <c r="B2890" s="4"/>
      <c r="C2890" s="4"/>
      <c r="D2890" s="14"/>
    </row>
    <row r="2891" spans="2:4" x14ac:dyDescent="0.35">
      <c r="B2891" s="4"/>
      <c r="C2891" s="4"/>
      <c r="D2891" s="14"/>
    </row>
    <row r="2892" spans="2:4" x14ac:dyDescent="0.35">
      <c r="B2892" s="4"/>
      <c r="C2892" s="4"/>
      <c r="D2892" s="14"/>
    </row>
    <row r="2893" spans="2:4" x14ac:dyDescent="0.35">
      <c r="B2893" s="4"/>
      <c r="C2893" s="4"/>
      <c r="D2893" s="14"/>
    </row>
    <row r="2894" spans="2:4" x14ac:dyDescent="0.35">
      <c r="B2894" s="4"/>
      <c r="C2894" s="4"/>
      <c r="D2894" s="14"/>
    </row>
    <row r="2895" spans="2:4" x14ac:dyDescent="0.35">
      <c r="B2895" s="4"/>
      <c r="C2895" s="4"/>
      <c r="D2895" s="14"/>
    </row>
    <row r="2896" spans="2:4" x14ac:dyDescent="0.35">
      <c r="B2896" s="4"/>
      <c r="C2896" s="4"/>
      <c r="D2896" s="14"/>
    </row>
    <row r="2897" spans="2:4" x14ac:dyDescent="0.35">
      <c r="B2897" s="4"/>
      <c r="C2897" s="4"/>
      <c r="D2897" s="14"/>
    </row>
    <row r="2898" spans="2:4" x14ac:dyDescent="0.35">
      <c r="B2898" s="4"/>
      <c r="C2898" s="4"/>
      <c r="D2898" s="14"/>
    </row>
    <row r="2899" spans="2:4" x14ac:dyDescent="0.35">
      <c r="B2899" s="4"/>
      <c r="C2899" s="4"/>
      <c r="D2899" s="14"/>
    </row>
    <row r="2900" spans="2:4" x14ac:dyDescent="0.35">
      <c r="B2900" s="4"/>
      <c r="C2900" s="4"/>
      <c r="D2900" s="14"/>
    </row>
    <row r="2901" spans="2:4" x14ac:dyDescent="0.35">
      <c r="B2901" s="4"/>
      <c r="C2901" s="4"/>
      <c r="D2901" s="14"/>
    </row>
    <row r="2902" spans="2:4" x14ac:dyDescent="0.35">
      <c r="B2902" s="4"/>
      <c r="C2902" s="4"/>
      <c r="D2902" s="14"/>
    </row>
    <row r="2903" spans="2:4" x14ac:dyDescent="0.35">
      <c r="B2903" s="4"/>
      <c r="C2903" s="4"/>
      <c r="D2903" s="14"/>
    </row>
    <row r="2904" spans="2:4" x14ac:dyDescent="0.35">
      <c r="B2904" s="4"/>
      <c r="C2904" s="4"/>
      <c r="D2904" s="14"/>
    </row>
    <row r="2905" spans="2:4" x14ac:dyDescent="0.35">
      <c r="B2905" s="4"/>
      <c r="C2905" s="4"/>
      <c r="D2905" s="14"/>
    </row>
    <row r="2906" spans="2:4" x14ac:dyDescent="0.35">
      <c r="B2906" s="4"/>
      <c r="C2906" s="4"/>
      <c r="D2906" s="14"/>
    </row>
    <row r="2907" spans="2:4" x14ac:dyDescent="0.35">
      <c r="B2907" s="4"/>
      <c r="C2907" s="4"/>
      <c r="D2907" s="14"/>
    </row>
    <row r="2908" spans="2:4" x14ac:dyDescent="0.35">
      <c r="B2908" s="4"/>
      <c r="C2908" s="4"/>
      <c r="D2908" s="14"/>
    </row>
    <row r="2909" spans="2:4" x14ac:dyDescent="0.35">
      <c r="B2909" s="4"/>
      <c r="C2909" s="4"/>
      <c r="D2909" s="14"/>
    </row>
    <row r="2910" spans="2:4" x14ac:dyDescent="0.35">
      <c r="B2910" s="4"/>
      <c r="C2910" s="4"/>
      <c r="D2910" s="14"/>
    </row>
    <row r="2911" spans="2:4" x14ac:dyDescent="0.35">
      <c r="B2911" s="4"/>
      <c r="C2911" s="4"/>
      <c r="D2911" s="14"/>
    </row>
    <row r="2912" spans="2:4" x14ac:dyDescent="0.35">
      <c r="B2912" s="4"/>
      <c r="C2912" s="4"/>
      <c r="D2912" s="14"/>
    </row>
    <row r="2913" spans="2:4" x14ac:dyDescent="0.35">
      <c r="B2913" s="4"/>
      <c r="C2913" s="4"/>
      <c r="D2913" s="14"/>
    </row>
    <row r="2914" spans="2:4" x14ac:dyDescent="0.35">
      <c r="B2914" s="4"/>
      <c r="C2914" s="4"/>
      <c r="D2914" s="14"/>
    </row>
    <row r="2915" spans="2:4" x14ac:dyDescent="0.35">
      <c r="B2915" s="4"/>
      <c r="C2915" s="4"/>
      <c r="D2915" s="14"/>
    </row>
    <row r="2916" spans="2:4" x14ac:dyDescent="0.35">
      <c r="B2916" s="4"/>
      <c r="C2916" s="4"/>
      <c r="D2916" s="14"/>
    </row>
    <row r="2917" spans="2:4" x14ac:dyDescent="0.35">
      <c r="B2917" s="4"/>
      <c r="C2917" s="4"/>
      <c r="D2917" s="14"/>
    </row>
    <row r="2918" spans="2:4" x14ac:dyDescent="0.35">
      <c r="B2918" s="4"/>
      <c r="C2918" s="4"/>
      <c r="D2918" s="14"/>
    </row>
    <row r="2919" spans="2:4" x14ac:dyDescent="0.35">
      <c r="B2919" s="4"/>
      <c r="C2919" s="4"/>
      <c r="D2919" s="14"/>
    </row>
    <row r="2920" spans="2:4" x14ac:dyDescent="0.35">
      <c r="B2920" s="4"/>
      <c r="C2920" s="4"/>
      <c r="D2920" s="14"/>
    </row>
    <row r="2921" spans="2:4" x14ac:dyDescent="0.35">
      <c r="B2921" s="4"/>
      <c r="C2921" s="4"/>
      <c r="D2921" s="14"/>
    </row>
    <row r="2922" spans="2:4" x14ac:dyDescent="0.35">
      <c r="B2922" s="4"/>
      <c r="C2922" s="4"/>
      <c r="D2922" s="14"/>
    </row>
    <row r="2923" spans="2:4" x14ac:dyDescent="0.35">
      <c r="B2923" s="4"/>
      <c r="C2923" s="4"/>
      <c r="D2923" s="14"/>
    </row>
    <row r="2924" spans="2:4" x14ac:dyDescent="0.35">
      <c r="B2924" s="4"/>
      <c r="C2924" s="4"/>
      <c r="D2924" s="14"/>
    </row>
    <row r="2925" spans="2:4" x14ac:dyDescent="0.35">
      <c r="B2925" s="4"/>
      <c r="C2925" s="4"/>
      <c r="D2925" s="14"/>
    </row>
    <row r="2926" spans="2:4" x14ac:dyDescent="0.35">
      <c r="B2926" s="4"/>
      <c r="C2926" s="4"/>
      <c r="D2926" s="14"/>
    </row>
    <row r="2927" spans="2:4" x14ac:dyDescent="0.35">
      <c r="B2927" s="4"/>
      <c r="C2927" s="4"/>
      <c r="D2927" s="14"/>
    </row>
    <row r="2928" spans="2:4" x14ac:dyDescent="0.35">
      <c r="B2928" s="4"/>
      <c r="C2928" s="4"/>
      <c r="D2928" s="14"/>
    </row>
    <row r="2929" spans="2:4" x14ac:dyDescent="0.35">
      <c r="B2929" s="4"/>
      <c r="C2929" s="4"/>
      <c r="D2929" s="14"/>
    </row>
    <row r="2930" spans="2:4" x14ac:dyDescent="0.35">
      <c r="B2930" s="4"/>
      <c r="C2930" s="4"/>
      <c r="D2930" s="14"/>
    </row>
    <row r="2931" spans="2:4" x14ac:dyDescent="0.35">
      <c r="B2931" s="4"/>
      <c r="C2931" s="4"/>
      <c r="D2931" s="14"/>
    </row>
    <row r="2932" spans="2:4" x14ac:dyDescent="0.35">
      <c r="B2932" s="4"/>
      <c r="C2932" s="4"/>
      <c r="D2932" s="14"/>
    </row>
    <row r="2933" spans="2:4" x14ac:dyDescent="0.35">
      <c r="B2933" s="4"/>
      <c r="C2933" s="4"/>
      <c r="D2933" s="14"/>
    </row>
    <row r="2934" spans="2:4" x14ac:dyDescent="0.35">
      <c r="B2934" s="4"/>
      <c r="C2934" s="4"/>
      <c r="D2934" s="14"/>
    </row>
    <row r="2935" spans="2:4" x14ac:dyDescent="0.35">
      <c r="B2935" s="4"/>
      <c r="C2935" s="4"/>
      <c r="D2935" s="14"/>
    </row>
    <row r="2936" spans="2:4" x14ac:dyDescent="0.35">
      <c r="B2936" s="4"/>
      <c r="C2936" s="4"/>
      <c r="D2936" s="14"/>
    </row>
    <row r="2937" spans="2:4" x14ac:dyDescent="0.35">
      <c r="B2937" s="4"/>
      <c r="C2937" s="4"/>
      <c r="D2937" s="14"/>
    </row>
    <row r="2938" spans="2:4" x14ac:dyDescent="0.35">
      <c r="B2938" s="4"/>
      <c r="C2938" s="4"/>
      <c r="D2938" s="14"/>
    </row>
    <row r="2939" spans="2:4" x14ac:dyDescent="0.35">
      <c r="B2939" s="4"/>
      <c r="C2939" s="4"/>
      <c r="D2939" s="14"/>
    </row>
    <row r="2940" spans="2:4" x14ac:dyDescent="0.35">
      <c r="B2940" s="4"/>
      <c r="C2940" s="4"/>
      <c r="D2940" s="14"/>
    </row>
    <row r="2941" spans="2:4" x14ac:dyDescent="0.35">
      <c r="B2941" s="4"/>
      <c r="C2941" s="4"/>
      <c r="D2941" s="14"/>
    </row>
    <row r="2942" spans="2:4" x14ac:dyDescent="0.35">
      <c r="B2942" s="4"/>
      <c r="C2942" s="4"/>
      <c r="D2942" s="14"/>
    </row>
    <row r="2943" spans="2:4" x14ac:dyDescent="0.35">
      <c r="B2943" s="4"/>
      <c r="C2943" s="4"/>
      <c r="D2943" s="14"/>
    </row>
    <row r="2944" spans="2:4" x14ac:dyDescent="0.35">
      <c r="B2944" s="4"/>
      <c r="C2944" s="4"/>
      <c r="D2944" s="14"/>
    </row>
    <row r="2945" spans="2:4" x14ac:dyDescent="0.35">
      <c r="B2945" s="4"/>
      <c r="C2945" s="4"/>
      <c r="D2945" s="14"/>
    </row>
    <row r="2946" spans="2:4" x14ac:dyDescent="0.35">
      <c r="B2946" s="4"/>
      <c r="C2946" s="4"/>
      <c r="D2946" s="14"/>
    </row>
    <row r="2947" spans="2:4" x14ac:dyDescent="0.35">
      <c r="B2947" s="4"/>
      <c r="C2947" s="4"/>
      <c r="D2947" s="14"/>
    </row>
    <row r="2948" spans="2:4" x14ac:dyDescent="0.35">
      <c r="B2948" s="4"/>
      <c r="C2948" s="4"/>
      <c r="D2948" s="14"/>
    </row>
    <row r="2949" spans="2:4" x14ac:dyDescent="0.35">
      <c r="B2949" s="4"/>
      <c r="C2949" s="4"/>
      <c r="D2949" s="14"/>
    </row>
    <row r="2950" spans="2:4" x14ac:dyDescent="0.35">
      <c r="B2950" s="4"/>
      <c r="C2950" s="4"/>
      <c r="D2950" s="14"/>
    </row>
    <row r="2951" spans="2:4" x14ac:dyDescent="0.35">
      <c r="B2951" s="4"/>
      <c r="C2951" s="4"/>
      <c r="D2951" s="14"/>
    </row>
    <row r="2952" spans="2:4" x14ac:dyDescent="0.35">
      <c r="B2952" s="4"/>
      <c r="C2952" s="4"/>
      <c r="D2952" s="14"/>
    </row>
    <row r="2953" spans="2:4" x14ac:dyDescent="0.35">
      <c r="B2953" s="4"/>
      <c r="C2953" s="4"/>
      <c r="D2953" s="14"/>
    </row>
    <row r="2954" spans="2:4" x14ac:dyDescent="0.35">
      <c r="B2954" s="4"/>
      <c r="C2954" s="4"/>
      <c r="D2954" s="14"/>
    </row>
    <row r="2955" spans="2:4" x14ac:dyDescent="0.35">
      <c r="B2955" s="4"/>
      <c r="C2955" s="4"/>
      <c r="D2955" s="14"/>
    </row>
    <row r="2956" spans="2:4" x14ac:dyDescent="0.35">
      <c r="B2956" s="4"/>
      <c r="C2956" s="4"/>
      <c r="D2956" s="14"/>
    </row>
    <row r="2957" spans="2:4" x14ac:dyDescent="0.35">
      <c r="B2957" s="4"/>
      <c r="C2957" s="4"/>
      <c r="D2957" s="14"/>
    </row>
    <row r="2958" spans="2:4" x14ac:dyDescent="0.35">
      <c r="B2958" s="4"/>
      <c r="C2958" s="4"/>
      <c r="D2958" s="14"/>
    </row>
    <row r="2959" spans="2:4" x14ac:dyDescent="0.35">
      <c r="B2959" s="4"/>
      <c r="C2959" s="4"/>
      <c r="D2959" s="14"/>
    </row>
    <row r="2960" spans="2:4" x14ac:dyDescent="0.35">
      <c r="B2960" s="4"/>
      <c r="C2960" s="4"/>
      <c r="D2960" s="14"/>
    </row>
    <row r="2961" spans="2:4" x14ac:dyDescent="0.35">
      <c r="B2961" s="4"/>
      <c r="C2961" s="4"/>
      <c r="D2961" s="14"/>
    </row>
    <row r="2962" spans="2:4" x14ac:dyDescent="0.35">
      <c r="B2962" s="4"/>
      <c r="C2962" s="4"/>
      <c r="D2962" s="14"/>
    </row>
    <row r="2963" spans="2:4" x14ac:dyDescent="0.35">
      <c r="B2963" s="4"/>
      <c r="C2963" s="4"/>
      <c r="D2963" s="14"/>
    </row>
    <row r="2964" spans="2:4" x14ac:dyDescent="0.35">
      <c r="B2964" s="4"/>
      <c r="C2964" s="4"/>
      <c r="D2964" s="14"/>
    </row>
    <row r="2965" spans="2:4" x14ac:dyDescent="0.35">
      <c r="B2965" s="4"/>
      <c r="C2965" s="4"/>
      <c r="D2965" s="14"/>
    </row>
    <row r="2966" spans="2:4" x14ac:dyDescent="0.35">
      <c r="B2966" s="4"/>
      <c r="C2966" s="4"/>
      <c r="D2966" s="14"/>
    </row>
    <row r="2967" spans="2:4" x14ac:dyDescent="0.35">
      <c r="B2967" s="4"/>
      <c r="C2967" s="4"/>
      <c r="D2967" s="14"/>
    </row>
    <row r="2968" spans="2:4" x14ac:dyDescent="0.35">
      <c r="B2968" s="4"/>
      <c r="C2968" s="4"/>
      <c r="D2968" s="14"/>
    </row>
    <row r="2969" spans="2:4" x14ac:dyDescent="0.35">
      <c r="B2969" s="4"/>
      <c r="C2969" s="4"/>
      <c r="D2969" s="14"/>
    </row>
    <row r="2970" spans="2:4" x14ac:dyDescent="0.35">
      <c r="B2970" s="4"/>
      <c r="C2970" s="4"/>
      <c r="D2970" s="14"/>
    </row>
    <row r="2971" spans="2:4" x14ac:dyDescent="0.35">
      <c r="B2971" s="4"/>
      <c r="C2971" s="4"/>
      <c r="D2971" s="14"/>
    </row>
    <row r="2972" spans="2:4" x14ac:dyDescent="0.35">
      <c r="B2972" s="4"/>
      <c r="C2972" s="4"/>
      <c r="D2972" s="14"/>
    </row>
    <row r="2973" spans="2:4" x14ac:dyDescent="0.35">
      <c r="B2973" s="4"/>
      <c r="C2973" s="4"/>
      <c r="D2973" s="14"/>
    </row>
    <row r="2974" spans="2:4" x14ac:dyDescent="0.35">
      <c r="B2974" s="4"/>
      <c r="C2974" s="4"/>
      <c r="D2974" s="14"/>
    </row>
    <row r="2975" spans="2:4" x14ac:dyDescent="0.35">
      <c r="B2975" s="4"/>
      <c r="C2975" s="4"/>
      <c r="D2975" s="14"/>
    </row>
    <row r="2976" spans="2:4" x14ac:dyDescent="0.35">
      <c r="B2976" s="4"/>
      <c r="C2976" s="4"/>
      <c r="D2976" s="14"/>
    </row>
    <row r="2977" spans="2:4" x14ac:dyDescent="0.35">
      <c r="B2977" s="4"/>
      <c r="C2977" s="4"/>
      <c r="D2977" s="14"/>
    </row>
    <row r="2978" spans="2:4" x14ac:dyDescent="0.35">
      <c r="B2978" s="4"/>
      <c r="C2978" s="4"/>
      <c r="D2978" s="14"/>
    </row>
    <row r="2979" spans="2:4" x14ac:dyDescent="0.35">
      <c r="B2979" s="4"/>
      <c r="C2979" s="4"/>
      <c r="D2979" s="14"/>
    </row>
    <row r="2980" spans="2:4" x14ac:dyDescent="0.35">
      <c r="B2980" s="4"/>
      <c r="C2980" s="4"/>
      <c r="D2980" s="14"/>
    </row>
    <row r="2981" spans="2:4" x14ac:dyDescent="0.35">
      <c r="B2981" s="4"/>
      <c r="C2981" s="4"/>
      <c r="D2981" s="14"/>
    </row>
    <row r="2982" spans="2:4" x14ac:dyDescent="0.35">
      <c r="B2982" s="4"/>
      <c r="C2982" s="4"/>
      <c r="D2982" s="14"/>
    </row>
    <row r="2983" spans="2:4" x14ac:dyDescent="0.35">
      <c r="B2983" s="4"/>
      <c r="C2983" s="4"/>
      <c r="D2983" s="14"/>
    </row>
    <row r="2984" spans="2:4" x14ac:dyDescent="0.35">
      <c r="B2984" s="4"/>
      <c r="C2984" s="4"/>
      <c r="D2984" s="14"/>
    </row>
    <row r="2985" spans="2:4" x14ac:dyDescent="0.35">
      <c r="B2985" s="4"/>
      <c r="C2985" s="4"/>
      <c r="D2985" s="14"/>
    </row>
    <row r="2986" spans="2:4" x14ac:dyDescent="0.35">
      <c r="B2986" s="4"/>
      <c r="C2986" s="4"/>
      <c r="D2986" s="14"/>
    </row>
    <row r="2987" spans="2:4" x14ac:dyDescent="0.35">
      <c r="B2987" s="4"/>
      <c r="C2987" s="4"/>
      <c r="D2987" s="14"/>
    </row>
    <row r="2988" spans="2:4" x14ac:dyDescent="0.35">
      <c r="B2988" s="4"/>
      <c r="C2988" s="4"/>
      <c r="D2988" s="14"/>
    </row>
    <row r="2989" spans="2:4" x14ac:dyDescent="0.35">
      <c r="B2989" s="4"/>
      <c r="C2989" s="4"/>
      <c r="D2989" s="14"/>
    </row>
    <row r="2990" spans="2:4" x14ac:dyDescent="0.35">
      <c r="B2990" s="4"/>
      <c r="C2990" s="4"/>
      <c r="D2990" s="14"/>
    </row>
    <row r="2991" spans="2:4" x14ac:dyDescent="0.35">
      <c r="B2991" s="4"/>
      <c r="C2991" s="4"/>
      <c r="D2991" s="14"/>
    </row>
    <row r="2992" spans="2:4" x14ac:dyDescent="0.35">
      <c r="B2992" s="4"/>
      <c r="C2992" s="4"/>
      <c r="D2992" s="14"/>
    </row>
    <row r="2993" spans="2:4" x14ac:dyDescent="0.35">
      <c r="B2993" s="4"/>
      <c r="C2993" s="4"/>
      <c r="D2993" s="14"/>
    </row>
    <row r="2994" spans="2:4" x14ac:dyDescent="0.35">
      <c r="B2994" s="4"/>
      <c r="C2994" s="4"/>
      <c r="D2994" s="14"/>
    </row>
    <row r="2995" spans="2:4" x14ac:dyDescent="0.35">
      <c r="B2995" s="4"/>
      <c r="C2995" s="4"/>
      <c r="D2995" s="14"/>
    </row>
    <row r="2996" spans="2:4" x14ac:dyDescent="0.35">
      <c r="B2996" s="4"/>
      <c r="C2996" s="4"/>
      <c r="D2996" s="14"/>
    </row>
    <row r="2997" spans="2:4" x14ac:dyDescent="0.35">
      <c r="B2997" s="4"/>
      <c r="C2997" s="4"/>
      <c r="D2997" s="14"/>
    </row>
    <row r="2998" spans="2:4" x14ac:dyDescent="0.35">
      <c r="B2998" s="4"/>
      <c r="C2998" s="4"/>
      <c r="D2998" s="14"/>
    </row>
    <row r="2999" spans="2:4" x14ac:dyDescent="0.35">
      <c r="B2999" s="4"/>
      <c r="C2999" s="4"/>
      <c r="D2999" s="14"/>
    </row>
    <row r="3000" spans="2:4" x14ac:dyDescent="0.35">
      <c r="B3000" s="4"/>
      <c r="C3000" s="4"/>
      <c r="D3000" s="14"/>
    </row>
    <row r="3001" spans="2:4" x14ac:dyDescent="0.35">
      <c r="B3001" s="4"/>
      <c r="C3001" s="4"/>
      <c r="D3001" s="14"/>
    </row>
    <row r="3002" spans="2:4" x14ac:dyDescent="0.35">
      <c r="B3002" s="4"/>
      <c r="C3002" s="4"/>
      <c r="D3002" s="14"/>
    </row>
    <row r="3003" spans="2:4" x14ac:dyDescent="0.35">
      <c r="B3003" s="4"/>
      <c r="C3003" s="4"/>
      <c r="D3003" s="14"/>
    </row>
    <row r="3004" spans="2:4" x14ac:dyDescent="0.35">
      <c r="B3004" s="4"/>
      <c r="C3004" s="4"/>
      <c r="D3004" s="14"/>
    </row>
    <row r="3005" spans="2:4" x14ac:dyDescent="0.35">
      <c r="B3005" s="4"/>
      <c r="C3005" s="4"/>
      <c r="D3005" s="14"/>
    </row>
    <row r="3006" spans="2:4" x14ac:dyDescent="0.35">
      <c r="B3006" s="4"/>
      <c r="C3006" s="4"/>
      <c r="D3006" s="14"/>
    </row>
    <row r="3007" spans="2:4" x14ac:dyDescent="0.35">
      <c r="B3007" s="4"/>
      <c r="C3007" s="4"/>
      <c r="D3007" s="14"/>
    </row>
    <row r="3008" spans="2:4" x14ac:dyDescent="0.35">
      <c r="B3008" s="4"/>
      <c r="C3008" s="4"/>
      <c r="D3008" s="14"/>
    </row>
    <row r="3009" spans="2:4" x14ac:dyDescent="0.35">
      <c r="B3009" s="4"/>
      <c r="C3009" s="4"/>
      <c r="D3009" s="14"/>
    </row>
    <row r="3010" spans="2:4" x14ac:dyDescent="0.35">
      <c r="B3010" s="4"/>
      <c r="C3010" s="4"/>
      <c r="D3010" s="14"/>
    </row>
    <row r="3011" spans="2:4" x14ac:dyDescent="0.35">
      <c r="B3011" s="4"/>
      <c r="C3011" s="4"/>
      <c r="D3011" s="14"/>
    </row>
    <row r="3012" spans="2:4" x14ac:dyDescent="0.35">
      <c r="B3012" s="4"/>
      <c r="C3012" s="4"/>
      <c r="D3012" s="14"/>
    </row>
    <row r="3013" spans="2:4" x14ac:dyDescent="0.35">
      <c r="B3013" s="4"/>
      <c r="C3013" s="4"/>
      <c r="D3013" s="14"/>
    </row>
    <row r="3014" spans="2:4" x14ac:dyDescent="0.35">
      <c r="B3014" s="4"/>
      <c r="C3014" s="4"/>
      <c r="D3014" s="14"/>
    </row>
    <row r="3015" spans="2:4" x14ac:dyDescent="0.35">
      <c r="B3015" s="4"/>
      <c r="C3015" s="4"/>
      <c r="D3015" s="14"/>
    </row>
    <row r="3016" spans="2:4" x14ac:dyDescent="0.35">
      <c r="B3016" s="4"/>
      <c r="C3016" s="4"/>
      <c r="D3016" s="14"/>
    </row>
    <row r="3017" spans="2:4" x14ac:dyDescent="0.35">
      <c r="B3017" s="4"/>
      <c r="C3017" s="4"/>
      <c r="D3017" s="14"/>
    </row>
    <row r="3018" spans="2:4" x14ac:dyDescent="0.35">
      <c r="B3018" s="4"/>
      <c r="C3018" s="4"/>
      <c r="D3018" s="14"/>
    </row>
    <row r="3019" spans="2:4" x14ac:dyDescent="0.35">
      <c r="B3019" s="4"/>
      <c r="C3019" s="4"/>
      <c r="D3019" s="14"/>
    </row>
    <row r="3020" spans="2:4" x14ac:dyDescent="0.35">
      <c r="B3020" s="4"/>
      <c r="C3020" s="4"/>
      <c r="D3020" s="14"/>
    </row>
    <row r="3021" spans="2:4" x14ac:dyDescent="0.35">
      <c r="B3021" s="4"/>
      <c r="C3021" s="4"/>
      <c r="D3021" s="14"/>
    </row>
    <row r="3022" spans="2:4" x14ac:dyDescent="0.35">
      <c r="B3022" s="4"/>
      <c r="C3022" s="4"/>
      <c r="D3022" s="14"/>
    </row>
    <row r="3023" spans="2:4" x14ac:dyDescent="0.35">
      <c r="B3023" s="4"/>
      <c r="C3023" s="4"/>
      <c r="D3023" s="14"/>
    </row>
    <row r="3024" spans="2:4" x14ac:dyDescent="0.35">
      <c r="B3024" s="4"/>
      <c r="C3024" s="4"/>
      <c r="D3024" s="14"/>
    </row>
    <row r="3025" spans="2:4" x14ac:dyDescent="0.35">
      <c r="B3025" s="4"/>
      <c r="C3025" s="4"/>
      <c r="D3025" s="14"/>
    </row>
    <row r="3026" spans="2:4" x14ac:dyDescent="0.35">
      <c r="B3026" s="4"/>
      <c r="C3026" s="4"/>
      <c r="D3026" s="14"/>
    </row>
    <row r="3027" spans="2:4" x14ac:dyDescent="0.35">
      <c r="B3027" s="4"/>
      <c r="C3027" s="4"/>
      <c r="D3027" s="14"/>
    </row>
    <row r="3028" spans="2:4" x14ac:dyDescent="0.35">
      <c r="B3028" s="4"/>
      <c r="C3028" s="4"/>
      <c r="D3028" s="14"/>
    </row>
    <row r="3029" spans="2:4" x14ac:dyDescent="0.35">
      <c r="B3029" s="4"/>
      <c r="C3029" s="4"/>
      <c r="D3029" s="14"/>
    </row>
    <row r="3030" spans="2:4" x14ac:dyDescent="0.35">
      <c r="B3030" s="4"/>
      <c r="C3030" s="4"/>
      <c r="D3030" s="14"/>
    </row>
    <row r="3031" spans="2:4" x14ac:dyDescent="0.35">
      <c r="B3031" s="4"/>
      <c r="C3031" s="4"/>
      <c r="D3031" s="14"/>
    </row>
    <row r="3032" spans="2:4" x14ac:dyDescent="0.35">
      <c r="B3032" s="4"/>
      <c r="C3032" s="4"/>
      <c r="D3032" s="14"/>
    </row>
    <row r="3033" spans="2:4" x14ac:dyDescent="0.35">
      <c r="B3033" s="4"/>
      <c r="C3033" s="4"/>
      <c r="D3033" s="14"/>
    </row>
    <row r="3034" spans="2:4" x14ac:dyDescent="0.35">
      <c r="B3034" s="4"/>
      <c r="C3034" s="4"/>
      <c r="D3034" s="14"/>
    </row>
    <row r="3035" spans="2:4" x14ac:dyDescent="0.35">
      <c r="B3035" s="4"/>
      <c r="C3035" s="4"/>
      <c r="D3035" s="14"/>
    </row>
    <row r="3036" spans="2:4" x14ac:dyDescent="0.35">
      <c r="B3036" s="4"/>
      <c r="C3036" s="4"/>
      <c r="D3036" s="14"/>
    </row>
    <row r="3037" spans="2:4" x14ac:dyDescent="0.35">
      <c r="B3037" s="4"/>
      <c r="C3037" s="4"/>
      <c r="D3037" s="14"/>
    </row>
    <row r="3038" spans="2:4" x14ac:dyDescent="0.35">
      <c r="B3038" s="4"/>
      <c r="C3038" s="4"/>
      <c r="D3038" s="14"/>
    </row>
    <row r="3039" spans="2:4" x14ac:dyDescent="0.35">
      <c r="B3039" s="4"/>
      <c r="C3039" s="4"/>
      <c r="D3039" s="14"/>
    </row>
    <row r="3040" spans="2:4" x14ac:dyDescent="0.35">
      <c r="B3040" s="4"/>
      <c r="C3040" s="4"/>
      <c r="D3040" s="14"/>
    </row>
    <row r="3041" spans="2:4" x14ac:dyDescent="0.35">
      <c r="B3041" s="4"/>
      <c r="C3041" s="4"/>
      <c r="D3041" s="14"/>
    </row>
    <row r="3042" spans="2:4" x14ac:dyDescent="0.35">
      <c r="B3042" s="4"/>
      <c r="C3042" s="4"/>
      <c r="D3042" s="14"/>
    </row>
    <row r="3043" spans="2:4" x14ac:dyDescent="0.35">
      <c r="B3043" s="4"/>
      <c r="C3043" s="4"/>
      <c r="D3043" s="14"/>
    </row>
    <row r="3044" spans="2:4" x14ac:dyDescent="0.35">
      <c r="B3044" s="4"/>
      <c r="C3044" s="4"/>
      <c r="D3044" s="14"/>
    </row>
    <row r="3045" spans="2:4" x14ac:dyDescent="0.35">
      <c r="B3045" s="4"/>
      <c r="C3045" s="4"/>
      <c r="D3045" s="14"/>
    </row>
    <row r="3046" spans="2:4" x14ac:dyDescent="0.35">
      <c r="B3046" s="4"/>
      <c r="C3046" s="4"/>
      <c r="D3046" s="14"/>
    </row>
    <row r="3047" spans="2:4" x14ac:dyDescent="0.35">
      <c r="B3047" s="4"/>
      <c r="C3047" s="4"/>
      <c r="D3047" s="14"/>
    </row>
    <row r="3048" spans="2:4" x14ac:dyDescent="0.35">
      <c r="B3048" s="4"/>
      <c r="C3048" s="4"/>
      <c r="D3048" s="14"/>
    </row>
    <row r="3049" spans="2:4" x14ac:dyDescent="0.35">
      <c r="B3049" s="4"/>
      <c r="C3049" s="4"/>
      <c r="D3049" s="14"/>
    </row>
    <row r="3050" spans="2:4" x14ac:dyDescent="0.35">
      <c r="B3050" s="4"/>
      <c r="C3050" s="4"/>
      <c r="D3050" s="14"/>
    </row>
    <row r="3051" spans="2:4" x14ac:dyDescent="0.35">
      <c r="B3051" s="4"/>
      <c r="C3051" s="4"/>
      <c r="D3051" s="14"/>
    </row>
    <row r="3052" spans="2:4" x14ac:dyDescent="0.35">
      <c r="B3052" s="4"/>
      <c r="C3052" s="4"/>
      <c r="D3052" s="14"/>
    </row>
    <row r="3053" spans="2:4" x14ac:dyDescent="0.35">
      <c r="B3053" s="4"/>
      <c r="C3053" s="4"/>
      <c r="D3053" s="14"/>
    </row>
    <row r="3054" spans="2:4" x14ac:dyDescent="0.35">
      <c r="B3054" s="4"/>
      <c r="C3054" s="4"/>
      <c r="D3054" s="14"/>
    </row>
    <row r="3055" spans="2:4" x14ac:dyDescent="0.35">
      <c r="B3055" s="4"/>
      <c r="C3055" s="4"/>
      <c r="D3055" s="14"/>
    </row>
    <row r="3056" spans="2:4" x14ac:dyDescent="0.35">
      <c r="B3056" s="4"/>
      <c r="C3056" s="4"/>
      <c r="D3056" s="14"/>
    </row>
    <row r="3057" spans="2:4" x14ac:dyDescent="0.35">
      <c r="B3057" s="4"/>
      <c r="C3057" s="4"/>
      <c r="D3057" s="14"/>
    </row>
    <row r="3058" spans="2:4" x14ac:dyDescent="0.35">
      <c r="B3058" s="4"/>
      <c r="C3058" s="4"/>
      <c r="D3058" s="14"/>
    </row>
    <row r="3059" spans="2:4" x14ac:dyDescent="0.35">
      <c r="B3059" s="4"/>
      <c r="C3059" s="4"/>
      <c r="D3059" s="14"/>
    </row>
    <row r="3060" spans="2:4" x14ac:dyDescent="0.35">
      <c r="B3060" s="4"/>
      <c r="C3060" s="4"/>
      <c r="D3060" s="14"/>
    </row>
    <row r="3061" spans="2:4" x14ac:dyDescent="0.35">
      <c r="B3061" s="4"/>
      <c r="C3061" s="4"/>
      <c r="D3061" s="14"/>
    </row>
    <row r="3062" spans="2:4" x14ac:dyDescent="0.35">
      <c r="B3062" s="4"/>
      <c r="C3062" s="4"/>
      <c r="D3062" s="14"/>
    </row>
    <row r="3063" spans="2:4" x14ac:dyDescent="0.35">
      <c r="B3063" s="4"/>
      <c r="C3063" s="4"/>
      <c r="D3063" s="14"/>
    </row>
    <row r="3064" spans="2:4" x14ac:dyDescent="0.35">
      <c r="B3064" s="4"/>
      <c r="C3064" s="4"/>
      <c r="D3064" s="14"/>
    </row>
    <row r="3065" spans="2:4" x14ac:dyDescent="0.35">
      <c r="B3065" s="4"/>
      <c r="C3065" s="4"/>
      <c r="D3065" s="14"/>
    </row>
    <row r="3066" spans="2:4" x14ac:dyDescent="0.35">
      <c r="B3066" s="4"/>
      <c r="C3066" s="4"/>
      <c r="D3066" s="14"/>
    </row>
    <row r="3067" spans="2:4" x14ac:dyDescent="0.35">
      <c r="B3067" s="4"/>
      <c r="C3067" s="4"/>
      <c r="D3067" s="14"/>
    </row>
    <row r="3068" spans="2:4" x14ac:dyDescent="0.35">
      <c r="B3068" s="4"/>
      <c r="C3068" s="4"/>
      <c r="D3068" s="14"/>
    </row>
    <row r="3069" spans="2:4" x14ac:dyDescent="0.35">
      <c r="B3069" s="4"/>
      <c r="C3069" s="4"/>
      <c r="D3069" s="14"/>
    </row>
    <row r="3070" spans="2:4" x14ac:dyDescent="0.35">
      <c r="B3070" s="4"/>
      <c r="C3070" s="4"/>
      <c r="D3070" s="14"/>
    </row>
    <row r="3071" spans="2:4" x14ac:dyDescent="0.35">
      <c r="B3071" s="4"/>
      <c r="C3071" s="4"/>
      <c r="D3071" s="14"/>
    </row>
    <row r="3072" spans="2:4" x14ac:dyDescent="0.35">
      <c r="B3072" s="4"/>
      <c r="C3072" s="4"/>
      <c r="D3072" s="14"/>
    </row>
    <row r="3073" spans="2:4" x14ac:dyDescent="0.35">
      <c r="B3073" s="4"/>
      <c r="C3073" s="4"/>
      <c r="D3073" s="14"/>
    </row>
    <row r="3074" spans="2:4" x14ac:dyDescent="0.35">
      <c r="B3074" s="4"/>
      <c r="C3074" s="4"/>
      <c r="D3074" s="14"/>
    </row>
    <row r="3075" spans="2:4" x14ac:dyDescent="0.35">
      <c r="B3075" s="4"/>
      <c r="C3075" s="4"/>
      <c r="D3075" s="14"/>
    </row>
    <row r="3076" spans="2:4" x14ac:dyDescent="0.35">
      <c r="B3076" s="4"/>
      <c r="C3076" s="4"/>
      <c r="D3076" s="14"/>
    </row>
    <row r="3077" spans="2:4" x14ac:dyDescent="0.35">
      <c r="B3077" s="4"/>
      <c r="C3077" s="4"/>
      <c r="D3077" s="14"/>
    </row>
    <row r="3078" spans="2:4" x14ac:dyDescent="0.35">
      <c r="B3078" s="4"/>
      <c r="C3078" s="4"/>
      <c r="D3078" s="14"/>
    </row>
    <row r="3079" spans="2:4" x14ac:dyDescent="0.35">
      <c r="B3079" s="4"/>
      <c r="C3079" s="4"/>
      <c r="D3079" s="14"/>
    </row>
    <row r="3080" spans="2:4" x14ac:dyDescent="0.35">
      <c r="B3080" s="4"/>
      <c r="C3080" s="4"/>
      <c r="D3080" s="14"/>
    </row>
    <row r="3081" spans="2:4" x14ac:dyDescent="0.35">
      <c r="B3081" s="4"/>
      <c r="C3081" s="4"/>
      <c r="D3081" s="14"/>
    </row>
    <row r="3082" spans="2:4" x14ac:dyDescent="0.35">
      <c r="B3082" s="4"/>
      <c r="C3082" s="4"/>
      <c r="D3082" s="14"/>
    </row>
    <row r="3083" spans="2:4" x14ac:dyDescent="0.35">
      <c r="B3083" s="4"/>
      <c r="C3083" s="4"/>
      <c r="D3083" s="14"/>
    </row>
    <row r="3084" spans="2:4" x14ac:dyDescent="0.35">
      <c r="B3084" s="4"/>
      <c r="C3084" s="4"/>
      <c r="D3084" s="14"/>
    </row>
    <row r="3085" spans="2:4" x14ac:dyDescent="0.35">
      <c r="B3085" s="4"/>
      <c r="C3085" s="4"/>
      <c r="D3085" s="14"/>
    </row>
    <row r="3086" spans="2:4" x14ac:dyDescent="0.35">
      <c r="B3086" s="4"/>
      <c r="C3086" s="4"/>
      <c r="D3086" s="14"/>
    </row>
    <row r="3087" spans="2:4" x14ac:dyDescent="0.35">
      <c r="B3087" s="4"/>
      <c r="C3087" s="4"/>
      <c r="D3087" s="14"/>
    </row>
    <row r="3088" spans="2:4" x14ac:dyDescent="0.35">
      <c r="B3088" s="4"/>
      <c r="C3088" s="4"/>
      <c r="D3088" s="14"/>
    </row>
    <row r="3089" spans="2:4" x14ac:dyDescent="0.35">
      <c r="B3089" s="4"/>
      <c r="C3089" s="4"/>
      <c r="D3089" s="14"/>
    </row>
    <row r="3090" spans="2:4" x14ac:dyDescent="0.35">
      <c r="B3090" s="4"/>
      <c r="C3090" s="4"/>
      <c r="D3090" s="14"/>
    </row>
    <row r="3091" spans="2:4" x14ac:dyDescent="0.35">
      <c r="B3091" s="4"/>
      <c r="C3091" s="4"/>
      <c r="D3091" s="14"/>
    </row>
    <row r="3092" spans="2:4" x14ac:dyDescent="0.35">
      <c r="B3092" s="4"/>
      <c r="C3092" s="4"/>
      <c r="D3092" s="14"/>
    </row>
    <row r="3093" spans="2:4" x14ac:dyDescent="0.35">
      <c r="B3093" s="4"/>
      <c r="C3093" s="4"/>
      <c r="D3093" s="14"/>
    </row>
    <row r="3094" spans="2:4" x14ac:dyDescent="0.35">
      <c r="B3094" s="4"/>
      <c r="C3094" s="4"/>
      <c r="D3094" s="14"/>
    </row>
    <row r="3095" spans="2:4" x14ac:dyDescent="0.35">
      <c r="B3095" s="4"/>
      <c r="C3095" s="4"/>
      <c r="D3095" s="14"/>
    </row>
    <row r="3096" spans="2:4" x14ac:dyDescent="0.35">
      <c r="B3096" s="4"/>
      <c r="C3096" s="4"/>
      <c r="D3096" s="14"/>
    </row>
    <row r="3097" spans="2:4" x14ac:dyDescent="0.35">
      <c r="B3097" s="4"/>
      <c r="C3097" s="4"/>
      <c r="D3097" s="14"/>
    </row>
    <row r="3098" spans="2:4" x14ac:dyDescent="0.35">
      <c r="B3098" s="4"/>
      <c r="C3098" s="4"/>
      <c r="D3098" s="14"/>
    </row>
    <row r="3099" spans="2:4" x14ac:dyDescent="0.35">
      <c r="B3099" s="4"/>
      <c r="C3099" s="4"/>
      <c r="D3099" s="14"/>
    </row>
    <row r="3100" spans="2:4" x14ac:dyDescent="0.35">
      <c r="B3100" s="4"/>
      <c r="C3100" s="4"/>
      <c r="D3100" s="14"/>
    </row>
    <row r="3101" spans="2:4" x14ac:dyDescent="0.35">
      <c r="B3101" s="4"/>
      <c r="C3101" s="4"/>
      <c r="D3101" s="14"/>
    </row>
    <row r="3102" spans="2:4" x14ac:dyDescent="0.35">
      <c r="B3102" s="4"/>
      <c r="C3102" s="4"/>
      <c r="D3102" s="14"/>
    </row>
    <row r="3103" spans="2:4" x14ac:dyDescent="0.35">
      <c r="B3103" s="4"/>
      <c r="C3103" s="4"/>
      <c r="D3103" s="14"/>
    </row>
    <row r="3104" spans="2:4" x14ac:dyDescent="0.35">
      <c r="B3104" s="4"/>
      <c r="C3104" s="4"/>
      <c r="D3104" s="14"/>
    </row>
    <row r="3105" spans="2:4" x14ac:dyDescent="0.35">
      <c r="B3105" s="4"/>
      <c r="C3105" s="4"/>
      <c r="D3105" s="14"/>
    </row>
    <row r="3106" spans="2:4" x14ac:dyDescent="0.35">
      <c r="B3106" s="4"/>
      <c r="C3106" s="4"/>
      <c r="D3106" s="14"/>
    </row>
    <row r="3107" spans="2:4" x14ac:dyDescent="0.35">
      <c r="B3107" s="4"/>
      <c r="C3107" s="4"/>
      <c r="D3107" s="14"/>
    </row>
    <row r="3108" spans="2:4" x14ac:dyDescent="0.35">
      <c r="B3108" s="4"/>
      <c r="C3108" s="4"/>
      <c r="D3108" s="14"/>
    </row>
    <row r="3109" spans="2:4" x14ac:dyDescent="0.35">
      <c r="B3109" s="4"/>
      <c r="C3109" s="4"/>
      <c r="D3109" s="14"/>
    </row>
    <row r="3110" spans="2:4" x14ac:dyDescent="0.35">
      <c r="B3110" s="4"/>
      <c r="C3110" s="4"/>
      <c r="D3110" s="14"/>
    </row>
    <row r="3111" spans="2:4" x14ac:dyDescent="0.35">
      <c r="B3111" s="4"/>
      <c r="C3111" s="4"/>
      <c r="D3111" s="14"/>
    </row>
    <row r="3112" spans="2:4" x14ac:dyDescent="0.35">
      <c r="B3112" s="4"/>
      <c r="C3112" s="4"/>
      <c r="D3112" s="14"/>
    </row>
    <row r="3113" spans="2:4" x14ac:dyDescent="0.35">
      <c r="B3113" s="4"/>
      <c r="C3113" s="4"/>
      <c r="D3113" s="14"/>
    </row>
    <row r="3114" spans="2:4" x14ac:dyDescent="0.35">
      <c r="B3114" s="4"/>
      <c r="C3114" s="4"/>
      <c r="D3114" s="14"/>
    </row>
    <row r="3115" spans="2:4" x14ac:dyDescent="0.35">
      <c r="B3115" s="4"/>
      <c r="C3115" s="4"/>
      <c r="D3115" s="14"/>
    </row>
    <row r="3116" spans="2:4" x14ac:dyDescent="0.35">
      <c r="B3116" s="4"/>
      <c r="C3116" s="4"/>
      <c r="D3116" s="14"/>
    </row>
    <row r="3117" spans="2:4" x14ac:dyDescent="0.35">
      <c r="B3117" s="4"/>
      <c r="C3117" s="4"/>
      <c r="D3117" s="14"/>
    </row>
    <row r="3118" spans="2:4" x14ac:dyDescent="0.35">
      <c r="B3118" s="4"/>
      <c r="C3118" s="4"/>
      <c r="D3118" s="14"/>
    </row>
    <row r="3119" spans="2:4" x14ac:dyDescent="0.35">
      <c r="B3119" s="4"/>
      <c r="C3119" s="4"/>
      <c r="D3119" s="14"/>
    </row>
    <row r="3120" spans="2:4" x14ac:dyDescent="0.35">
      <c r="B3120" s="4"/>
      <c r="C3120" s="4"/>
      <c r="D3120" s="14"/>
    </row>
    <row r="3121" spans="2:4" x14ac:dyDescent="0.35">
      <c r="B3121" s="4"/>
      <c r="C3121" s="4"/>
      <c r="D3121" s="14"/>
    </row>
    <row r="3122" spans="2:4" x14ac:dyDescent="0.35">
      <c r="B3122" s="4"/>
      <c r="C3122" s="4"/>
      <c r="D3122" s="14"/>
    </row>
    <row r="3123" spans="2:4" x14ac:dyDescent="0.35">
      <c r="B3123" s="4"/>
      <c r="C3123" s="4"/>
      <c r="D3123" s="14"/>
    </row>
    <row r="3124" spans="2:4" x14ac:dyDescent="0.35">
      <c r="B3124" s="4"/>
      <c r="C3124" s="4"/>
      <c r="D3124" s="14"/>
    </row>
    <row r="3125" spans="2:4" x14ac:dyDescent="0.35">
      <c r="B3125" s="4"/>
      <c r="C3125" s="4"/>
      <c r="D3125" s="14"/>
    </row>
    <row r="3126" spans="2:4" x14ac:dyDescent="0.35">
      <c r="B3126" s="4"/>
      <c r="C3126" s="4"/>
      <c r="D3126" s="14"/>
    </row>
    <row r="3127" spans="2:4" x14ac:dyDescent="0.35">
      <c r="B3127" s="4"/>
      <c r="C3127" s="4"/>
      <c r="D3127" s="14"/>
    </row>
    <row r="3128" spans="2:4" x14ac:dyDescent="0.35">
      <c r="B3128" s="4"/>
      <c r="C3128" s="4"/>
      <c r="D3128" s="14"/>
    </row>
    <row r="3129" spans="2:4" x14ac:dyDescent="0.35">
      <c r="B3129" s="4"/>
      <c r="C3129" s="4"/>
      <c r="D3129" s="14"/>
    </row>
    <row r="3130" spans="2:4" x14ac:dyDescent="0.35">
      <c r="B3130" s="4"/>
      <c r="C3130" s="4"/>
      <c r="D3130" s="14"/>
    </row>
    <row r="3131" spans="2:4" x14ac:dyDescent="0.35">
      <c r="B3131" s="4"/>
      <c r="C3131" s="4"/>
      <c r="D3131" s="14"/>
    </row>
    <row r="3132" spans="2:4" x14ac:dyDescent="0.35">
      <c r="B3132" s="4"/>
      <c r="C3132" s="4"/>
      <c r="D3132" s="14"/>
    </row>
    <row r="3133" spans="2:4" x14ac:dyDescent="0.35">
      <c r="B3133" s="4"/>
      <c r="C3133" s="4"/>
      <c r="D3133" s="14"/>
    </row>
    <row r="3134" spans="2:4" x14ac:dyDescent="0.35">
      <c r="B3134" s="4"/>
      <c r="C3134" s="4"/>
      <c r="D3134" s="14"/>
    </row>
    <row r="3135" spans="2:4" x14ac:dyDescent="0.35">
      <c r="B3135" s="4"/>
      <c r="C3135" s="4"/>
      <c r="D3135" s="14"/>
    </row>
    <row r="3136" spans="2:4" x14ac:dyDescent="0.35">
      <c r="B3136" s="4"/>
      <c r="C3136" s="4"/>
      <c r="D3136" s="14"/>
    </row>
    <row r="3137" spans="2:4" x14ac:dyDescent="0.35">
      <c r="B3137" s="4"/>
      <c r="C3137" s="4"/>
      <c r="D3137" s="14"/>
    </row>
    <row r="3138" spans="2:4" x14ac:dyDescent="0.35">
      <c r="B3138" s="4"/>
      <c r="C3138" s="4"/>
      <c r="D3138" s="14"/>
    </row>
    <row r="3139" spans="2:4" x14ac:dyDescent="0.35">
      <c r="B3139" s="4"/>
      <c r="C3139" s="4"/>
      <c r="D3139" s="14"/>
    </row>
    <row r="3140" spans="2:4" x14ac:dyDescent="0.35">
      <c r="B3140" s="4"/>
      <c r="C3140" s="4"/>
      <c r="D3140" s="14"/>
    </row>
    <row r="3141" spans="2:4" x14ac:dyDescent="0.35">
      <c r="B3141" s="4"/>
      <c r="C3141" s="4"/>
      <c r="D3141" s="14"/>
    </row>
    <row r="3142" spans="2:4" x14ac:dyDescent="0.35">
      <c r="B3142" s="4"/>
      <c r="C3142" s="4"/>
      <c r="D3142" s="14"/>
    </row>
    <row r="3143" spans="2:4" x14ac:dyDescent="0.35">
      <c r="B3143" s="4"/>
      <c r="C3143" s="4"/>
      <c r="D3143" s="14"/>
    </row>
    <row r="3144" spans="2:4" x14ac:dyDescent="0.35">
      <c r="B3144" s="4"/>
      <c r="C3144" s="4"/>
      <c r="D3144" s="14"/>
    </row>
    <row r="3145" spans="2:4" x14ac:dyDescent="0.35">
      <c r="B3145" s="4"/>
      <c r="C3145" s="4"/>
      <c r="D3145" s="14"/>
    </row>
    <row r="3146" spans="2:4" x14ac:dyDescent="0.35">
      <c r="B3146" s="4"/>
      <c r="C3146" s="4"/>
      <c r="D3146" s="14"/>
    </row>
    <row r="3147" spans="2:4" x14ac:dyDescent="0.35">
      <c r="B3147" s="4"/>
      <c r="C3147" s="4"/>
      <c r="D3147" s="14"/>
    </row>
    <row r="3148" spans="2:4" x14ac:dyDescent="0.35">
      <c r="B3148" s="4"/>
      <c r="C3148" s="4"/>
      <c r="D3148" s="14"/>
    </row>
    <row r="3149" spans="2:4" x14ac:dyDescent="0.35">
      <c r="B3149" s="4"/>
      <c r="C3149" s="4"/>
      <c r="D3149" s="14"/>
    </row>
    <row r="3150" spans="2:4" x14ac:dyDescent="0.35">
      <c r="B3150" s="4"/>
      <c r="C3150" s="4"/>
      <c r="D3150" s="14"/>
    </row>
    <row r="3151" spans="2:4" x14ac:dyDescent="0.35">
      <c r="B3151" s="4"/>
      <c r="C3151" s="4"/>
      <c r="D3151" s="14"/>
    </row>
    <row r="3152" spans="2:4" x14ac:dyDescent="0.35">
      <c r="B3152" s="4"/>
      <c r="C3152" s="4"/>
      <c r="D3152" s="14"/>
    </row>
    <row r="3153" spans="2:4" x14ac:dyDescent="0.35">
      <c r="B3153" s="4"/>
      <c r="C3153" s="4"/>
      <c r="D3153" s="14"/>
    </row>
    <row r="3154" spans="2:4" x14ac:dyDescent="0.35">
      <c r="B3154" s="4"/>
      <c r="C3154" s="4"/>
      <c r="D3154" s="14"/>
    </row>
    <row r="3155" spans="2:4" x14ac:dyDescent="0.35">
      <c r="B3155" s="4"/>
      <c r="C3155" s="4"/>
      <c r="D3155" s="14"/>
    </row>
    <row r="3156" spans="2:4" x14ac:dyDescent="0.35">
      <c r="B3156" s="4"/>
      <c r="C3156" s="4"/>
      <c r="D3156" s="14"/>
    </row>
    <row r="3157" spans="2:4" x14ac:dyDescent="0.35">
      <c r="B3157" s="4"/>
      <c r="C3157" s="4"/>
      <c r="D3157" s="14"/>
    </row>
    <row r="3158" spans="2:4" x14ac:dyDescent="0.35">
      <c r="B3158" s="4"/>
      <c r="C3158" s="4"/>
      <c r="D3158" s="14"/>
    </row>
    <row r="3159" spans="2:4" x14ac:dyDescent="0.35">
      <c r="B3159" s="4"/>
      <c r="C3159" s="4"/>
      <c r="D3159" s="14"/>
    </row>
    <row r="3160" spans="2:4" x14ac:dyDescent="0.35">
      <c r="B3160" s="4"/>
      <c r="C3160" s="4"/>
      <c r="D3160" s="14"/>
    </row>
    <row r="3161" spans="2:4" x14ac:dyDescent="0.35">
      <c r="B3161" s="4"/>
      <c r="C3161" s="4"/>
      <c r="D3161" s="14"/>
    </row>
    <row r="3162" spans="2:4" x14ac:dyDescent="0.35">
      <c r="B3162" s="4"/>
      <c r="C3162" s="4"/>
      <c r="D3162" s="14"/>
    </row>
    <row r="3163" spans="2:4" x14ac:dyDescent="0.35">
      <c r="B3163" s="4"/>
      <c r="C3163" s="4"/>
      <c r="D3163" s="14"/>
    </row>
    <row r="3164" spans="2:4" x14ac:dyDescent="0.35">
      <c r="B3164" s="4"/>
      <c r="C3164" s="4"/>
      <c r="D3164" s="14"/>
    </row>
    <row r="3165" spans="2:4" x14ac:dyDescent="0.35">
      <c r="B3165" s="4"/>
      <c r="C3165" s="4"/>
      <c r="D3165" s="14"/>
    </row>
    <row r="3166" spans="2:4" x14ac:dyDescent="0.35">
      <c r="B3166" s="4"/>
      <c r="C3166" s="4"/>
      <c r="D3166" s="14"/>
    </row>
    <row r="3167" spans="2:4" x14ac:dyDescent="0.35">
      <c r="B3167" s="4"/>
      <c r="C3167" s="4"/>
      <c r="D3167" s="14"/>
    </row>
    <row r="3168" spans="2:4" x14ac:dyDescent="0.35">
      <c r="B3168" s="4"/>
      <c r="C3168" s="4"/>
      <c r="D3168" s="14"/>
    </row>
    <row r="3169" spans="2:4" x14ac:dyDescent="0.35">
      <c r="B3169" s="4"/>
      <c r="C3169" s="4"/>
      <c r="D3169" s="14"/>
    </row>
    <row r="3170" spans="2:4" x14ac:dyDescent="0.35">
      <c r="B3170" s="4"/>
      <c r="C3170" s="4"/>
      <c r="D3170" s="14"/>
    </row>
    <row r="3171" spans="2:4" x14ac:dyDescent="0.35">
      <c r="B3171" s="4"/>
      <c r="C3171" s="4"/>
      <c r="D3171" s="14"/>
    </row>
    <row r="3172" spans="2:4" x14ac:dyDescent="0.35">
      <c r="B3172" s="4"/>
      <c r="C3172" s="4"/>
      <c r="D3172" s="14"/>
    </row>
    <row r="3173" spans="2:4" x14ac:dyDescent="0.35">
      <c r="B3173" s="4"/>
      <c r="C3173" s="4"/>
      <c r="D3173" s="14"/>
    </row>
    <row r="3174" spans="2:4" x14ac:dyDescent="0.35">
      <c r="B3174" s="4"/>
      <c r="C3174" s="4"/>
      <c r="D3174" s="14"/>
    </row>
    <row r="3175" spans="2:4" x14ac:dyDescent="0.35">
      <c r="B3175" s="4"/>
      <c r="C3175" s="4"/>
      <c r="D3175" s="14"/>
    </row>
    <row r="3176" spans="2:4" x14ac:dyDescent="0.35">
      <c r="B3176" s="4"/>
      <c r="C3176" s="4"/>
      <c r="D3176" s="14"/>
    </row>
    <row r="3177" spans="2:4" x14ac:dyDescent="0.35">
      <c r="B3177" s="4"/>
      <c r="C3177" s="4"/>
      <c r="D3177" s="14"/>
    </row>
    <row r="3178" spans="2:4" x14ac:dyDescent="0.35">
      <c r="B3178" s="4"/>
      <c r="C3178" s="4"/>
      <c r="D3178" s="14"/>
    </row>
    <row r="3179" spans="2:4" x14ac:dyDescent="0.35">
      <c r="B3179" s="4"/>
      <c r="C3179" s="4"/>
      <c r="D3179" s="14"/>
    </row>
    <row r="3180" spans="2:4" x14ac:dyDescent="0.35">
      <c r="B3180" s="4"/>
      <c r="C3180" s="4"/>
      <c r="D3180" s="14"/>
    </row>
    <row r="3181" spans="2:4" x14ac:dyDescent="0.35">
      <c r="B3181" s="4"/>
      <c r="C3181" s="4"/>
      <c r="D3181" s="14"/>
    </row>
    <row r="3182" spans="2:4" x14ac:dyDescent="0.35">
      <c r="B3182" s="4"/>
      <c r="C3182" s="4"/>
      <c r="D3182" s="14"/>
    </row>
    <row r="3183" spans="2:4" x14ac:dyDescent="0.35">
      <c r="B3183" s="4"/>
      <c r="C3183" s="4"/>
      <c r="D3183" s="14"/>
    </row>
    <row r="3184" spans="2:4" x14ac:dyDescent="0.35">
      <c r="B3184" s="4"/>
      <c r="C3184" s="4"/>
      <c r="D3184" s="14"/>
    </row>
    <row r="3185" spans="2:4" x14ac:dyDescent="0.35">
      <c r="B3185" s="4"/>
      <c r="C3185" s="4"/>
      <c r="D3185" s="14"/>
    </row>
    <row r="3186" spans="2:4" x14ac:dyDescent="0.35">
      <c r="B3186" s="4"/>
      <c r="C3186" s="4"/>
      <c r="D3186" s="14"/>
    </row>
    <row r="3187" spans="2:4" x14ac:dyDescent="0.35">
      <c r="B3187" s="4"/>
      <c r="C3187" s="4"/>
      <c r="D3187" s="14"/>
    </row>
    <row r="3188" spans="2:4" x14ac:dyDescent="0.35">
      <c r="B3188" s="4"/>
      <c r="C3188" s="4"/>
      <c r="D3188" s="14"/>
    </row>
    <row r="3189" spans="2:4" x14ac:dyDescent="0.35">
      <c r="B3189" s="4"/>
      <c r="C3189" s="4"/>
      <c r="D3189" s="14"/>
    </row>
    <row r="3190" spans="2:4" x14ac:dyDescent="0.35">
      <c r="B3190" s="4"/>
      <c r="C3190" s="4"/>
      <c r="D3190" s="14"/>
    </row>
    <row r="3191" spans="2:4" x14ac:dyDescent="0.35">
      <c r="B3191" s="4"/>
      <c r="C3191" s="4"/>
      <c r="D3191" s="14"/>
    </row>
    <row r="3192" spans="2:4" x14ac:dyDescent="0.35">
      <c r="B3192" s="4"/>
      <c r="C3192" s="4"/>
      <c r="D3192" s="14"/>
    </row>
    <row r="3193" spans="2:4" x14ac:dyDescent="0.35">
      <c r="B3193" s="4"/>
      <c r="C3193" s="4"/>
      <c r="D3193" s="14"/>
    </row>
    <row r="3194" spans="2:4" x14ac:dyDescent="0.35">
      <c r="B3194" s="4"/>
      <c r="C3194" s="4"/>
      <c r="D3194" s="14"/>
    </row>
    <row r="3195" spans="2:4" x14ac:dyDescent="0.35">
      <c r="B3195" s="4"/>
      <c r="C3195" s="4"/>
      <c r="D3195" s="14"/>
    </row>
    <row r="3196" spans="2:4" x14ac:dyDescent="0.35">
      <c r="B3196" s="4"/>
      <c r="C3196" s="4"/>
      <c r="D3196" s="14"/>
    </row>
    <row r="3197" spans="2:4" x14ac:dyDescent="0.35">
      <c r="B3197" s="4"/>
      <c r="C3197" s="4"/>
      <c r="D3197" s="14"/>
    </row>
    <row r="3198" spans="2:4" x14ac:dyDescent="0.35">
      <c r="B3198" s="4"/>
      <c r="C3198" s="4"/>
      <c r="D3198" s="14"/>
    </row>
    <row r="3199" spans="2:4" x14ac:dyDescent="0.35">
      <c r="B3199" s="4"/>
      <c r="C3199" s="4"/>
      <c r="D3199" s="14"/>
    </row>
    <row r="3200" spans="2:4" x14ac:dyDescent="0.35">
      <c r="B3200" s="4"/>
      <c r="C3200" s="4"/>
      <c r="D3200" s="14"/>
    </row>
    <row r="3201" spans="2:4" x14ac:dyDescent="0.35">
      <c r="B3201" s="4"/>
      <c r="C3201" s="4"/>
      <c r="D3201" s="14"/>
    </row>
    <row r="3202" spans="2:4" x14ac:dyDescent="0.35">
      <c r="B3202" s="4"/>
      <c r="C3202" s="4"/>
      <c r="D3202" s="14"/>
    </row>
    <row r="3203" spans="2:4" x14ac:dyDescent="0.35">
      <c r="B3203" s="4"/>
      <c r="C3203" s="4"/>
      <c r="D3203" s="14"/>
    </row>
    <row r="3204" spans="2:4" x14ac:dyDescent="0.35">
      <c r="B3204" s="4"/>
      <c r="C3204" s="4"/>
      <c r="D3204" s="14"/>
    </row>
    <row r="3205" spans="2:4" x14ac:dyDescent="0.35">
      <c r="B3205" s="4"/>
      <c r="C3205" s="4"/>
      <c r="D3205" s="14"/>
    </row>
    <row r="3206" spans="2:4" x14ac:dyDescent="0.35">
      <c r="B3206" s="4"/>
      <c r="C3206" s="4"/>
      <c r="D3206" s="14"/>
    </row>
    <row r="3207" spans="2:4" x14ac:dyDescent="0.35">
      <c r="B3207" s="4"/>
      <c r="C3207" s="4"/>
      <c r="D3207" s="14"/>
    </row>
    <row r="3208" spans="2:4" x14ac:dyDescent="0.35">
      <c r="B3208" s="4"/>
      <c r="C3208" s="4"/>
      <c r="D3208" s="14"/>
    </row>
    <row r="3209" spans="2:4" x14ac:dyDescent="0.35">
      <c r="B3209" s="4"/>
      <c r="C3209" s="4"/>
      <c r="D3209" s="14"/>
    </row>
    <row r="3210" spans="2:4" x14ac:dyDescent="0.35">
      <c r="B3210" s="4"/>
      <c r="C3210" s="4"/>
      <c r="D3210" s="14"/>
    </row>
    <row r="3211" spans="2:4" x14ac:dyDescent="0.35">
      <c r="B3211" s="4"/>
      <c r="C3211" s="4"/>
      <c r="D3211" s="14"/>
    </row>
    <row r="3212" spans="2:4" x14ac:dyDescent="0.35">
      <c r="B3212" s="4"/>
      <c r="C3212" s="4"/>
      <c r="D3212" s="14"/>
    </row>
    <row r="3213" spans="2:4" x14ac:dyDescent="0.35">
      <c r="B3213" s="4"/>
      <c r="C3213" s="4"/>
      <c r="D3213" s="14"/>
    </row>
    <row r="3214" spans="2:4" x14ac:dyDescent="0.35">
      <c r="B3214" s="4"/>
      <c r="C3214" s="4"/>
      <c r="D3214" s="14"/>
    </row>
    <row r="3215" spans="2:4" x14ac:dyDescent="0.35">
      <c r="B3215" s="4"/>
      <c r="C3215" s="4"/>
      <c r="D3215" s="14"/>
    </row>
    <row r="3216" spans="2:4" x14ac:dyDescent="0.35">
      <c r="B3216" s="4"/>
      <c r="C3216" s="4"/>
      <c r="D3216" s="14"/>
    </row>
    <row r="3217" spans="2:4" x14ac:dyDescent="0.35">
      <c r="B3217" s="4"/>
      <c r="C3217" s="4"/>
      <c r="D3217" s="14"/>
    </row>
    <row r="3218" spans="2:4" x14ac:dyDescent="0.35">
      <c r="B3218" s="4"/>
      <c r="C3218" s="4"/>
      <c r="D3218" s="14"/>
    </row>
    <row r="3219" spans="2:4" x14ac:dyDescent="0.35">
      <c r="B3219" s="4"/>
      <c r="C3219" s="4"/>
      <c r="D3219" s="14"/>
    </row>
    <row r="3220" spans="2:4" x14ac:dyDescent="0.35">
      <c r="B3220" s="4"/>
      <c r="C3220" s="4"/>
      <c r="D3220" s="14"/>
    </row>
    <row r="3221" spans="2:4" x14ac:dyDescent="0.35">
      <c r="B3221" s="4"/>
      <c r="C3221" s="4"/>
      <c r="D3221" s="14"/>
    </row>
    <row r="3222" spans="2:4" x14ac:dyDescent="0.35">
      <c r="B3222" s="4"/>
      <c r="C3222" s="4"/>
      <c r="D3222" s="14"/>
    </row>
    <row r="3223" spans="2:4" x14ac:dyDescent="0.35">
      <c r="B3223" s="4"/>
      <c r="C3223" s="4"/>
      <c r="D3223" s="14"/>
    </row>
    <row r="3224" spans="2:4" x14ac:dyDescent="0.35">
      <c r="B3224" s="4"/>
      <c r="C3224" s="4"/>
      <c r="D3224" s="14"/>
    </row>
    <row r="3225" spans="2:4" x14ac:dyDescent="0.35">
      <c r="B3225" s="4"/>
      <c r="C3225" s="4"/>
      <c r="D3225" s="14"/>
    </row>
    <row r="3226" spans="2:4" x14ac:dyDescent="0.35">
      <c r="B3226" s="4"/>
      <c r="C3226" s="4"/>
      <c r="D3226" s="14"/>
    </row>
    <row r="3227" spans="2:4" x14ac:dyDescent="0.35">
      <c r="B3227" s="4"/>
      <c r="C3227" s="4"/>
      <c r="D3227" s="14"/>
    </row>
    <row r="3228" spans="2:4" x14ac:dyDescent="0.35">
      <c r="B3228" s="4"/>
      <c r="C3228" s="4"/>
      <c r="D3228" s="14"/>
    </row>
    <row r="3229" spans="2:4" x14ac:dyDescent="0.35">
      <c r="B3229" s="4"/>
      <c r="C3229" s="4"/>
      <c r="D3229" s="14"/>
    </row>
    <row r="3230" spans="2:4" x14ac:dyDescent="0.35">
      <c r="B3230" s="4"/>
      <c r="C3230" s="4"/>
      <c r="D3230" s="14"/>
    </row>
    <row r="3231" spans="2:4" x14ac:dyDescent="0.35">
      <c r="B3231" s="4"/>
      <c r="C3231" s="4"/>
      <c r="D3231" s="14"/>
    </row>
    <row r="3232" spans="2:4" x14ac:dyDescent="0.35">
      <c r="B3232" s="4"/>
      <c r="C3232" s="4"/>
      <c r="D3232" s="14"/>
    </row>
    <row r="3233" spans="2:4" x14ac:dyDescent="0.35">
      <c r="B3233" s="4"/>
      <c r="C3233" s="4"/>
      <c r="D3233" s="14"/>
    </row>
    <row r="3234" spans="2:4" x14ac:dyDescent="0.35">
      <c r="B3234" s="4"/>
      <c r="C3234" s="4"/>
      <c r="D3234" s="14"/>
    </row>
    <row r="3235" spans="2:4" x14ac:dyDescent="0.35">
      <c r="B3235" s="4"/>
      <c r="C3235" s="4"/>
      <c r="D3235" s="14"/>
    </row>
    <row r="3236" spans="2:4" x14ac:dyDescent="0.35">
      <c r="B3236" s="4"/>
      <c r="C3236" s="4"/>
      <c r="D3236" s="14"/>
    </row>
    <row r="3237" spans="2:4" x14ac:dyDescent="0.35">
      <c r="B3237" s="4"/>
      <c r="C3237" s="4"/>
      <c r="D3237" s="14"/>
    </row>
    <row r="3238" spans="2:4" x14ac:dyDescent="0.35">
      <c r="B3238" s="4"/>
      <c r="C3238" s="4"/>
      <c r="D3238" s="14"/>
    </row>
    <row r="3239" spans="2:4" x14ac:dyDescent="0.35">
      <c r="B3239" s="4"/>
      <c r="C3239" s="4"/>
      <c r="D3239" s="14"/>
    </row>
    <row r="3240" spans="2:4" x14ac:dyDescent="0.35">
      <c r="B3240" s="4"/>
      <c r="C3240" s="4"/>
      <c r="D3240" s="14"/>
    </row>
    <row r="3241" spans="2:4" x14ac:dyDescent="0.35">
      <c r="B3241" s="4"/>
      <c r="C3241" s="4"/>
      <c r="D3241" s="14"/>
    </row>
    <row r="3242" spans="2:4" x14ac:dyDescent="0.35">
      <c r="B3242" s="4"/>
      <c r="C3242" s="4"/>
      <c r="D3242" s="14"/>
    </row>
    <row r="3243" spans="2:4" x14ac:dyDescent="0.35">
      <c r="B3243" s="4"/>
      <c r="C3243" s="4"/>
      <c r="D3243" s="14"/>
    </row>
    <row r="3244" spans="2:4" x14ac:dyDescent="0.35">
      <c r="B3244" s="4"/>
      <c r="C3244" s="4"/>
      <c r="D3244" s="14"/>
    </row>
    <row r="3245" spans="2:4" x14ac:dyDescent="0.35">
      <c r="B3245" s="4"/>
      <c r="C3245" s="4"/>
      <c r="D3245" s="14"/>
    </row>
    <row r="3246" spans="2:4" x14ac:dyDescent="0.35">
      <c r="B3246" s="4"/>
      <c r="C3246" s="4"/>
      <c r="D3246" s="14"/>
    </row>
    <row r="3247" spans="2:4" x14ac:dyDescent="0.35">
      <c r="B3247" s="4"/>
      <c r="C3247" s="4"/>
      <c r="D3247" s="14"/>
    </row>
    <row r="3248" spans="2:4" x14ac:dyDescent="0.35">
      <c r="B3248" s="4"/>
      <c r="C3248" s="4"/>
      <c r="D3248" s="14"/>
    </row>
    <row r="3249" spans="2:4" x14ac:dyDescent="0.35">
      <c r="B3249" s="4"/>
      <c r="C3249" s="4"/>
      <c r="D3249" s="14"/>
    </row>
    <row r="3250" spans="2:4" x14ac:dyDescent="0.35">
      <c r="B3250" s="4"/>
      <c r="C3250" s="4"/>
      <c r="D3250" s="14"/>
    </row>
    <row r="3251" spans="2:4" x14ac:dyDescent="0.35">
      <c r="B3251" s="4"/>
      <c r="C3251" s="4"/>
      <c r="D3251" s="14"/>
    </row>
    <row r="3252" spans="2:4" x14ac:dyDescent="0.35">
      <c r="B3252" s="4"/>
      <c r="C3252" s="4"/>
      <c r="D3252" s="14"/>
    </row>
    <row r="3253" spans="2:4" x14ac:dyDescent="0.35">
      <c r="B3253" s="4"/>
      <c r="C3253" s="4"/>
      <c r="D3253" s="14"/>
    </row>
    <row r="3254" spans="2:4" x14ac:dyDescent="0.35">
      <c r="B3254" s="4"/>
      <c r="C3254" s="4"/>
      <c r="D3254" s="14"/>
    </row>
    <row r="3255" spans="2:4" x14ac:dyDescent="0.35">
      <c r="B3255" s="4"/>
      <c r="C3255" s="4"/>
      <c r="D3255" s="14"/>
    </row>
    <row r="3256" spans="2:4" x14ac:dyDescent="0.35">
      <c r="B3256" s="4"/>
      <c r="C3256" s="4"/>
      <c r="D3256" s="14"/>
    </row>
    <row r="3257" spans="2:4" x14ac:dyDescent="0.35">
      <c r="B3257" s="4"/>
      <c r="C3257" s="4"/>
      <c r="D3257" s="14"/>
    </row>
    <row r="3258" spans="2:4" x14ac:dyDescent="0.35">
      <c r="B3258" s="4"/>
      <c r="C3258" s="4"/>
      <c r="D3258" s="14"/>
    </row>
    <row r="3259" spans="2:4" x14ac:dyDescent="0.35">
      <c r="B3259" s="4"/>
      <c r="C3259" s="4"/>
      <c r="D3259" s="14"/>
    </row>
    <row r="3260" spans="2:4" x14ac:dyDescent="0.35">
      <c r="B3260" s="4"/>
      <c r="C3260" s="4"/>
      <c r="D3260" s="14"/>
    </row>
    <row r="3261" spans="2:4" x14ac:dyDescent="0.35">
      <c r="B3261" s="4"/>
      <c r="C3261" s="4"/>
      <c r="D3261" s="14"/>
    </row>
    <row r="3262" spans="2:4" x14ac:dyDescent="0.35">
      <c r="B3262" s="4"/>
      <c r="C3262" s="4"/>
      <c r="D3262" s="14"/>
    </row>
    <row r="3263" spans="2:4" x14ac:dyDescent="0.35">
      <c r="B3263" s="4"/>
      <c r="C3263" s="4"/>
      <c r="D3263" s="14"/>
    </row>
    <row r="3264" spans="2:4" x14ac:dyDescent="0.35">
      <c r="B3264" s="4"/>
      <c r="C3264" s="4"/>
      <c r="D3264" s="14"/>
    </row>
    <row r="3265" spans="2:4" x14ac:dyDescent="0.35">
      <c r="B3265" s="4"/>
      <c r="C3265" s="4"/>
      <c r="D3265" s="14"/>
    </row>
    <row r="3266" spans="2:4" x14ac:dyDescent="0.35">
      <c r="B3266" s="4"/>
      <c r="C3266" s="4"/>
      <c r="D3266" s="14"/>
    </row>
    <row r="3267" spans="2:4" x14ac:dyDescent="0.35">
      <c r="B3267" s="4"/>
      <c r="C3267" s="4"/>
      <c r="D3267" s="14"/>
    </row>
    <row r="3268" spans="2:4" x14ac:dyDescent="0.35">
      <c r="B3268" s="4"/>
      <c r="C3268" s="4"/>
      <c r="D3268" s="14"/>
    </row>
    <row r="3269" spans="2:4" x14ac:dyDescent="0.35">
      <c r="B3269" s="4"/>
      <c r="C3269" s="4"/>
      <c r="D3269" s="14"/>
    </row>
    <row r="3270" spans="2:4" x14ac:dyDescent="0.35">
      <c r="B3270" s="4"/>
      <c r="C3270" s="4"/>
      <c r="D3270" s="14"/>
    </row>
    <row r="3271" spans="2:4" x14ac:dyDescent="0.35">
      <c r="B3271" s="4"/>
      <c r="C3271" s="4"/>
      <c r="D3271" s="14"/>
    </row>
    <row r="3272" spans="2:4" x14ac:dyDescent="0.35">
      <c r="B3272" s="4"/>
      <c r="C3272" s="4"/>
      <c r="D3272" s="14"/>
    </row>
    <row r="3273" spans="2:4" x14ac:dyDescent="0.35">
      <c r="B3273" s="4"/>
      <c r="C3273" s="4"/>
      <c r="D3273" s="14"/>
    </row>
    <row r="3274" spans="2:4" x14ac:dyDescent="0.35">
      <c r="B3274" s="4"/>
      <c r="C3274" s="4"/>
      <c r="D3274" s="14"/>
    </row>
    <row r="3275" spans="2:4" x14ac:dyDescent="0.35">
      <c r="B3275" s="4"/>
      <c r="C3275" s="4"/>
      <c r="D3275" s="14"/>
    </row>
    <row r="3276" spans="2:4" x14ac:dyDescent="0.35">
      <c r="B3276" s="4"/>
      <c r="C3276" s="4"/>
      <c r="D3276" s="14"/>
    </row>
    <row r="3277" spans="2:4" x14ac:dyDescent="0.35">
      <c r="B3277" s="4"/>
      <c r="C3277" s="4"/>
      <c r="D3277" s="14"/>
    </row>
    <row r="3278" spans="2:4" x14ac:dyDescent="0.35">
      <c r="B3278" s="4"/>
      <c r="C3278" s="4"/>
      <c r="D3278" s="14"/>
    </row>
    <row r="3279" spans="2:4" x14ac:dyDescent="0.35">
      <c r="B3279" s="4"/>
      <c r="C3279" s="4"/>
      <c r="D3279" s="14"/>
    </row>
    <row r="3280" spans="2:4" x14ac:dyDescent="0.35">
      <c r="B3280" s="4"/>
      <c r="C3280" s="4"/>
      <c r="D3280" s="14"/>
    </row>
    <row r="3281" spans="2:4" x14ac:dyDescent="0.35">
      <c r="B3281" s="4"/>
      <c r="C3281" s="4"/>
      <c r="D3281" s="14"/>
    </row>
    <row r="3282" spans="2:4" x14ac:dyDescent="0.35">
      <c r="B3282" s="4"/>
      <c r="C3282" s="4"/>
      <c r="D3282" s="14"/>
    </row>
    <row r="3283" spans="2:4" x14ac:dyDescent="0.35">
      <c r="B3283" s="4"/>
      <c r="C3283" s="4"/>
      <c r="D3283" s="14"/>
    </row>
    <row r="3284" spans="2:4" x14ac:dyDescent="0.35">
      <c r="B3284" s="4"/>
      <c r="C3284" s="4"/>
      <c r="D3284" s="14"/>
    </row>
    <row r="3285" spans="2:4" x14ac:dyDescent="0.35">
      <c r="B3285" s="4"/>
      <c r="C3285" s="4"/>
      <c r="D3285" s="14"/>
    </row>
    <row r="3286" spans="2:4" x14ac:dyDescent="0.35">
      <c r="B3286" s="4"/>
      <c r="C3286" s="4"/>
      <c r="D3286" s="14"/>
    </row>
    <row r="3287" spans="2:4" x14ac:dyDescent="0.35">
      <c r="B3287" s="4"/>
      <c r="C3287" s="4"/>
      <c r="D3287" s="14"/>
    </row>
    <row r="3288" spans="2:4" x14ac:dyDescent="0.35">
      <c r="B3288" s="4"/>
      <c r="C3288" s="4"/>
      <c r="D3288" s="14"/>
    </row>
    <row r="3289" spans="2:4" x14ac:dyDescent="0.35">
      <c r="B3289" s="4"/>
      <c r="C3289" s="4"/>
      <c r="D3289" s="14"/>
    </row>
    <row r="3290" spans="2:4" x14ac:dyDescent="0.35">
      <c r="B3290" s="4"/>
      <c r="C3290" s="4"/>
      <c r="D3290" s="14"/>
    </row>
    <row r="3291" spans="2:4" x14ac:dyDescent="0.35">
      <c r="B3291" s="4"/>
      <c r="C3291" s="4"/>
      <c r="D3291" s="14"/>
    </row>
    <row r="3292" spans="2:4" x14ac:dyDescent="0.35">
      <c r="B3292" s="4"/>
      <c r="C3292" s="4"/>
      <c r="D3292" s="14"/>
    </row>
    <row r="3293" spans="2:4" x14ac:dyDescent="0.35">
      <c r="B3293" s="4"/>
      <c r="C3293" s="4"/>
      <c r="D3293" s="14"/>
    </row>
    <row r="3294" spans="2:4" x14ac:dyDescent="0.35">
      <c r="B3294" s="4"/>
      <c r="C3294" s="4"/>
      <c r="D3294" s="14"/>
    </row>
    <row r="3295" spans="2:4" x14ac:dyDescent="0.35">
      <c r="B3295" s="4"/>
      <c r="C3295" s="4"/>
      <c r="D3295" s="14"/>
    </row>
    <row r="3296" spans="2:4" x14ac:dyDescent="0.35">
      <c r="B3296" s="4"/>
      <c r="C3296" s="4"/>
      <c r="D3296" s="14"/>
    </row>
    <row r="3297" spans="2:4" x14ac:dyDescent="0.35">
      <c r="B3297" s="4"/>
      <c r="C3297" s="4"/>
      <c r="D3297" s="14"/>
    </row>
    <row r="3298" spans="2:4" x14ac:dyDescent="0.35">
      <c r="B3298" s="4"/>
      <c r="C3298" s="4"/>
      <c r="D3298" s="14"/>
    </row>
    <row r="3299" spans="2:4" x14ac:dyDescent="0.35">
      <c r="B3299" s="4"/>
      <c r="C3299" s="4"/>
      <c r="D3299" s="14"/>
    </row>
    <row r="3300" spans="2:4" x14ac:dyDescent="0.35">
      <c r="B3300" s="4"/>
      <c r="C3300" s="4"/>
      <c r="D3300" s="14"/>
    </row>
    <row r="3301" spans="2:4" x14ac:dyDescent="0.35">
      <c r="B3301" s="4"/>
      <c r="C3301" s="4"/>
      <c r="D3301" s="14"/>
    </row>
    <row r="3302" spans="2:4" x14ac:dyDescent="0.35">
      <c r="B3302" s="4"/>
      <c r="C3302" s="4"/>
      <c r="D3302" s="14"/>
    </row>
    <row r="3303" spans="2:4" x14ac:dyDescent="0.35">
      <c r="B3303" s="4"/>
      <c r="C3303" s="4"/>
      <c r="D3303" s="14"/>
    </row>
    <row r="3304" spans="2:4" x14ac:dyDescent="0.35">
      <c r="B3304" s="4"/>
      <c r="C3304" s="4"/>
      <c r="D3304" s="14"/>
    </row>
    <row r="3305" spans="2:4" x14ac:dyDescent="0.35">
      <c r="B3305" s="4"/>
      <c r="C3305" s="4"/>
      <c r="D3305" s="14"/>
    </row>
    <row r="3306" spans="2:4" x14ac:dyDescent="0.35">
      <c r="B3306" s="4"/>
      <c r="C3306" s="4"/>
      <c r="D3306" s="14"/>
    </row>
    <row r="3307" spans="2:4" x14ac:dyDescent="0.35">
      <c r="B3307" s="4"/>
      <c r="C3307" s="4"/>
      <c r="D3307" s="14"/>
    </row>
    <row r="3308" spans="2:4" x14ac:dyDescent="0.35">
      <c r="B3308" s="4"/>
      <c r="C3308" s="4"/>
      <c r="D3308" s="14"/>
    </row>
    <row r="3309" spans="2:4" x14ac:dyDescent="0.35">
      <c r="B3309" s="4"/>
      <c r="C3309" s="4"/>
      <c r="D3309" s="14"/>
    </row>
    <row r="3310" spans="2:4" x14ac:dyDescent="0.35">
      <c r="B3310" s="4"/>
      <c r="C3310" s="4"/>
      <c r="D3310" s="14"/>
    </row>
    <row r="3311" spans="2:4" x14ac:dyDescent="0.35">
      <c r="B3311" s="4"/>
      <c r="C3311" s="4"/>
      <c r="D3311" s="14"/>
    </row>
    <row r="3312" spans="2:4" x14ac:dyDescent="0.35">
      <c r="B3312" s="4"/>
      <c r="C3312" s="4"/>
      <c r="D3312" s="14"/>
    </row>
    <row r="3313" spans="2:4" x14ac:dyDescent="0.35">
      <c r="B3313" s="4"/>
      <c r="C3313" s="4"/>
      <c r="D3313" s="14"/>
    </row>
    <row r="3314" spans="2:4" x14ac:dyDescent="0.35">
      <c r="B3314" s="4"/>
      <c r="C3314" s="4"/>
      <c r="D3314" s="14"/>
    </row>
    <row r="3315" spans="2:4" x14ac:dyDescent="0.35">
      <c r="B3315" s="4"/>
      <c r="C3315" s="4"/>
      <c r="D3315" s="14"/>
    </row>
    <row r="3316" spans="2:4" x14ac:dyDescent="0.35">
      <c r="B3316" s="4"/>
      <c r="C3316" s="4"/>
      <c r="D3316" s="14"/>
    </row>
    <row r="3317" spans="2:4" x14ac:dyDescent="0.35">
      <c r="B3317" s="4"/>
      <c r="C3317" s="4"/>
      <c r="D3317" s="14"/>
    </row>
    <row r="3318" spans="2:4" x14ac:dyDescent="0.35">
      <c r="B3318" s="4"/>
      <c r="C3318" s="4"/>
      <c r="D3318" s="14"/>
    </row>
    <row r="3319" spans="2:4" x14ac:dyDescent="0.35">
      <c r="B3319" s="4"/>
      <c r="C3319" s="4"/>
      <c r="D3319" s="14"/>
    </row>
    <row r="3320" spans="2:4" x14ac:dyDescent="0.35">
      <c r="B3320" s="4"/>
      <c r="C3320" s="4"/>
      <c r="D3320" s="14"/>
    </row>
    <row r="3321" spans="2:4" x14ac:dyDescent="0.35">
      <c r="B3321" s="4"/>
      <c r="C3321" s="4"/>
      <c r="D3321" s="14"/>
    </row>
    <row r="3322" spans="2:4" x14ac:dyDescent="0.35">
      <c r="B3322" s="4"/>
      <c r="C3322" s="4"/>
      <c r="D3322" s="14"/>
    </row>
    <row r="3323" spans="2:4" x14ac:dyDescent="0.35">
      <c r="B3323" s="4"/>
      <c r="C3323" s="4"/>
      <c r="D3323" s="14"/>
    </row>
    <row r="3324" spans="2:4" x14ac:dyDescent="0.35">
      <c r="B3324" s="4"/>
      <c r="C3324" s="4"/>
      <c r="D3324" s="14"/>
    </row>
    <row r="3325" spans="2:4" x14ac:dyDescent="0.35">
      <c r="B3325" s="4"/>
      <c r="C3325" s="4"/>
      <c r="D3325" s="14"/>
    </row>
    <row r="3326" spans="2:4" x14ac:dyDescent="0.35">
      <c r="B3326" s="4"/>
      <c r="C3326" s="4"/>
      <c r="D3326" s="14"/>
    </row>
    <row r="3327" spans="2:4" x14ac:dyDescent="0.35">
      <c r="B3327" s="4"/>
      <c r="C3327" s="4"/>
      <c r="D3327" s="14"/>
    </row>
    <row r="3328" spans="2:4" x14ac:dyDescent="0.35">
      <c r="B3328" s="4"/>
      <c r="C3328" s="4"/>
      <c r="D3328" s="14"/>
    </row>
    <row r="3329" spans="2:4" x14ac:dyDescent="0.35">
      <c r="B3329" s="4"/>
      <c r="C3329" s="4"/>
      <c r="D3329" s="14"/>
    </row>
    <row r="3330" spans="2:4" x14ac:dyDescent="0.35">
      <c r="B3330" s="4"/>
      <c r="C3330" s="4"/>
      <c r="D3330" s="14"/>
    </row>
    <row r="3331" spans="2:4" x14ac:dyDescent="0.35">
      <c r="B3331" s="4"/>
      <c r="C3331" s="4"/>
      <c r="D3331" s="14"/>
    </row>
    <row r="3332" spans="2:4" x14ac:dyDescent="0.35">
      <c r="B3332" s="4"/>
      <c r="C3332" s="4"/>
      <c r="D3332" s="14"/>
    </row>
    <row r="3333" spans="2:4" x14ac:dyDescent="0.35">
      <c r="B3333" s="4"/>
      <c r="C3333" s="4"/>
      <c r="D3333" s="14"/>
    </row>
    <row r="3334" spans="2:4" x14ac:dyDescent="0.35">
      <c r="B3334" s="4"/>
      <c r="C3334" s="4"/>
      <c r="D3334" s="14"/>
    </row>
    <row r="3335" spans="2:4" x14ac:dyDescent="0.35">
      <c r="B3335" s="4"/>
      <c r="C3335" s="4"/>
      <c r="D3335" s="14"/>
    </row>
    <row r="3336" spans="2:4" x14ac:dyDescent="0.35">
      <c r="B3336" s="4"/>
      <c r="C3336" s="4"/>
      <c r="D3336" s="14"/>
    </row>
    <row r="3337" spans="2:4" x14ac:dyDescent="0.35">
      <c r="B3337" s="4"/>
      <c r="C3337" s="4"/>
      <c r="D3337" s="14"/>
    </row>
    <row r="3338" spans="2:4" x14ac:dyDescent="0.35">
      <c r="B3338" s="4"/>
      <c r="C3338" s="4"/>
      <c r="D3338" s="14"/>
    </row>
    <row r="3339" spans="2:4" x14ac:dyDescent="0.35">
      <c r="B3339" s="4"/>
      <c r="C3339" s="4"/>
      <c r="D3339" s="14"/>
    </row>
    <row r="3340" spans="2:4" x14ac:dyDescent="0.35">
      <c r="B3340" s="4"/>
      <c r="C3340" s="4"/>
      <c r="D3340" s="14"/>
    </row>
    <row r="3341" spans="2:4" x14ac:dyDescent="0.35">
      <c r="B3341" s="4"/>
      <c r="C3341" s="4"/>
      <c r="D3341" s="14"/>
    </row>
    <row r="3342" spans="2:4" x14ac:dyDescent="0.35">
      <c r="B3342" s="4"/>
      <c r="C3342" s="4"/>
      <c r="D3342" s="14"/>
    </row>
    <row r="3343" spans="2:4" x14ac:dyDescent="0.35">
      <c r="B3343" s="4"/>
      <c r="C3343" s="4"/>
      <c r="D3343" s="14"/>
    </row>
    <row r="3344" spans="2:4" x14ac:dyDescent="0.35">
      <c r="B3344" s="4"/>
      <c r="C3344" s="4"/>
      <c r="D3344" s="14"/>
    </row>
    <row r="3345" spans="2:4" x14ac:dyDescent="0.35">
      <c r="B3345" s="4"/>
      <c r="C3345" s="4"/>
      <c r="D3345" s="14"/>
    </row>
    <row r="3346" spans="2:4" x14ac:dyDescent="0.35">
      <c r="B3346" s="4"/>
      <c r="C3346" s="4"/>
      <c r="D3346" s="14"/>
    </row>
    <row r="3347" spans="2:4" x14ac:dyDescent="0.35">
      <c r="B3347" s="4"/>
      <c r="C3347" s="4"/>
      <c r="D3347" s="14"/>
    </row>
    <row r="3348" spans="2:4" x14ac:dyDescent="0.35">
      <c r="B3348" s="4"/>
      <c r="C3348" s="4"/>
      <c r="D3348" s="14"/>
    </row>
    <row r="3349" spans="2:4" x14ac:dyDescent="0.35">
      <c r="B3349" s="4"/>
      <c r="C3349" s="4"/>
      <c r="D3349" s="14"/>
    </row>
    <row r="3350" spans="2:4" x14ac:dyDescent="0.35">
      <c r="B3350" s="4"/>
      <c r="C3350" s="4"/>
      <c r="D3350" s="14"/>
    </row>
    <row r="3351" spans="2:4" x14ac:dyDescent="0.35">
      <c r="B3351" s="4"/>
      <c r="C3351" s="4"/>
      <c r="D3351" s="14"/>
    </row>
    <row r="3352" spans="2:4" x14ac:dyDescent="0.35">
      <c r="B3352" s="4"/>
      <c r="C3352" s="4"/>
      <c r="D3352" s="14"/>
    </row>
    <row r="3353" spans="2:4" x14ac:dyDescent="0.35">
      <c r="B3353" s="4"/>
      <c r="C3353" s="4"/>
      <c r="D3353" s="14"/>
    </row>
    <row r="3354" spans="2:4" x14ac:dyDescent="0.35">
      <c r="B3354" s="4"/>
      <c r="C3354" s="4"/>
      <c r="D3354" s="14"/>
    </row>
    <row r="3355" spans="2:4" x14ac:dyDescent="0.35">
      <c r="B3355" s="4"/>
      <c r="C3355" s="4"/>
      <c r="D3355" s="14"/>
    </row>
    <row r="3356" spans="2:4" x14ac:dyDescent="0.35">
      <c r="B3356" s="4"/>
      <c r="C3356" s="4"/>
      <c r="D3356" s="14"/>
    </row>
    <row r="3357" spans="2:4" x14ac:dyDescent="0.35">
      <c r="B3357" s="4"/>
      <c r="C3357" s="4"/>
      <c r="D3357" s="14"/>
    </row>
    <row r="3358" spans="2:4" x14ac:dyDescent="0.35">
      <c r="B3358" s="4"/>
      <c r="C3358" s="4"/>
      <c r="D3358" s="14"/>
    </row>
    <row r="3359" spans="2:4" x14ac:dyDescent="0.35">
      <c r="B3359" s="4"/>
      <c r="C3359" s="4"/>
      <c r="D3359" s="14"/>
    </row>
    <row r="3360" spans="2:4" x14ac:dyDescent="0.35">
      <c r="B3360" s="4"/>
      <c r="C3360" s="4"/>
      <c r="D3360" s="14"/>
    </row>
    <row r="3361" spans="2:4" x14ac:dyDescent="0.35">
      <c r="B3361" s="4"/>
      <c r="C3361" s="4"/>
      <c r="D3361" s="14"/>
    </row>
    <row r="3362" spans="2:4" x14ac:dyDescent="0.35">
      <c r="B3362" s="4"/>
      <c r="C3362" s="4"/>
      <c r="D3362" s="14"/>
    </row>
    <row r="3363" spans="2:4" x14ac:dyDescent="0.35">
      <c r="B3363" s="4"/>
      <c r="C3363" s="4"/>
      <c r="D3363" s="14"/>
    </row>
    <row r="3364" spans="2:4" x14ac:dyDescent="0.35">
      <c r="B3364" s="4"/>
      <c r="C3364" s="4"/>
      <c r="D3364" s="14"/>
    </row>
    <row r="3365" spans="2:4" x14ac:dyDescent="0.35">
      <c r="B3365" s="4"/>
      <c r="C3365" s="4"/>
      <c r="D3365" s="14"/>
    </row>
    <row r="3366" spans="2:4" x14ac:dyDescent="0.35">
      <c r="B3366" s="4"/>
      <c r="C3366" s="4"/>
      <c r="D3366" s="14"/>
    </row>
    <row r="3367" spans="2:4" x14ac:dyDescent="0.35">
      <c r="B3367" s="4"/>
      <c r="C3367" s="4"/>
      <c r="D3367" s="14"/>
    </row>
    <row r="3368" spans="2:4" x14ac:dyDescent="0.35">
      <c r="B3368" s="4"/>
      <c r="C3368" s="4"/>
      <c r="D3368" s="14"/>
    </row>
    <row r="3369" spans="2:4" x14ac:dyDescent="0.35">
      <c r="B3369" s="4"/>
      <c r="C3369" s="4"/>
      <c r="D3369" s="14"/>
    </row>
    <row r="3370" spans="2:4" x14ac:dyDescent="0.35">
      <c r="B3370" s="4"/>
      <c r="C3370" s="4"/>
      <c r="D3370" s="14"/>
    </row>
    <row r="3371" spans="2:4" x14ac:dyDescent="0.35">
      <c r="B3371" s="4"/>
      <c r="C3371" s="4"/>
      <c r="D3371" s="14"/>
    </row>
    <row r="3372" spans="2:4" x14ac:dyDescent="0.35">
      <c r="B3372" s="4"/>
      <c r="C3372" s="4"/>
      <c r="D3372" s="14"/>
    </row>
    <row r="3373" spans="2:4" x14ac:dyDescent="0.35">
      <c r="B3373" s="4"/>
      <c r="C3373" s="4"/>
      <c r="D3373" s="14"/>
    </row>
    <row r="3374" spans="2:4" x14ac:dyDescent="0.35">
      <c r="B3374" s="4"/>
      <c r="C3374" s="4"/>
      <c r="D3374" s="14"/>
    </row>
    <row r="3375" spans="2:4" x14ac:dyDescent="0.35">
      <c r="B3375" s="4"/>
      <c r="C3375" s="4"/>
      <c r="D3375" s="14"/>
    </row>
    <row r="3376" spans="2:4" x14ac:dyDescent="0.35">
      <c r="B3376" s="4"/>
      <c r="C3376" s="4"/>
      <c r="D3376" s="14"/>
    </row>
    <row r="3377" spans="2:4" x14ac:dyDescent="0.35">
      <c r="B3377" s="4"/>
      <c r="C3377" s="4"/>
      <c r="D3377" s="14"/>
    </row>
    <row r="3378" spans="2:4" x14ac:dyDescent="0.35">
      <c r="B3378" s="4"/>
      <c r="C3378" s="4"/>
      <c r="D3378" s="14"/>
    </row>
    <row r="3379" spans="2:4" x14ac:dyDescent="0.35">
      <c r="B3379" s="4"/>
      <c r="C3379" s="4"/>
      <c r="D3379" s="14"/>
    </row>
    <row r="3380" spans="2:4" x14ac:dyDescent="0.35">
      <c r="B3380" s="4"/>
      <c r="C3380" s="4"/>
      <c r="D3380" s="14"/>
    </row>
    <row r="3381" spans="2:4" x14ac:dyDescent="0.35">
      <c r="B3381" s="4"/>
      <c r="C3381" s="4"/>
      <c r="D3381" s="14"/>
    </row>
    <row r="3382" spans="2:4" x14ac:dyDescent="0.35">
      <c r="B3382" s="4"/>
      <c r="C3382" s="4"/>
      <c r="D3382" s="14"/>
    </row>
    <row r="3383" spans="2:4" x14ac:dyDescent="0.35">
      <c r="B3383" s="4"/>
      <c r="C3383" s="4"/>
      <c r="D3383" s="14"/>
    </row>
    <row r="3384" spans="2:4" x14ac:dyDescent="0.35">
      <c r="B3384" s="4"/>
      <c r="C3384" s="4"/>
      <c r="D3384" s="14"/>
    </row>
    <row r="3385" spans="2:4" x14ac:dyDescent="0.35">
      <c r="B3385" s="4"/>
      <c r="C3385" s="4"/>
      <c r="D3385" s="14"/>
    </row>
    <row r="3386" spans="2:4" x14ac:dyDescent="0.35">
      <c r="B3386" s="4"/>
      <c r="C3386" s="4"/>
      <c r="D3386" s="14"/>
    </row>
    <row r="3387" spans="2:4" x14ac:dyDescent="0.35">
      <c r="B3387" s="4"/>
      <c r="C3387" s="4"/>
      <c r="D3387" s="14"/>
    </row>
    <row r="3388" spans="2:4" x14ac:dyDescent="0.35">
      <c r="B3388" s="4"/>
      <c r="C3388" s="4"/>
      <c r="D3388" s="14"/>
    </row>
    <row r="3389" spans="2:4" x14ac:dyDescent="0.35">
      <c r="B3389" s="4"/>
      <c r="C3389" s="4"/>
      <c r="D3389" s="14"/>
    </row>
    <row r="3390" spans="2:4" x14ac:dyDescent="0.35">
      <c r="B3390" s="4"/>
      <c r="C3390" s="4"/>
      <c r="D3390" s="14"/>
    </row>
    <row r="3391" spans="2:4" x14ac:dyDescent="0.35">
      <c r="B3391" s="4"/>
      <c r="C3391" s="4"/>
      <c r="D3391" s="14"/>
    </row>
    <row r="3392" spans="2:4" x14ac:dyDescent="0.35">
      <c r="B3392" s="4"/>
      <c r="C3392" s="4"/>
      <c r="D3392" s="14"/>
    </row>
    <row r="3393" spans="2:4" x14ac:dyDescent="0.35">
      <c r="B3393" s="4"/>
      <c r="C3393" s="4"/>
      <c r="D3393" s="14"/>
    </row>
    <row r="3394" spans="2:4" x14ac:dyDescent="0.35">
      <c r="B3394" s="4"/>
      <c r="C3394" s="4"/>
      <c r="D3394" s="14"/>
    </row>
    <row r="3395" spans="2:4" x14ac:dyDescent="0.35">
      <c r="B3395" s="4"/>
      <c r="C3395" s="4"/>
      <c r="D3395" s="14"/>
    </row>
    <row r="3396" spans="2:4" x14ac:dyDescent="0.35">
      <c r="B3396" s="4"/>
      <c r="C3396" s="4"/>
      <c r="D3396" s="14"/>
    </row>
    <row r="3397" spans="2:4" x14ac:dyDescent="0.35">
      <c r="B3397" s="4"/>
      <c r="C3397" s="4"/>
      <c r="D3397" s="14"/>
    </row>
    <row r="3398" spans="2:4" x14ac:dyDescent="0.35">
      <c r="B3398" s="4"/>
      <c r="C3398" s="4"/>
      <c r="D3398" s="14"/>
    </row>
    <row r="3399" spans="2:4" x14ac:dyDescent="0.35">
      <c r="B3399" s="4"/>
      <c r="C3399" s="4"/>
      <c r="D3399" s="14"/>
    </row>
    <row r="3400" spans="2:4" x14ac:dyDescent="0.35">
      <c r="B3400" s="4"/>
      <c r="C3400" s="4"/>
      <c r="D3400" s="14"/>
    </row>
    <row r="3401" spans="2:4" x14ac:dyDescent="0.35">
      <c r="B3401" s="4"/>
      <c r="C3401" s="4"/>
      <c r="D3401" s="14"/>
    </row>
    <row r="3402" spans="2:4" x14ac:dyDescent="0.35">
      <c r="B3402" s="4"/>
      <c r="C3402" s="4"/>
      <c r="D3402" s="14"/>
    </row>
    <row r="3403" spans="2:4" x14ac:dyDescent="0.35">
      <c r="B3403" s="4"/>
      <c r="C3403" s="4"/>
      <c r="D3403" s="14"/>
    </row>
    <row r="3404" spans="2:4" x14ac:dyDescent="0.35">
      <c r="B3404" s="4"/>
      <c r="C3404" s="4"/>
      <c r="D3404" s="14"/>
    </row>
    <row r="3405" spans="2:4" x14ac:dyDescent="0.35">
      <c r="B3405" s="4"/>
      <c r="C3405" s="4"/>
      <c r="D3405" s="14"/>
    </row>
    <row r="3406" spans="2:4" x14ac:dyDescent="0.35">
      <c r="B3406" s="4"/>
      <c r="C3406" s="4"/>
      <c r="D3406" s="14"/>
    </row>
    <row r="3407" spans="2:4" x14ac:dyDescent="0.35">
      <c r="B3407" s="4"/>
      <c r="C3407" s="4"/>
      <c r="D3407" s="14"/>
    </row>
    <row r="3408" spans="2:4" x14ac:dyDescent="0.35">
      <c r="B3408" s="4"/>
      <c r="C3408" s="4"/>
      <c r="D3408" s="14"/>
    </row>
    <row r="3409" spans="2:4" x14ac:dyDescent="0.35">
      <c r="B3409" s="4"/>
      <c r="C3409" s="4"/>
      <c r="D3409" s="14"/>
    </row>
    <row r="3410" spans="2:4" x14ac:dyDescent="0.35">
      <c r="B3410" s="4"/>
      <c r="C3410" s="4"/>
      <c r="D3410" s="14"/>
    </row>
    <row r="3411" spans="2:4" x14ac:dyDescent="0.35">
      <c r="B3411" s="4"/>
      <c r="C3411" s="4"/>
      <c r="D3411" s="14"/>
    </row>
    <row r="3412" spans="2:4" x14ac:dyDescent="0.35">
      <c r="B3412" s="4"/>
      <c r="C3412" s="4"/>
      <c r="D3412" s="14"/>
    </row>
    <row r="3413" spans="2:4" x14ac:dyDescent="0.35">
      <c r="B3413" s="4"/>
      <c r="C3413" s="4"/>
      <c r="D3413" s="14"/>
    </row>
    <row r="3414" spans="2:4" x14ac:dyDescent="0.35">
      <c r="B3414" s="4"/>
      <c r="C3414" s="4"/>
      <c r="D3414" s="14"/>
    </row>
    <row r="3415" spans="2:4" x14ac:dyDescent="0.35">
      <c r="B3415" s="4"/>
      <c r="C3415" s="4"/>
      <c r="D3415" s="14"/>
    </row>
    <row r="3416" spans="2:4" x14ac:dyDescent="0.35">
      <c r="B3416" s="4"/>
      <c r="C3416" s="4"/>
      <c r="D3416" s="14"/>
    </row>
    <row r="3417" spans="2:4" x14ac:dyDescent="0.35">
      <c r="B3417" s="4"/>
      <c r="C3417" s="4"/>
      <c r="D3417" s="14"/>
    </row>
    <row r="3418" spans="2:4" x14ac:dyDescent="0.35">
      <c r="B3418" s="4"/>
      <c r="C3418" s="4"/>
      <c r="D3418" s="14"/>
    </row>
    <row r="3419" spans="2:4" x14ac:dyDescent="0.35">
      <c r="B3419" s="4"/>
      <c r="C3419" s="4"/>
      <c r="D3419" s="14"/>
    </row>
    <row r="3420" spans="2:4" x14ac:dyDescent="0.35">
      <c r="B3420" s="4"/>
      <c r="C3420" s="4"/>
      <c r="D3420" s="14"/>
    </row>
    <row r="3421" spans="2:4" x14ac:dyDescent="0.35">
      <c r="B3421" s="4"/>
      <c r="C3421" s="4"/>
      <c r="D3421" s="14"/>
    </row>
    <row r="3422" spans="2:4" x14ac:dyDescent="0.35">
      <c r="B3422" s="4"/>
      <c r="C3422" s="4"/>
      <c r="D3422" s="14"/>
    </row>
    <row r="3423" spans="2:4" x14ac:dyDescent="0.35">
      <c r="B3423" s="4"/>
      <c r="C3423" s="4"/>
      <c r="D3423" s="14"/>
    </row>
    <row r="3424" spans="2:4" x14ac:dyDescent="0.35">
      <c r="B3424" s="4"/>
      <c r="C3424" s="4"/>
      <c r="D3424" s="14"/>
    </row>
    <row r="3425" spans="2:4" x14ac:dyDescent="0.35">
      <c r="B3425" s="4"/>
      <c r="C3425" s="4"/>
      <c r="D3425" s="14"/>
    </row>
    <row r="3426" spans="2:4" x14ac:dyDescent="0.35">
      <c r="B3426" s="4"/>
      <c r="C3426" s="4"/>
      <c r="D3426" s="14"/>
    </row>
    <row r="3427" spans="2:4" x14ac:dyDescent="0.35">
      <c r="B3427" s="4"/>
      <c r="C3427" s="4"/>
      <c r="D3427" s="14"/>
    </row>
    <row r="3428" spans="2:4" x14ac:dyDescent="0.35">
      <c r="B3428" s="4"/>
      <c r="C3428" s="4"/>
      <c r="D3428" s="14"/>
    </row>
    <row r="3429" spans="2:4" x14ac:dyDescent="0.35">
      <c r="B3429" s="4"/>
      <c r="C3429" s="4"/>
      <c r="D3429" s="14"/>
    </row>
    <row r="3430" spans="2:4" x14ac:dyDescent="0.35">
      <c r="B3430" s="4"/>
      <c r="C3430" s="4"/>
      <c r="D3430" s="14"/>
    </row>
    <row r="3431" spans="2:4" x14ac:dyDescent="0.35">
      <c r="B3431" s="4"/>
      <c r="C3431" s="4"/>
      <c r="D3431" s="14"/>
    </row>
    <row r="3432" spans="2:4" x14ac:dyDescent="0.35">
      <c r="B3432" s="4"/>
      <c r="C3432" s="4"/>
      <c r="D3432" s="14"/>
    </row>
    <row r="3433" spans="2:4" x14ac:dyDescent="0.35">
      <c r="B3433" s="4"/>
      <c r="C3433" s="4"/>
      <c r="D3433" s="14"/>
    </row>
    <row r="3434" spans="2:4" x14ac:dyDescent="0.35">
      <c r="B3434" s="4"/>
      <c r="C3434" s="4"/>
      <c r="D3434" s="14"/>
    </row>
    <row r="3435" spans="2:4" x14ac:dyDescent="0.35">
      <c r="B3435" s="4"/>
      <c r="C3435" s="4"/>
      <c r="D3435" s="14"/>
    </row>
    <row r="3436" spans="2:4" x14ac:dyDescent="0.35">
      <c r="B3436" s="4"/>
      <c r="C3436" s="4"/>
      <c r="D3436" s="14"/>
    </row>
    <row r="3437" spans="2:4" x14ac:dyDescent="0.35">
      <c r="B3437" s="4"/>
      <c r="C3437" s="4"/>
      <c r="D3437" s="14"/>
    </row>
    <row r="3438" spans="2:4" x14ac:dyDescent="0.35">
      <c r="B3438" s="4"/>
      <c r="C3438" s="4"/>
      <c r="D3438" s="14"/>
    </row>
    <row r="3439" spans="2:4" x14ac:dyDescent="0.35">
      <c r="B3439" s="4"/>
      <c r="C3439" s="4"/>
      <c r="D3439" s="14"/>
    </row>
    <row r="3440" spans="2:4" x14ac:dyDescent="0.35">
      <c r="B3440" s="4"/>
      <c r="C3440" s="4"/>
      <c r="D3440" s="14"/>
    </row>
    <row r="3441" spans="2:4" x14ac:dyDescent="0.35">
      <c r="B3441" s="4"/>
      <c r="C3441" s="4"/>
      <c r="D3441" s="14"/>
    </row>
    <row r="3442" spans="2:4" x14ac:dyDescent="0.35">
      <c r="B3442" s="4"/>
      <c r="C3442" s="4"/>
      <c r="D3442" s="14"/>
    </row>
    <row r="3443" spans="2:4" x14ac:dyDescent="0.35">
      <c r="B3443" s="4"/>
      <c r="C3443" s="4"/>
      <c r="D3443" s="14"/>
    </row>
    <row r="3444" spans="2:4" x14ac:dyDescent="0.35">
      <c r="B3444" s="4"/>
      <c r="C3444" s="4"/>
      <c r="D3444" s="14"/>
    </row>
    <row r="3445" spans="2:4" x14ac:dyDescent="0.35">
      <c r="B3445" s="4"/>
      <c r="C3445" s="4"/>
      <c r="D3445" s="14"/>
    </row>
    <row r="3446" spans="2:4" x14ac:dyDescent="0.35">
      <c r="B3446" s="4"/>
      <c r="C3446" s="4"/>
      <c r="D3446" s="14"/>
    </row>
    <row r="3447" spans="2:4" x14ac:dyDescent="0.35">
      <c r="B3447" s="4"/>
      <c r="C3447" s="4"/>
      <c r="D3447" s="14"/>
    </row>
    <row r="3448" spans="2:4" x14ac:dyDescent="0.35">
      <c r="B3448" s="4"/>
      <c r="C3448" s="4"/>
      <c r="D3448" s="14"/>
    </row>
    <row r="3449" spans="2:4" x14ac:dyDescent="0.35">
      <c r="B3449" s="4"/>
      <c r="C3449" s="4"/>
      <c r="D3449" s="14"/>
    </row>
    <row r="3450" spans="2:4" x14ac:dyDescent="0.35">
      <c r="B3450" s="4"/>
      <c r="C3450" s="4"/>
      <c r="D3450" s="14"/>
    </row>
    <row r="3451" spans="2:4" x14ac:dyDescent="0.35">
      <c r="B3451" s="4"/>
      <c r="C3451" s="4"/>
      <c r="D3451" s="14"/>
    </row>
    <row r="3452" spans="2:4" x14ac:dyDescent="0.35">
      <c r="B3452" s="4"/>
      <c r="C3452" s="4"/>
      <c r="D3452" s="14"/>
    </row>
    <row r="3453" spans="2:4" x14ac:dyDescent="0.35">
      <c r="B3453" s="4"/>
      <c r="C3453" s="4"/>
      <c r="D3453" s="14"/>
    </row>
    <row r="3454" spans="2:4" x14ac:dyDescent="0.35">
      <c r="B3454" s="4"/>
      <c r="C3454" s="4"/>
      <c r="D3454" s="14"/>
    </row>
    <row r="3455" spans="2:4" x14ac:dyDescent="0.35">
      <c r="B3455" s="4"/>
      <c r="C3455" s="4"/>
      <c r="D3455" s="14"/>
    </row>
    <row r="3456" spans="2:4" x14ac:dyDescent="0.35">
      <c r="B3456" s="4"/>
      <c r="C3456" s="4"/>
      <c r="D3456" s="14"/>
    </row>
    <row r="3457" spans="2:4" x14ac:dyDescent="0.35">
      <c r="B3457" s="4"/>
      <c r="C3457" s="4"/>
      <c r="D3457" s="14"/>
    </row>
    <row r="3458" spans="2:4" x14ac:dyDescent="0.35">
      <c r="B3458" s="4"/>
      <c r="C3458" s="4"/>
      <c r="D3458" s="14"/>
    </row>
    <row r="3459" spans="2:4" x14ac:dyDescent="0.35">
      <c r="B3459" s="4"/>
      <c r="C3459" s="4"/>
      <c r="D3459" s="14"/>
    </row>
    <row r="3460" spans="2:4" x14ac:dyDescent="0.35">
      <c r="B3460" s="4"/>
      <c r="C3460" s="4"/>
      <c r="D3460" s="14"/>
    </row>
    <row r="3461" spans="2:4" x14ac:dyDescent="0.35">
      <c r="B3461" s="4"/>
      <c r="C3461" s="4"/>
      <c r="D3461" s="14"/>
    </row>
    <row r="3462" spans="2:4" x14ac:dyDescent="0.35">
      <c r="B3462" s="4"/>
      <c r="C3462" s="4"/>
      <c r="D3462" s="14"/>
    </row>
    <row r="3463" spans="2:4" x14ac:dyDescent="0.35">
      <c r="B3463" s="4"/>
      <c r="C3463" s="4"/>
      <c r="D3463" s="14"/>
    </row>
    <row r="3464" spans="2:4" x14ac:dyDescent="0.35">
      <c r="B3464" s="4"/>
      <c r="C3464" s="4"/>
      <c r="D3464" s="14"/>
    </row>
    <row r="3465" spans="2:4" x14ac:dyDescent="0.35">
      <c r="B3465" s="4"/>
      <c r="C3465" s="4"/>
      <c r="D3465" s="14"/>
    </row>
    <row r="3466" spans="2:4" x14ac:dyDescent="0.35">
      <c r="B3466" s="4"/>
      <c r="C3466" s="4"/>
      <c r="D3466" s="14"/>
    </row>
    <row r="3467" spans="2:4" x14ac:dyDescent="0.35">
      <c r="B3467" s="4"/>
      <c r="C3467" s="4"/>
      <c r="D3467" s="14"/>
    </row>
    <row r="3468" spans="2:4" x14ac:dyDescent="0.35">
      <c r="B3468" s="4"/>
      <c r="C3468" s="4"/>
      <c r="D3468" s="14"/>
    </row>
    <row r="3469" spans="2:4" x14ac:dyDescent="0.35">
      <c r="B3469" s="4"/>
      <c r="C3469" s="4"/>
      <c r="D3469" s="14"/>
    </row>
    <row r="3470" spans="2:4" x14ac:dyDescent="0.35">
      <c r="B3470" s="4"/>
      <c r="C3470" s="4"/>
      <c r="D3470" s="14"/>
    </row>
    <row r="3471" spans="2:4" x14ac:dyDescent="0.35">
      <c r="B3471" s="4"/>
      <c r="C3471" s="4"/>
      <c r="D3471" s="14"/>
    </row>
    <row r="3472" spans="2:4" x14ac:dyDescent="0.35">
      <c r="B3472" s="4"/>
      <c r="C3472" s="4"/>
      <c r="D3472" s="14"/>
    </row>
    <row r="3473" spans="2:4" x14ac:dyDescent="0.35">
      <c r="B3473" s="4"/>
      <c r="C3473" s="4"/>
      <c r="D3473" s="14"/>
    </row>
    <row r="3474" spans="2:4" x14ac:dyDescent="0.35">
      <c r="B3474" s="4"/>
      <c r="C3474" s="4"/>
      <c r="D3474" s="14"/>
    </row>
    <row r="3475" spans="2:4" x14ac:dyDescent="0.35">
      <c r="B3475" s="4"/>
      <c r="C3475" s="4"/>
      <c r="D3475" s="14"/>
    </row>
    <row r="3476" spans="2:4" x14ac:dyDescent="0.35">
      <c r="B3476" s="4"/>
      <c r="C3476" s="4"/>
      <c r="D3476" s="14"/>
    </row>
    <row r="3477" spans="2:4" x14ac:dyDescent="0.35">
      <c r="B3477" s="4"/>
      <c r="C3477" s="4"/>
      <c r="D3477" s="14"/>
    </row>
    <row r="3478" spans="2:4" x14ac:dyDescent="0.35">
      <c r="B3478" s="4"/>
      <c r="C3478" s="4"/>
      <c r="D3478" s="14"/>
    </row>
    <row r="3479" spans="2:4" x14ac:dyDescent="0.35">
      <c r="B3479" s="4"/>
      <c r="C3479" s="4"/>
      <c r="D3479" s="14"/>
    </row>
    <row r="3480" spans="2:4" x14ac:dyDescent="0.35">
      <c r="B3480" s="4"/>
      <c r="C3480" s="4"/>
      <c r="D3480" s="14"/>
    </row>
    <row r="3481" spans="2:4" x14ac:dyDescent="0.35">
      <c r="B3481" s="4"/>
      <c r="C3481" s="4"/>
      <c r="D3481" s="14"/>
    </row>
    <row r="3482" spans="2:4" x14ac:dyDescent="0.35">
      <c r="B3482" s="4"/>
      <c r="C3482" s="4"/>
      <c r="D3482" s="14"/>
    </row>
    <row r="3483" spans="2:4" x14ac:dyDescent="0.35">
      <c r="B3483" s="4"/>
      <c r="C3483" s="4"/>
      <c r="D3483" s="14"/>
    </row>
    <row r="3484" spans="2:4" x14ac:dyDescent="0.35">
      <c r="B3484" s="4"/>
      <c r="C3484" s="4"/>
      <c r="D3484" s="14"/>
    </row>
    <row r="3485" spans="2:4" x14ac:dyDescent="0.35">
      <c r="B3485" s="4"/>
      <c r="C3485" s="4"/>
      <c r="D3485" s="14"/>
    </row>
    <row r="3486" spans="2:4" x14ac:dyDescent="0.35">
      <c r="B3486" s="4"/>
      <c r="C3486" s="4"/>
      <c r="D3486" s="14"/>
    </row>
    <row r="3487" spans="2:4" x14ac:dyDescent="0.35">
      <c r="B3487" s="4"/>
      <c r="C3487" s="4"/>
      <c r="D3487" s="14"/>
    </row>
    <row r="3488" spans="2:4" x14ac:dyDescent="0.35">
      <c r="B3488" s="4"/>
      <c r="C3488" s="4"/>
      <c r="D3488" s="14"/>
    </row>
    <row r="3489" spans="2:4" x14ac:dyDescent="0.35">
      <c r="B3489" s="4"/>
      <c r="C3489" s="4"/>
      <c r="D3489" s="14"/>
    </row>
    <row r="3490" spans="2:4" x14ac:dyDescent="0.35">
      <c r="B3490" s="4"/>
      <c r="C3490" s="4"/>
      <c r="D3490" s="14"/>
    </row>
    <row r="3491" spans="2:4" x14ac:dyDescent="0.35">
      <c r="B3491" s="4"/>
      <c r="C3491" s="4"/>
      <c r="D3491" s="14"/>
    </row>
    <row r="3492" spans="2:4" x14ac:dyDescent="0.35">
      <c r="B3492" s="4"/>
      <c r="C3492" s="4"/>
      <c r="D3492" s="14"/>
    </row>
    <row r="3493" spans="2:4" x14ac:dyDescent="0.35">
      <c r="B3493" s="4"/>
      <c r="C3493" s="4"/>
      <c r="D3493" s="14"/>
    </row>
    <row r="3494" spans="2:4" x14ac:dyDescent="0.35">
      <c r="B3494" s="4"/>
      <c r="C3494" s="4"/>
      <c r="D3494" s="14"/>
    </row>
    <row r="3495" spans="2:4" x14ac:dyDescent="0.35">
      <c r="B3495" s="4"/>
      <c r="C3495" s="4"/>
      <c r="D3495" s="14"/>
    </row>
    <row r="3496" spans="2:4" x14ac:dyDescent="0.35">
      <c r="B3496" s="4"/>
      <c r="C3496" s="4"/>
      <c r="D3496" s="14"/>
    </row>
    <row r="3497" spans="2:4" x14ac:dyDescent="0.35">
      <c r="B3497" s="4"/>
      <c r="C3497" s="4"/>
      <c r="D3497" s="14"/>
    </row>
    <row r="3498" spans="2:4" x14ac:dyDescent="0.35">
      <c r="B3498" s="4"/>
      <c r="C3498" s="4"/>
      <c r="D3498" s="14"/>
    </row>
    <row r="3499" spans="2:4" x14ac:dyDescent="0.35">
      <c r="B3499" s="4"/>
      <c r="C3499" s="4"/>
      <c r="D3499" s="14"/>
    </row>
    <row r="3500" spans="2:4" x14ac:dyDescent="0.35">
      <c r="B3500" s="4"/>
      <c r="C3500" s="4"/>
      <c r="D3500" s="14"/>
    </row>
    <row r="3501" spans="2:4" x14ac:dyDescent="0.35">
      <c r="B3501" s="4"/>
      <c r="C3501" s="4"/>
      <c r="D3501" s="14"/>
    </row>
    <row r="3502" spans="2:4" x14ac:dyDescent="0.35">
      <c r="B3502" s="4"/>
      <c r="C3502" s="4"/>
      <c r="D3502" s="14"/>
    </row>
    <row r="3503" spans="2:4" x14ac:dyDescent="0.35">
      <c r="B3503" s="4"/>
      <c r="C3503" s="4"/>
      <c r="D3503" s="14"/>
    </row>
    <row r="3504" spans="2:4" x14ac:dyDescent="0.35">
      <c r="B3504" s="4"/>
      <c r="C3504" s="4"/>
      <c r="D3504" s="14"/>
    </row>
    <row r="3505" spans="2:4" x14ac:dyDescent="0.35">
      <c r="B3505" s="4"/>
      <c r="C3505" s="4"/>
      <c r="D3505" s="14"/>
    </row>
    <row r="3506" spans="2:4" x14ac:dyDescent="0.35">
      <c r="B3506" s="4"/>
      <c r="C3506" s="4"/>
      <c r="D3506" s="14"/>
    </row>
    <row r="3507" spans="2:4" x14ac:dyDescent="0.35">
      <c r="B3507" s="4"/>
      <c r="C3507" s="4"/>
      <c r="D3507" s="14"/>
    </row>
    <row r="3508" spans="2:4" x14ac:dyDescent="0.35">
      <c r="B3508" s="4"/>
      <c r="C3508" s="4"/>
      <c r="D3508" s="14"/>
    </row>
    <row r="3509" spans="2:4" x14ac:dyDescent="0.35">
      <c r="B3509" s="4"/>
      <c r="C3509" s="4"/>
      <c r="D3509" s="14"/>
    </row>
    <row r="3510" spans="2:4" x14ac:dyDescent="0.35">
      <c r="B3510" s="4"/>
      <c r="C3510" s="4"/>
      <c r="D3510" s="14"/>
    </row>
    <row r="3511" spans="2:4" x14ac:dyDescent="0.35">
      <c r="B3511" s="4"/>
      <c r="C3511" s="4"/>
      <c r="D3511" s="14"/>
    </row>
    <row r="3512" spans="2:4" x14ac:dyDescent="0.35">
      <c r="B3512" s="4"/>
      <c r="C3512" s="4"/>
      <c r="D3512" s="14"/>
    </row>
    <row r="3513" spans="2:4" x14ac:dyDescent="0.35">
      <c r="B3513" s="4"/>
      <c r="C3513" s="4"/>
      <c r="D3513" s="14"/>
    </row>
    <row r="3514" spans="2:4" x14ac:dyDescent="0.35">
      <c r="B3514" s="4"/>
      <c r="C3514" s="4"/>
      <c r="D3514" s="14"/>
    </row>
    <row r="3515" spans="2:4" x14ac:dyDescent="0.35">
      <c r="B3515" s="4"/>
      <c r="C3515" s="4"/>
      <c r="D3515" s="14"/>
    </row>
    <row r="3516" spans="2:4" x14ac:dyDescent="0.35">
      <c r="B3516" s="4"/>
      <c r="C3516" s="4"/>
      <c r="D3516" s="14"/>
    </row>
    <row r="3517" spans="2:4" x14ac:dyDescent="0.35">
      <c r="B3517" s="4"/>
      <c r="C3517" s="4"/>
      <c r="D3517" s="14"/>
    </row>
    <row r="3518" spans="2:4" x14ac:dyDescent="0.35">
      <c r="B3518" s="4"/>
      <c r="C3518" s="4"/>
      <c r="D3518" s="14"/>
    </row>
    <row r="3519" spans="2:4" x14ac:dyDescent="0.35">
      <c r="B3519" s="4"/>
      <c r="C3519" s="4"/>
      <c r="D3519" s="14"/>
    </row>
    <row r="3520" spans="2:4" x14ac:dyDescent="0.35">
      <c r="B3520" s="4"/>
      <c r="C3520" s="4"/>
      <c r="D3520" s="14"/>
    </row>
    <row r="3521" spans="2:4" x14ac:dyDescent="0.35">
      <c r="B3521" s="4"/>
      <c r="C3521" s="4"/>
      <c r="D3521" s="14"/>
    </row>
    <row r="3522" spans="2:4" x14ac:dyDescent="0.35">
      <c r="B3522" s="4"/>
      <c r="C3522" s="4"/>
      <c r="D3522" s="14"/>
    </row>
    <row r="3523" spans="2:4" x14ac:dyDescent="0.35">
      <c r="B3523" s="4"/>
      <c r="C3523" s="4"/>
      <c r="D3523" s="14"/>
    </row>
    <row r="3524" spans="2:4" x14ac:dyDescent="0.35">
      <c r="B3524" s="4"/>
      <c r="C3524" s="4"/>
      <c r="D3524" s="14"/>
    </row>
    <row r="3525" spans="2:4" x14ac:dyDescent="0.35">
      <c r="B3525" s="4"/>
      <c r="C3525" s="4"/>
      <c r="D3525" s="14"/>
    </row>
    <row r="3526" spans="2:4" x14ac:dyDescent="0.35">
      <c r="B3526" s="4"/>
      <c r="C3526" s="4"/>
      <c r="D3526" s="14"/>
    </row>
    <row r="3527" spans="2:4" x14ac:dyDescent="0.35">
      <c r="B3527" s="4"/>
      <c r="C3527" s="4"/>
      <c r="D3527" s="14"/>
    </row>
    <row r="3528" spans="2:4" x14ac:dyDescent="0.35">
      <c r="B3528" s="4"/>
      <c r="C3528" s="4"/>
      <c r="D3528" s="14"/>
    </row>
    <row r="3529" spans="2:4" x14ac:dyDescent="0.35">
      <c r="B3529" s="4"/>
      <c r="C3529" s="4"/>
      <c r="D3529" s="14"/>
    </row>
    <row r="3530" spans="2:4" x14ac:dyDescent="0.35">
      <c r="B3530" s="4"/>
      <c r="C3530" s="4"/>
      <c r="D3530" s="14"/>
    </row>
    <row r="3531" spans="2:4" x14ac:dyDescent="0.35">
      <c r="B3531" s="4"/>
      <c r="C3531" s="4"/>
      <c r="D3531" s="14"/>
    </row>
    <row r="3532" spans="2:4" x14ac:dyDescent="0.35">
      <c r="B3532" s="4"/>
      <c r="C3532" s="4"/>
      <c r="D3532" s="14"/>
    </row>
    <row r="3533" spans="2:4" x14ac:dyDescent="0.35">
      <c r="B3533" s="4"/>
      <c r="C3533" s="4"/>
      <c r="D3533" s="14"/>
    </row>
    <row r="3534" spans="2:4" x14ac:dyDescent="0.35">
      <c r="B3534" s="4"/>
      <c r="C3534" s="4"/>
      <c r="D3534" s="14"/>
    </row>
    <row r="3535" spans="2:4" x14ac:dyDescent="0.35">
      <c r="B3535" s="4"/>
      <c r="C3535" s="4"/>
      <c r="D3535" s="14"/>
    </row>
    <row r="3536" spans="2:4" x14ac:dyDescent="0.35">
      <c r="B3536" s="4"/>
      <c r="C3536" s="4"/>
      <c r="D3536" s="14"/>
    </row>
    <row r="3537" spans="2:4" x14ac:dyDescent="0.35">
      <c r="B3537" s="4"/>
      <c r="C3537" s="4"/>
      <c r="D3537" s="14"/>
    </row>
    <row r="3538" spans="2:4" x14ac:dyDescent="0.35">
      <c r="B3538" s="4"/>
      <c r="C3538" s="4"/>
      <c r="D3538" s="14"/>
    </row>
    <row r="3539" spans="2:4" x14ac:dyDescent="0.35">
      <c r="B3539" s="4"/>
      <c r="C3539" s="4"/>
      <c r="D3539" s="14"/>
    </row>
    <row r="3540" spans="2:4" x14ac:dyDescent="0.35">
      <c r="B3540" s="4"/>
      <c r="C3540" s="4"/>
      <c r="D3540" s="14"/>
    </row>
    <row r="3541" spans="2:4" x14ac:dyDescent="0.35">
      <c r="B3541" s="4"/>
      <c r="C3541" s="4"/>
      <c r="D3541" s="14"/>
    </row>
    <row r="3542" spans="2:4" x14ac:dyDescent="0.35">
      <c r="B3542" s="4"/>
      <c r="C3542" s="4"/>
      <c r="D3542" s="14"/>
    </row>
    <row r="3543" spans="2:4" x14ac:dyDescent="0.35">
      <c r="B3543" s="4"/>
      <c r="C3543" s="4"/>
      <c r="D3543" s="14"/>
    </row>
    <row r="3544" spans="2:4" x14ac:dyDescent="0.35">
      <c r="B3544" s="4"/>
      <c r="C3544" s="4"/>
      <c r="D3544" s="14"/>
    </row>
    <row r="3545" spans="2:4" x14ac:dyDescent="0.35">
      <c r="B3545" s="4"/>
      <c r="C3545" s="4"/>
      <c r="D3545" s="14"/>
    </row>
    <row r="3546" spans="2:4" x14ac:dyDescent="0.35">
      <c r="B3546" s="4"/>
      <c r="C3546" s="4"/>
      <c r="D3546" s="14"/>
    </row>
    <row r="3547" spans="2:4" x14ac:dyDescent="0.35">
      <c r="B3547" s="4"/>
      <c r="C3547" s="4"/>
      <c r="D3547" s="14"/>
    </row>
    <row r="3548" spans="2:4" x14ac:dyDescent="0.35">
      <c r="B3548" s="4"/>
      <c r="C3548" s="4"/>
      <c r="D3548" s="14"/>
    </row>
    <row r="3549" spans="2:4" x14ac:dyDescent="0.35">
      <c r="B3549" s="4"/>
      <c r="C3549" s="4"/>
      <c r="D3549" s="14"/>
    </row>
    <row r="3550" spans="2:4" x14ac:dyDescent="0.35">
      <c r="B3550" s="4"/>
      <c r="C3550" s="4"/>
      <c r="D3550" s="14"/>
    </row>
    <row r="3551" spans="2:4" x14ac:dyDescent="0.35">
      <c r="B3551" s="4"/>
      <c r="C3551" s="4"/>
      <c r="D3551" s="14"/>
    </row>
    <row r="3552" spans="2:4" x14ac:dyDescent="0.35">
      <c r="B3552" s="4"/>
      <c r="C3552" s="4"/>
      <c r="D3552" s="14"/>
    </row>
    <row r="3553" spans="2:4" x14ac:dyDescent="0.35">
      <c r="B3553" s="4"/>
      <c r="C3553" s="4"/>
      <c r="D3553" s="14"/>
    </row>
    <row r="3554" spans="2:4" x14ac:dyDescent="0.35">
      <c r="B3554" s="4"/>
      <c r="C3554" s="4"/>
      <c r="D3554" s="14"/>
    </row>
    <row r="3555" spans="2:4" x14ac:dyDescent="0.35">
      <c r="B3555" s="4"/>
      <c r="C3555" s="4"/>
      <c r="D3555" s="14"/>
    </row>
    <row r="3556" spans="2:4" x14ac:dyDescent="0.35">
      <c r="B3556" s="4"/>
      <c r="C3556" s="4"/>
      <c r="D3556" s="14"/>
    </row>
    <row r="3557" spans="2:4" x14ac:dyDescent="0.35">
      <c r="B3557" s="4"/>
      <c r="C3557" s="4"/>
      <c r="D3557" s="14"/>
    </row>
    <row r="3558" spans="2:4" x14ac:dyDescent="0.35">
      <c r="B3558" s="4"/>
      <c r="C3558" s="4"/>
      <c r="D3558" s="14"/>
    </row>
    <row r="3559" spans="2:4" x14ac:dyDescent="0.35">
      <c r="B3559" s="4"/>
      <c r="C3559" s="4"/>
      <c r="D3559" s="14"/>
    </row>
    <row r="3560" spans="2:4" x14ac:dyDescent="0.35">
      <c r="B3560" s="4"/>
      <c r="C3560" s="4"/>
      <c r="D3560" s="14"/>
    </row>
    <row r="3561" spans="2:4" x14ac:dyDescent="0.35">
      <c r="B3561" s="4"/>
      <c r="C3561" s="4"/>
      <c r="D3561" s="14"/>
    </row>
    <row r="3562" spans="2:4" x14ac:dyDescent="0.35">
      <c r="B3562" s="4"/>
      <c r="C3562" s="4"/>
      <c r="D3562" s="14"/>
    </row>
    <row r="3563" spans="2:4" x14ac:dyDescent="0.35">
      <c r="B3563" s="4"/>
      <c r="C3563" s="4"/>
      <c r="D3563" s="14"/>
    </row>
    <row r="3564" spans="2:4" x14ac:dyDescent="0.35">
      <c r="B3564" s="4"/>
      <c r="C3564" s="4"/>
      <c r="D3564" s="14"/>
    </row>
    <row r="3565" spans="2:4" x14ac:dyDescent="0.35">
      <c r="B3565" s="4"/>
      <c r="C3565" s="4"/>
      <c r="D3565" s="14"/>
    </row>
    <row r="3566" spans="2:4" x14ac:dyDescent="0.35">
      <c r="B3566" s="4"/>
      <c r="C3566" s="4"/>
      <c r="D3566" s="14"/>
    </row>
    <row r="3567" spans="2:4" x14ac:dyDescent="0.35">
      <c r="B3567" s="4"/>
      <c r="C3567" s="4"/>
      <c r="D3567" s="14"/>
    </row>
    <row r="3568" spans="2:4" x14ac:dyDescent="0.35">
      <c r="B3568" s="4"/>
      <c r="C3568" s="4"/>
      <c r="D3568" s="14"/>
    </row>
    <row r="3569" spans="2:4" x14ac:dyDescent="0.35">
      <c r="B3569" s="4"/>
      <c r="C3569" s="4"/>
      <c r="D3569" s="14"/>
    </row>
    <row r="3570" spans="2:4" x14ac:dyDescent="0.35">
      <c r="B3570" s="4"/>
      <c r="C3570" s="4"/>
      <c r="D3570" s="14"/>
    </row>
    <row r="3571" spans="2:4" x14ac:dyDescent="0.35">
      <c r="B3571" s="4"/>
      <c r="C3571" s="4"/>
      <c r="D3571" s="14"/>
    </row>
    <row r="3572" spans="2:4" x14ac:dyDescent="0.35">
      <c r="B3572" s="4"/>
      <c r="C3572" s="4"/>
      <c r="D3572" s="14"/>
    </row>
    <row r="3573" spans="2:4" x14ac:dyDescent="0.35">
      <c r="B3573" s="4"/>
      <c r="C3573" s="4"/>
      <c r="D3573" s="14"/>
    </row>
    <row r="3574" spans="2:4" x14ac:dyDescent="0.35">
      <c r="B3574" s="4"/>
      <c r="C3574" s="4"/>
      <c r="D3574" s="14"/>
    </row>
    <row r="3575" spans="2:4" x14ac:dyDescent="0.35">
      <c r="B3575" s="4"/>
      <c r="C3575" s="4"/>
      <c r="D3575" s="14"/>
    </row>
    <row r="3576" spans="2:4" x14ac:dyDescent="0.35">
      <c r="B3576" s="4"/>
      <c r="C3576" s="4"/>
      <c r="D3576" s="14"/>
    </row>
    <row r="3577" spans="2:4" x14ac:dyDescent="0.35">
      <c r="B3577" s="4"/>
      <c r="C3577" s="4"/>
      <c r="D3577" s="14"/>
    </row>
    <row r="3578" spans="2:4" x14ac:dyDescent="0.35">
      <c r="B3578" s="4"/>
      <c r="C3578" s="4"/>
      <c r="D3578" s="14"/>
    </row>
    <row r="3579" spans="2:4" x14ac:dyDescent="0.35">
      <c r="B3579" s="4"/>
      <c r="C3579" s="4"/>
      <c r="D3579" s="14"/>
    </row>
    <row r="3580" spans="2:4" x14ac:dyDescent="0.35">
      <c r="B3580" s="4"/>
      <c r="C3580" s="4"/>
      <c r="D3580" s="14"/>
    </row>
    <row r="3581" spans="2:4" x14ac:dyDescent="0.35">
      <c r="B3581" s="4"/>
      <c r="C3581" s="4"/>
      <c r="D3581" s="14"/>
    </row>
    <row r="3582" spans="2:4" x14ac:dyDescent="0.35">
      <c r="B3582" s="4"/>
      <c r="C3582" s="4"/>
      <c r="D3582" s="14"/>
    </row>
    <row r="3583" spans="2:4" x14ac:dyDescent="0.35">
      <c r="B3583" s="4"/>
      <c r="C3583" s="4"/>
      <c r="D3583" s="14"/>
    </row>
    <row r="3584" spans="2:4" x14ac:dyDescent="0.35">
      <c r="B3584" s="4"/>
      <c r="C3584" s="4"/>
      <c r="D3584" s="14"/>
    </row>
    <row r="3585" spans="2:4" x14ac:dyDescent="0.35">
      <c r="B3585" s="4"/>
      <c r="C3585" s="4"/>
      <c r="D3585" s="14"/>
    </row>
    <row r="3586" spans="2:4" x14ac:dyDescent="0.35">
      <c r="B3586" s="4"/>
      <c r="C3586" s="4"/>
      <c r="D3586" s="14"/>
    </row>
    <row r="3587" spans="2:4" x14ac:dyDescent="0.35">
      <c r="B3587" s="4"/>
      <c r="C3587" s="4"/>
      <c r="D3587" s="14"/>
    </row>
    <row r="3588" spans="2:4" x14ac:dyDescent="0.35">
      <c r="B3588" s="4"/>
      <c r="C3588" s="4"/>
      <c r="D3588" s="14"/>
    </row>
    <row r="3589" spans="2:4" x14ac:dyDescent="0.35">
      <c r="B3589" s="4"/>
      <c r="C3589" s="4"/>
      <c r="D3589" s="14"/>
    </row>
    <row r="3590" spans="2:4" x14ac:dyDescent="0.35">
      <c r="B3590" s="4"/>
      <c r="C3590" s="4"/>
      <c r="D3590" s="14"/>
    </row>
    <row r="3591" spans="2:4" x14ac:dyDescent="0.35">
      <c r="B3591" s="4"/>
      <c r="C3591" s="4"/>
      <c r="D3591" s="14"/>
    </row>
    <row r="3592" spans="2:4" x14ac:dyDescent="0.35">
      <c r="B3592" s="4"/>
      <c r="C3592" s="4"/>
      <c r="D3592" s="14"/>
    </row>
    <row r="3593" spans="2:4" x14ac:dyDescent="0.35">
      <c r="B3593" s="4"/>
      <c r="C3593" s="4"/>
      <c r="D3593" s="14"/>
    </row>
    <row r="3594" spans="2:4" x14ac:dyDescent="0.35">
      <c r="B3594" s="4"/>
      <c r="C3594" s="4"/>
      <c r="D3594" s="14"/>
    </row>
    <row r="3595" spans="2:4" x14ac:dyDescent="0.35">
      <c r="B3595" s="4"/>
      <c r="C3595" s="4"/>
      <c r="D3595" s="14"/>
    </row>
    <row r="3596" spans="2:4" x14ac:dyDescent="0.35">
      <c r="B3596" s="4"/>
      <c r="C3596" s="4"/>
      <c r="D3596" s="14"/>
    </row>
    <row r="3597" spans="2:4" x14ac:dyDescent="0.35">
      <c r="B3597" s="4"/>
      <c r="C3597" s="4"/>
      <c r="D3597" s="14"/>
    </row>
    <row r="3598" spans="2:4" x14ac:dyDescent="0.35">
      <c r="B3598" s="4"/>
      <c r="C3598" s="4"/>
      <c r="D3598" s="14"/>
    </row>
    <row r="3599" spans="2:4" x14ac:dyDescent="0.35">
      <c r="B3599" s="4"/>
      <c r="C3599" s="4"/>
      <c r="D3599" s="14"/>
    </row>
    <row r="3600" spans="2:4" x14ac:dyDescent="0.35">
      <c r="B3600" s="4"/>
      <c r="C3600" s="4"/>
      <c r="D3600" s="14"/>
    </row>
    <row r="3601" spans="2:4" x14ac:dyDescent="0.35">
      <c r="B3601" s="4"/>
      <c r="C3601" s="4"/>
      <c r="D3601" s="14"/>
    </row>
    <row r="3602" spans="2:4" x14ac:dyDescent="0.35">
      <c r="B3602" s="4"/>
      <c r="C3602" s="4"/>
      <c r="D3602" s="14"/>
    </row>
    <row r="3603" spans="2:4" x14ac:dyDescent="0.35">
      <c r="B3603" s="4"/>
      <c r="C3603" s="4"/>
      <c r="D3603" s="14"/>
    </row>
    <row r="3604" spans="2:4" x14ac:dyDescent="0.35">
      <c r="B3604" s="4"/>
      <c r="C3604" s="4"/>
      <c r="D3604" s="14"/>
    </row>
    <row r="3605" spans="2:4" x14ac:dyDescent="0.35">
      <c r="B3605" s="4"/>
      <c r="C3605" s="4"/>
      <c r="D3605" s="14"/>
    </row>
    <row r="3606" spans="2:4" x14ac:dyDescent="0.35">
      <c r="B3606" s="4"/>
      <c r="C3606" s="4"/>
      <c r="D3606" s="14"/>
    </row>
    <row r="3607" spans="2:4" x14ac:dyDescent="0.35">
      <c r="B3607" s="4"/>
      <c r="C3607" s="4"/>
      <c r="D3607" s="14"/>
    </row>
    <row r="3608" spans="2:4" x14ac:dyDescent="0.35">
      <c r="B3608" s="4"/>
      <c r="C3608" s="4"/>
      <c r="D3608" s="14"/>
    </row>
    <row r="3609" spans="2:4" x14ac:dyDescent="0.35">
      <c r="B3609" s="4"/>
      <c r="C3609" s="4"/>
      <c r="D3609" s="14"/>
    </row>
    <row r="3610" spans="2:4" x14ac:dyDescent="0.35">
      <c r="B3610" s="4"/>
      <c r="C3610" s="4"/>
      <c r="D3610" s="14"/>
    </row>
    <row r="3611" spans="2:4" x14ac:dyDescent="0.35">
      <c r="B3611" s="4"/>
      <c r="C3611" s="4"/>
      <c r="D3611" s="14"/>
    </row>
    <row r="3612" spans="2:4" x14ac:dyDescent="0.35">
      <c r="B3612" s="4"/>
      <c r="C3612" s="4"/>
      <c r="D3612" s="14"/>
    </row>
    <row r="3613" spans="2:4" x14ac:dyDescent="0.35">
      <c r="B3613" s="4"/>
      <c r="C3613" s="4"/>
      <c r="D3613" s="14"/>
    </row>
    <row r="3614" spans="2:4" x14ac:dyDescent="0.35">
      <c r="B3614" s="4"/>
      <c r="C3614" s="4"/>
      <c r="D3614" s="14"/>
    </row>
    <row r="3615" spans="2:4" x14ac:dyDescent="0.35">
      <c r="B3615" s="4"/>
      <c r="C3615" s="4"/>
      <c r="D3615" s="14"/>
    </row>
    <row r="3616" spans="2:4" x14ac:dyDescent="0.35">
      <c r="B3616" s="4"/>
      <c r="C3616" s="4"/>
      <c r="D3616" s="14"/>
    </row>
    <row r="3617" spans="2:4" x14ac:dyDescent="0.35">
      <c r="B3617" s="4"/>
      <c r="C3617" s="4"/>
      <c r="D3617" s="14"/>
    </row>
    <row r="3618" spans="2:4" x14ac:dyDescent="0.35">
      <c r="B3618" s="4"/>
      <c r="C3618" s="4"/>
      <c r="D3618" s="14"/>
    </row>
    <row r="3619" spans="2:4" x14ac:dyDescent="0.35">
      <c r="B3619" s="4"/>
      <c r="C3619" s="4"/>
      <c r="D3619" s="14"/>
    </row>
    <row r="3620" spans="2:4" x14ac:dyDescent="0.35">
      <c r="B3620" s="4"/>
      <c r="C3620" s="4"/>
      <c r="D3620" s="14"/>
    </row>
    <row r="3621" spans="2:4" x14ac:dyDescent="0.35">
      <c r="B3621" s="4"/>
      <c r="C3621" s="4"/>
      <c r="D3621" s="14"/>
    </row>
    <row r="3622" spans="2:4" x14ac:dyDescent="0.35">
      <c r="B3622" s="4"/>
      <c r="C3622" s="4"/>
      <c r="D3622" s="14"/>
    </row>
    <row r="3623" spans="2:4" x14ac:dyDescent="0.35">
      <c r="B3623" s="4"/>
      <c r="C3623" s="4"/>
      <c r="D3623" s="14"/>
    </row>
    <row r="3624" spans="2:4" x14ac:dyDescent="0.35">
      <c r="B3624" s="4"/>
      <c r="C3624" s="4"/>
      <c r="D3624" s="14"/>
    </row>
    <row r="3625" spans="2:4" x14ac:dyDescent="0.35">
      <c r="B3625" s="4"/>
      <c r="C3625" s="4"/>
      <c r="D3625" s="14"/>
    </row>
    <row r="3626" spans="2:4" x14ac:dyDescent="0.35">
      <c r="B3626" s="4"/>
      <c r="C3626" s="4"/>
      <c r="D3626" s="14"/>
    </row>
    <row r="3627" spans="2:4" x14ac:dyDescent="0.35">
      <c r="B3627" s="4"/>
      <c r="C3627" s="4"/>
      <c r="D3627" s="14"/>
    </row>
    <row r="3628" spans="2:4" x14ac:dyDescent="0.35">
      <c r="B3628" s="4"/>
      <c r="C3628" s="4"/>
      <c r="D3628" s="14"/>
    </row>
    <row r="3629" spans="2:4" x14ac:dyDescent="0.35">
      <c r="B3629" s="4"/>
      <c r="C3629" s="4"/>
      <c r="D3629" s="14"/>
    </row>
    <row r="3630" spans="2:4" x14ac:dyDescent="0.35">
      <c r="B3630" s="4"/>
      <c r="C3630" s="4"/>
      <c r="D3630" s="14"/>
    </row>
    <row r="3631" spans="2:4" x14ac:dyDescent="0.35">
      <c r="B3631" s="4"/>
      <c r="C3631" s="4"/>
      <c r="D3631" s="14"/>
    </row>
    <row r="3632" spans="2:4" x14ac:dyDescent="0.35">
      <c r="B3632" s="4"/>
      <c r="C3632" s="4"/>
      <c r="D3632" s="14"/>
    </row>
    <row r="3633" spans="2:4" x14ac:dyDescent="0.35">
      <c r="B3633" s="4"/>
      <c r="C3633" s="4"/>
      <c r="D3633" s="14"/>
    </row>
    <row r="3634" spans="2:4" x14ac:dyDescent="0.35">
      <c r="B3634" s="4"/>
      <c r="C3634" s="4"/>
      <c r="D3634" s="14"/>
    </row>
    <row r="3635" spans="2:4" x14ac:dyDescent="0.35">
      <c r="B3635" s="4"/>
      <c r="C3635" s="4"/>
      <c r="D3635" s="14"/>
    </row>
    <row r="3636" spans="2:4" x14ac:dyDescent="0.35">
      <c r="B3636" s="4"/>
      <c r="C3636" s="4"/>
      <c r="D3636" s="14"/>
    </row>
    <row r="3637" spans="2:4" x14ac:dyDescent="0.35">
      <c r="B3637" s="4"/>
      <c r="C3637" s="4"/>
      <c r="D3637" s="14"/>
    </row>
    <row r="3638" spans="2:4" x14ac:dyDescent="0.35">
      <c r="B3638" s="4"/>
      <c r="C3638" s="4"/>
      <c r="D3638" s="14"/>
    </row>
    <row r="3639" spans="2:4" x14ac:dyDescent="0.35">
      <c r="B3639" s="4"/>
      <c r="C3639" s="4"/>
      <c r="D3639" s="14"/>
    </row>
    <row r="3640" spans="2:4" x14ac:dyDescent="0.35">
      <c r="B3640" s="4"/>
      <c r="C3640" s="4"/>
      <c r="D3640" s="14"/>
    </row>
    <row r="3641" spans="2:4" x14ac:dyDescent="0.35">
      <c r="B3641" s="4"/>
      <c r="C3641" s="4"/>
      <c r="D3641" s="14"/>
    </row>
    <row r="3642" spans="2:4" x14ac:dyDescent="0.35">
      <c r="B3642" s="4"/>
      <c r="C3642" s="4"/>
      <c r="D3642" s="14"/>
    </row>
    <row r="3643" spans="2:4" x14ac:dyDescent="0.35">
      <c r="B3643" s="4"/>
      <c r="C3643" s="4"/>
      <c r="D3643" s="14"/>
    </row>
    <row r="3644" spans="2:4" x14ac:dyDescent="0.35">
      <c r="B3644" s="4"/>
      <c r="C3644" s="4"/>
      <c r="D3644" s="14"/>
    </row>
    <row r="3645" spans="2:4" x14ac:dyDescent="0.35">
      <c r="B3645" s="4"/>
      <c r="C3645" s="4"/>
      <c r="D3645" s="14"/>
    </row>
    <row r="3646" spans="2:4" x14ac:dyDescent="0.35">
      <c r="B3646" s="4"/>
      <c r="C3646" s="4"/>
      <c r="D3646" s="14"/>
    </row>
    <row r="3647" spans="2:4" x14ac:dyDescent="0.35">
      <c r="B3647" s="4"/>
      <c r="C3647" s="4"/>
      <c r="D3647" s="14"/>
    </row>
    <row r="3648" spans="2:4" x14ac:dyDescent="0.35">
      <c r="B3648" s="4"/>
      <c r="C3648" s="4"/>
      <c r="D3648" s="14"/>
    </row>
    <row r="3649" spans="2:4" x14ac:dyDescent="0.35">
      <c r="B3649" s="4"/>
      <c r="C3649" s="4"/>
      <c r="D3649" s="14"/>
    </row>
    <row r="3650" spans="2:4" x14ac:dyDescent="0.35">
      <c r="B3650" s="4"/>
      <c r="C3650" s="4"/>
      <c r="D3650" s="14"/>
    </row>
    <row r="3651" spans="2:4" x14ac:dyDescent="0.35">
      <c r="B3651" s="4"/>
      <c r="C3651" s="4"/>
      <c r="D3651" s="14"/>
    </row>
    <row r="3652" spans="2:4" x14ac:dyDescent="0.35">
      <c r="B3652" s="4"/>
      <c r="C3652" s="4"/>
      <c r="D3652" s="14"/>
    </row>
    <row r="3653" spans="2:4" x14ac:dyDescent="0.35">
      <c r="B3653" s="4"/>
      <c r="C3653" s="4"/>
      <c r="D3653" s="14"/>
    </row>
    <row r="3654" spans="2:4" x14ac:dyDescent="0.35">
      <c r="B3654" s="4"/>
      <c r="C3654" s="4"/>
      <c r="D3654" s="14"/>
    </row>
    <row r="3655" spans="2:4" x14ac:dyDescent="0.35">
      <c r="B3655" s="4"/>
      <c r="C3655" s="4"/>
      <c r="D3655" s="14"/>
    </row>
    <row r="3656" spans="2:4" x14ac:dyDescent="0.35">
      <c r="B3656" s="4"/>
      <c r="C3656" s="4"/>
      <c r="D3656" s="14"/>
    </row>
    <row r="3657" spans="2:4" x14ac:dyDescent="0.35">
      <c r="B3657" s="4"/>
      <c r="C3657" s="4"/>
      <c r="D3657" s="14"/>
    </row>
    <row r="3658" spans="2:4" x14ac:dyDescent="0.35">
      <c r="B3658" s="4"/>
      <c r="C3658" s="4"/>
      <c r="D3658" s="14"/>
    </row>
    <row r="3659" spans="2:4" x14ac:dyDescent="0.35">
      <c r="B3659" s="4"/>
      <c r="C3659" s="4"/>
      <c r="D3659" s="14"/>
    </row>
    <row r="3660" spans="2:4" x14ac:dyDescent="0.35">
      <c r="B3660" s="4"/>
      <c r="C3660" s="4"/>
      <c r="D3660" s="14"/>
    </row>
    <row r="3661" spans="2:4" x14ac:dyDescent="0.35">
      <c r="B3661" s="4"/>
      <c r="C3661" s="4"/>
      <c r="D3661" s="14"/>
    </row>
    <row r="3662" spans="2:4" x14ac:dyDescent="0.35">
      <c r="B3662" s="4"/>
      <c r="C3662" s="4"/>
      <c r="D3662" s="14"/>
    </row>
    <row r="3663" spans="2:4" x14ac:dyDescent="0.35">
      <c r="B3663" s="4"/>
      <c r="C3663" s="4"/>
      <c r="D3663" s="14"/>
    </row>
    <row r="3664" spans="2:4" x14ac:dyDescent="0.35">
      <c r="B3664" s="4"/>
      <c r="C3664" s="4"/>
      <c r="D3664" s="14"/>
    </row>
    <row r="3665" spans="2:4" x14ac:dyDescent="0.35">
      <c r="B3665" s="4"/>
      <c r="C3665" s="4"/>
      <c r="D3665" s="14"/>
    </row>
    <row r="3666" spans="2:4" x14ac:dyDescent="0.35">
      <c r="B3666" s="4"/>
      <c r="C3666" s="4"/>
      <c r="D3666" s="14"/>
    </row>
    <row r="3667" spans="2:4" x14ac:dyDescent="0.35">
      <c r="B3667" s="4"/>
      <c r="C3667" s="4"/>
      <c r="D3667" s="14"/>
    </row>
    <row r="3668" spans="2:4" x14ac:dyDescent="0.35">
      <c r="B3668" s="4"/>
      <c r="C3668" s="4"/>
      <c r="D3668" s="14"/>
    </row>
    <row r="3669" spans="2:4" x14ac:dyDescent="0.35">
      <c r="B3669" s="4"/>
      <c r="C3669" s="4"/>
      <c r="D3669" s="14"/>
    </row>
    <row r="3670" spans="2:4" x14ac:dyDescent="0.35">
      <c r="B3670" s="4"/>
      <c r="C3670" s="4"/>
      <c r="D3670" s="14"/>
    </row>
    <row r="3671" spans="2:4" x14ac:dyDescent="0.35">
      <c r="B3671" s="4"/>
      <c r="C3671" s="4"/>
      <c r="D3671" s="14"/>
    </row>
    <row r="3672" spans="2:4" x14ac:dyDescent="0.35">
      <c r="B3672" s="4"/>
      <c r="C3672" s="4"/>
      <c r="D3672" s="14"/>
    </row>
    <row r="3673" spans="2:4" x14ac:dyDescent="0.35">
      <c r="B3673" s="4"/>
      <c r="C3673" s="4"/>
      <c r="D3673" s="14"/>
    </row>
    <row r="3674" spans="2:4" x14ac:dyDescent="0.35">
      <c r="B3674" s="4"/>
      <c r="C3674" s="4"/>
      <c r="D3674" s="14"/>
    </row>
    <row r="3675" spans="2:4" x14ac:dyDescent="0.35">
      <c r="B3675" s="4"/>
      <c r="C3675" s="4"/>
      <c r="D3675" s="14"/>
    </row>
    <row r="3676" spans="2:4" x14ac:dyDescent="0.35">
      <c r="B3676" s="4"/>
      <c r="C3676" s="4"/>
      <c r="D3676" s="14"/>
    </row>
    <row r="3677" spans="2:4" x14ac:dyDescent="0.35">
      <c r="B3677" s="4"/>
      <c r="C3677" s="4"/>
      <c r="D3677" s="14"/>
    </row>
    <row r="3678" spans="2:4" x14ac:dyDescent="0.35">
      <c r="B3678" s="4"/>
      <c r="C3678" s="4"/>
      <c r="D3678" s="14"/>
    </row>
    <row r="3679" spans="2:4" x14ac:dyDescent="0.35">
      <c r="B3679" s="4"/>
      <c r="C3679" s="4"/>
      <c r="D3679" s="14"/>
    </row>
    <row r="3680" spans="2:4" x14ac:dyDescent="0.35">
      <c r="B3680" s="4"/>
      <c r="C3680" s="4"/>
      <c r="D3680" s="14"/>
    </row>
    <row r="3681" spans="2:4" x14ac:dyDescent="0.35">
      <c r="B3681" s="4"/>
      <c r="C3681" s="4"/>
      <c r="D3681" s="14"/>
    </row>
    <row r="3682" spans="2:4" x14ac:dyDescent="0.35">
      <c r="B3682" s="4"/>
      <c r="C3682" s="4"/>
      <c r="D3682" s="14"/>
    </row>
    <row r="3683" spans="2:4" x14ac:dyDescent="0.35">
      <c r="B3683" s="4"/>
      <c r="C3683" s="4"/>
      <c r="D3683" s="14"/>
    </row>
    <row r="3684" spans="2:4" x14ac:dyDescent="0.35">
      <c r="B3684" s="4"/>
      <c r="C3684" s="4"/>
      <c r="D3684" s="14"/>
    </row>
    <row r="3685" spans="2:4" x14ac:dyDescent="0.35">
      <c r="B3685" s="4"/>
      <c r="C3685" s="4"/>
      <c r="D3685" s="14"/>
    </row>
    <row r="3686" spans="2:4" x14ac:dyDescent="0.35">
      <c r="B3686" s="4"/>
      <c r="C3686" s="4"/>
      <c r="D3686" s="14"/>
    </row>
    <row r="3687" spans="2:4" x14ac:dyDescent="0.35">
      <c r="B3687" s="4"/>
      <c r="C3687" s="4"/>
      <c r="D3687" s="14"/>
    </row>
    <row r="3688" spans="2:4" x14ac:dyDescent="0.35">
      <c r="B3688" s="4"/>
      <c r="C3688" s="4"/>
      <c r="D3688" s="14"/>
    </row>
    <row r="3689" spans="2:4" x14ac:dyDescent="0.35">
      <c r="B3689" s="4"/>
      <c r="C3689" s="4"/>
      <c r="D3689" s="14"/>
    </row>
    <row r="3690" spans="2:4" x14ac:dyDescent="0.35">
      <c r="B3690" s="4"/>
      <c r="C3690" s="4"/>
      <c r="D3690" s="14"/>
    </row>
    <row r="3691" spans="2:4" x14ac:dyDescent="0.35">
      <c r="B3691" s="4"/>
      <c r="C3691" s="4"/>
      <c r="D3691" s="14"/>
    </row>
    <row r="3692" spans="2:4" x14ac:dyDescent="0.35">
      <c r="B3692" s="4"/>
      <c r="C3692" s="4"/>
      <c r="D3692" s="14"/>
    </row>
    <row r="3693" spans="2:4" x14ac:dyDescent="0.35">
      <c r="B3693" s="4"/>
      <c r="C3693" s="4"/>
      <c r="D3693" s="14"/>
    </row>
    <row r="3694" spans="2:4" x14ac:dyDescent="0.35">
      <c r="B3694" s="4"/>
      <c r="C3694" s="4"/>
      <c r="D3694" s="14"/>
    </row>
    <row r="3695" spans="2:4" x14ac:dyDescent="0.35">
      <c r="B3695" s="4"/>
      <c r="C3695" s="4"/>
      <c r="D3695" s="14"/>
    </row>
    <row r="3696" spans="2:4" x14ac:dyDescent="0.35">
      <c r="B3696" s="4"/>
      <c r="C3696" s="4"/>
      <c r="D3696" s="14"/>
    </row>
    <row r="3697" spans="2:4" x14ac:dyDescent="0.35">
      <c r="B3697" s="4"/>
      <c r="C3697" s="4"/>
      <c r="D3697" s="14"/>
    </row>
    <row r="3698" spans="2:4" x14ac:dyDescent="0.35">
      <c r="B3698" s="4"/>
      <c r="C3698" s="4"/>
      <c r="D3698" s="14"/>
    </row>
    <row r="3699" spans="2:4" x14ac:dyDescent="0.35">
      <c r="B3699" s="4"/>
      <c r="C3699" s="4"/>
      <c r="D3699" s="14"/>
    </row>
    <row r="3700" spans="2:4" x14ac:dyDescent="0.35">
      <c r="B3700" s="4"/>
      <c r="C3700" s="4"/>
      <c r="D3700" s="14"/>
    </row>
    <row r="3701" spans="2:4" x14ac:dyDescent="0.35">
      <c r="B3701" s="4"/>
      <c r="C3701" s="4"/>
      <c r="D3701" s="14"/>
    </row>
    <row r="3702" spans="2:4" x14ac:dyDescent="0.35">
      <c r="B3702" s="4"/>
      <c r="C3702" s="4"/>
      <c r="D3702" s="14"/>
    </row>
    <row r="3703" spans="2:4" x14ac:dyDescent="0.35">
      <c r="B3703" s="4"/>
      <c r="C3703" s="4"/>
      <c r="D3703" s="14"/>
    </row>
    <row r="3704" spans="2:4" x14ac:dyDescent="0.35">
      <c r="B3704" s="4"/>
      <c r="C3704" s="4"/>
      <c r="D3704" s="14"/>
    </row>
    <row r="3705" spans="2:4" x14ac:dyDescent="0.35">
      <c r="B3705" s="4"/>
      <c r="C3705" s="4"/>
      <c r="D3705" s="14"/>
    </row>
    <row r="3706" spans="2:4" x14ac:dyDescent="0.35">
      <c r="B3706" s="4"/>
      <c r="C3706" s="4"/>
      <c r="D3706" s="14"/>
    </row>
    <row r="3707" spans="2:4" x14ac:dyDescent="0.35">
      <c r="B3707" s="4"/>
      <c r="C3707" s="4"/>
      <c r="D3707" s="14"/>
    </row>
    <row r="3708" spans="2:4" x14ac:dyDescent="0.35">
      <c r="B3708" s="4"/>
      <c r="C3708" s="4"/>
      <c r="D3708" s="14"/>
    </row>
    <row r="3709" spans="2:4" x14ac:dyDescent="0.35">
      <c r="B3709" s="4"/>
      <c r="C3709" s="4"/>
      <c r="D3709" s="14"/>
    </row>
    <row r="3710" spans="2:4" x14ac:dyDescent="0.35">
      <c r="B3710" s="4"/>
      <c r="C3710" s="4"/>
      <c r="D3710" s="14"/>
    </row>
    <row r="3711" spans="2:4" x14ac:dyDescent="0.35">
      <c r="B3711" s="4"/>
      <c r="C3711" s="4"/>
      <c r="D3711" s="14"/>
    </row>
    <row r="3712" spans="2:4" x14ac:dyDescent="0.35">
      <c r="B3712" s="4"/>
      <c r="C3712" s="4"/>
      <c r="D3712" s="14"/>
    </row>
    <row r="3713" spans="2:4" x14ac:dyDescent="0.35">
      <c r="B3713" s="4"/>
      <c r="C3713" s="4"/>
      <c r="D3713" s="14"/>
    </row>
    <row r="3714" spans="2:4" x14ac:dyDescent="0.35">
      <c r="B3714" s="4"/>
      <c r="C3714" s="4"/>
      <c r="D3714" s="14"/>
    </row>
    <row r="3715" spans="2:4" x14ac:dyDescent="0.35">
      <c r="B3715" s="4"/>
      <c r="C3715" s="4"/>
      <c r="D3715" s="14"/>
    </row>
    <row r="3716" spans="2:4" x14ac:dyDescent="0.35">
      <c r="B3716" s="4"/>
      <c r="C3716" s="4"/>
      <c r="D3716" s="14"/>
    </row>
    <row r="3717" spans="2:4" x14ac:dyDescent="0.35">
      <c r="B3717" s="4"/>
      <c r="C3717" s="4"/>
      <c r="D3717" s="14"/>
    </row>
    <row r="3718" spans="2:4" x14ac:dyDescent="0.35">
      <c r="B3718" s="4"/>
      <c r="C3718" s="4"/>
      <c r="D3718" s="14"/>
    </row>
    <row r="3719" spans="2:4" x14ac:dyDescent="0.35">
      <c r="B3719" s="4"/>
      <c r="C3719" s="4"/>
      <c r="D3719" s="14"/>
    </row>
    <row r="3720" spans="2:4" x14ac:dyDescent="0.35">
      <c r="B3720" s="4"/>
      <c r="C3720" s="4"/>
      <c r="D3720" s="14"/>
    </row>
    <row r="3721" spans="2:4" x14ac:dyDescent="0.35">
      <c r="B3721" s="4"/>
      <c r="C3721" s="4"/>
      <c r="D3721" s="14"/>
    </row>
    <row r="3722" spans="2:4" x14ac:dyDescent="0.35">
      <c r="B3722" s="4"/>
      <c r="C3722" s="4"/>
      <c r="D3722" s="14"/>
    </row>
    <row r="3723" spans="2:4" x14ac:dyDescent="0.35">
      <c r="B3723" s="4"/>
      <c r="C3723" s="4"/>
      <c r="D3723" s="14"/>
    </row>
    <row r="3724" spans="2:4" x14ac:dyDescent="0.35">
      <c r="B3724" s="4"/>
      <c r="C3724" s="4"/>
      <c r="D3724" s="14"/>
    </row>
    <row r="3725" spans="2:4" x14ac:dyDescent="0.35">
      <c r="B3725" s="4"/>
      <c r="C3725" s="4"/>
      <c r="D3725" s="14"/>
    </row>
    <row r="3726" spans="2:4" x14ac:dyDescent="0.35">
      <c r="B3726" s="4"/>
      <c r="C3726" s="4"/>
      <c r="D3726" s="14"/>
    </row>
    <row r="3727" spans="2:4" x14ac:dyDescent="0.35">
      <c r="B3727" s="4"/>
      <c r="C3727" s="4"/>
      <c r="D3727" s="14"/>
    </row>
    <row r="3728" spans="2:4" x14ac:dyDescent="0.35">
      <c r="B3728" s="4"/>
      <c r="C3728" s="4"/>
      <c r="D3728" s="14"/>
    </row>
    <row r="3729" spans="2:4" x14ac:dyDescent="0.35">
      <c r="B3729" s="4"/>
      <c r="C3729" s="4"/>
      <c r="D3729" s="14"/>
    </row>
    <row r="3730" spans="2:4" x14ac:dyDescent="0.35">
      <c r="B3730" s="4"/>
      <c r="C3730" s="4"/>
      <c r="D3730" s="14"/>
    </row>
    <row r="3731" spans="2:4" x14ac:dyDescent="0.35">
      <c r="B3731" s="4"/>
      <c r="C3731" s="4"/>
      <c r="D3731" s="14"/>
    </row>
    <row r="3732" spans="2:4" x14ac:dyDescent="0.35">
      <c r="B3732" s="4"/>
      <c r="C3732" s="4"/>
      <c r="D3732" s="14"/>
    </row>
    <row r="3733" spans="2:4" x14ac:dyDescent="0.35">
      <c r="B3733" s="4"/>
      <c r="C3733" s="4"/>
      <c r="D3733" s="14"/>
    </row>
    <row r="3734" spans="2:4" x14ac:dyDescent="0.35">
      <c r="B3734" s="4"/>
      <c r="C3734" s="4"/>
      <c r="D3734" s="14"/>
    </row>
    <row r="3735" spans="2:4" x14ac:dyDescent="0.35">
      <c r="B3735" s="4"/>
      <c r="C3735" s="4"/>
      <c r="D3735" s="14"/>
    </row>
    <row r="3736" spans="2:4" x14ac:dyDescent="0.35">
      <c r="B3736" s="4"/>
      <c r="C3736" s="4"/>
      <c r="D3736" s="14"/>
    </row>
    <row r="3737" spans="2:4" x14ac:dyDescent="0.35">
      <c r="B3737" s="4"/>
      <c r="C3737" s="4"/>
      <c r="D3737" s="14"/>
    </row>
    <row r="3738" spans="2:4" x14ac:dyDescent="0.35">
      <c r="B3738" s="4"/>
      <c r="C3738" s="4"/>
      <c r="D3738" s="14"/>
    </row>
    <row r="3739" spans="2:4" x14ac:dyDescent="0.35">
      <c r="B3739" s="4"/>
      <c r="C3739" s="4"/>
      <c r="D3739" s="14"/>
    </row>
    <row r="3740" spans="2:4" x14ac:dyDescent="0.35">
      <c r="B3740" s="4"/>
      <c r="C3740" s="4"/>
      <c r="D3740" s="14"/>
    </row>
    <row r="3741" spans="2:4" x14ac:dyDescent="0.35">
      <c r="B3741" s="4"/>
      <c r="C3741" s="4"/>
      <c r="D3741" s="14"/>
    </row>
    <row r="3742" spans="2:4" x14ac:dyDescent="0.35">
      <c r="B3742" s="4"/>
      <c r="C3742" s="4"/>
      <c r="D3742" s="14"/>
    </row>
    <row r="3743" spans="2:4" x14ac:dyDescent="0.35">
      <c r="B3743" s="4"/>
      <c r="C3743" s="4"/>
      <c r="D3743" s="14"/>
    </row>
    <row r="3744" spans="2:4" x14ac:dyDescent="0.35">
      <c r="B3744" s="4"/>
      <c r="C3744" s="4"/>
      <c r="D3744" s="14"/>
    </row>
    <row r="3745" spans="2:4" x14ac:dyDescent="0.35">
      <c r="B3745" s="4"/>
      <c r="C3745" s="4"/>
      <c r="D3745" s="14"/>
    </row>
    <row r="3746" spans="2:4" x14ac:dyDescent="0.35">
      <c r="B3746" s="4"/>
      <c r="C3746" s="4"/>
      <c r="D3746" s="14"/>
    </row>
    <row r="3747" spans="2:4" x14ac:dyDescent="0.35">
      <c r="B3747" s="4"/>
      <c r="C3747" s="4"/>
      <c r="D3747" s="14"/>
    </row>
    <row r="3748" spans="2:4" x14ac:dyDescent="0.35">
      <c r="B3748" s="4"/>
      <c r="C3748" s="4"/>
      <c r="D3748" s="14"/>
    </row>
    <row r="3749" spans="2:4" x14ac:dyDescent="0.35">
      <c r="B3749" s="4"/>
      <c r="C3749" s="4"/>
      <c r="D3749" s="14"/>
    </row>
    <row r="3750" spans="2:4" x14ac:dyDescent="0.35">
      <c r="B3750" s="4"/>
      <c r="C3750" s="4"/>
      <c r="D3750" s="14"/>
    </row>
    <row r="3751" spans="2:4" x14ac:dyDescent="0.35">
      <c r="B3751" s="4"/>
      <c r="C3751" s="4"/>
      <c r="D3751" s="14"/>
    </row>
    <row r="3752" spans="2:4" x14ac:dyDescent="0.35">
      <c r="B3752" s="4"/>
      <c r="C3752" s="4"/>
      <c r="D3752" s="14"/>
    </row>
    <row r="3753" spans="2:4" x14ac:dyDescent="0.35">
      <c r="B3753" s="4"/>
      <c r="C3753" s="4"/>
      <c r="D3753" s="14"/>
    </row>
    <row r="3754" spans="2:4" x14ac:dyDescent="0.35">
      <c r="B3754" s="4"/>
      <c r="C3754" s="4"/>
      <c r="D3754" s="14"/>
    </row>
    <row r="3755" spans="2:4" x14ac:dyDescent="0.35">
      <c r="B3755" s="4"/>
      <c r="C3755" s="4"/>
      <c r="D3755" s="14"/>
    </row>
    <row r="3756" spans="2:4" x14ac:dyDescent="0.35">
      <c r="B3756" s="4"/>
      <c r="C3756" s="4"/>
      <c r="D3756" s="14"/>
    </row>
    <row r="3757" spans="2:4" x14ac:dyDescent="0.35">
      <c r="B3757" s="4"/>
      <c r="C3757" s="4"/>
      <c r="D3757" s="14"/>
    </row>
    <row r="3758" spans="2:4" x14ac:dyDescent="0.35">
      <c r="B3758" s="4"/>
      <c r="C3758" s="4"/>
      <c r="D3758" s="14"/>
    </row>
    <row r="3759" spans="2:4" x14ac:dyDescent="0.35">
      <c r="B3759" s="4"/>
      <c r="C3759" s="4"/>
      <c r="D3759" s="14"/>
    </row>
    <row r="3760" spans="2:4" x14ac:dyDescent="0.35">
      <c r="B3760" s="4"/>
      <c r="C3760" s="4"/>
      <c r="D3760" s="14"/>
    </row>
    <row r="3761" spans="2:4" x14ac:dyDescent="0.35">
      <c r="B3761" s="4"/>
      <c r="C3761" s="4"/>
      <c r="D3761" s="14"/>
    </row>
    <row r="3762" spans="2:4" x14ac:dyDescent="0.35">
      <c r="B3762" s="4"/>
      <c r="C3762" s="4"/>
      <c r="D3762" s="14"/>
    </row>
    <row r="3763" spans="2:4" x14ac:dyDescent="0.35">
      <c r="B3763" s="4"/>
      <c r="C3763" s="4"/>
      <c r="D3763" s="14"/>
    </row>
    <row r="3764" spans="2:4" x14ac:dyDescent="0.35">
      <c r="B3764" s="4"/>
      <c r="C3764" s="4"/>
      <c r="D3764" s="14"/>
    </row>
    <row r="3765" spans="2:4" x14ac:dyDescent="0.35">
      <c r="B3765" s="4"/>
      <c r="C3765" s="4"/>
      <c r="D3765" s="14"/>
    </row>
    <row r="3766" spans="2:4" x14ac:dyDescent="0.35">
      <c r="B3766" s="4"/>
      <c r="C3766" s="4"/>
      <c r="D3766" s="14"/>
    </row>
    <row r="3767" spans="2:4" x14ac:dyDescent="0.35">
      <c r="B3767" s="4"/>
      <c r="C3767" s="4"/>
      <c r="D3767" s="14"/>
    </row>
    <row r="3768" spans="2:4" x14ac:dyDescent="0.35">
      <c r="B3768" s="4"/>
      <c r="C3768" s="4"/>
      <c r="D3768" s="14"/>
    </row>
    <row r="3769" spans="2:4" x14ac:dyDescent="0.35">
      <c r="B3769" s="4"/>
      <c r="C3769" s="4"/>
      <c r="D3769" s="14"/>
    </row>
    <row r="3770" spans="2:4" x14ac:dyDescent="0.35">
      <c r="B3770" s="4"/>
      <c r="C3770" s="4"/>
      <c r="D3770" s="14"/>
    </row>
    <row r="3771" spans="2:4" x14ac:dyDescent="0.35">
      <c r="B3771" s="4"/>
      <c r="C3771" s="4"/>
      <c r="D3771" s="14"/>
    </row>
    <row r="3772" spans="2:4" x14ac:dyDescent="0.35">
      <c r="B3772" s="4"/>
      <c r="C3772" s="4"/>
      <c r="D3772" s="14"/>
    </row>
    <row r="3773" spans="2:4" x14ac:dyDescent="0.35">
      <c r="B3773" s="4"/>
      <c r="C3773" s="4"/>
      <c r="D3773" s="14"/>
    </row>
    <row r="3774" spans="2:4" x14ac:dyDescent="0.35">
      <c r="B3774" s="4"/>
      <c r="C3774" s="4"/>
      <c r="D3774" s="14"/>
    </row>
    <row r="3775" spans="2:4" x14ac:dyDescent="0.35">
      <c r="B3775" s="4"/>
      <c r="C3775" s="4"/>
      <c r="D3775" s="14"/>
    </row>
    <row r="3776" spans="2:4" x14ac:dyDescent="0.35">
      <c r="B3776" s="4"/>
      <c r="C3776" s="4"/>
      <c r="D3776" s="14"/>
    </row>
    <row r="3777" spans="2:4" x14ac:dyDescent="0.35">
      <c r="B3777" s="4"/>
      <c r="C3777" s="4"/>
      <c r="D3777" s="14"/>
    </row>
    <row r="3778" spans="2:4" x14ac:dyDescent="0.35">
      <c r="B3778" s="4"/>
      <c r="C3778" s="4"/>
      <c r="D3778" s="14"/>
    </row>
    <row r="3779" spans="2:4" x14ac:dyDescent="0.35">
      <c r="B3779" s="4"/>
      <c r="C3779" s="4"/>
      <c r="D3779" s="14"/>
    </row>
    <row r="3780" spans="2:4" x14ac:dyDescent="0.35">
      <c r="B3780" s="4"/>
      <c r="C3780" s="4"/>
      <c r="D3780" s="14"/>
    </row>
    <row r="3781" spans="2:4" x14ac:dyDescent="0.35">
      <c r="B3781" s="4"/>
      <c r="C3781" s="4"/>
      <c r="D3781" s="14"/>
    </row>
    <row r="3782" spans="2:4" x14ac:dyDescent="0.35">
      <c r="B3782" s="4"/>
      <c r="C3782" s="4"/>
      <c r="D3782" s="14"/>
    </row>
    <row r="3783" spans="2:4" x14ac:dyDescent="0.35">
      <c r="B3783" s="4"/>
      <c r="C3783" s="4"/>
      <c r="D3783" s="14"/>
    </row>
    <row r="3784" spans="2:4" x14ac:dyDescent="0.35">
      <c r="B3784" s="4"/>
      <c r="C3784" s="4"/>
      <c r="D3784" s="14"/>
    </row>
    <row r="3785" spans="2:4" x14ac:dyDescent="0.35">
      <c r="B3785" s="4"/>
      <c r="C3785" s="4"/>
      <c r="D3785" s="14"/>
    </row>
    <row r="3786" spans="2:4" x14ac:dyDescent="0.35">
      <c r="B3786" s="4"/>
      <c r="C3786" s="4"/>
      <c r="D3786" s="14"/>
    </row>
    <row r="3787" spans="2:4" x14ac:dyDescent="0.35">
      <c r="B3787" s="4"/>
      <c r="C3787" s="4"/>
      <c r="D3787" s="14"/>
    </row>
    <row r="3788" spans="2:4" x14ac:dyDescent="0.35">
      <c r="B3788" s="4"/>
      <c r="C3788" s="4"/>
      <c r="D3788" s="14"/>
    </row>
    <row r="3789" spans="2:4" x14ac:dyDescent="0.35">
      <c r="B3789" s="4"/>
      <c r="C3789" s="4"/>
      <c r="D3789" s="14"/>
    </row>
    <row r="3790" spans="2:4" x14ac:dyDescent="0.35">
      <c r="B3790" s="4"/>
      <c r="C3790" s="4"/>
      <c r="D3790" s="14"/>
    </row>
    <row r="3791" spans="2:4" x14ac:dyDescent="0.35">
      <c r="B3791" s="4"/>
      <c r="C3791" s="4"/>
      <c r="D3791" s="14"/>
    </row>
    <row r="3792" spans="2:4" x14ac:dyDescent="0.35">
      <c r="B3792" s="4"/>
      <c r="C3792" s="4"/>
      <c r="D3792" s="14"/>
    </row>
    <row r="3793" spans="2:4" x14ac:dyDescent="0.35">
      <c r="B3793" s="4"/>
      <c r="C3793" s="4"/>
      <c r="D3793" s="14"/>
    </row>
    <row r="3794" spans="2:4" x14ac:dyDescent="0.35">
      <c r="B3794" s="4"/>
      <c r="C3794" s="4"/>
      <c r="D3794" s="14"/>
    </row>
    <row r="3795" spans="2:4" x14ac:dyDescent="0.35">
      <c r="B3795" s="4"/>
      <c r="C3795" s="4"/>
      <c r="D3795" s="14"/>
    </row>
    <row r="3796" spans="2:4" x14ac:dyDescent="0.35">
      <c r="B3796" s="4"/>
      <c r="C3796" s="4"/>
      <c r="D3796" s="14"/>
    </row>
    <row r="3797" spans="2:4" x14ac:dyDescent="0.35">
      <c r="B3797" s="4"/>
      <c r="C3797" s="4"/>
      <c r="D3797" s="14"/>
    </row>
    <row r="3798" spans="2:4" x14ac:dyDescent="0.35">
      <c r="B3798" s="4"/>
      <c r="C3798" s="4"/>
      <c r="D3798" s="14"/>
    </row>
    <row r="3799" spans="2:4" x14ac:dyDescent="0.35">
      <c r="B3799" s="4"/>
      <c r="C3799" s="4"/>
      <c r="D3799" s="14"/>
    </row>
    <row r="3800" spans="2:4" x14ac:dyDescent="0.35">
      <c r="B3800" s="4"/>
      <c r="C3800" s="4"/>
      <c r="D3800" s="14"/>
    </row>
    <row r="3801" spans="2:4" x14ac:dyDescent="0.35">
      <c r="B3801" s="4"/>
      <c r="C3801" s="4"/>
      <c r="D3801" s="14"/>
    </row>
    <row r="3802" spans="2:4" x14ac:dyDescent="0.35">
      <c r="B3802" s="4"/>
      <c r="C3802" s="4"/>
      <c r="D3802" s="14"/>
    </row>
    <row r="3803" spans="2:4" x14ac:dyDescent="0.35">
      <c r="B3803" s="4"/>
      <c r="C3803" s="4"/>
      <c r="D3803" s="14"/>
    </row>
    <row r="3804" spans="2:4" x14ac:dyDescent="0.35">
      <c r="B3804" s="4"/>
      <c r="C3804" s="4"/>
      <c r="D3804" s="14"/>
    </row>
    <row r="3805" spans="2:4" x14ac:dyDescent="0.35">
      <c r="B3805" s="4"/>
      <c r="C3805" s="4"/>
      <c r="D3805" s="14"/>
    </row>
    <row r="3806" spans="2:4" x14ac:dyDescent="0.35">
      <c r="B3806" s="4"/>
      <c r="C3806" s="4"/>
      <c r="D3806" s="14"/>
    </row>
    <row r="3807" spans="2:4" x14ac:dyDescent="0.35">
      <c r="B3807" s="4"/>
      <c r="C3807" s="4"/>
      <c r="D3807" s="14"/>
    </row>
    <row r="3808" spans="2:4" x14ac:dyDescent="0.35">
      <c r="B3808" s="4"/>
      <c r="C3808" s="4"/>
      <c r="D3808" s="14"/>
    </row>
    <row r="3809" spans="2:4" x14ac:dyDescent="0.35">
      <c r="B3809" s="4"/>
      <c r="C3809" s="4"/>
      <c r="D3809" s="14"/>
    </row>
    <row r="3810" spans="2:4" x14ac:dyDescent="0.35">
      <c r="B3810" s="4"/>
      <c r="C3810" s="4"/>
      <c r="D3810" s="14"/>
    </row>
    <row r="3811" spans="2:4" x14ac:dyDescent="0.35">
      <c r="B3811" s="4"/>
      <c r="C3811" s="4"/>
      <c r="D3811" s="14"/>
    </row>
    <row r="3812" spans="2:4" x14ac:dyDescent="0.35">
      <c r="B3812" s="4"/>
      <c r="C3812" s="4"/>
      <c r="D3812" s="14"/>
    </row>
    <row r="3813" spans="2:4" x14ac:dyDescent="0.35">
      <c r="B3813" s="4"/>
      <c r="C3813" s="4"/>
      <c r="D3813" s="14"/>
    </row>
    <row r="3814" spans="2:4" x14ac:dyDescent="0.35">
      <c r="B3814" s="4"/>
      <c r="C3814" s="4"/>
      <c r="D3814" s="14"/>
    </row>
    <row r="3815" spans="2:4" x14ac:dyDescent="0.35">
      <c r="B3815" s="4"/>
      <c r="C3815" s="4"/>
      <c r="D3815" s="14"/>
    </row>
    <row r="3816" spans="2:4" x14ac:dyDescent="0.35">
      <c r="B3816" s="4"/>
      <c r="C3816" s="4"/>
      <c r="D3816" s="14"/>
    </row>
    <row r="3817" spans="2:4" x14ac:dyDescent="0.35">
      <c r="B3817" s="4"/>
      <c r="C3817" s="4"/>
      <c r="D3817" s="14"/>
    </row>
    <row r="3818" spans="2:4" x14ac:dyDescent="0.35">
      <c r="B3818" s="4"/>
      <c r="C3818" s="4"/>
      <c r="D3818" s="14"/>
    </row>
    <row r="3819" spans="2:4" x14ac:dyDescent="0.35">
      <c r="B3819" s="4"/>
      <c r="C3819" s="4"/>
      <c r="D3819" s="14"/>
    </row>
    <row r="3820" spans="2:4" x14ac:dyDescent="0.35">
      <c r="B3820" s="4"/>
      <c r="C3820" s="4"/>
      <c r="D3820" s="14"/>
    </row>
    <row r="3821" spans="2:4" x14ac:dyDescent="0.35">
      <c r="B3821" s="4"/>
      <c r="C3821" s="4"/>
      <c r="D3821" s="14"/>
    </row>
    <row r="3822" spans="2:4" x14ac:dyDescent="0.35">
      <c r="B3822" s="4"/>
      <c r="C3822" s="4"/>
      <c r="D3822" s="14"/>
    </row>
    <row r="3823" spans="2:4" x14ac:dyDescent="0.35">
      <c r="B3823" s="4"/>
      <c r="C3823" s="4"/>
      <c r="D3823" s="14"/>
    </row>
    <row r="3824" spans="2:4" x14ac:dyDescent="0.35">
      <c r="B3824" s="4"/>
      <c r="C3824" s="4"/>
      <c r="D3824" s="14"/>
    </row>
    <row r="3825" spans="2:4" x14ac:dyDescent="0.35">
      <c r="B3825" s="4"/>
      <c r="C3825" s="4"/>
      <c r="D3825" s="14"/>
    </row>
    <row r="3826" spans="2:4" x14ac:dyDescent="0.35">
      <c r="B3826" s="4"/>
      <c r="C3826" s="4"/>
      <c r="D3826" s="14"/>
    </row>
    <row r="3827" spans="2:4" x14ac:dyDescent="0.35">
      <c r="B3827" s="4"/>
      <c r="C3827" s="4"/>
      <c r="D3827" s="14"/>
    </row>
    <row r="3828" spans="2:4" x14ac:dyDescent="0.35">
      <c r="B3828" s="4"/>
      <c r="C3828" s="4"/>
      <c r="D3828" s="14"/>
    </row>
    <row r="3829" spans="2:4" x14ac:dyDescent="0.35">
      <c r="B3829" s="4"/>
      <c r="C3829" s="4"/>
      <c r="D3829" s="14"/>
    </row>
    <row r="3830" spans="2:4" x14ac:dyDescent="0.35">
      <c r="B3830" s="4"/>
      <c r="C3830" s="4"/>
      <c r="D3830" s="14"/>
    </row>
    <row r="3831" spans="2:4" x14ac:dyDescent="0.35">
      <c r="B3831" s="4"/>
      <c r="C3831" s="4"/>
      <c r="D3831" s="14"/>
    </row>
    <row r="3832" spans="2:4" x14ac:dyDescent="0.35">
      <c r="B3832" s="4"/>
      <c r="C3832" s="4"/>
      <c r="D3832" s="14"/>
    </row>
    <row r="3833" spans="2:4" x14ac:dyDescent="0.35">
      <c r="B3833" s="4"/>
      <c r="C3833" s="4"/>
      <c r="D3833" s="14"/>
    </row>
    <row r="3834" spans="2:4" x14ac:dyDescent="0.35">
      <c r="B3834" s="4"/>
      <c r="C3834" s="4"/>
      <c r="D3834" s="14"/>
    </row>
    <row r="3835" spans="2:4" x14ac:dyDescent="0.35">
      <c r="B3835" s="4"/>
      <c r="C3835" s="4"/>
      <c r="D3835" s="14"/>
    </row>
    <row r="3836" spans="2:4" x14ac:dyDescent="0.35">
      <c r="B3836" s="4"/>
      <c r="C3836" s="4"/>
      <c r="D3836" s="14"/>
    </row>
    <row r="3837" spans="2:4" x14ac:dyDescent="0.35">
      <c r="B3837" s="4"/>
      <c r="C3837" s="4"/>
      <c r="D3837" s="14"/>
    </row>
    <row r="3838" spans="2:4" x14ac:dyDescent="0.35">
      <c r="B3838" s="4"/>
      <c r="C3838" s="4"/>
      <c r="D3838" s="14"/>
    </row>
    <row r="3839" spans="2:4" x14ac:dyDescent="0.35">
      <c r="B3839" s="4"/>
      <c r="C3839" s="4"/>
      <c r="D3839" s="14"/>
    </row>
    <row r="3840" spans="2:4" x14ac:dyDescent="0.35">
      <c r="B3840" s="4"/>
      <c r="C3840" s="4"/>
      <c r="D3840" s="14"/>
    </row>
    <row r="3841" spans="2:4" x14ac:dyDescent="0.35">
      <c r="B3841" s="4"/>
      <c r="C3841" s="4"/>
      <c r="D3841" s="14"/>
    </row>
    <row r="3842" spans="2:4" x14ac:dyDescent="0.35">
      <c r="B3842" s="4"/>
      <c r="C3842" s="4"/>
      <c r="D3842" s="14"/>
    </row>
    <row r="3843" spans="2:4" x14ac:dyDescent="0.35">
      <c r="B3843" s="4"/>
      <c r="C3843" s="4"/>
      <c r="D3843" s="14"/>
    </row>
    <row r="3844" spans="2:4" x14ac:dyDescent="0.35">
      <c r="B3844" s="4"/>
      <c r="C3844" s="4"/>
      <c r="D3844" s="14"/>
    </row>
    <row r="3845" spans="2:4" x14ac:dyDescent="0.35">
      <c r="B3845" s="4"/>
      <c r="C3845" s="4"/>
      <c r="D3845" s="14"/>
    </row>
    <row r="3846" spans="2:4" x14ac:dyDescent="0.35">
      <c r="B3846" s="4"/>
      <c r="C3846" s="4"/>
      <c r="D3846" s="14"/>
    </row>
    <row r="3847" spans="2:4" x14ac:dyDescent="0.35">
      <c r="B3847" s="4"/>
      <c r="C3847" s="4"/>
      <c r="D3847" s="14"/>
    </row>
    <row r="3848" spans="2:4" x14ac:dyDescent="0.35">
      <c r="B3848" s="4"/>
      <c r="C3848" s="4"/>
      <c r="D3848" s="14"/>
    </row>
    <row r="3849" spans="2:4" x14ac:dyDescent="0.35">
      <c r="B3849" s="4"/>
      <c r="C3849" s="4"/>
      <c r="D3849" s="14"/>
    </row>
    <row r="3850" spans="2:4" x14ac:dyDescent="0.35">
      <c r="B3850" s="4"/>
      <c r="C3850" s="4"/>
      <c r="D3850" s="14"/>
    </row>
    <row r="3851" spans="2:4" x14ac:dyDescent="0.35">
      <c r="B3851" s="4"/>
      <c r="C3851" s="4"/>
      <c r="D3851" s="14"/>
    </row>
    <row r="3852" spans="2:4" x14ac:dyDescent="0.35">
      <c r="B3852" s="4"/>
      <c r="C3852" s="4"/>
      <c r="D3852" s="14"/>
    </row>
    <row r="3853" spans="2:4" x14ac:dyDescent="0.35">
      <c r="B3853" s="4"/>
      <c r="C3853" s="4"/>
      <c r="D3853" s="14"/>
    </row>
    <row r="3854" spans="2:4" x14ac:dyDescent="0.35">
      <c r="B3854" s="4"/>
      <c r="C3854" s="4"/>
      <c r="D3854" s="14"/>
    </row>
    <row r="3855" spans="2:4" x14ac:dyDescent="0.35">
      <c r="B3855" s="4"/>
      <c r="C3855" s="4"/>
      <c r="D3855" s="14"/>
    </row>
    <row r="3856" spans="2:4" x14ac:dyDescent="0.35">
      <c r="B3856" s="4"/>
      <c r="C3856" s="4"/>
      <c r="D3856" s="14"/>
    </row>
    <row r="3857" spans="2:4" x14ac:dyDescent="0.35">
      <c r="B3857" s="4"/>
      <c r="C3857" s="4"/>
      <c r="D3857" s="14"/>
    </row>
    <row r="3858" spans="2:4" x14ac:dyDescent="0.35">
      <c r="B3858" s="4"/>
      <c r="C3858" s="4"/>
      <c r="D3858" s="14"/>
    </row>
    <row r="3859" spans="2:4" x14ac:dyDescent="0.35">
      <c r="B3859" s="4"/>
      <c r="C3859" s="4"/>
      <c r="D3859" s="14"/>
    </row>
    <row r="3860" spans="2:4" x14ac:dyDescent="0.35">
      <c r="B3860" s="4"/>
      <c r="C3860" s="4"/>
      <c r="D3860" s="14"/>
    </row>
    <row r="3861" spans="2:4" x14ac:dyDescent="0.35">
      <c r="B3861" s="4"/>
      <c r="C3861" s="4"/>
      <c r="D3861" s="14"/>
    </row>
    <row r="3862" spans="2:4" x14ac:dyDescent="0.35">
      <c r="B3862" s="4"/>
      <c r="C3862" s="4"/>
      <c r="D3862" s="14"/>
    </row>
    <row r="3863" spans="2:4" x14ac:dyDescent="0.35">
      <c r="B3863" s="4"/>
      <c r="C3863" s="4"/>
      <c r="D3863" s="14"/>
    </row>
    <row r="3864" spans="2:4" x14ac:dyDescent="0.35">
      <c r="B3864" s="4"/>
      <c r="C3864" s="4"/>
      <c r="D3864" s="14"/>
    </row>
    <row r="3865" spans="2:4" x14ac:dyDescent="0.35">
      <c r="B3865" s="4"/>
      <c r="C3865" s="4"/>
      <c r="D3865" s="14"/>
    </row>
    <row r="3866" spans="2:4" x14ac:dyDescent="0.35">
      <c r="B3866" s="4"/>
      <c r="C3866" s="4"/>
      <c r="D3866" s="14"/>
    </row>
    <row r="3867" spans="2:4" x14ac:dyDescent="0.35">
      <c r="B3867" s="4"/>
      <c r="C3867" s="4"/>
      <c r="D3867" s="14"/>
    </row>
    <row r="3868" spans="2:4" x14ac:dyDescent="0.35">
      <c r="B3868" s="4"/>
      <c r="C3868" s="4"/>
      <c r="D3868" s="14"/>
    </row>
    <row r="3869" spans="2:4" x14ac:dyDescent="0.35">
      <c r="B3869" s="4"/>
      <c r="C3869" s="4"/>
      <c r="D3869" s="14"/>
    </row>
    <row r="3870" spans="2:4" x14ac:dyDescent="0.35">
      <c r="B3870" s="4"/>
      <c r="C3870" s="4"/>
      <c r="D3870" s="14"/>
    </row>
    <row r="3871" spans="2:4" x14ac:dyDescent="0.35">
      <c r="B3871" s="4"/>
      <c r="C3871" s="4"/>
      <c r="D3871" s="14"/>
    </row>
    <row r="3872" spans="2:4" x14ac:dyDescent="0.35">
      <c r="B3872" s="4"/>
      <c r="C3872" s="4"/>
      <c r="D3872" s="14"/>
    </row>
    <row r="3873" spans="2:4" x14ac:dyDescent="0.35">
      <c r="B3873" s="4"/>
      <c r="C3873" s="4"/>
      <c r="D3873" s="14"/>
    </row>
    <row r="3874" spans="2:4" x14ac:dyDescent="0.35">
      <c r="B3874" s="4"/>
      <c r="C3874" s="4"/>
      <c r="D3874" s="14"/>
    </row>
    <row r="3875" spans="2:4" x14ac:dyDescent="0.35">
      <c r="B3875" s="4"/>
      <c r="C3875" s="4"/>
      <c r="D3875" s="14"/>
    </row>
    <row r="3876" spans="2:4" x14ac:dyDescent="0.35">
      <c r="B3876" s="4"/>
      <c r="C3876" s="4"/>
      <c r="D3876" s="14"/>
    </row>
    <row r="3877" spans="2:4" x14ac:dyDescent="0.35">
      <c r="B3877" s="4"/>
      <c r="C3877" s="4"/>
      <c r="D3877" s="14"/>
    </row>
    <row r="3878" spans="2:4" x14ac:dyDescent="0.35">
      <c r="B3878" s="4"/>
      <c r="C3878" s="4"/>
      <c r="D3878" s="14"/>
    </row>
    <row r="3879" spans="2:4" x14ac:dyDescent="0.35">
      <c r="B3879" s="4"/>
      <c r="C3879" s="4"/>
      <c r="D3879" s="14"/>
    </row>
    <row r="3880" spans="2:4" x14ac:dyDescent="0.35">
      <c r="B3880" s="4"/>
      <c r="C3880" s="4"/>
      <c r="D3880" s="14"/>
    </row>
    <row r="3881" spans="2:4" x14ac:dyDescent="0.35">
      <c r="B3881" s="4"/>
      <c r="C3881" s="4"/>
      <c r="D3881" s="14"/>
    </row>
    <row r="3882" spans="2:4" x14ac:dyDescent="0.35">
      <c r="B3882" s="4"/>
      <c r="C3882" s="4"/>
      <c r="D3882" s="14"/>
    </row>
    <row r="3883" spans="2:4" x14ac:dyDescent="0.35">
      <c r="B3883" s="4"/>
      <c r="C3883" s="4"/>
      <c r="D3883" s="14"/>
    </row>
    <row r="3884" spans="2:4" x14ac:dyDescent="0.35">
      <c r="B3884" s="4"/>
      <c r="C3884" s="4"/>
      <c r="D3884" s="14"/>
    </row>
    <row r="3885" spans="2:4" x14ac:dyDescent="0.35">
      <c r="B3885" s="4"/>
      <c r="C3885" s="4"/>
      <c r="D3885" s="14"/>
    </row>
    <row r="3886" spans="2:4" x14ac:dyDescent="0.35">
      <c r="B3886" s="4"/>
      <c r="C3886" s="4"/>
      <c r="D3886" s="14"/>
    </row>
    <row r="3887" spans="2:4" x14ac:dyDescent="0.35">
      <c r="B3887" s="4"/>
      <c r="C3887" s="4"/>
      <c r="D3887" s="14"/>
    </row>
    <row r="3888" spans="2:4" x14ac:dyDescent="0.35">
      <c r="B3888" s="4"/>
      <c r="C3888" s="4"/>
      <c r="D3888" s="14"/>
    </row>
    <row r="3889" spans="2:4" x14ac:dyDescent="0.35">
      <c r="B3889" s="4"/>
      <c r="C3889" s="4"/>
      <c r="D3889" s="14"/>
    </row>
    <row r="3890" spans="2:4" x14ac:dyDescent="0.35">
      <c r="B3890" s="4"/>
      <c r="C3890" s="4"/>
      <c r="D3890" s="14"/>
    </row>
    <row r="3891" spans="2:4" x14ac:dyDescent="0.35">
      <c r="B3891" s="4"/>
      <c r="C3891" s="4"/>
      <c r="D3891" s="14"/>
    </row>
    <row r="3892" spans="2:4" x14ac:dyDescent="0.35">
      <c r="B3892" s="4"/>
      <c r="C3892" s="4"/>
      <c r="D3892" s="14"/>
    </row>
    <row r="3893" spans="2:4" x14ac:dyDescent="0.35">
      <c r="B3893" s="4"/>
      <c r="C3893" s="4"/>
      <c r="D3893" s="14"/>
    </row>
    <row r="3894" spans="2:4" x14ac:dyDescent="0.35">
      <c r="B3894" s="4"/>
      <c r="C3894" s="4"/>
      <c r="D3894" s="14"/>
    </row>
    <row r="3895" spans="2:4" x14ac:dyDescent="0.35">
      <c r="B3895" s="4"/>
      <c r="C3895" s="4"/>
      <c r="D3895" s="14"/>
    </row>
    <row r="3896" spans="2:4" x14ac:dyDescent="0.35">
      <c r="B3896" s="4"/>
      <c r="C3896" s="4"/>
      <c r="D3896" s="14"/>
    </row>
    <row r="3897" spans="2:4" x14ac:dyDescent="0.35">
      <c r="B3897" s="4"/>
      <c r="C3897" s="4"/>
      <c r="D3897" s="14"/>
    </row>
    <row r="3898" spans="2:4" x14ac:dyDescent="0.35">
      <c r="B3898" s="4"/>
      <c r="C3898" s="4"/>
      <c r="D3898" s="14"/>
    </row>
    <row r="3899" spans="2:4" x14ac:dyDescent="0.35">
      <c r="B3899" s="4"/>
      <c r="C3899" s="4"/>
      <c r="D3899" s="14"/>
    </row>
    <row r="3900" spans="2:4" x14ac:dyDescent="0.35">
      <c r="B3900" s="4"/>
      <c r="C3900" s="4"/>
      <c r="D3900" s="14"/>
    </row>
    <row r="3901" spans="2:4" x14ac:dyDescent="0.35">
      <c r="B3901" s="4"/>
      <c r="C3901" s="4"/>
      <c r="D3901" s="14"/>
    </row>
    <row r="3902" spans="2:4" x14ac:dyDescent="0.35">
      <c r="B3902" s="4"/>
      <c r="C3902" s="4"/>
      <c r="D3902" s="14"/>
    </row>
    <row r="3903" spans="2:4" x14ac:dyDescent="0.35">
      <c r="B3903" s="4"/>
      <c r="C3903" s="4"/>
      <c r="D3903" s="14"/>
    </row>
    <row r="3904" spans="2:4" x14ac:dyDescent="0.35">
      <c r="B3904" s="4"/>
      <c r="C3904" s="4"/>
      <c r="D3904" s="14"/>
    </row>
    <row r="3905" spans="2:4" x14ac:dyDescent="0.35">
      <c r="B3905" s="4"/>
      <c r="C3905" s="4"/>
      <c r="D3905" s="14"/>
    </row>
    <row r="3906" spans="2:4" x14ac:dyDescent="0.35">
      <c r="B3906" s="4"/>
      <c r="C3906" s="4"/>
      <c r="D3906" s="14"/>
    </row>
    <row r="3907" spans="2:4" x14ac:dyDescent="0.35">
      <c r="B3907" s="4"/>
      <c r="C3907" s="4"/>
      <c r="D3907" s="14"/>
    </row>
    <row r="3908" spans="2:4" x14ac:dyDescent="0.35">
      <c r="B3908" s="4"/>
      <c r="C3908" s="4"/>
      <c r="D3908" s="14"/>
    </row>
    <row r="3909" spans="2:4" x14ac:dyDescent="0.35">
      <c r="B3909" s="4"/>
      <c r="C3909" s="4"/>
      <c r="D3909" s="14"/>
    </row>
    <row r="3910" spans="2:4" x14ac:dyDescent="0.35">
      <c r="B3910" s="4"/>
      <c r="C3910" s="4"/>
      <c r="D3910" s="14"/>
    </row>
    <row r="3911" spans="2:4" x14ac:dyDescent="0.35">
      <c r="B3911" s="4"/>
      <c r="C3911" s="4"/>
      <c r="D3911" s="14"/>
    </row>
    <row r="3912" spans="2:4" x14ac:dyDescent="0.35">
      <c r="B3912" s="4"/>
      <c r="C3912" s="4"/>
      <c r="D3912" s="14"/>
    </row>
    <row r="3913" spans="2:4" x14ac:dyDescent="0.35">
      <c r="B3913" s="4"/>
      <c r="C3913" s="4"/>
      <c r="D3913" s="14"/>
    </row>
    <row r="3914" spans="2:4" x14ac:dyDescent="0.35">
      <c r="B3914" s="4"/>
      <c r="C3914" s="4"/>
      <c r="D3914" s="14"/>
    </row>
    <row r="3915" spans="2:4" x14ac:dyDescent="0.35">
      <c r="B3915" s="4"/>
      <c r="C3915" s="4"/>
      <c r="D3915" s="14"/>
    </row>
    <row r="3916" spans="2:4" x14ac:dyDescent="0.35">
      <c r="B3916" s="4"/>
      <c r="C3916" s="4"/>
      <c r="D3916" s="14"/>
    </row>
    <row r="3917" spans="2:4" x14ac:dyDescent="0.35">
      <c r="B3917" s="4"/>
      <c r="C3917" s="4"/>
      <c r="D3917" s="14"/>
    </row>
    <row r="3918" spans="2:4" x14ac:dyDescent="0.35">
      <c r="B3918" s="4"/>
      <c r="C3918" s="4"/>
      <c r="D3918" s="14"/>
    </row>
    <row r="3919" spans="2:4" x14ac:dyDescent="0.35">
      <c r="B3919" s="4"/>
      <c r="C3919" s="4"/>
      <c r="D3919" s="14"/>
    </row>
    <row r="3920" spans="2:4" x14ac:dyDescent="0.35">
      <c r="B3920" s="4"/>
      <c r="C3920" s="4"/>
      <c r="D3920" s="14"/>
    </row>
    <row r="3921" spans="2:4" x14ac:dyDescent="0.35">
      <c r="B3921" s="4"/>
      <c r="C3921" s="4"/>
      <c r="D3921" s="14"/>
    </row>
    <row r="3922" spans="2:4" x14ac:dyDescent="0.35">
      <c r="B3922" s="4"/>
      <c r="C3922" s="4"/>
      <c r="D3922" s="14"/>
    </row>
    <row r="3923" spans="2:4" x14ac:dyDescent="0.35">
      <c r="B3923" s="4"/>
      <c r="C3923" s="4"/>
      <c r="D3923" s="14"/>
    </row>
    <row r="3924" spans="2:4" x14ac:dyDescent="0.35">
      <c r="B3924" s="4"/>
      <c r="C3924" s="4"/>
      <c r="D3924" s="14"/>
    </row>
    <row r="3925" spans="2:4" x14ac:dyDescent="0.35">
      <c r="B3925" s="4"/>
      <c r="C3925" s="4"/>
      <c r="D3925" s="14"/>
    </row>
    <row r="3926" spans="2:4" x14ac:dyDescent="0.35">
      <c r="B3926" s="4"/>
      <c r="C3926" s="4"/>
      <c r="D3926" s="14"/>
    </row>
    <row r="3927" spans="2:4" x14ac:dyDescent="0.35">
      <c r="B3927" s="4"/>
      <c r="C3927" s="4"/>
      <c r="D3927" s="14"/>
    </row>
    <row r="3928" spans="2:4" x14ac:dyDescent="0.35">
      <c r="B3928" s="4"/>
      <c r="C3928" s="4"/>
      <c r="D3928" s="14"/>
    </row>
    <row r="3929" spans="2:4" x14ac:dyDescent="0.35">
      <c r="B3929" s="4"/>
      <c r="C3929" s="4"/>
      <c r="D3929" s="14"/>
    </row>
    <row r="3930" spans="2:4" x14ac:dyDescent="0.35">
      <c r="B3930" s="4"/>
      <c r="C3930" s="4"/>
      <c r="D3930" s="14"/>
    </row>
    <row r="3931" spans="2:4" x14ac:dyDescent="0.35">
      <c r="B3931" s="4"/>
      <c r="C3931" s="4"/>
      <c r="D3931" s="14"/>
    </row>
    <row r="3932" spans="2:4" x14ac:dyDescent="0.35">
      <c r="B3932" s="4"/>
      <c r="C3932" s="4"/>
      <c r="D3932" s="14"/>
    </row>
    <row r="3933" spans="2:4" x14ac:dyDescent="0.35">
      <c r="B3933" s="4"/>
      <c r="C3933" s="4"/>
      <c r="D3933" s="14"/>
    </row>
    <row r="3934" spans="2:4" x14ac:dyDescent="0.35">
      <c r="B3934" s="4"/>
      <c r="C3934" s="4"/>
      <c r="D3934" s="14"/>
    </row>
    <row r="3935" spans="2:4" x14ac:dyDescent="0.35">
      <c r="B3935" s="4"/>
      <c r="C3935" s="4"/>
      <c r="D3935" s="14"/>
    </row>
    <row r="3936" spans="2:4" x14ac:dyDescent="0.35">
      <c r="B3936" s="4"/>
      <c r="C3936" s="4"/>
      <c r="D3936" s="14"/>
    </row>
    <row r="3937" spans="2:4" x14ac:dyDescent="0.35">
      <c r="B3937" s="4"/>
      <c r="C3937" s="4"/>
      <c r="D3937" s="14"/>
    </row>
    <row r="3938" spans="2:4" x14ac:dyDescent="0.35">
      <c r="B3938" s="4"/>
      <c r="C3938" s="4"/>
      <c r="D3938" s="14"/>
    </row>
    <row r="3939" spans="2:4" x14ac:dyDescent="0.35">
      <c r="B3939" s="4"/>
      <c r="C3939" s="4"/>
      <c r="D3939" s="14"/>
    </row>
    <row r="3940" spans="2:4" x14ac:dyDescent="0.35">
      <c r="B3940" s="4"/>
      <c r="C3940" s="4"/>
      <c r="D3940" s="14"/>
    </row>
    <row r="3941" spans="2:4" x14ac:dyDescent="0.35">
      <c r="B3941" s="4"/>
      <c r="C3941" s="4"/>
      <c r="D3941" s="14"/>
    </row>
    <row r="3942" spans="2:4" x14ac:dyDescent="0.35">
      <c r="B3942" s="4"/>
      <c r="C3942" s="4"/>
      <c r="D3942" s="14"/>
    </row>
    <row r="3943" spans="2:4" x14ac:dyDescent="0.35">
      <c r="B3943" s="4"/>
      <c r="C3943" s="4"/>
      <c r="D3943" s="14"/>
    </row>
    <row r="3944" spans="2:4" x14ac:dyDescent="0.35">
      <c r="B3944" s="4"/>
      <c r="C3944" s="4"/>
      <c r="D3944" s="14"/>
    </row>
    <row r="3945" spans="2:4" x14ac:dyDescent="0.35">
      <c r="B3945" s="4"/>
      <c r="C3945" s="4"/>
      <c r="D3945" s="14"/>
    </row>
    <row r="3946" spans="2:4" x14ac:dyDescent="0.35">
      <c r="B3946" s="4"/>
      <c r="C3946" s="4"/>
      <c r="D3946" s="14"/>
    </row>
    <row r="3947" spans="2:4" x14ac:dyDescent="0.35">
      <c r="B3947" s="4"/>
      <c r="C3947" s="4"/>
      <c r="D3947" s="14"/>
    </row>
    <row r="3948" spans="2:4" x14ac:dyDescent="0.35">
      <c r="B3948" s="4"/>
      <c r="C3948" s="4"/>
      <c r="D3948" s="14"/>
    </row>
    <row r="3949" spans="2:4" x14ac:dyDescent="0.35">
      <c r="B3949" s="4"/>
      <c r="C3949" s="4"/>
      <c r="D3949" s="14"/>
    </row>
    <row r="3950" spans="2:4" x14ac:dyDescent="0.35">
      <c r="B3950" s="4"/>
      <c r="C3950" s="4"/>
      <c r="D3950" s="14"/>
    </row>
    <row r="3951" spans="2:4" x14ac:dyDescent="0.35">
      <c r="B3951" s="4"/>
      <c r="C3951" s="4"/>
      <c r="D3951" s="14"/>
    </row>
    <row r="3952" spans="2:4" x14ac:dyDescent="0.35">
      <c r="B3952" s="4"/>
      <c r="C3952" s="4"/>
      <c r="D3952" s="14"/>
    </row>
    <row r="3953" spans="2:4" x14ac:dyDescent="0.35">
      <c r="B3953" s="4"/>
      <c r="C3953" s="4"/>
      <c r="D3953" s="14"/>
    </row>
    <row r="3954" spans="2:4" x14ac:dyDescent="0.35">
      <c r="B3954" s="4"/>
      <c r="C3954" s="4"/>
      <c r="D3954" s="14"/>
    </row>
    <row r="3955" spans="2:4" x14ac:dyDescent="0.35">
      <c r="B3955" s="4"/>
      <c r="C3955" s="4"/>
      <c r="D3955" s="14"/>
    </row>
    <row r="3956" spans="2:4" x14ac:dyDescent="0.35">
      <c r="B3956" s="4"/>
      <c r="C3956" s="4"/>
      <c r="D3956" s="14"/>
    </row>
    <row r="3957" spans="2:4" x14ac:dyDescent="0.35">
      <c r="B3957" s="4"/>
      <c r="C3957" s="4"/>
      <c r="D3957" s="14"/>
    </row>
    <row r="3958" spans="2:4" x14ac:dyDescent="0.35">
      <c r="B3958" s="4"/>
      <c r="C3958" s="4"/>
      <c r="D3958" s="14"/>
    </row>
    <row r="3959" spans="2:4" x14ac:dyDescent="0.35">
      <c r="B3959" s="4"/>
      <c r="C3959" s="4"/>
      <c r="D3959" s="14"/>
    </row>
    <row r="3960" spans="2:4" x14ac:dyDescent="0.35">
      <c r="B3960" s="4"/>
      <c r="C3960" s="4"/>
      <c r="D3960" s="14"/>
    </row>
    <row r="3961" spans="2:4" x14ac:dyDescent="0.35">
      <c r="B3961" s="4"/>
      <c r="C3961" s="4"/>
      <c r="D3961" s="14"/>
    </row>
    <row r="3962" spans="2:4" x14ac:dyDescent="0.35">
      <c r="B3962" s="4"/>
      <c r="C3962" s="4"/>
      <c r="D3962" s="14"/>
    </row>
    <row r="3963" spans="2:4" x14ac:dyDescent="0.35">
      <c r="B3963" s="4"/>
      <c r="C3963" s="4"/>
      <c r="D3963" s="14"/>
    </row>
    <row r="3964" spans="2:4" x14ac:dyDescent="0.35">
      <c r="B3964" s="4"/>
      <c r="C3964" s="4"/>
      <c r="D3964" s="14"/>
    </row>
    <row r="3965" spans="2:4" x14ac:dyDescent="0.35">
      <c r="B3965" s="4"/>
      <c r="C3965" s="4"/>
      <c r="D3965" s="14"/>
    </row>
    <row r="3966" spans="2:4" x14ac:dyDescent="0.35">
      <c r="B3966" s="4"/>
      <c r="C3966" s="4"/>
      <c r="D3966" s="14"/>
    </row>
    <row r="3967" spans="2:4" x14ac:dyDescent="0.35">
      <c r="B3967" s="4"/>
      <c r="C3967" s="4"/>
      <c r="D3967" s="14"/>
    </row>
    <row r="3968" spans="2:4" x14ac:dyDescent="0.35">
      <c r="B3968" s="4"/>
      <c r="C3968" s="4"/>
      <c r="D3968" s="14"/>
    </row>
    <row r="3969" spans="2:4" x14ac:dyDescent="0.35">
      <c r="B3969" s="4"/>
      <c r="C3969" s="4"/>
      <c r="D3969" s="14"/>
    </row>
    <row r="3970" spans="2:4" x14ac:dyDescent="0.35">
      <c r="B3970" s="4"/>
      <c r="C3970" s="4"/>
      <c r="D3970" s="14"/>
    </row>
    <row r="3971" spans="2:4" x14ac:dyDescent="0.35">
      <c r="B3971" s="4"/>
      <c r="C3971" s="4"/>
      <c r="D3971" s="14"/>
    </row>
    <row r="3972" spans="2:4" x14ac:dyDescent="0.35">
      <c r="B3972" s="4"/>
      <c r="C3972" s="4"/>
      <c r="D3972" s="14"/>
    </row>
    <row r="3973" spans="2:4" x14ac:dyDescent="0.35">
      <c r="B3973" s="4"/>
      <c r="C3973" s="4"/>
      <c r="D3973" s="14"/>
    </row>
    <row r="3974" spans="2:4" x14ac:dyDescent="0.35">
      <c r="B3974" s="4"/>
      <c r="C3974" s="4"/>
      <c r="D3974" s="14"/>
    </row>
    <row r="3975" spans="2:4" x14ac:dyDescent="0.35">
      <c r="B3975" s="4"/>
      <c r="C3975" s="4"/>
      <c r="D3975" s="14"/>
    </row>
    <row r="3976" spans="2:4" x14ac:dyDescent="0.35">
      <c r="B3976" s="4"/>
      <c r="C3976" s="4"/>
      <c r="D3976" s="14"/>
    </row>
    <row r="3977" spans="2:4" x14ac:dyDescent="0.35">
      <c r="B3977" s="4"/>
      <c r="C3977" s="4"/>
      <c r="D3977" s="14"/>
    </row>
    <row r="3978" spans="2:4" x14ac:dyDescent="0.35">
      <c r="B3978" s="4"/>
      <c r="C3978" s="4"/>
      <c r="D3978" s="14"/>
    </row>
    <row r="3979" spans="2:4" x14ac:dyDescent="0.35">
      <c r="B3979" s="4"/>
      <c r="C3979" s="4"/>
      <c r="D3979" s="14"/>
    </row>
    <row r="3980" spans="2:4" x14ac:dyDescent="0.35">
      <c r="B3980" s="4"/>
      <c r="C3980" s="4"/>
      <c r="D3980" s="14"/>
    </row>
    <row r="3981" spans="2:4" x14ac:dyDescent="0.35">
      <c r="B3981" s="4"/>
      <c r="C3981" s="4"/>
      <c r="D3981" s="14"/>
    </row>
    <row r="3982" spans="2:4" x14ac:dyDescent="0.35">
      <c r="B3982" s="4"/>
      <c r="C3982" s="4"/>
      <c r="D3982" s="14"/>
    </row>
    <row r="3983" spans="2:4" x14ac:dyDescent="0.35">
      <c r="B3983" s="4"/>
      <c r="C3983" s="4"/>
      <c r="D3983" s="14"/>
    </row>
    <row r="3984" spans="2:4" x14ac:dyDescent="0.35">
      <c r="B3984" s="4"/>
      <c r="C3984" s="4"/>
      <c r="D3984" s="14"/>
    </row>
    <row r="3985" spans="2:4" x14ac:dyDescent="0.35">
      <c r="B3985" s="4"/>
      <c r="C3985" s="4"/>
      <c r="D3985" s="14"/>
    </row>
    <row r="3986" spans="2:4" x14ac:dyDescent="0.35">
      <c r="B3986" s="4"/>
      <c r="C3986" s="4"/>
      <c r="D3986" s="14"/>
    </row>
    <row r="3987" spans="2:4" x14ac:dyDescent="0.35">
      <c r="B3987" s="4"/>
      <c r="C3987" s="4"/>
      <c r="D3987" s="14"/>
    </row>
    <row r="3988" spans="2:4" x14ac:dyDescent="0.35">
      <c r="B3988" s="4"/>
      <c r="C3988" s="4"/>
      <c r="D3988" s="14"/>
    </row>
    <row r="3989" spans="2:4" x14ac:dyDescent="0.35">
      <c r="B3989" s="4"/>
      <c r="C3989" s="4"/>
      <c r="D3989" s="14"/>
    </row>
    <row r="3990" spans="2:4" x14ac:dyDescent="0.35">
      <c r="B3990" s="4"/>
      <c r="C3990" s="4"/>
      <c r="D3990" s="14"/>
    </row>
    <row r="3991" spans="2:4" x14ac:dyDescent="0.35">
      <c r="B3991" s="4"/>
      <c r="C3991" s="4"/>
      <c r="D3991" s="14"/>
    </row>
    <row r="3992" spans="2:4" x14ac:dyDescent="0.35">
      <c r="B3992" s="4"/>
      <c r="C3992" s="4"/>
      <c r="D3992" s="14"/>
    </row>
    <row r="3993" spans="2:4" x14ac:dyDescent="0.35">
      <c r="B3993" s="4"/>
      <c r="C3993" s="4"/>
      <c r="D3993" s="14"/>
    </row>
    <row r="3994" spans="2:4" x14ac:dyDescent="0.35">
      <c r="B3994" s="4"/>
      <c r="C3994" s="4"/>
      <c r="D3994" s="14"/>
    </row>
    <row r="3995" spans="2:4" x14ac:dyDescent="0.35">
      <c r="B3995" s="4"/>
      <c r="C3995" s="4"/>
      <c r="D3995" s="14"/>
    </row>
    <row r="3996" spans="2:4" x14ac:dyDescent="0.35">
      <c r="B3996" s="4"/>
      <c r="C3996" s="4"/>
      <c r="D3996" s="14"/>
    </row>
    <row r="3997" spans="2:4" x14ac:dyDescent="0.35">
      <c r="B3997" s="4"/>
      <c r="C3997" s="4"/>
      <c r="D3997" s="14"/>
    </row>
    <row r="3998" spans="2:4" x14ac:dyDescent="0.35">
      <c r="B3998" s="4"/>
      <c r="C3998" s="4"/>
      <c r="D3998" s="14"/>
    </row>
    <row r="3999" spans="2:4" x14ac:dyDescent="0.35">
      <c r="B3999" s="4"/>
      <c r="C3999" s="4"/>
      <c r="D3999" s="14"/>
    </row>
    <row r="4000" spans="2:4" x14ac:dyDescent="0.35">
      <c r="B4000" s="4"/>
      <c r="C4000" s="4"/>
      <c r="D4000" s="14"/>
    </row>
    <row r="4001" spans="2:4" x14ac:dyDescent="0.35">
      <c r="B4001" s="4"/>
      <c r="C4001" s="4"/>
      <c r="D4001" s="14"/>
    </row>
    <row r="4002" spans="2:4" x14ac:dyDescent="0.35">
      <c r="B4002" s="4"/>
      <c r="C4002" s="4"/>
      <c r="D4002" s="14"/>
    </row>
    <row r="4003" spans="2:4" x14ac:dyDescent="0.35">
      <c r="B4003" s="4"/>
      <c r="C4003" s="4"/>
      <c r="D4003" s="14"/>
    </row>
    <row r="4004" spans="2:4" x14ac:dyDescent="0.35">
      <c r="B4004" s="4"/>
      <c r="C4004" s="4"/>
      <c r="D4004" s="14"/>
    </row>
    <row r="4005" spans="2:4" x14ac:dyDescent="0.35">
      <c r="B4005" s="4"/>
      <c r="C4005" s="4"/>
      <c r="D4005" s="14"/>
    </row>
    <row r="4006" spans="2:4" x14ac:dyDescent="0.35">
      <c r="B4006" s="4"/>
      <c r="C4006" s="4"/>
      <c r="D4006" s="14"/>
    </row>
    <row r="4007" spans="2:4" x14ac:dyDescent="0.35">
      <c r="B4007" s="4"/>
      <c r="C4007" s="4"/>
      <c r="D4007" s="14"/>
    </row>
    <row r="4008" spans="2:4" x14ac:dyDescent="0.35">
      <c r="B4008" s="4"/>
      <c r="C4008" s="4"/>
      <c r="D4008" s="14"/>
    </row>
    <row r="4009" spans="2:4" x14ac:dyDescent="0.35">
      <c r="B4009" s="4"/>
      <c r="C4009" s="4"/>
      <c r="D4009" s="14"/>
    </row>
    <row r="4010" spans="2:4" x14ac:dyDescent="0.35">
      <c r="B4010" s="4"/>
      <c r="C4010" s="4"/>
      <c r="D4010" s="14"/>
    </row>
    <row r="4011" spans="2:4" x14ac:dyDescent="0.35">
      <c r="B4011" s="4"/>
      <c r="C4011" s="4"/>
      <c r="D4011" s="14"/>
    </row>
    <row r="4012" spans="2:4" x14ac:dyDescent="0.35">
      <c r="B4012" s="4"/>
      <c r="C4012" s="4"/>
      <c r="D4012" s="14"/>
    </row>
    <row r="4013" spans="2:4" x14ac:dyDescent="0.35">
      <c r="B4013" s="4"/>
      <c r="C4013" s="4"/>
      <c r="D4013" s="14"/>
    </row>
    <row r="4014" spans="2:4" x14ac:dyDescent="0.35">
      <c r="B4014" s="4"/>
      <c r="C4014" s="4"/>
      <c r="D4014" s="14"/>
    </row>
    <row r="4015" spans="2:4" x14ac:dyDescent="0.35">
      <c r="B4015" s="4"/>
      <c r="C4015" s="4"/>
      <c r="D4015" s="14"/>
    </row>
    <row r="4016" spans="2:4" x14ac:dyDescent="0.35">
      <c r="B4016" s="4"/>
      <c r="C4016" s="4"/>
      <c r="D4016" s="14"/>
    </row>
    <row r="4017" spans="2:4" x14ac:dyDescent="0.35">
      <c r="B4017" s="4"/>
      <c r="C4017" s="4"/>
      <c r="D4017" s="14"/>
    </row>
    <row r="4018" spans="2:4" x14ac:dyDescent="0.35">
      <c r="B4018" s="4"/>
      <c r="C4018" s="4"/>
      <c r="D4018" s="14"/>
    </row>
    <row r="4019" spans="2:4" x14ac:dyDescent="0.35">
      <c r="B4019" s="4"/>
      <c r="C4019" s="4"/>
      <c r="D4019" s="14"/>
    </row>
    <row r="4020" spans="2:4" x14ac:dyDescent="0.35">
      <c r="B4020" s="4"/>
      <c r="C4020" s="4"/>
      <c r="D4020" s="14"/>
    </row>
    <row r="4021" spans="2:4" x14ac:dyDescent="0.35">
      <c r="B4021" s="4"/>
      <c r="C4021" s="4"/>
      <c r="D4021" s="14"/>
    </row>
    <row r="4022" spans="2:4" x14ac:dyDescent="0.35">
      <c r="B4022" s="4"/>
      <c r="C4022" s="4"/>
      <c r="D4022" s="14"/>
    </row>
    <row r="4023" spans="2:4" x14ac:dyDescent="0.35">
      <c r="B4023" s="4"/>
      <c r="C4023" s="4"/>
      <c r="D4023" s="14"/>
    </row>
    <row r="4024" spans="2:4" x14ac:dyDescent="0.35">
      <c r="B4024" s="4"/>
      <c r="C4024" s="4"/>
      <c r="D4024" s="14"/>
    </row>
    <row r="4025" spans="2:4" x14ac:dyDescent="0.35">
      <c r="B4025" s="4"/>
      <c r="C4025" s="4"/>
      <c r="D4025" s="14"/>
    </row>
    <row r="4026" spans="2:4" x14ac:dyDescent="0.35">
      <c r="B4026" s="4"/>
      <c r="C4026" s="4"/>
      <c r="D4026" s="14"/>
    </row>
    <row r="4027" spans="2:4" x14ac:dyDescent="0.35">
      <c r="B4027" s="4"/>
      <c r="C4027" s="4"/>
      <c r="D4027" s="14"/>
    </row>
    <row r="4028" spans="2:4" x14ac:dyDescent="0.35">
      <c r="B4028" s="4"/>
      <c r="C4028" s="4"/>
      <c r="D4028" s="14"/>
    </row>
    <row r="4029" spans="2:4" x14ac:dyDescent="0.35">
      <c r="B4029" s="4"/>
      <c r="C4029" s="4"/>
      <c r="D4029" s="14"/>
    </row>
    <row r="4030" spans="2:4" x14ac:dyDescent="0.35">
      <c r="B4030" s="4"/>
      <c r="C4030" s="4"/>
      <c r="D4030" s="14"/>
    </row>
    <row r="4031" spans="2:4" x14ac:dyDescent="0.35">
      <c r="B4031" s="4"/>
      <c r="C4031" s="4"/>
      <c r="D4031" s="14"/>
    </row>
    <row r="4032" spans="2:4" x14ac:dyDescent="0.35">
      <c r="B4032" s="4"/>
      <c r="C4032" s="4"/>
      <c r="D4032" s="14"/>
    </row>
    <row r="4033" spans="2:4" x14ac:dyDescent="0.35">
      <c r="B4033" s="4"/>
      <c r="C4033" s="4"/>
      <c r="D4033" s="14"/>
    </row>
    <row r="4034" spans="2:4" x14ac:dyDescent="0.35">
      <c r="B4034" s="4"/>
      <c r="C4034" s="4"/>
      <c r="D4034" s="14"/>
    </row>
    <row r="4035" spans="2:4" x14ac:dyDescent="0.35">
      <c r="B4035" s="4"/>
      <c r="C4035" s="4"/>
      <c r="D4035" s="14"/>
    </row>
    <row r="4036" spans="2:4" x14ac:dyDescent="0.35">
      <c r="B4036" s="4"/>
      <c r="C4036" s="4"/>
      <c r="D4036" s="14"/>
    </row>
    <row r="4037" spans="2:4" x14ac:dyDescent="0.35">
      <c r="B4037" s="4"/>
      <c r="C4037" s="4"/>
      <c r="D4037" s="14"/>
    </row>
    <row r="4038" spans="2:4" x14ac:dyDescent="0.35">
      <c r="B4038" s="4"/>
      <c r="C4038" s="4"/>
      <c r="D4038" s="14"/>
    </row>
    <row r="4039" spans="2:4" x14ac:dyDescent="0.35">
      <c r="B4039" s="4"/>
      <c r="C4039" s="4"/>
      <c r="D4039" s="14"/>
    </row>
    <row r="4040" spans="2:4" x14ac:dyDescent="0.35">
      <c r="B4040" s="4"/>
      <c r="C4040" s="4"/>
      <c r="D4040" s="14"/>
    </row>
    <row r="4041" spans="2:4" x14ac:dyDescent="0.35">
      <c r="B4041" s="4"/>
      <c r="C4041" s="4"/>
      <c r="D4041" s="14"/>
    </row>
    <row r="4042" spans="2:4" x14ac:dyDescent="0.35">
      <c r="B4042" s="4"/>
      <c r="C4042" s="4"/>
      <c r="D4042" s="14"/>
    </row>
    <row r="4043" spans="2:4" x14ac:dyDescent="0.35">
      <c r="B4043" s="4"/>
      <c r="C4043" s="4"/>
      <c r="D4043" s="14"/>
    </row>
    <row r="4044" spans="2:4" x14ac:dyDescent="0.35">
      <c r="B4044" s="4"/>
      <c r="C4044" s="4"/>
      <c r="D4044" s="14"/>
    </row>
    <row r="4045" spans="2:4" x14ac:dyDescent="0.35">
      <c r="B4045" s="4"/>
      <c r="C4045" s="4"/>
      <c r="D4045" s="14"/>
    </row>
    <row r="4046" spans="2:4" x14ac:dyDescent="0.35">
      <c r="B4046" s="4"/>
      <c r="C4046" s="4"/>
      <c r="D4046" s="14"/>
    </row>
    <row r="4047" spans="2:4" x14ac:dyDescent="0.35">
      <c r="B4047" s="4"/>
      <c r="C4047" s="4"/>
      <c r="D4047" s="14"/>
    </row>
    <row r="4048" spans="2:4" x14ac:dyDescent="0.35">
      <c r="B4048" s="4"/>
      <c r="C4048" s="4"/>
      <c r="D4048" s="14"/>
    </row>
    <row r="4049" spans="2:4" x14ac:dyDescent="0.35">
      <c r="B4049" s="4"/>
      <c r="C4049" s="4"/>
      <c r="D4049" s="14"/>
    </row>
    <row r="4050" spans="2:4" x14ac:dyDescent="0.35">
      <c r="B4050" s="4"/>
      <c r="C4050" s="4"/>
      <c r="D4050" s="14"/>
    </row>
    <row r="4051" spans="2:4" x14ac:dyDescent="0.35">
      <c r="B4051" s="4"/>
      <c r="C4051" s="4"/>
      <c r="D4051" s="14"/>
    </row>
    <row r="4052" spans="2:4" x14ac:dyDescent="0.35">
      <c r="B4052" s="4"/>
      <c r="C4052" s="4"/>
      <c r="D4052" s="14"/>
    </row>
    <row r="4053" spans="2:4" x14ac:dyDescent="0.35">
      <c r="B4053" s="4"/>
      <c r="C4053" s="4"/>
      <c r="D4053" s="14"/>
    </row>
    <row r="4054" spans="2:4" x14ac:dyDescent="0.35">
      <c r="B4054" s="4"/>
      <c r="C4054" s="4"/>
      <c r="D4054" s="14"/>
    </row>
    <row r="4055" spans="2:4" x14ac:dyDescent="0.35">
      <c r="B4055" s="4"/>
      <c r="C4055" s="4"/>
      <c r="D4055" s="14"/>
    </row>
    <row r="4056" spans="2:4" x14ac:dyDescent="0.35">
      <c r="B4056" s="4"/>
      <c r="C4056" s="4"/>
      <c r="D4056" s="14"/>
    </row>
    <row r="4057" spans="2:4" x14ac:dyDescent="0.35">
      <c r="B4057" s="4"/>
      <c r="C4057" s="4"/>
      <c r="D4057" s="14"/>
    </row>
    <row r="4058" spans="2:4" x14ac:dyDescent="0.35">
      <c r="B4058" s="4"/>
      <c r="C4058" s="4"/>
      <c r="D4058" s="14"/>
    </row>
    <row r="4059" spans="2:4" x14ac:dyDescent="0.35">
      <c r="B4059" s="4"/>
      <c r="C4059" s="4"/>
      <c r="D4059" s="14"/>
    </row>
    <row r="4060" spans="2:4" x14ac:dyDescent="0.35">
      <c r="B4060" s="4"/>
      <c r="C4060" s="4"/>
      <c r="D4060" s="14"/>
    </row>
    <row r="4061" spans="2:4" x14ac:dyDescent="0.35">
      <c r="B4061" s="4"/>
      <c r="C4061" s="4"/>
      <c r="D4061" s="14"/>
    </row>
    <row r="4062" spans="2:4" x14ac:dyDescent="0.35">
      <c r="B4062" s="4"/>
      <c r="C4062" s="4"/>
      <c r="D4062" s="14"/>
    </row>
    <row r="4063" spans="2:4" x14ac:dyDescent="0.35">
      <c r="B4063" s="4"/>
      <c r="C4063" s="4"/>
      <c r="D4063" s="14"/>
    </row>
    <row r="4064" spans="2:4" x14ac:dyDescent="0.35">
      <c r="B4064" s="4"/>
      <c r="C4064" s="4"/>
      <c r="D4064" s="14"/>
    </row>
    <row r="4065" spans="2:4" x14ac:dyDescent="0.35">
      <c r="B4065" s="4"/>
      <c r="C4065" s="4"/>
      <c r="D4065" s="14"/>
    </row>
    <row r="4066" spans="2:4" x14ac:dyDescent="0.35">
      <c r="B4066" s="4"/>
      <c r="C4066" s="4"/>
      <c r="D4066" s="14"/>
    </row>
    <row r="4067" spans="2:4" x14ac:dyDescent="0.35">
      <c r="B4067" s="4"/>
      <c r="C4067" s="4"/>
      <c r="D4067" s="14"/>
    </row>
    <row r="4068" spans="2:4" x14ac:dyDescent="0.35">
      <c r="B4068" s="4"/>
      <c r="C4068" s="4"/>
      <c r="D4068" s="14"/>
    </row>
    <row r="4069" spans="2:4" x14ac:dyDescent="0.35">
      <c r="B4069" s="4"/>
      <c r="C4069" s="4"/>
      <c r="D4069" s="14"/>
    </row>
    <row r="4070" spans="2:4" x14ac:dyDescent="0.35">
      <c r="B4070" s="4"/>
      <c r="C4070" s="4"/>
      <c r="D4070" s="14"/>
    </row>
    <row r="4071" spans="2:4" x14ac:dyDescent="0.35">
      <c r="B4071" s="4"/>
      <c r="C4071" s="4"/>
      <c r="D4071" s="14"/>
    </row>
    <row r="4072" spans="2:4" x14ac:dyDescent="0.35">
      <c r="B4072" s="4"/>
      <c r="C4072" s="4"/>
      <c r="D4072" s="14"/>
    </row>
    <row r="4073" spans="2:4" x14ac:dyDescent="0.35">
      <c r="B4073" s="4"/>
      <c r="C4073" s="4"/>
      <c r="D4073" s="14"/>
    </row>
    <row r="4074" spans="2:4" x14ac:dyDescent="0.35">
      <c r="B4074" s="4"/>
      <c r="C4074" s="4"/>
      <c r="D4074" s="14"/>
    </row>
    <row r="4075" spans="2:4" x14ac:dyDescent="0.35">
      <c r="B4075" s="4"/>
      <c r="C4075" s="4"/>
      <c r="D4075" s="14"/>
    </row>
    <row r="4076" spans="2:4" x14ac:dyDescent="0.35">
      <c r="B4076" s="4"/>
      <c r="C4076" s="4"/>
      <c r="D4076" s="14"/>
    </row>
    <row r="4077" spans="2:4" x14ac:dyDescent="0.35">
      <c r="B4077" s="4"/>
      <c r="C4077" s="4"/>
      <c r="D4077" s="14"/>
    </row>
    <row r="4078" spans="2:4" x14ac:dyDescent="0.35">
      <c r="B4078" s="4"/>
      <c r="C4078" s="4"/>
      <c r="D4078" s="14"/>
    </row>
    <row r="4079" spans="2:4" x14ac:dyDescent="0.35">
      <c r="B4079" s="4"/>
      <c r="C4079" s="4"/>
      <c r="D4079" s="14"/>
    </row>
    <row r="4080" spans="2:4" x14ac:dyDescent="0.35">
      <c r="B4080" s="4"/>
      <c r="C4080" s="4"/>
      <c r="D4080" s="14"/>
    </row>
    <row r="4081" spans="2:4" x14ac:dyDescent="0.35">
      <c r="B4081" s="4"/>
      <c r="C4081" s="4"/>
      <c r="D4081" s="14"/>
    </row>
    <row r="4082" spans="2:4" x14ac:dyDescent="0.35">
      <c r="B4082" s="4"/>
      <c r="C4082" s="4"/>
      <c r="D4082" s="14"/>
    </row>
    <row r="4083" spans="2:4" x14ac:dyDescent="0.35">
      <c r="B4083" s="4"/>
      <c r="C4083" s="4"/>
      <c r="D4083" s="14"/>
    </row>
    <row r="4084" spans="2:4" x14ac:dyDescent="0.35">
      <c r="B4084" s="4"/>
      <c r="C4084" s="4"/>
      <c r="D4084" s="14"/>
    </row>
    <row r="4085" spans="2:4" x14ac:dyDescent="0.35">
      <c r="B4085" s="4"/>
      <c r="C4085" s="4"/>
      <c r="D4085" s="14"/>
    </row>
    <row r="4086" spans="2:4" x14ac:dyDescent="0.35">
      <c r="B4086" s="4"/>
      <c r="C4086" s="4"/>
      <c r="D4086" s="14"/>
    </row>
    <row r="4087" spans="2:4" x14ac:dyDescent="0.35">
      <c r="B4087" s="4"/>
      <c r="C4087" s="4"/>
      <c r="D4087" s="14"/>
    </row>
    <row r="4088" spans="2:4" x14ac:dyDescent="0.35">
      <c r="B4088" s="4"/>
      <c r="C4088" s="4"/>
      <c r="D4088" s="14"/>
    </row>
    <row r="4089" spans="2:4" x14ac:dyDescent="0.35">
      <c r="B4089" s="4"/>
      <c r="C4089" s="4"/>
      <c r="D4089" s="14"/>
    </row>
    <row r="4090" spans="2:4" x14ac:dyDescent="0.35">
      <c r="B4090" s="4"/>
      <c r="C4090" s="4"/>
      <c r="D4090" s="14"/>
    </row>
    <row r="4091" spans="2:4" x14ac:dyDescent="0.35">
      <c r="B4091" s="4"/>
      <c r="C4091" s="4"/>
      <c r="D4091" s="14"/>
    </row>
    <row r="4092" spans="2:4" x14ac:dyDescent="0.35">
      <c r="B4092" s="4"/>
      <c r="C4092" s="4"/>
      <c r="D4092" s="14"/>
    </row>
    <row r="4093" spans="2:4" x14ac:dyDescent="0.35">
      <c r="B4093" s="4"/>
      <c r="C4093" s="4"/>
      <c r="D4093" s="14"/>
    </row>
    <row r="4094" spans="2:4" x14ac:dyDescent="0.35">
      <c r="B4094" s="4"/>
      <c r="C4094" s="4"/>
      <c r="D4094" s="14"/>
    </row>
    <row r="4095" spans="2:4" x14ac:dyDescent="0.35">
      <c r="B4095" s="4"/>
      <c r="C4095" s="4"/>
      <c r="D4095" s="14"/>
    </row>
    <row r="4096" spans="2:4" x14ac:dyDescent="0.35">
      <c r="B4096" s="4"/>
      <c r="C4096" s="4"/>
      <c r="D4096" s="14"/>
    </row>
    <row r="4097" spans="2:4" x14ac:dyDescent="0.35">
      <c r="B4097" s="4"/>
      <c r="C4097" s="4"/>
      <c r="D4097" s="14"/>
    </row>
    <row r="4098" spans="2:4" x14ac:dyDescent="0.35">
      <c r="B4098" s="4"/>
      <c r="C4098" s="4"/>
      <c r="D4098" s="14"/>
    </row>
    <row r="4099" spans="2:4" x14ac:dyDescent="0.35">
      <c r="B4099" s="4"/>
      <c r="C4099" s="4"/>
      <c r="D4099" s="14"/>
    </row>
    <row r="4100" spans="2:4" x14ac:dyDescent="0.35">
      <c r="B4100" s="4"/>
      <c r="C4100" s="4"/>
      <c r="D4100" s="14"/>
    </row>
    <row r="4101" spans="2:4" x14ac:dyDescent="0.35">
      <c r="B4101" s="4"/>
      <c r="C4101" s="4"/>
      <c r="D4101" s="14"/>
    </row>
    <row r="4102" spans="2:4" x14ac:dyDescent="0.35">
      <c r="B4102" s="4"/>
      <c r="C4102" s="4"/>
      <c r="D4102" s="14"/>
    </row>
    <row r="4103" spans="2:4" x14ac:dyDescent="0.35">
      <c r="B4103" s="4"/>
      <c r="C4103" s="4"/>
      <c r="D4103" s="14"/>
    </row>
    <row r="4104" spans="2:4" x14ac:dyDescent="0.35">
      <c r="B4104" s="4"/>
      <c r="C4104" s="4"/>
      <c r="D4104" s="14"/>
    </row>
    <row r="4105" spans="2:4" x14ac:dyDescent="0.35">
      <c r="B4105" s="4"/>
      <c r="C4105" s="4"/>
      <c r="D4105" s="14"/>
    </row>
    <row r="4106" spans="2:4" x14ac:dyDescent="0.35">
      <c r="B4106" s="4"/>
      <c r="C4106" s="4"/>
      <c r="D4106" s="14"/>
    </row>
    <row r="4107" spans="2:4" x14ac:dyDescent="0.35">
      <c r="B4107" s="4"/>
      <c r="C4107" s="4"/>
      <c r="D4107" s="14"/>
    </row>
    <row r="4108" spans="2:4" x14ac:dyDescent="0.35">
      <c r="B4108" s="4"/>
      <c r="C4108" s="4"/>
      <c r="D4108" s="14"/>
    </row>
    <row r="4109" spans="2:4" x14ac:dyDescent="0.35">
      <c r="B4109" s="4"/>
      <c r="C4109" s="4"/>
      <c r="D4109" s="14"/>
    </row>
    <row r="4110" spans="2:4" x14ac:dyDescent="0.35">
      <c r="B4110" s="4"/>
      <c r="C4110" s="4"/>
      <c r="D4110" s="14"/>
    </row>
    <row r="4111" spans="2:4" x14ac:dyDescent="0.35">
      <c r="B4111" s="4"/>
      <c r="C4111" s="4"/>
      <c r="D4111" s="14"/>
    </row>
    <row r="4112" spans="2:4" x14ac:dyDescent="0.35">
      <c r="B4112" s="4"/>
      <c r="C4112" s="4"/>
      <c r="D4112" s="14"/>
    </row>
    <row r="4113" spans="2:4" x14ac:dyDescent="0.35">
      <c r="B4113" s="4"/>
      <c r="C4113" s="4"/>
      <c r="D4113" s="14"/>
    </row>
    <row r="4114" spans="2:4" x14ac:dyDescent="0.35">
      <c r="B4114" s="4"/>
      <c r="C4114" s="4"/>
      <c r="D4114" s="14"/>
    </row>
    <row r="4115" spans="2:4" x14ac:dyDescent="0.35">
      <c r="B4115" s="4"/>
      <c r="C4115" s="4"/>
      <c r="D4115" s="14"/>
    </row>
    <row r="4116" spans="2:4" x14ac:dyDescent="0.35">
      <c r="B4116" s="4"/>
      <c r="C4116" s="4"/>
      <c r="D4116" s="14"/>
    </row>
    <row r="4117" spans="2:4" x14ac:dyDescent="0.35">
      <c r="B4117" s="4"/>
      <c r="C4117" s="4"/>
      <c r="D4117" s="14"/>
    </row>
    <row r="4118" spans="2:4" x14ac:dyDescent="0.35">
      <c r="B4118" s="4"/>
      <c r="C4118" s="4"/>
      <c r="D4118" s="14"/>
    </row>
    <row r="4119" spans="2:4" x14ac:dyDescent="0.35">
      <c r="B4119" s="4"/>
      <c r="C4119" s="4"/>
      <c r="D4119" s="14"/>
    </row>
    <row r="4120" spans="2:4" x14ac:dyDescent="0.35">
      <c r="B4120" s="4"/>
      <c r="C4120" s="4"/>
      <c r="D4120" s="14"/>
    </row>
    <row r="4121" spans="2:4" x14ac:dyDescent="0.35">
      <c r="B4121" s="4"/>
      <c r="C4121" s="4"/>
      <c r="D4121" s="14"/>
    </row>
    <row r="4122" spans="2:4" x14ac:dyDescent="0.35">
      <c r="B4122" s="4"/>
      <c r="C4122" s="4"/>
      <c r="D4122" s="14"/>
    </row>
    <row r="4123" spans="2:4" x14ac:dyDescent="0.35">
      <c r="B4123" s="4"/>
      <c r="C4123" s="4"/>
      <c r="D4123" s="14"/>
    </row>
    <row r="4124" spans="2:4" x14ac:dyDescent="0.35">
      <c r="B4124" s="4"/>
      <c r="C4124" s="4"/>
      <c r="D4124" s="14"/>
    </row>
    <row r="4125" spans="2:4" x14ac:dyDescent="0.35">
      <c r="B4125" s="4"/>
      <c r="C4125" s="4"/>
      <c r="D4125" s="14"/>
    </row>
    <row r="4126" spans="2:4" x14ac:dyDescent="0.35">
      <c r="B4126" s="4"/>
      <c r="C4126" s="4"/>
      <c r="D4126" s="14"/>
    </row>
    <row r="4127" spans="2:4" x14ac:dyDescent="0.35">
      <c r="B4127" s="4"/>
      <c r="C4127" s="4"/>
      <c r="D4127" s="14"/>
    </row>
    <row r="4128" spans="2:4" x14ac:dyDescent="0.35">
      <c r="B4128" s="4"/>
      <c r="C4128" s="4"/>
      <c r="D4128" s="14"/>
    </row>
    <row r="4129" spans="2:4" x14ac:dyDescent="0.35">
      <c r="B4129" s="4"/>
      <c r="C4129" s="4"/>
      <c r="D4129" s="14"/>
    </row>
    <row r="4130" spans="2:4" x14ac:dyDescent="0.35">
      <c r="B4130" s="4"/>
      <c r="C4130" s="4"/>
      <c r="D4130" s="14"/>
    </row>
    <row r="4131" spans="2:4" x14ac:dyDescent="0.35">
      <c r="B4131" s="4"/>
      <c r="C4131" s="4"/>
      <c r="D4131" s="14"/>
    </row>
    <row r="4132" spans="2:4" x14ac:dyDescent="0.35">
      <c r="B4132" s="4"/>
      <c r="C4132" s="4"/>
      <c r="D4132" s="14"/>
    </row>
    <row r="4133" spans="2:4" x14ac:dyDescent="0.35">
      <c r="B4133" s="4"/>
      <c r="C4133" s="4"/>
      <c r="D4133" s="14"/>
    </row>
    <row r="4134" spans="2:4" x14ac:dyDescent="0.35">
      <c r="B4134" s="4"/>
      <c r="C4134" s="4"/>
      <c r="D4134" s="14"/>
    </row>
    <row r="4135" spans="2:4" x14ac:dyDescent="0.35">
      <c r="B4135" s="4"/>
      <c r="C4135" s="4"/>
      <c r="D4135" s="14"/>
    </row>
    <row r="4136" spans="2:4" x14ac:dyDescent="0.35">
      <c r="B4136" s="4"/>
      <c r="C4136" s="4"/>
      <c r="D4136" s="14"/>
    </row>
    <row r="4137" spans="2:4" x14ac:dyDescent="0.35">
      <c r="B4137" s="4"/>
      <c r="C4137" s="4"/>
      <c r="D4137" s="14"/>
    </row>
    <row r="4138" spans="2:4" x14ac:dyDescent="0.35">
      <c r="B4138" s="4"/>
      <c r="C4138" s="4"/>
      <c r="D4138" s="14"/>
    </row>
    <row r="4139" spans="2:4" x14ac:dyDescent="0.35">
      <c r="B4139" s="4"/>
      <c r="C4139" s="4"/>
      <c r="D4139" s="14"/>
    </row>
    <row r="4140" spans="2:4" x14ac:dyDescent="0.35">
      <c r="B4140" s="4"/>
      <c r="C4140" s="4"/>
      <c r="D4140" s="14"/>
    </row>
    <row r="4141" spans="2:4" x14ac:dyDescent="0.35">
      <c r="B4141" s="4"/>
      <c r="C4141" s="4"/>
      <c r="D4141" s="14"/>
    </row>
    <row r="4142" spans="2:4" x14ac:dyDescent="0.35">
      <c r="B4142" s="4"/>
      <c r="C4142" s="4"/>
      <c r="D4142" s="14"/>
    </row>
    <row r="4143" spans="2:4" x14ac:dyDescent="0.35">
      <c r="B4143" s="4"/>
      <c r="C4143" s="4"/>
      <c r="D4143" s="14"/>
    </row>
    <row r="4144" spans="2:4" x14ac:dyDescent="0.35">
      <c r="B4144" s="4"/>
      <c r="C4144" s="4"/>
      <c r="D4144" s="14"/>
    </row>
    <row r="4145" spans="2:4" x14ac:dyDescent="0.35">
      <c r="B4145" s="4"/>
      <c r="C4145" s="4"/>
      <c r="D4145" s="14"/>
    </row>
    <row r="4146" spans="2:4" x14ac:dyDescent="0.35">
      <c r="B4146" s="4"/>
      <c r="C4146" s="4"/>
      <c r="D4146" s="14"/>
    </row>
    <row r="4147" spans="2:4" x14ac:dyDescent="0.35">
      <c r="B4147" s="4"/>
      <c r="C4147" s="4"/>
      <c r="D4147" s="14"/>
    </row>
    <row r="4148" spans="2:4" x14ac:dyDescent="0.35">
      <c r="B4148" s="4"/>
      <c r="C4148" s="4"/>
      <c r="D4148" s="14"/>
    </row>
    <row r="4149" spans="2:4" x14ac:dyDescent="0.35">
      <c r="B4149" s="4"/>
      <c r="C4149" s="4"/>
      <c r="D4149" s="14"/>
    </row>
    <row r="4150" spans="2:4" x14ac:dyDescent="0.35">
      <c r="B4150" s="4"/>
      <c r="C4150" s="4"/>
      <c r="D4150" s="14"/>
    </row>
    <row r="4151" spans="2:4" x14ac:dyDescent="0.35">
      <c r="B4151" s="4"/>
      <c r="C4151" s="4"/>
      <c r="D4151" s="14"/>
    </row>
    <row r="4152" spans="2:4" x14ac:dyDescent="0.35">
      <c r="B4152" s="4"/>
      <c r="C4152" s="4"/>
      <c r="D4152" s="14"/>
    </row>
    <row r="4153" spans="2:4" x14ac:dyDescent="0.35">
      <c r="B4153" s="4"/>
      <c r="C4153" s="4"/>
      <c r="D4153" s="14"/>
    </row>
    <row r="4154" spans="2:4" x14ac:dyDescent="0.35">
      <c r="B4154" s="4"/>
      <c r="C4154" s="4"/>
      <c r="D4154" s="14"/>
    </row>
    <row r="4155" spans="2:4" x14ac:dyDescent="0.35">
      <c r="B4155" s="4"/>
      <c r="C4155" s="4"/>
      <c r="D4155" s="14"/>
    </row>
    <row r="4156" spans="2:4" x14ac:dyDescent="0.35">
      <c r="B4156" s="4"/>
      <c r="C4156" s="4"/>
      <c r="D4156" s="14"/>
    </row>
    <row r="4157" spans="2:4" x14ac:dyDescent="0.35">
      <c r="B4157" s="4"/>
      <c r="C4157" s="4"/>
      <c r="D4157" s="14"/>
    </row>
    <row r="4158" spans="2:4" x14ac:dyDescent="0.35">
      <c r="B4158" s="4"/>
      <c r="C4158" s="4"/>
      <c r="D4158" s="14"/>
    </row>
    <row r="4159" spans="2:4" x14ac:dyDescent="0.35">
      <c r="B4159" s="4"/>
      <c r="C4159" s="4"/>
      <c r="D4159" s="14"/>
    </row>
    <row r="4160" spans="2:4" x14ac:dyDescent="0.35">
      <c r="B4160" s="4"/>
      <c r="C4160" s="4"/>
      <c r="D4160" s="14"/>
    </row>
    <row r="4161" spans="2:4" x14ac:dyDescent="0.35">
      <c r="B4161" s="4"/>
      <c r="C4161" s="4"/>
      <c r="D4161" s="14"/>
    </row>
    <row r="4162" spans="2:4" x14ac:dyDescent="0.35">
      <c r="B4162" s="4"/>
      <c r="C4162" s="4"/>
      <c r="D4162" s="14"/>
    </row>
    <row r="4163" spans="2:4" x14ac:dyDescent="0.35">
      <c r="B4163" s="4"/>
      <c r="C4163" s="4"/>
      <c r="D4163" s="14"/>
    </row>
    <row r="4164" spans="2:4" x14ac:dyDescent="0.35">
      <c r="B4164" s="4"/>
      <c r="C4164" s="4"/>
      <c r="D4164" s="14"/>
    </row>
    <row r="4165" spans="2:4" x14ac:dyDescent="0.35">
      <c r="B4165" s="4"/>
      <c r="C4165" s="4"/>
      <c r="D4165" s="14"/>
    </row>
    <row r="4166" spans="2:4" x14ac:dyDescent="0.35">
      <c r="B4166" s="4"/>
      <c r="C4166" s="4"/>
      <c r="D4166" s="14"/>
    </row>
    <row r="4167" spans="2:4" x14ac:dyDescent="0.35">
      <c r="B4167" s="4"/>
      <c r="C4167" s="4"/>
      <c r="D4167" s="14"/>
    </row>
    <row r="4168" spans="2:4" x14ac:dyDescent="0.35">
      <c r="B4168" s="4"/>
      <c r="C4168" s="4"/>
      <c r="D4168" s="14"/>
    </row>
    <row r="4169" spans="2:4" x14ac:dyDescent="0.35">
      <c r="B4169" s="4"/>
      <c r="C4169" s="4"/>
      <c r="D4169" s="14"/>
    </row>
    <row r="4170" spans="2:4" x14ac:dyDescent="0.35">
      <c r="B4170" s="4"/>
      <c r="C4170" s="4"/>
      <c r="D4170" s="14"/>
    </row>
    <row r="4171" spans="2:4" x14ac:dyDescent="0.35">
      <c r="B4171" s="4"/>
      <c r="C4171" s="4"/>
      <c r="D4171" s="14"/>
    </row>
    <row r="4172" spans="2:4" x14ac:dyDescent="0.35">
      <c r="B4172" s="4"/>
      <c r="C4172" s="4"/>
      <c r="D4172" s="14"/>
    </row>
    <row r="4173" spans="2:4" x14ac:dyDescent="0.35">
      <c r="B4173" s="4"/>
      <c r="C4173" s="4"/>
      <c r="D4173" s="14"/>
    </row>
    <row r="4174" spans="2:4" x14ac:dyDescent="0.35">
      <c r="B4174" s="4"/>
      <c r="C4174" s="4"/>
      <c r="D4174" s="14"/>
    </row>
    <row r="4175" spans="2:4" x14ac:dyDescent="0.35">
      <c r="B4175" s="4"/>
      <c r="C4175" s="4"/>
      <c r="D4175" s="14"/>
    </row>
    <row r="4176" spans="2:4" x14ac:dyDescent="0.35">
      <c r="B4176" s="4"/>
      <c r="C4176" s="4"/>
      <c r="D4176" s="14"/>
    </row>
    <row r="4177" spans="2:4" x14ac:dyDescent="0.35">
      <c r="B4177" s="4"/>
      <c r="C4177" s="4"/>
      <c r="D4177" s="14"/>
    </row>
    <row r="4178" spans="2:4" x14ac:dyDescent="0.35">
      <c r="B4178" s="4"/>
      <c r="C4178" s="4"/>
      <c r="D4178" s="14"/>
    </row>
    <row r="4179" spans="2:4" x14ac:dyDescent="0.35">
      <c r="B4179" s="4"/>
      <c r="C4179" s="4"/>
      <c r="D4179" s="14"/>
    </row>
    <row r="4180" spans="2:4" x14ac:dyDescent="0.35">
      <c r="B4180" s="4"/>
      <c r="C4180" s="4"/>
      <c r="D4180" s="14"/>
    </row>
    <row r="4181" spans="2:4" x14ac:dyDescent="0.35">
      <c r="B4181" s="4"/>
      <c r="C4181" s="4"/>
      <c r="D4181" s="14"/>
    </row>
    <row r="4182" spans="2:4" x14ac:dyDescent="0.35">
      <c r="B4182" s="4"/>
      <c r="C4182" s="4"/>
      <c r="D4182" s="14"/>
    </row>
    <row r="4183" spans="2:4" x14ac:dyDescent="0.35">
      <c r="B4183" s="4"/>
      <c r="C4183" s="4"/>
      <c r="D4183" s="14"/>
    </row>
    <row r="4184" spans="2:4" x14ac:dyDescent="0.35">
      <c r="B4184" s="4"/>
      <c r="C4184" s="4"/>
      <c r="D4184" s="14"/>
    </row>
    <row r="4185" spans="2:4" x14ac:dyDescent="0.35">
      <c r="B4185" s="4"/>
      <c r="C4185" s="4"/>
      <c r="D4185" s="14"/>
    </row>
    <row r="4186" spans="2:4" x14ac:dyDescent="0.35">
      <c r="B4186" s="4"/>
      <c r="C4186" s="4"/>
      <c r="D4186" s="14"/>
    </row>
    <row r="4187" spans="2:4" x14ac:dyDescent="0.35">
      <c r="B4187" s="4"/>
      <c r="C4187" s="4"/>
      <c r="D4187" s="14"/>
    </row>
    <row r="4188" spans="2:4" x14ac:dyDescent="0.35">
      <c r="B4188" s="4"/>
      <c r="C4188" s="4"/>
      <c r="D4188" s="14"/>
    </row>
    <row r="4189" spans="2:4" x14ac:dyDescent="0.35">
      <c r="B4189" s="4"/>
      <c r="C4189" s="4"/>
      <c r="D4189" s="14"/>
    </row>
    <row r="4190" spans="2:4" x14ac:dyDescent="0.35">
      <c r="B4190" s="4"/>
      <c r="C4190" s="4"/>
      <c r="D4190" s="14"/>
    </row>
    <row r="4191" spans="2:4" x14ac:dyDescent="0.35">
      <c r="B4191" s="4"/>
      <c r="C4191" s="4"/>
      <c r="D4191" s="14"/>
    </row>
    <row r="4192" spans="2:4" x14ac:dyDescent="0.35">
      <c r="B4192" s="4"/>
      <c r="C4192" s="4"/>
      <c r="D4192" s="14"/>
    </row>
    <row r="4193" spans="2:4" x14ac:dyDescent="0.35">
      <c r="B4193" s="4"/>
      <c r="C4193" s="4"/>
      <c r="D4193" s="14"/>
    </row>
    <row r="4194" spans="2:4" x14ac:dyDescent="0.35">
      <c r="B4194" s="4"/>
      <c r="C4194" s="4"/>
      <c r="D4194" s="14"/>
    </row>
    <row r="4195" spans="2:4" x14ac:dyDescent="0.35">
      <c r="B4195" s="4"/>
      <c r="C4195" s="4"/>
      <c r="D4195" s="14"/>
    </row>
    <row r="4196" spans="2:4" x14ac:dyDescent="0.35">
      <c r="B4196" s="4"/>
      <c r="C4196" s="4"/>
      <c r="D4196" s="14"/>
    </row>
    <row r="4197" spans="2:4" x14ac:dyDescent="0.35">
      <c r="B4197" s="4"/>
      <c r="C4197" s="4"/>
      <c r="D4197" s="14"/>
    </row>
    <row r="4198" spans="2:4" x14ac:dyDescent="0.35">
      <c r="B4198" s="4"/>
      <c r="C4198" s="4"/>
      <c r="D4198" s="14"/>
    </row>
    <row r="4199" spans="2:4" x14ac:dyDescent="0.35">
      <c r="B4199" s="4"/>
      <c r="C4199" s="4"/>
      <c r="D4199" s="14"/>
    </row>
    <row r="4200" spans="2:4" x14ac:dyDescent="0.35">
      <c r="B4200" s="4"/>
      <c r="C4200" s="4"/>
      <c r="D4200" s="14"/>
    </row>
    <row r="4201" spans="2:4" x14ac:dyDescent="0.35">
      <c r="B4201" s="4"/>
      <c r="C4201" s="4"/>
      <c r="D4201" s="14"/>
    </row>
    <row r="4202" spans="2:4" x14ac:dyDescent="0.35">
      <c r="B4202" s="4"/>
      <c r="C4202" s="4"/>
      <c r="D4202" s="14"/>
    </row>
    <row r="4203" spans="2:4" x14ac:dyDescent="0.35">
      <c r="B4203" s="4"/>
      <c r="C4203" s="4"/>
      <c r="D4203" s="14"/>
    </row>
    <row r="4204" spans="2:4" x14ac:dyDescent="0.35">
      <c r="B4204" s="4"/>
      <c r="C4204" s="4"/>
      <c r="D4204" s="14"/>
    </row>
    <row r="4205" spans="2:4" x14ac:dyDescent="0.35">
      <c r="B4205" s="4"/>
      <c r="C4205" s="4"/>
      <c r="D4205" s="14"/>
    </row>
    <row r="4206" spans="2:4" x14ac:dyDescent="0.35">
      <c r="B4206" s="4"/>
      <c r="C4206" s="4"/>
      <c r="D4206" s="14"/>
    </row>
    <row r="4207" spans="2:4" x14ac:dyDescent="0.35">
      <c r="B4207" s="4"/>
      <c r="C4207" s="4"/>
      <c r="D4207" s="14"/>
    </row>
    <row r="4208" spans="2:4" x14ac:dyDescent="0.35">
      <c r="B4208" s="4"/>
      <c r="C4208" s="4"/>
      <c r="D4208" s="14"/>
    </row>
    <row r="4209" spans="2:4" x14ac:dyDescent="0.35">
      <c r="B4209" s="4"/>
      <c r="C4209" s="4"/>
      <c r="D4209" s="14"/>
    </row>
    <row r="4210" spans="2:4" x14ac:dyDescent="0.35">
      <c r="B4210" s="4"/>
      <c r="C4210" s="4"/>
      <c r="D4210" s="14"/>
    </row>
    <row r="4211" spans="2:4" x14ac:dyDescent="0.35">
      <c r="B4211" s="4"/>
      <c r="C4211" s="4"/>
      <c r="D4211" s="14"/>
    </row>
    <row r="4212" spans="2:4" x14ac:dyDescent="0.35">
      <c r="B4212" s="4"/>
      <c r="C4212" s="4"/>
      <c r="D4212" s="14"/>
    </row>
    <row r="4213" spans="2:4" x14ac:dyDescent="0.35">
      <c r="B4213" s="4"/>
      <c r="C4213" s="4"/>
      <c r="D4213" s="14"/>
    </row>
    <row r="4214" spans="2:4" x14ac:dyDescent="0.35">
      <c r="B4214" s="4"/>
      <c r="C4214" s="4"/>
      <c r="D4214" s="14"/>
    </row>
    <row r="4215" spans="2:4" x14ac:dyDescent="0.35">
      <c r="B4215" s="4"/>
      <c r="C4215" s="4"/>
      <c r="D4215" s="14"/>
    </row>
    <row r="4216" spans="2:4" x14ac:dyDescent="0.35">
      <c r="B4216" s="4"/>
      <c r="C4216" s="4"/>
      <c r="D4216" s="14"/>
    </row>
    <row r="4217" spans="2:4" x14ac:dyDescent="0.35">
      <c r="B4217" s="4"/>
      <c r="C4217" s="4"/>
      <c r="D4217" s="14"/>
    </row>
    <row r="4218" spans="2:4" x14ac:dyDescent="0.35">
      <c r="B4218" s="4"/>
      <c r="C4218" s="4"/>
      <c r="D4218" s="14"/>
    </row>
    <row r="4219" spans="2:4" x14ac:dyDescent="0.35">
      <c r="B4219" s="4"/>
      <c r="C4219" s="4"/>
      <c r="D4219" s="14"/>
    </row>
    <row r="4220" spans="2:4" x14ac:dyDescent="0.35">
      <c r="B4220" s="4"/>
      <c r="C4220" s="4"/>
      <c r="D4220" s="14"/>
    </row>
    <row r="4221" spans="2:4" x14ac:dyDescent="0.35">
      <c r="B4221" s="4"/>
      <c r="C4221" s="4"/>
      <c r="D4221" s="14"/>
    </row>
    <row r="4222" spans="2:4" x14ac:dyDescent="0.35">
      <c r="B4222" s="4"/>
      <c r="C4222" s="4"/>
      <c r="D4222" s="14"/>
    </row>
    <row r="4223" spans="2:4" x14ac:dyDescent="0.35">
      <c r="B4223" s="4"/>
      <c r="C4223" s="4"/>
      <c r="D4223" s="14"/>
    </row>
    <row r="4224" spans="2:4" x14ac:dyDescent="0.35">
      <c r="B4224" s="4"/>
      <c r="C4224" s="4"/>
      <c r="D4224" s="14"/>
    </row>
    <row r="4225" spans="2:4" x14ac:dyDescent="0.35">
      <c r="B4225" s="4"/>
      <c r="C4225" s="4"/>
      <c r="D4225" s="14"/>
    </row>
    <row r="4226" spans="2:4" x14ac:dyDescent="0.35">
      <c r="B4226" s="4"/>
      <c r="C4226" s="4"/>
      <c r="D4226" s="14"/>
    </row>
    <row r="4227" spans="2:4" x14ac:dyDescent="0.35">
      <c r="B4227" s="4"/>
      <c r="C4227" s="4"/>
      <c r="D4227" s="14"/>
    </row>
    <row r="4228" spans="2:4" x14ac:dyDescent="0.35">
      <c r="B4228" s="4"/>
      <c r="C4228" s="4"/>
      <c r="D4228" s="14"/>
    </row>
    <row r="4229" spans="2:4" x14ac:dyDescent="0.35">
      <c r="B4229" s="4"/>
      <c r="C4229" s="4"/>
      <c r="D4229" s="14"/>
    </row>
    <row r="4230" spans="2:4" x14ac:dyDescent="0.35">
      <c r="B4230" s="4"/>
      <c r="C4230" s="4"/>
      <c r="D4230" s="14"/>
    </row>
    <row r="4231" spans="2:4" x14ac:dyDescent="0.35">
      <c r="B4231" s="4"/>
      <c r="C4231" s="4"/>
      <c r="D4231" s="14"/>
    </row>
    <row r="4232" spans="2:4" x14ac:dyDescent="0.35">
      <c r="B4232" s="4"/>
      <c r="C4232" s="4"/>
      <c r="D4232" s="14"/>
    </row>
    <row r="4233" spans="2:4" x14ac:dyDescent="0.35">
      <c r="B4233" s="4"/>
      <c r="C4233" s="4"/>
      <c r="D4233" s="14"/>
    </row>
    <row r="4234" spans="2:4" x14ac:dyDescent="0.35">
      <c r="B4234" s="4"/>
      <c r="C4234" s="4"/>
      <c r="D4234" s="14"/>
    </row>
    <row r="4235" spans="2:4" x14ac:dyDescent="0.35">
      <c r="B4235" s="4"/>
      <c r="C4235" s="4"/>
      <c r="D4235" s="14"/>
    </row>
    <row r="4236" spans="2:4" x14ac:dyDescent="0.35">
      <c r="B4236" s="4"/>
      <c r="C4236" s="4"/>
      <c r="D4236" s="14"/>
    </row>
    <row r="4237" spans="2:4" x14ac:dyDescent="0.35">
      <c r="B4237" s="4"/>
      <c r="C4237" s="4"/>
      <c r="D4237" s="14"/>
    </row>
    <row r="4238" spans="2:4" x14ac:dyDescent="0.35">
      <c r="B4238" s="4"/>
      <c r="C4238" s="4"/>
      <c r="D4238" s="14"/>
    </row>
    <row r="4239" spans="2:4" x14ac:dyDescent="0.35">
      <c r="B4239" s="4"/>
      <c r="C4239" s="4"/>
      <c r="D4239" s="14"/>
    </row>
    <row r="4240" spans="2:4" x14ac:dyDescent="0.35">
      <c r="B4240" s="4"/>
      <c r="C4240" s="4"/>
      <c r="D4240" s="14"/>
    </row>
    <row r="4241" spans="2:4" x14ac:dyDescent="0.35">
      <c r="B4241" s="4"/>
      <c r="C4241" s="4"/>
      <c r="D4241" s="14"/>
    </row>
    <row r="4242" spans="2:4" x14ac:dyDescent="0.35">
      <c r="B4242" s="4"/>
      <c r="C4242" s="4"/>
      <c r="D4242" s="14"/>
    </row>
    <row r="4243" spans="2:4" x14ac:dyDescent="0.35">
      <c r="B4243" s="4"/>
      <c r="C4243" s="4"/>
      <c r="D4243" s="14"/>
    </row>
    <row r="4244" spans="2:4" x14ac:dyDescent="0.35">
      <c r="B4244" s="4"/>
      <c r="C4244" s="4"/>
      <c r="D4244" s="14"/>
    </row>
    <row r="4245" spans="2:4" x14ac:dyDescent="0.35">
      <c r="B4245" s="4"/>
      <c r="C4245" s="4"/>
      <c r="D4245" s="14"/>
    </row>
    <row r="4246" spans="2:4" x14ac:dyDescent="0.35">
      <c r="B4246" s="4"/>
      <c r="C4246" s="4"/>
      <c r="D4246" s="14"/>
    </row>
    <row r="4247" spans="2:4" x14ac:dyDescent="0.35">
      <c r="B4247" s="4"/>
      <c r="C4247" s="4"/>
      <c r="D4247" s="14"/>
    </row>
    <row r="4248" spans="2:4" x14ac:dyDescent="0.35">
      <c r="B4248" s="4"/>
      <c r="C4248" s="4"/>
      <c r="D4248" s="14"/>
    </row>
    <row r="4249" spans="2:4" x14ac:dyDescent="0.35">
      <c r="B4249" s="4"/>
      <c r="C4249" s="4"/>
      <c r="D4249" s="14"/>
    </row>
    <row r="4250" spans="2:4" x14ac:dyDescent="0.35">
      <c r="B4250" s="4"/>
      <c r="C4250" s="4"/>
      <c r="D4250" s="14"/>
    </row>
    <row r="4251" spans="2:4" x14ac:dyDescent="0.35">
      <c r="B4251" s="4"/>
      <c r="C4251" s="4"/>
      <c r="D4251" s="14"/>
    </row>
    <row r="4252" spans="2:4" x14ac:dyDescent="0.35">
      <c r="B4252" s="4"/>
      <c r="C4252" s="4"/>
      <c r="D4252" s="14"/>
    </row>
    <row r="4253" spans="2:4" x14ac:dyDescent="0.35">
      <c r="B4253" s="4"/>
      <c r="C4253" s="4"/>
      <c r="D4253" s="14"/>
    </row>
    <row r="4254" spans="2:4" x14ac:dyDescent="0.35">
      <c r="B4254" s="4"/>
      <c r="C4254" s="4"/>
      <c r="D4254" s="14"/>
    </row>
    <row r="4255" spans="2:4" x14ac:dyDescent="0.35">
      <c r="B4255" s="4"/>
      <c r="C4255" s="4"/>
      <c r="D4255" s="14"/>
    </row>
    <row r="4256" spans="2:4" x14ac:dyDescent="0.35">
      <c r="B4256" s="4"/>
      <c r="C4256" s="4"/>
      <c r="D4256" s="14"/>
    </row>
    <row r="4257" spans="2:4" x14ac:dyDescent="0.35">
      <c r="B4257" s="4"/>
      <c r="C4257" s="4"/>
      <c r="D4257" s="14"/>
    </row>
    <row r="4258" spans="2:4" x14ac:dyDescent="0.35">
      <c r="B4258" s="4"/>
      <c r="C4258" s="4"/>
      <c r="D4258" s="14"/>
    </row>
    <row r="4259" spans="2:4" x14ac:dyDescent="0.35">
      <c r="B4259" s="4"/>
      <c r="C4259" s="4"/>
      <c r="D4259" s="14"/>
    </row>
    <row r="4260" spans="2:4" x14ac:dyDescent="0.35">
      <c r="B4260" s="4"/>
      <c r="C4260" s="4"/>
      <c r="D4260" s="14"/>
    </row>
    <row r="4261" spans="2:4" x14ac:dyDescent="0.35">
      <c r="B4261" s="4"/>
      <c r="C4261" s="4"/>
      <c r="D4261" s="14"/>
    </row>
    <row r="4262" spans="2:4" x14ac:dyDescent="0.35">
      <c r="B4262" s="4"/>
      <c r="C4262" s="4"/>
      <c r="D4262" s="14"/>
    </row>
    <row r="4263" spans="2:4" x14ac:dyDescent="0.35">
      <c r="B4263" s="4"/>
      <c r="C4263" s="4"/>
      <c r="D4263" s="14"/>
    </row>
    <row r="4264" spans="2:4" x14ac:dyDescent="0.35">
      <c r="B4264" s="4"/>
      <c r="C4264" s="4"/>
      <c r="D4264" s="14"/>
    </row>
    <row r="4265" spans="2:4" x14ac:dyDescent="0.35">
      <c r="B4265" s="4"/>
      <c r="C4265" s="4"/>
      <c r="D4265" s="14"/>
    </row>
    <row r="4266" spans="2:4" x14ac:dyDescent="0.35">
      <c r="B4266" s="4"/>
      <c r="C4266" s="4"/>
      <c r="D4266" s="14"/>
    </row>
    <row r="4267" spans="2:4" x14ac:dyDescent="0.35">
      <c r="B4267" s="4"/>
      <c r="C4267" s="4"/>
      <c r="D4267" s="14"/>
    </row>
    <row r="4268" spans="2:4" x14ac:dyDescent="0.35">
      <c r="B4268" s="4"/>
      <c r="C4268" s="4"/>
      <c r="D4268" s="14"/>
    </row>
    <row r="4269" spans="2:4" x14ac:dyDescent="0.35">
      <c r="B4269" s="4"/>
      <c r="C4269" s="4"/>
      <c r="D4269" s="14"/>
    </row>
    <row r="4270" spans="2:4" x14ac:dyDescent="0.35">
      <c r="B4270" s="4"/>
      <c r="C4270" s="4"/>
      <c r="D4270" s="14"/>
    </row>
    <row r="4271" spans="2:4" x14ac:dyDescent="0.35">
      <c r="B4271" s="4"/>
      <c r="C4271" s="4"/>
      <c r="D4271" s="14"/>
    </row>
    <row r="4272" spans="2:4" x14ac:dyDescent="0.35">
      <c r="B4272" s="4"/>
      <c r="C4272" s="4"/>
      <c r="D4272" s="14"/>
    </row>
    <row r="4273" spans="2:4" x14ac:dyDescent="0.35">
      <c r="B4273" s="4"/>
      <c r="C4273" s="4"/>
      <c r="D4273" s="14"/>
    </row>
    <row r="4274" spans="2:4" x14ac:dyDescent="0.35">
      <c r="B4274" s="4"/>
      <c r="C4274" s="4"/>
      <c r="D4274" s="14"/>
    </row>
    <row r="4275" spans="2:4" x14ac:dyDescent="0.35">
      <c r="B4275" s="4"/>
      <c r="C4275" s="4"/>
      <c r="D4275" s="14"/>
    </row>
    <row r="4276" spans="2:4" x14ac:dyDescent="0.35">
      <c r="B4276" s="4"/>
      <c r="C4276" s="4"/>
      <c r="D4276" s="14"/>
    </row>
    <row r="4277" spans="2:4" x14ac:dyDescent="0.35">
      <c r="B4277" s="4"/>
      <c r="C4277" s="4"/>
      <c r="D4277" s="14"/>
    </row>
    <row r="4278" spans="2:4" x14ac:dyDescent="0.35">
      <c r="B4278" s="4"/>
      <c r="C4278" s="4"/>
      <c r="D4278" s="14"/>
    </row>
    <row r="4279" spans="2:4" x14ac:dyDescent="0.35">
      <c r="B4279" s="4"/>
      <c r="C4279" s="4"/>
      <c r="D4279" s="14"/>
    </row>
    <row r="4280" spans="2:4" x14ac:dyDescent="0.35">
      <c r="B4280" s="4"/>
      <c r="C4280" s="4"/>
      <c r="D4280" s="14"/>
    </row>
    <row r="4281" spans="2:4" x14ac:dyDescent="0.35">
      <c r="B4281" s="4"/>
      <c r="C4281" s="4"/>
      <c r="D4281" s="14"/>
    </row>
    <row r="4282" spans="2:4" x14ac:dyDescent="0.35">
      <c r="B4282" s="4"/>
      <c r="C4282" s="4"/>
      <c r="D4282" s="14"/>
    </row>
    <row r="4283" spans="2:4" x14ac:dyDescent="0.35">
      <c r="B4283" s="4"/>
      <c r="C4283" s="4"/>
      <c r="D4283" s="14"/>
    </row>
    <row r="4284" spans="2:4" x14ac:dyDescent="0.35">
      <c r="B4284" s="4"/>
      <c r="C4284" s="4"/>
      <c r="D4284" s="14"/>
    </row>
    <row r="4285" spans="2:4" x14ac:dyDescent="0.35">
      <c r="B4285" s="4"/>
      <c r="C4285" s="4"/>
      <c r="D4285" s="14"/>
    </row>
    <row r="4286" spans="2:4" x14ac:dyDescent="0.35">
      <c r="B4286" s="4"/>
      <c r="C4286" s="4"/>
      <c r="D4286" s="14"/>
    </row>
    <row r="4287" spans="2:4" x14ac:dyDescent="0.35">
      <c r="B4287" s="4"/>
      <c r="C4287" s="4"/>
      <c r="D4287" s="14"/>
    </row>
    <row r="4288" spans="2:4" x14ac:dyDescent="0.35">
      <c r="B4288" s="4"/>
      <c r="C4288" s="4"/>
      <c r="D4288" s="14"/>
    </row>
    <row r="4289" spans="2:4" x14ac:dyDescent="0.35">
      <c r="B4289" s="4"/>
      <c r="C4289" s="4"/>
      <c r="D4289" s="14"/>
    </row>
    <row r="4290" spans="2:4" x14ac:dyDescent="0.35">
      <c r="B4290" s="4"/>
      <c r="C4290" s="4"/>
      <c r="D4290" s="14"/>
    </row>
    <row r="4291" spans="2:4" x14ac:dyDescent="0.35">
      <c r="B4291" s="4"/>
      <c r="C4291" s="4"/>
      <c r="D4291" s="14"/>
    </row>
    <row r="4292" spans="2:4" x14ac:dyDescent="0.35">
      <c r="B4292" s="4"/>
      <c r="C4292" s="4"/>
      <c r="D4292" s="14"/>
    </row>
    <row r="4293" spans="2:4" x14ac:dyDescent="0.35">
      <c r="B4293" s="4"/>
      <c r="C4293" s="4"/>
      <c r="D4293" s="14"/>
    </row>
    <row r="4294" spans="2:4" x14ac:dyDescent="0.35">
      <c r="B4294" s="4"/>
      <c r="C4294" s="4"/>
      <c r="D4294" s="14"/>
    </row>
    <row r="4295" spans="2:4" x14ac:dyDescent="0.35">
      <c r="B4295" s="4"/>
      <c r="C4295" s="4"/>
      <c r="D4295" s="14"/>
    </row>
    <row r="4296" spans="2:4" x14ac:dyDescent="0.35">
      <c r="B4296" s="4"/>
      <c r="C4296" s="4"/>
      <c r="D4296" s="14"/>
    </row>
    <row r="4297" spans="2:4" x14ac:dyDescent="0.35">
      <c r="B4297" s="4"/>
      <c r="C4297" s="4"/>
      <c r="D4297" s="14"/>
    </row>
    <row r="4298" spans="2:4" x14ac:dyDescent="0.35">
      <c r="B4298" s="4"/>
      <c r="C4298" s="4"/>
      <c r="D4298" s="14"/>
    </row>
    <row r="4299" spans="2:4" x14ac:dyDescent="0.35">
      <c r="B4299" s="4"/>
      <c r="C4299" s="4"/>
      <c r="D4299" s="14"/>
    </row>
    <row r="4300" spans="2:4" x14ac:dyDescent="0.35">
      <c r="B4300" s="4"/>
      <c r="C4300" s="4"/>
      <c r="D4300" s="14"/>
    </row>
    <row r="4301" spans="2:4" x14ac:dyDescent="0.35">
      <c r="B4301" s="4"/>
      <c r="C4301" s="4"/>
      <c r="D4301" s="14"/>
    </row>
    <row r="4302" spans="2:4" x14ac:dyDescent="0.35">
      <c r="B4302" s="4"/>
      <c r="C4302" s="4"/>
      <c r="D4302" s="14"/>
    </row>
    <row r="4303" spans="2:4" x14ac:dyDescent="0.35">
      <c r="B4303" s="4"/>
      <c r="C4303" s="4"/>
      <c r="D4303" s="14"/>
    </row>
    <row r="4304" spans="2:4" x14ac:dyDescent="0.35">
      <c r="B4304" s="4"/>
      <c r="C4304" s="4"/>
      <c r="D4304" s="14"/>
    </row>
    <row r="4305" spans="2:4" x14ac:dyDescent="0.35">
      <c r="B4305" s="4"/>
      <c r="C4305" s="4"/>
      <c r="D4305" s="14"/>
    </row>
    <row r="4306" spans="2:4" x14ac:dyDescent="0.35">
      <c r="B4306" s="4"/>
      <c r="C4306" s="4"/>
      <c r="D4306" s="14"/>
    </row>
    <row r="4307" spans="2:4" x14ac:dyDescent="0.35">
      <c r="B4307" s="4"/>
      <c r="C4307" s="4"/>
      <c r="D4307" s="14"/>
    </row>
    <row r="4308" spans="2:4" x14ac:dyDescent="0.35">
      <c r="B4308" s="4"/>
      <c r="C4308" s="4"/>
      <c r="D4308" s="14"/>
    </row>
    <row r="4309" spans="2:4" x14ac:dyDescent="0.35">
      <c r="B4309" s="4"/>
      <c r="C4309" s="4"/>
      <c r="D4309" s="14"/>
    </row>
    <row r="4310" spans="2:4" x14ac:dyDescent="0.35">
      <c r="B4310" s="4"/>
      <c r="C4310" s="4"/>
      <c r="D4310" s="14"/>
    </row>
    <row r="4311" spans="2:4" x14ac:dyDescent="0.35">
      <c r="B4311" s="4"/>
      <c r="C4311" s="4"/>
      <c r="D4311" s="14"/>
    </row>
    <row r="4312" spans="2:4" x14ac:dyDescent="0.35">
      <c r="B4312" s="4"/>
      <c r="C4312" s="4"/>
      <c r="D4312" s="14"/>
    </row>
    <row r="4313" spans="2:4" x14ac:dyDescent="0.35">
      <c r="B4313" s="4"/>
      <c r="C4313" s="4"/>
      <c r="D4313" s="14"/>
    </row>
    <row r="4314" spans="2:4" x14ac:dyDescent="0.35">
      <c r="B4314" s="4"/>
      <c r="C4314" s="4"/>
      <c r="D4314" s="14"/>
    </row>
    <row r="4315" spans="2:4" x14ac:dyDescent="0.35">
      <c r="B4315" s="4"/>
      <c r="C4315" s="4"/>
      <c r="D4315" s="14"/>
    </row>
    <row r="4316" spans="2:4" x14ac:dyDescent="0.35">
      <c r="B4316" s="4"/>
      <c r="C4316" s="4"/>
      <c r="D4316" s="14"/>
    </row>
    <row r="4317" spans="2:4" x14ac:dyDescent="0.35">
      <c r="B4317" s="4"/>
      <c r="C4317" s="4"/>
      <c r="D4317" s="14"/>
    </row>
    <row r="4318" spans="2:4" x14ac:dyDescent="0.35">
      <c r="B4318" s="4"/>
      <c r="C4318" s="4"/>
      <c r="D4318" s="14"/>
    </row>
    <row r="4319" spans="2:4" x14ac:dyDescent="0.35">
      <c r="B4319" s="4"/>
      <c r="C4319" s="4"/>
      <c r="D4319" s="14"/>
    </row>
    <row r="4320" spans="2:4" x14ac:dyDescent="0.35">
      <c r="B4320" s="4"/>
      <c r="C4320" s="4"/>
      <c r="D4320" s="14"/>
    </row>
    <row r="4321" spans="2:4" x14ac:dyDescent="0.35">
      <c r="B4321" s="4"/>
      <c r="C4321" s="4"/>
      <c r="D4321" s="14"/>
    </row>
    <row r="4322" spans="2:4" x14ac:dyDescent="0.35">
      <c r="B4322" s="4"/>
      <c r="C4322" s="4"/>
      <c r="D4322" s="14"/>
    </row>
    <row r="4323" spans="2:4" x14ac:dyDescent="0.35">
      <c r="B4323" s="4"/>
      <c r="C4323" s="4"/>
      <c r="D4323" s="14"/>
    </row>
    <row r="4324" spans="2:4" x14ac:dyDescent="0.35">
      <c r="B4324" s="4"/>
      <c r="C4324" s="4"/>
      <c r="D4324" s="14"/>
    </row>
    <row r="4325" spans="2:4" x14ac:dyDescent="0.35">
      <c r="B4325" s="4"/>
      <c r="C4325" s="4"/>
      <c r="D4325" s="14"/>
    </row>
    <row r="4326" spans="2:4" x14ac:dyDescent="0.35">
      <c r="B4326" s="4"/>
      <c r="C4326" s="4"/>
      <c r="D4326" s="14"/>
    </row>
    <row r="4327" spans="2:4" x14ac:dyDescent="0.35">
      <c r="B4327" s="4"/>
      <c r="C4327" s="4"/>
      <c r="D4327" s="14"/>
    </row>
    <row r="4328" spans="2:4" x14ac:dyDescent="0.35">
      <c r="B4328" s="4"/>
      <c r="C4328" s="4"/>
      <c r="D4328" s="14"/>
    </row>
    <row r="4329" spans="2:4" x14ac:dyDescent="0.35">
      <c r="B4329" s="4"/>
      <c r="C4329" s="4"/>
      <c r="D4329" s="14"/>
    </row>
    <row r="4330" spans="2:4" x14ac:dyDescent="0.35">
      <c r="B4330" s="4"/>
      <c r="C4330" s="4"/>
      <c r="D4330" s="14"/>
    </row>
    <row r="4331" spans="2:4" x14ac:dyDescent="0.35">
      <c r="B4331" s="4"/>
      <c r="C4331" s="4"/>
      <c r="D4331" s="14"/>
    </row>
    <row r="4332" spans="2:4" x14ac:dyDescent="0.35">
      <c r="B4332" s="4"/>
      <c r="C4332" s="4"/>
      <c r="D4332" s="14"/>
    </row>
    <row r="4333" spans="2:4" x14ac:dyDescent="0.35">
      <c r="B4333" s="4"/>
      <c r="C4333" s="4"/>
      <c r="D4333" s="14"/>
    </row>
    <row r="4334" spans="2:4" x14ac:dyDescent="0.35">
      <c r="B4334" s="4"/>
      <c r="C4334" s="4"/>
      <c r="D4334" s="14"/>
    </row>
    <row r="4335" spans="2:4" x14ac:dyDescent="0.35">
      <c r="B4335" s="4"/>
      <c r="C4335" s="4"/>
      <c r="D4335" s="14"/>
    </row>
    <row r="4336" spans="2:4" x14ac:dyDescent="0.35">
      <c r="B4336" s="4"/>
      <c r="C4336" s="4"/>
      <c r="D4336" s="14"/>
    </row>
    <row r="4337" spans="2:4" x14ac:dyDescent="0.35">
      <c r="B4337" s="4"/>
      <c r="C4337" s="4"/>
      <c r="D4337" s="14"/>
    </row>
    <row r="4338" spans="2:4" x14ac:dyDescent="0.35">
      <c r="B4338" s="4"/>
      <c r="C4338" s="4"/>
      <c r="D4338" s="14"/>
    </row>
    <row r="4339" spans="2:4" x14ac:dyDescent="0.35">
      <c r="B4339" s="4"/>
      <c r="C4339" s="4"/>
      <c r="D4339" s="14"/>
    </row>
    <row r="4340" spans="2:4" x14ac:dyDescent="0.35">
      <c r="B4340" s="4"/>
      <c r="C4340" s="4"/>
      <c r="D4340" s="14"/>
    </row>
    <row r="4341" spans="2:4" x14ac:dyDescent="0.35">
      <c r="B4341" s="4"/>
      <c r="C4341" s="4"/>
      <c r="D4341" s="14"/>
    </row>
    <row r="4342" spans="2:4" x14ac:dyDescent="0.35">
      <c r="B4342" s="4"/>
      <c r="C4342" s="4"/>
      <c r="D4342" s="14"/>
    </row>
    <row r="4343" spans="2:4" x14ac:dyDescent="0.35">
      <c r="B4343" s="4"/>
      <c r="C4343" s="4"/>
      <c r="D4343" s="14"/>
    </row>
    <row r="4344" spans="2:4" x14ac:dyDescent="0.35">
      <c r="B4344" s="4"/>
      <c r="C4344" s="4"/>
      <c r="D4344" s="14"/>
    </row>
    <row r="4345" spans="2:4" x14ac:dyDescent="0.35">
      <c r="B4345" s="4"/>
      <c r="C4345" s="4"/>
      <c r="D4345" s="14"/>
    </row>
    <row r="4346" spans="2:4" x14ac:dyDescent="0.35">
      <c r="B4346" s="4"/>
      <c r="C4346" s="4"/>
      <c r="D4346" s="14"/>
    </row>
    <row r="4347" spans="2:4" x14ac:dyDescent="0.35">
      <c r="B4347" s="4"/>
      <c r="C4347" s="4"/>
      <c r="D4347" s="14"/>
    </row>
    <row r="4348" spans="2:4" x14ac:dyDescent="0.35">
      <c r="B4348" s="4"/>
      <c r="C4348" s="4"/>
      <c r="D4348" s="14"/>
    </row>
    <row r="4349" spans="2:4" x14ac:dyDescent="0.35">
      <c r="B4349" s="4"/>
      <c r="C4349" s="4"/>
      <c r="D4349" s="14"/>
    </row>
    <row r="4350" spans="2:4" x14ac:dyDescent="0.35">
      <c r="B4350" s="4"/>
      <c r="C4350" s="4"/>
      <c r="D4350" s="14"/>
    </row>
    <row r="4351" spans="2:4" x14ac:dyDescent="0.35">
      <c r="B4351" s="4"/>
      <c r="C4351" s="4"/>
      <c r="D4351" s="14"/>
    </row>
    <row r="4352" spans="2:4" x14ac:dyDescent="0.35">
      <c r="B4352" s="4"/>
      <c r="C4352" s="4"/>
      <c r="D4352" s="14"/>
    </row>
    <row r="4353" spans="2:4" x14ac:dyDescent="0.35">
      <c r="B4353" s="4"/>
      <c r="C4353" s="4"/>
      <c r="D4353" s="14"/>
    </row>
    <row r="4354" spans="2:4" x14ac:dyDescent="0.35">
      <c r="B4354" s="4"/>
      <c r="C4354" s="4"/>
      <c r="D4354" s="14"/>
    </row>
    <row r="4355" spans="2:4" x14ac:dyDescent="0.35">
      <c r="B4355" s="4"/>
      <c r="C4355" s="4"/>
      <c r="D4355" s="14"/>
    </row>
    <row r="4356" spans="2:4" x14ac:dyDescent="0.35">
      <c r="B4356" s="4"/>
      <c r="C4356" s="4"/>
      <c r="D4356" s="14"/>
    </row>
    <row r="4357" spans="2:4" x14ac:dyDescent="0.35">
      <c r="B4357" s="4"/>
      <c r="C4357" s="4"/>
      <c r="D4357" s="14"/>
    </row>
    <row r="4358" spans="2:4" x14ac:dyDescent="0.35">
      <c r="B4358" s="4"/>
      <c r="C4358" s="4"/>
      <c r="D4358" s="14"/>
    </row>
    <row r="4359" spans="2:4" x14ac:dyDescent="0.35">
      <c r="B4359" s="4"/>
      <c r="C4359" s="4"/>
      <c r="D4359" s="14"/>
    </row>
    <row r="4360" spans="2:4" x14ac:dyDescent="0.35">
      <c r="B4360" s="4"/>
      <c r="C4360" s="4"/>
      <c r="D4360" s="14"/>
    </row>
    <row r="4361" spans="2:4" x14ac:dyDescent="0.35">
      <c r="B4361" s="4"/>
      <c r="C4361" s="4"/>
      <c r="D4361" s="14"/>
    </row>
    <row r="4362" spans="2:4" x14ac:dyDescent="0.35">
      <c r="B4362" s="4"/>
      <c r="C4362" s="4"/>
      <c r="D4362" s="14"/>
    </row>
    <row r="4363" spans="2:4" x14ac:dyDescent="0.35">
      <c r="B4363" s="4"/>
      <c r="C4363" s="4"/>
      <c r="D4363" s="14"/>
    </row>
    <row r="4364" spans="2:4" x14ac:dyDescent="0.35">
      <c r="B4364" s="4"/>
      <c r="C4364" s="4"/>
      <c r="D4364" s="14"/>
    </row>
    <row r="4365" spans="2:4" x14ac:dyDescent="0.35">
      <c r="B4365" s="4"/>
      <c r="C4365" s="4"/>
      <c r="D4365" s="14"/>
    </row>
    <row r="4366" spans="2:4" x14ac:dyDescent="0.35">
      <c r="B4366" s="4"/>
      <c r="C4366" s="4"/>
      <c r="D4366" s="14"/>
    </row>
    <row r="4367" spans="2:4" x14ac:dyDescent="0.35">
      <c r="B4367" s="4"/>
      <c r="C4367" s="4"/>
      <c r="D4367" s="14"/>
    </row>
    <row r="4368" spans="2:4" x14ac:dyDescent="0.35">
      <c r="B4368" s="4"/>
      <c r="C4368" s="4"/>
      <c r="D4368" s="14"/>
    </row>
    <row r="4369" spans="2:4" x14ac:dyDescent="0.35">
      <c r="B4369" s="4"/>
      <c r="C4369" s="4"/>
      <c r="D4369" s="14"/>
    </row>
    <row r="4370" spans="2:4" x14ac:dyDescent="0.35">
      <c r="B4370" s="4"/>
      <c r="C4370" s="4"/>
      <c r="D4370" s="14"/>
    </row>
    <row r="4371" spans="2:4" x14ac:dyDescent="0.35">
      <c r="B4371" s="4"/>
      <c r="C4371" s="4"/>
      <c r="D4371" s="14"/>
    </row>
    <row r="4372" spans="2:4" x14ac:dyDescent="0.35">
      <c r="B4372" s="4"/>
      <c r="C4372" s="4"/>
      <c r="D4372" s="14"/>
    </row>
    <row r="4373" spans="2:4" x14ac:dyDescent="0.35">
      <c r="B4373" s="4"/>
      <c r="C4373" s="4"/>
      <c r="D4373" s="14"/>
    </row>
    <row r="4374" spans="2:4" x14ac:dyDescent="0.35">
      <c r="B4374" s="4"/>
      <c r="C4374" s="4"/>
      <c r="D4374" s="14"/>
    </row>
    <row r="4375" spans="2:4" x14ac:dyDescent="0.35">
      <c r="B4375" s="4"/>
      <c r="C4375" s="4"/>
      <c r="D4375" s="14"/>
    </row>
    <row r="4376" spans="2:4" x14ac:dyDescent="0.35">
      <c r="B4376" s="4"/>
      <c r="C4376" s="4"/>
      <c r="D4376" s="14"/>
    </row>
    <row r="4377" spans="2:4" x14ac:dyDescent="0.35">
      <c r="B4377" s="4"/>
      <c r="C4377" s="4"/>
      <c r="D4377" s="14"/>
    </row>
    <row r="4378" spans="2:4" x14ac:dyDescent="0.35">
      <c r="B4378" s="4"/>
      <c r="C4378" s="4"/>
      <c r="D4378" s="14"/>
    </row>
    <row r="4379" spans="2:4" x14ac:dyDescent="0.35">
      <c r="B4379" s="4"/>
      <c r="C4379" s="4"/>
      <c r="D4379" s="14"/>
    </row>
    <row r="4380" spans="2:4" x14ac:dyDescent="0.35">
      <c r="B4380" s="4"/>
      <c r="C4380" s="4"/>
      <c r="D4380" s="14"/>
    </row>
    <row r="4381" spans="2:4" x14ac:dyDescent="0.35">
      <c r="B4381" s="4"/>
      <c r="C4381" s="4"/>
      <c r="D4381" s="14"/>
    </row>
    <row r="4382" spans="2:4" x14ac:dyDescent="0.35">
      <c r="B4382" s="4"/>
      <c r="C4382" s="4"/>
      <c r="D4382" s="14"/>
    </row>
    <row r="4383" spans="2:4" x14ac:dyDescent="0.35">
      <c r="B4383" s="4"/>
      <c r="C4383" s="4"/>
      <c r="D4383" s="14"/>
    </row>
    <row r="4384" spans="2:4" x14ac:dyDescent="0.35">
      <c r="B4384" s="4"/>
      <c r="C4384" s="4"/>
      <c r="D4384" s="14"/>
    </row>
    <row r="4385" spans="2:4" x14ac:dyDescent="0.35">
      <c r="B4385" s="4"/>
      <c r="C4385" s="4"/>
      <c r="D4385" s="14"/>
    </row>
    <row r="4386" spans="2:4" x14ac:dyDescent="0.35">
      <c r="B4386" s="4"/>
      <c r="C4386" s="4"/>
      <c r="D4386" s="14"/>
    </row>
    <row r="4387" spans="2:4" x14ac:dyDescent="0.35">
      <c r="B4387" s="4"/>
      <c r="C4387" s="4"/>
      <c r="D4387" s="14"/>
    </row>
    <row r="4388" spans="2:4" x14ac:dyDescent="0.35">
      <c r="B4388" s="4"/>
      <c r="C4388" s="4"/>
      <c r="D4388" s="14"/>
    </row>
    <row r="4389" spans="2:4" x14ac:dyDescent="0.35">
      <c r="B4389" s="4"/>
      <c r="C4389" s="4"/>
      <c r="D4389" s="14"/>
    </row>
    <row r="4390" spans="2:4" x14ac:dyDescent="0.35">
      <c r="B4390" s="4"/>
      <c r="C4390" s="4"/>
      <c r="D4390" s="14"/>
    </row>
    <row r="4391" spans="2:4" x14ac:dyDescent="0.35">
      <c r="B4391" s="4"/>
      <c r="C4391" s="4"/>
      <c r="D4391" s="14"/>
    </row>
    <row r="4392" spans="2:4" x14ac:dyDescent="0.35">
      <c r="B4392" s="4"/>
      <c r="C4392" s="4"/>
      <c r="D4392" s="14"/>
    </row>
    <row r="4393" spans="2:4" x14ac:dyDescent="0.35">
      <c r="B4393" s="4"/>
      <c r="C4393" s="4"/>
      <c r="D4393" s="14"/>
    </row>
    <row r="4394" spans="2:4" x14ac:dyDescent="0.35">
      <c r="B4394" s="4"/>
      <c r="C4394" s="4"/>
      <c r="D4394" s="14"/>
    </row>
    <row r="4395" spans="2:4" x14ac:dyDescent="0.35">
      <c r="B4395" s="4"/>
      <c r="C4395" s="4"/>
      <c r="D4395" s="14"/>
    </row>
    <row r="4396" spans="2:4" x14ac:dyDescent="0.35">
      <c r="B4396" s="4"/>
      <c r="C4396" s="4"/>
      <c r="D4396" s="14"/>
    </row>
    <row r="4397" spans="2:4" x14ac:dyDescent="0.35">
      <c r="B4397" s="4"/>
      <c r="C4397" s="4"/>
      <c r="D4397" s="14"/>
    </row>
    <row r="4398" spans="2:4" x14ac:dyDescent="0.35">
      <c r="B4398" s="4"/>
      <c r="C4398" s="4"/>
      <c r="D4398" s="14"/>
    </row>
    <row r="4399" spans="2:4" x14ac:dyDescent="0.35">
      <c r="B4399" s="4"/>
      <c r="C4399" s="4"/>
      <c r="D4399" s="14"/>
    </row>
    <row r="4400" spans="2:4" x14ac:dyDescent="0.35">
      <c r="B4400" s="4"/>
      <c r="C4400" s="4"/>
      <c r="D4400" s="14"/>
    </row>
    <row r="4401" spans="2:4" x14ac:dyDescent="0.35">
      <c r="B4401" s="4"/>
      <c r="C4401" s="4"/>
      <c r="D4401" s="14"/>
    </row>
    <row r="4402" spans="2:4" x14ac:dyDescent="0.35">
      <c r="B4402" s="4"/>
      <c r="C4402" s="4"/>
      <c r="D4402" s="14"/>
    </row>
    <row r="4403" spans="2:4" x14ac:dyDescent="0.35">
      <c r="B4403" s="4"/>
      <c r="C4403" s="4"/>
      <c r="D4403" s="14"/>
    </row>
    <row r="4404" spans="2:4" x14ac:dyDescent="0.35">
      <c r="B4404" s="4"/>
      <c r="C4404" s="4"/>
      <c r="D4404" s="14"/>
    </row>
    <row r="4405" spans="2:4" x14ac:dyDescent="0.35">
      <c r="B4405" s="4"/>
      <c r="C4405" s="4"/>
      <c r="D4405" s="14"/>
    </row>
    <row r="4406" spans="2:4" x14ac:dyDescent="0.35">
      <c r="B4406" s="4"/>
      <c r="C4406" s="4"/>
      <c r="D4406" s="14"/>
    </row>
    <row r="4407" spans="2:4" x14ac:dyDescent="0.35">
      <c r="B4407" s="4"/>
      <c r="C4407" s="4"/>
      <c r="D4407" s="14"/>
    </row>
    <row r="4408" spans="2:4" x14ac:dyDescent="0.35">
      <c r="B4408" s="4"/>
      <c r="C4408" s="4"/>
      <c r="D4408" s="14"/>
    </row>
    <row r="4409" spans="2:4" x14ac:dyDescent="0.35">
      <c r="B4409" s="4"/>
      <c r="C4409" s="4"/>
      <c r="D4409" s="14"/>
    </row>
    <row r="4410" spans="2:4" x14ac:dyDescent="0.35">
      <c r="B4410" s="4"/>
      <c r="C4410" s="4"/>
      <c r="D4410" s="14"/>
    </row>
    <row r="4411" spans="2:4" x14ac:dyDescent="0.35">
      <c r="B4411" s="4"/>
      <c r="C4411" s="4"/>
      <c r="D4411" s="14"/>
    </row>
    <row r="4412" spans="2:4" x14ac:dyDescent="0.35">
      <c r="B4412" s="4"/>
      <c r="C4412" s="4"/>
      <c r="D4412" s="14"/>
    </row>
    <row r="4413" spans="2:4" x14ac:dyDescent="0.35">
      <c r="B4413" s="4"/>
      <c r="C4413" s="4"/>
      <c r="D4413" s="14"/>
    </row>
    <row r="4414" spans="2:4" x14ac:dyDescent="0.35">
      <c r="B4414" s="4"/>
      <c r="C4414" s="4"/>
      <c r="D4414" s="14"/>
    </row>
    <row r="4415" spans="2:4" x14ac:dyDescent="0.35">
      <c r="B4415" s="4"/>
      <c r="C4415" s="4"/>
      <c r="D4415" s="14"/>
    </row>
    <row r="4416" spans="2:4" x14ac:dyDescent="0.35">
      <c r="B4416" s="4"/>
      <c r="C4416" s="4"/>
      <c r="D4416" s="14"/>
    </row>
    <row r="4417" spans="2:4" x14ac:dyDescent="0.35">
      <c r="B4417" s="4"/>
      <c r="C4417" s="4"/>
      <c r="D4417" s="14"/>
    </row>
    <row r="4418" spans="2:4" x14ac:dyDescent="0.35">
      <c r="B4418" s="4"/>
      <c r="C4418" s="4"/>
      <c r="D4418" s="14"/>
    </row>
    <row r="4419" spans="2:4" x14ac:dyDescent="0.35">
      <c r="B4419" s="4"/>
      <c r="C4419" s="4"/>
      <c r="D4419" s="14"/>
    </row>
    <row r="4420" spans="2:4" x14ac:dyDescent="0.35">
      <c r="B4420" s="4"/>
      <c r="C4420" s="4"/>
      <c r="D4420" s="14"/>
    </row>
    <row r="4421" spans="2:4" x14ac:dyDescent="0.35">
      <c r="B4421" s="4"/>
      <c r="C4421" s="4"/>
      <c r="D4421" s="14"/>
    </row>
    <row r="4422" spans="2:4" x14ac:dyDescent="0.35">
      <c r="B4422" s="4"/>
      <c r="C4422" s="4"/>
      <c r="D4422" s="14"/>
    </row>
    <row r="4423" spans="2:4" x14ac:dyDescent="0.35">
      <c r="B4423" s="4"/>
      <c r="C4423" s="4"/>
      <c r="D4423" s="14"/>
    </row>
    <row r="4424" spans="2:4" x14ac:dyDescent="0.35">
      <c r="B4424" s="4"/>
      <c r="C4424" s="4"/>
      <c r="D4424" s="14"/>
    </row>
    <row r="4425" spans="2:4" x14ac:dyDescent="0.35">
      <c r="B4425" s="4"/>
      <c r="C4425" s="4"/>
      <c r="D4425" s="14"/>
    </row>
    <row r="4426" spans="2:4" x14ac:dyDescent="0.35">
      <c r="B4426" s="4"/>
      <c r="C4426" s="4"/>
      <c r="D4426" s="14"/>
    </row>
    <row r="4427" spans="2:4" x14ac:dyDescent="0.35">
      <c r="B4427" s="4"/>
      <c r="C4427" s="4"/>
      <c r="D4427" s="14"/>
    </row>
    <row r="4428" spans="2:4" x14ac:dyDescent="0.35">
      <c r="B4428" s="4"/>
      <c r="C4428" s="4"/>
      <c r="D4428" s="14"/>
    </row>
    <row r="4429" spans="2:4" x14ac:dyDescent="0.35">
      <c r="B4429" s="4"/>
      <c r="C4429" s="4"/>
      <c r="D4429" s="14"/>
    </row>
    <row r="4430" spans="2:4" x14ac:dyDescent="0.35">
      <c r="B4430" s="4"/>
      <c r="C4430" s="4"/>
      <c r="D4430" s="14"/>
    </row>
    <row r="4431" spans="2:4" x14ac:dyDescent="0.35">
      <c r="B4431" s="4"/>
      <c r="C4431" s="4"/>
      <c r="D4431" s="14"/>
    </row>
    <row r="4432" spans="2:4" x14ac:dyDescent="0.35">
      <c r="B4432" s="4"/>
      <c r="C4432" s="4"/>
      <c r="D4432" s="14"/>
    </row>
    <row r="4433" spans="2:4" x14ac:dyDescent="0.35">
      <c r="B4433" s="4"/>
      <c r="C4433" s="4"/>
      <c r="D4433" s="14"/>
    </row>
    <row r="4434" spans="2:4" x14ac:dyDescent="0.35">
      <c r="B4434" s="4"/>
      <c r="C4434" s="4"/>
      <c r="D4434" s="14"/>
    </row>
    <row r="4435" spans="2:4" x14ac:dyDescent="0.35">
      <c r="B4435" s="4"/>
      <c r="C4435" s="4"/>
      <c r="D4435" s="14"/>
    </row>
    <row r="4436" spans="2:4" x14ac:dyDescent="0.35">
      <c r="B4436" s="4"/>
      <c r="C4436" s="4"/>
      <c r="D4436" s="14"/>
    </row>
    <row r="4437" spans="2:4" x14ac:dyDescent="0.35">
      <c r="B4437" s="4"/>
      <c r="C4437" s="4"/>
      <c r="D4437" s="14"/>
    </row>
    <row r="4438" spans="2:4" x14ac:dyDescent="0.35">
      <c r="B4438" s="4"/>
      <c r="C4438" s="4"/>
      <c r="D4438" s="14"/>
    </row>
    <row r="4439" spans="2:4" x14ac:dyDescent="0.35">
      <c r="B4439" s="4"/>
      <c r="C4439" s="4"/>
      <c r="D4439" s="14"/>
    </row>
    <row r="4440" spans="2:4" x14ac:dyDescent="0.35">
      <c r="B4440" s="4"/>
      <c r="C4440" s="4"/>
      <c r="D4440" s="14"/>
    </row>
    <row r="4441" spans="2:4" x14ac:dyDescent="0.35">
      <c r="B4441" s="4"/>
      <c r="C4441" s="4"/>
      <c r="D4441" s="14"/>
    </row>
    <row r="4442" spans="2:4" x14ac:dyDescent="0.35">
      <c r="B4442" s="4"/>
      <c r="C4442" s="4"/>
      <c r="D4442" s="14"/>
    </row>
    <row r="4443" spans="2:4" x14ac:dyDescent="0.35">
      <c r="B4443" s="4"/>
      <c r="C4443" s="4"/>
      <c r="D4443" s="14"/>
    </row>
    <row r="4444" spans="2:4" x14ac:dyDescent="0.35">
      <c r="B4444" s="4"/>
      <c r="C4444" s="4"/>
      <c r="D4444" s="14"/>
    </row>
    <row r="4445" spans="2:4" x14ac:dyDescent="0.35">
      <c r="B4445" s="4"/>
      <c r="C4445" s="4"/>
      <c r="D4445" s="14"/>
    </row>
    <row r="4446" spans="2:4" x14ac:dyDescent="0.35">
      <c r="B4446" s="4"/>
      <c r="C4446" s="4"/>
      <c r="D4446" s="14"/>
    </row>
    <row r="4447" spans="2:4" x14ac:dyDescent="0.35">
      <c r="B4447" s="4"/>
      <c r="C4447" s="4"/>
      <c r="D4447" s="14"/>
    </row>
    <row r="4448" spans="2:4" x14ac:dyDescent="0.35">
      <c r="B4448" s="4"/>
      <c r="C4448" s="4"/>
      <c r="D4448" s="14"/>
    </row>
    <row r="4449" spans="2:4" x14ac:dyDescent="0.35">
      <c r="B4449" s="4"/>
      <c r="C4449" s="4"/>
      <c r="D4449" s="14"/>
    </row>
    <row r="4450" spans="2:4" x14ac:dyDescent="0.35">
      <c r="B4450" s="4"/>
      <c r="C4450" s="4"/>
      <c r="D4450" s="14"/>
    </row>
    <row r="4451" spans="2:4" x14ac:dyDescent="0.35">
      <c r="B4451" s="4"/>
      <c r="C4451" s="4"/>
      <c r="D4451" s="14"/>
    </row>
    <row r="4452" spans="2:4" x14ac:dyDescent="0.35">
      <c r="B4452" s="4"/>
      <c r="C4452" s="4"/>
      <c r="D4452" s="14"/>
    </row>
    <row r="4453" spans="2:4" x14ac:dyDescent="0.35">
      <c r="B4453" s="4"/>
      <c r="C4453" s="4"/>
      <c r="D4453" s="14"/>
    </row>
    <row r="4454" spans="2:4" x14ac:dyDescent="0.35">
      <c r="B4454" s="4"/>
      <c r="C4454" s="4"/>
      <c r="D4454" s="14"/>
    </row>
    <row r="4455" spans="2:4" x14ac:dyDescent="0.35">
      <c r="B4455" s="4"/>
      <c r="C4455" s="4"/>
      <c r="D4455" s="14"/>
    </row>
    <row r="4456" spans="2:4" x14ac:dyDescent="0.35">
      <c r="B4456" s="4"/>
      <c r="C4456" s="4"/>
      <c r="D4456" s="14"/>
    </row>
    <row r="4457" spans="2:4" x14ac:dyDescent="0.35">
      <c r="B4457" s="4"/>
      <c r="C4457" s="4"/>
      <c r="D4457" s="14"/>
    </row>
    <row r="4458" spans="2:4" x14ac:dyDescent="0.35">
      <c r="B4458" s="4"/>
      <c r="C4458" s="4"/>
      <c r="D4458" s="14"/>
    </row>
    <row r="4459" spans="2:4" x14ac:dyDescent="0.35">
      <c r="B4459" s="4"/>
      <c r="C4459" s="4"/>
      <c r="D4459" s="14"/>
    </row>
    <row r="4460" spans="2:4" x14ac:dyDescent="0.35">
      <c r="B4460" s="4"/>
      <c r="C4460" s="4"/>
      <c r="D4460" s="14"/>
    </row>
    <row r="4461" spans="2:4" x14ac:dyDescent="0.35">
      <c r="B4461" s="4"/>
      <c r="C4461" s="4"/>
      <c r="D4461" s="14"/>
    </row>
    <row r="4462" spans="2:4" x14ac:dyDescent="0.35">
      <c r="B4462" s="4"/>
      <c r="C4462" s="4"/>
      <c r="D4462" s="14"/>
    </row>
    <row r="4463" spans="2:4" x14ac:dyDescent="0.35">
      <c r="B4463" s="4"/>
      <c r="C4463" s="4"/>
      <c r="D4463" s="14"/>
    </row>
    <row r="4464" spans="2:4" x14ac:dyDescent="0.35">
      <c r="B4464" s="4"/>
      <c r="C4464" s="4"/>
      <c r="D4464" s="14"/>
    </row>
    <row r="4465" spans="2:4" x14ac:dyDescent="0.35">
      <c r="B4465" s="4"/>
      <c r="C4465" s="4"/>
      <c r="D4465" s="14"/>
    </row>
    <row r="4466" spans="2:4" x14ac:dyDescent="0.35">
      <c r="B4466" s="4"/>
      <c r="C4466" s="4"/>
      <c r="D4466" s="14"/>
    </row>
    <row r="4467" spans="2:4" x14ac:dyDescent="0.35">
      <c r="B4467" s="4"/>
      <c r="C4467" s="4"/>
      <c r="D4467" s="14"/>
    </row>
    <row r="4468" spans="2:4" x14ac:dyDescent="0.35">
      <c r="B4468" s="4"/>
      <c r="C4468" s="4"/>
      <c r="D4468" s="14"/>
    </row>
    <row r="4469" spans="2:4" x14ac:dyDescent="0.35">
      <c r="B4469" s="4"/>
      <c r="C4469" s="4"/>
      <c r="D4469" s="14"/>
    </row>
    <row r="4470" spans="2:4" x14ac:dyDescent="0.35">
      <c r="B4470" s="4"/>
      <c r="C4470" s="4"/>
      <c r="D4470" s="14"/>
    </row>
    <row r="4471" spans="2:4" x14ac:dyDescent="0.35">
      <c r="B4471" s="4"/>
      <c r="C4471" s="4"/>
      <c r="D4471" s="14"/>
    </row>
    <row r="4472" spans="2:4" x14ac:dyDescent="0.35">
      <c r="B4472" s="4"/>
      <c r="C4472" s="4"/>
      <c r="D4472" s="14"/>
    </row>
    <row r="4473" spans="2:4" x14ac:dyDescent="0.35">
      <c r="B4473" s="4"/>
      <c r="C4473" s="4"/>
      <c r="D4473" s="14"/>
    </row>
    <row r="4474" spans="2:4" x14ac:dyDescent="0.35">
      <c r="B4474" s="4"/>
      <c r="C4474" s="4"/>
      <c r="D4474" s="14"/>
    </row>
    <row r="4475" spans="2:4" x14ac:dyDescent="0.35">
      <c r="B4475" s="4"/>
      <c r="C4475" s="4"/>
      <c r="D4475" s="14"/>
    </row>
    <row r="4476" spans="2:4" x14ac:dyDescent="0.35">
      <c r="B4476" s="4"/>
      <c r="C4476" s="4"/>
      <c r="D4476" s="14"/>
    </row>
    <row r="4477" spans="2:4" x14ac:dyDescent="0.35">
      <c r="B4477" s="4"/>
      <c r="C4477" s="4"/>
      <c r="D4477" s="14"/>
    </row>
    <row r="4478" spans="2:4" x14ac:dyDescent="0.35">
      <c r="B4478" s="4"/>
      <c r="C4478" s="4"/>
      <c r="D4478" s="14"/>
    </row>
    <row r="4479" spans="2:4" x14ac:dyDescent="0.35">
      <c r="B4479" s="4"/>
      <c r="C4479" s="4"/>
      <c r="D4479" s="14"/>
    </row>
    <row r="4480" spans="2:4" x14ac:dyDescent="0.35">
      <c r="B4480" s="4"/>
      <c r="C4480" s="4"/>
      <c r="D4480" s="14"/>
    </row>
    <row r="4481" spans="2:4" x14ac:dyDescent="0.35">
      <c r="B4481" s="4"/>
      <c r="C4481" s="4"/>
      <c r="D4481" s="14"/>
    </row>
    <row r="4482" spans="2:4" x14ac:dyDescent="0.35">
      <c r="B4482" s="4"/>
      <c r="C4482" s="4"/>
      <c r="D4482" s="14"/>
    </row>
    <row r="4483" spans="2:4" x14ac:dyDescent="0.35">
      <c r="B4483" s="4"/>
      <c r="C4483" s="4"/>
      <c r="D4483" s="14"/>
    </row>
    <row r="4484" spans="2:4" x14ac:dyDescent="0.35">
      <c r="B4484" s="4"/>
      <c r="C4484" s="4"/>
      <c r="D4484" s="14"/>
    </row>
    <row r="4485" spans="2:4" x14ac:dyDescent="0.35">
      <c r="B4485" s="4"/>
      <c r="C4485" s="4"/>
      <c r="D4485" s="14"/>
    </row>
    <row r="4486" spans="2:4" x14ac:dyDescent="0.35">
      <c r="B4486" s="4"/>
      <c r="C4486" s="4"/>
      <c r="D4486" s="14"/>
    </row>
    <row r="4487" spans="2:4" x14ac:dyDescent="0.35">
      <c r="B4487" s="4"/>
      <c r="C4487" s="4"/>
      <c r="D4487" s="14"/>
    </row>
    <row r="4488" spans="2:4" x14ac:dyDescent="0.35">
      <c r="B4488" s="4"/>
      <c r="C4488" s="4"/>
      <c r="D4488" s="14"/>
    </row>
    <row r="4489" spans="2:4" x14ac:dyDescent="0.35">
      <c r="B4489" s="4"/>
      <c r="C4489" s="4"/>
      <c r="D4489" s="14"/>
    </row>
    <row r="4490" spans="2:4" x14ac:dyDescent="0.35">
      <c r="B4490" s="4"/>
      <c r="C4490" s="4"/>
      <c r="D4490" s="14"/>
    </row>
    <row r="4491" spans="2:4" x14ac:dyDescent="0.35">
      <c r="B4491" s="4"/>
      <c r="C4491" s="4"/>
      <c r="D4491" s="14"/>
    </row>
    <row r="4492" spans="2:4" x14ac:dyDescent="0.35">
      <c r="B4492" s="4"/>
      <c r="C4492" s="4"/>
      <c r="D4492" s="14"/>
    </row>
    <row r="4493" spans="2:4" x14ac:dyDescent="0.35">
      <c r="B4493" s="4"/>
      <c r="C4493" s="4"/>
      <c r="D4493" s="14"/>
    </row>
    <row r="4494" spans="2:4" x14ac:dyDescent="0.35">
      <c r="B4494" s="4"/>
      <c r="C4494" s="4"/>
      <c r="D4494" s="14"/>
    </row>
    <row r="4495" spans="2:4" x14ac:dyDescent="0.35">
      <c r="B4495" s="4"/>
      <c r="C4495" s="4"/>
      <c r="D4495" s="14"/>
    </row>
    <row r="4496" spans="2:4" x14ac:dyDescent="0.35">
      <c r="B4496" s="4"/>
      <c r="C4496" s="4"/>
      <c r="D4496" s="14"/>
    </row>
    <row r="4497" spans="2:4" x14ac:dyDescent="0.35">
      <c r="B4497" s="4"/>
      <c r="C4497" s="4"/>
      <c r="D4497" s="14"/>
    </row>
    <row r="4498" spans="2:4" x14ac:dyDescent="0.35">
      <c r="B4498" s="4"/>
      <c r="C4498" s="4"/>
      <c r="D4498" s="14"/>
    </row>
    <row r="4499" spans="2:4" x14ac:dyDescent="0.35">
      <c r="B4499" s="4"/>
      <c r="C4499" s="4"/>
      <c r="D4499" s="14"/>
    </row>
    <row r="4500" spans="2:4" x14ac:dyDescent="0.35">
      <c r="B4500" s="4"/>
      <c r="C4500" s="4"/>
      <c r="D4500" s="14"/>
    </row>
    <row r="4501" spans="2:4" x14ac:dyDescent="0.35">
      <c r="B4501" s="4"/>
      <c r="C4501" s="4"/>
      <c r="D4501" s="14"/>
    </row>
    <row r="4502" spans="2:4" x14ac:dyDescent="0.35">
      <c r="B4502" s="4"/>
      <c r="C4502" s="4"/>
      <c r="D4502" s="14"/>
    </row>
    <row r="4503" spans="2:4" x14ac:dyDescent="0.35">
      <c r="B4503" s="4"/>
      <c r="C4503" s="4"/>
      <c r="D4503" s="14"/>
    </row>
    <row r="4504" spans="2:4" x14ac:dyDescent="0.35">
      <c r="B4504" s="4"/>
      <c r="C4504" s="4"/>
      <c r="D4504" s="14"/>
    </row>
    <row r="4505" spans="2:4" x14ac:dyDescent="0.35">
      <c r="B4505" s="4"/>
      <c r="C4505" s="4"/>
      <c r="D4505" s="14"/>
    </row>
    <row r="4506" spans="2:4" x14ac:dyDescent="0.35">
      <c r="B4506" s="4"/>
      <c r="C4506" s="4"/>
      <c r="D4506" s="14"/>
    </row>
    <row r="4507" spans="2:4" x14ac:dyDescent="0.35">
      <c r="B4507" s="4"/>
      <c r="C4507" s="4"/>
      <c r="D4507" s="14"/>
    </row>
    <row r="4508" spans="2:4" x14ac:dyDescent="0.35">
      <c r="B4508" s="4"/>
      <c r="C4508" s="4"/>
      <c r="D4508" s="14"/>
    </row>
    <row r="4509" spans="2:4" x14ac:dyDescent="0.35">
      <c r="B4509" s="4"/>
      <c r="C4509" s="4"/>
      <c r="D4509" s="14"/>
    </row>
    <row r="4510" spans="2:4" x14ac:dyDescent="0.35">
      <c r="B4510" s="4"/>
      <c r="C4510" s="4"/>
      <c r="D4510" s="14"/>
    </row>
    <row r="4511" spans="2:4" x14ac:dyDescent="0.35">
      <c r="B4511" s="4"/>
      <c r="C4511" s="4"/>
      <c r="D4511" s="14"/>
    </row>
    <row r="4512" spans="2:4" x14ac:dyDescent="0.35">
      <c r="B4512" s="4"/>
      <c r="C4512" s="4"/>
      <c r="D4512" s="14"/>
    </row>
    <row r="4513" spans="2:4" x14ac:dyDescent="0.35">
      <c r="B4513" s="4"/>
      <c r="C4513" s="4"/>
      <c r="D4513" s="14"/>
    </row>
    <row r="4514" spans="2:4" x14ac:dyDescent="0.35">
      <c r="B4514" s="4"/>
      <c r="C4514" s="4"/>
      <c r="D4514" s="14"/>
    </row>
    <row r="4515" spans="2:4" x14ac:dyDescent="0.35">
      <c r="B4515" s="4"/>
      <c r="C4515" s="4"/>
      <c r="D4515" s="14"/>
    </row>
    <row r="4516" spans="2:4" x14ac:dyDescent="0.35">
      <c r="B4516" s="4"/>
      <c r="C4516" s="4"/>
      <c r="D4516" s="14"/>
    </row>
    <row r="4517" spans="2:4" x14ac:dyDescent="0.35">
      <c r="B4517" s="4"/>
      <c r="C4517" s="4"/>
      <c r="D4517" s="14"/>
    </row>
    <row r="4518" spans="2:4" x14ac:dyDescent="0.35">
      <c r="B4518" s="4"/>
      <c r="C4518" s="4"/>
      <c r="D4518" s="14"/>
    </row>
    <row r="4519" spans="2:4" x14ac:dyDescent="0.35">
      <c r="B4519" s="4"/>
      <c r="C4519" s="4"/>
      <c r="D4519" s="14"/>
    </row>
    <row r="4520" spans="2:4" x14ac:dyDescent="0.35">
      <c r="B4520" s="4"/>
      <c r="C4520" s="4"/>
      <c r="D4520" s="14"/>
    </row>
    <row r="4521" spans="2:4" x14ac:dyDescent="0.35">
      <c r="B4521" s="4"/>
      <c r="C4521" s="4"/>
      <c r="D4521" s="14"/>
    </row>
    <row r="4522" spans="2:4" x14ac:dyDescent="0.35">
      <c r="B4522" s="4"/>
      <c r="C4522" s="4"/>
      <c r="D4522" s="14"/>
    </row>
    <row r="4523" spans="2:4" x14ac:dyDescent="0.35">
      <c r="B4523" s="4"/>
      <c r="C4523" s="4"/>
      <c r="D4523" s="14"/>
    </row>
    <row r="4524" spans="2:4" x14ac:dyDescent="0.35">
      <c r="B4524" s="4"/>
      <c r="C4524" s="4"/>
      <c r="D4524" s="14"/>
    </row>
    <row r="4525" spans="2:4" x14ac:dyDescent="0.35">
      <c r="B4525" s="4"/>
      <c r="C4525" s="4"/>
      <c r="D4525" s="14"/>
    </row>
    <row r="4526" spans="2:4" x14ac:dyDescent="0.35">
      <c r="B4526" s="4"/>
      <c r="C4526" s="4"/>
      <c r="D4526" s="14"/>
    </row>
    <row r="4527" spans="2:4" x14ac:dyDescent="0.35">
      <c r="B4527" s="4"/>
      <c r="C4527" s="4"/>
      <c r="D4527" s="14"/>
    </row>
    <row r="4528" spans="2:4" x14ac:dyDescent="0.35">
      <c r="B4528" s="4"/>
      <c r="C4528" s="4"/>
      <c r="D4528" s="14"/>
    </row>
    <row r="4529" spans="2:4" x14ac:dyDescent="0.35">
      <c r="B4529" s="4"/>
      <c r="C4529" s="4"/>
      <c r="D4529" s="14"/>
    </row>
    <row r="4530" spans="2:4" x14ac:dyDescent="0.35">
      <c r="B4530" s="4"/>
      <c r="C4530" s="4"/>
      <c r="D4530" s="14"/>
    </row>
    <row r="4531" spans="2:4" x14ac:dyDescent="0.35">
      <c r="B4531" s="4"/>
      <c r="C4531" s="4"/>
      <c r="D4531" s="14"/>
    </row>
    <row r="4532" spans="2:4" x14ac:dyDescent="0.35">
      <c r="B4532" s="4"/>
      <c r="C4532" s="4"/>
      <c r="D4532" s="14"/>
    </row>
    <row r="4533" spans="2:4" x14ac:dyDescent="0.35">
      <c r="B4533" s="4"/>
      <c r="C4533" s="4"/>
      <c r="D4533" s="14"/>
    </row>
    <row r="4534" spans="2:4" x14ac:dyDescent="0.35">
      <c r="B4534" s="4"/>
      <c r="C4534" s="4"/>
      <c r="D4534" s="14"/>
    </row>
    <row r="4535" spans="2:4" x14ac:dyDescent="0.35">
      <c r="B4535" s="4"/>
      <c r="C4535" s="4"/>
      <c r="D4535" s="14"/>
    </row>
    <row r="4536" spans="2:4" x14ac:dyDescent="0.35">
      <c r="B4536" s="4"/>
      <c r="C4536" s="4"/>
      <c r="D4536" s="14"/>
    </row>
    <row r="4537" spans="2:4" x14ac:dyDescent="0.35">
      <c r="B4537" s="4"/>
      <c r="C4537" s="4"/>
      <c r="D4537" s="14"/>
    </row>
    <row r="4538" spans="2:4" x14ac:dyDescent="0.35">
      <c r="B4538" s="4"/>
      <c r="C4538" s="4"/>
      <c r="D4538" s="14"/>
    </row>
    <row r="4539" spans="2:4" x14ac:dyDescent="0.35">
      <c r="B4539" s="4"/>
      <c r="C4539" s="4"/>
      <c r="D4539" s="14"/>
    </row>
    <row r="4540" spans="2:4" x14ac:dyDescent="0.35">
      <c r="B4540" s="4"/>
      <c r="C4540" s="4"/>
      <c r="D4540" s="14"/>
    </row>
    <row r="4541" spans="2:4" x14ac:dyDescent="0.35">
      <c r="B4541" s="4"/>
      <c r="C4541" s="4"/>
      <c r="D4541" s="14"/>
    </row>
    <row r="4542" spans="2:4" x14ac:dyDescent="0.35">
      <c r="B4542" s="4"/>
      <c r="C4542" s="4"/>
      <c r="D4542" s="14"/>
    </row>
    <row r="4543" spans="2:4" x14ac:dyDescent="0.35">
      <c r="B4543" s="4"/>
      <c r="C4543" s="4"/>
      <c r="D4543" s="14"/>
    </row>
    <row r="4544" spans="2:4" x14ac:dyDescent="0.35">
      <c r="B4544" s="4"/>
      <c r="C4544" s="4"/>
      <c r="D4544" s="14"/>
    </row>
    <row r="4545" spans="2:4" x14ac:dyDescent="0.35">
      <c r="B4545" s="4"/>
      <c r="C4545" s="4"/>
      <c r="D4545" s="14"/>
    </row>
    <row r="4546" spans="2:4" x14ac:dyDescent="0.35">
      <c r="B4546" s="4"/>
      <c r="C4546" s="4"/>
      <c r="D4546" s="14"/>
    </row>
    <row r="4547" spans="2:4" x14ac:dyDescent="0.35">
      <c r="B4547" s="4"/>
      <c r="C4547" s="4"/>
      <c r="D4547" s="14"/>
    </row>
    <row r="4548" spans="2:4" x14ac:dyDescent="0.35">
      <c r="B4548" s="4"/>
      <c r="C4548" s="4"/>
      <c r="D4548" s="14"/>
    </row>
    <row r="4549" spans="2:4" x14ac:dyDescent="0.35">
      <c r="B4549" s="4"/>
      <c r="C4549" s="4"/>
      <c r="D4549" s="14"/>
    </row>
    <row r="4550" spans="2:4" x14ac:dyDescent="0.35">
      <c r="B4550" s="4"/>
      <c r="C4550" s="4"/>
      <c r="D4550" s="14"/>
    </row>
    <row r="4551" spans="2:4" x14ac:dyDescent="0.35">
      <c r="B4551" s="4"/>
      <c r="C4551" s="4"/>
      <c r="D4551" s="14"/>
    </row>
    <row r="4552" spans="2:4" x14ac:dyDescent="0.35">
      <c r="B4552" s="4"/>
      <c r="C4552" s="4"/>
      <c r="D4552" s="14"/>
    </row>
    <row r="4553" spans="2:4" x14ac:dyDescent="0.35">
      <c r="B4553" s="4"/>
      <c r="C4553" s="4"/>
      <c r="D4553" s="14"/>
    </row>
    <row r="4554" spans="2:4" x14ac:dyDescent="0.35">
      <c r="B4554" s="4"/>
      <c r="C4554" s="4"/>
      <c r="D4554" s="14"/>
    </row>
    <row r="4555" spans="2:4" x14ac:dyDescent="0.35">
      <c r="B4555" s="4"/>
      <c r="C4555" s="4"/>
      <c r="D4555" s="14"/>
    </row>
    <row r="4556" spans="2:4" x14ac:dyDescent="0.35">
      <c r="B4556" s="4"/>
      <c r="C4556" s="4"/>
      <c r="D4556" s="14"/>
    </row>
    <row r="4557" spans="2:4" x14ac:dyDescent="0.35">
      <c r="B4557" s="4"/>
      <c r="C4557" s="4"/>
      <c r="D4557" s="14"/>
    </row>
    <row r="4558" spans="2:4" x14ac:dyDescent="0.35">
      <c r="B4558" s="4"/>
      <c r="C4558" s="4"/>
      <c r="D4558" s="14"/>
    </row>
    <row r="4559" spans="2:4" x14ac:dyDescent="0.35">
      <c r="B4559" s="4"/>
      <c r="C4559" s="4"/>
      <c r="D4559" s="14"/>
    </row>
    <row r="4560" spans="2:4" x14ac:dyDescent="0.35">
      <c r="B4560" s="4"/>
      <c r="C4560" s="4"/>
      <c r="D4560" s="14"/>
    </row>
    <row r="4561" spans="2:4" x14ac:dyDescent="0.35">
      <c r="B4561" s="4"/>
      <c r="C4561" s="4"/>
      <c r="D4561" s="14"/>
    </row>
    <row r="4562" spans="2:4" x14ac:dyDescent="0.35">
      <c r="B4562" s="4"/>
      <c r="C4562" s="4"/>
      <c r="D4562" s="14"/>
    </row>
    <row r="4563" spans="2:4" x14ac:dyDescent="0.35">
      <c r="B4563" s="4"/>
      <c r="C4563" s="4"/>
      <c r="D4563" s="14"/>
    </row>
    <row r="4564" spans="2:4" x14ac:dyDescent="0.35">
      <c r="B4564" s="4"/>
      <c r="C4564" s="4"/>
      <c r="D4564" s="14"/>
    </row>
    <row r="4565" spans="2:4" x14ac:dyDescent="0.35">
      <c r="B4565" s="4"/>
      <c r="C4565" s="4"/>
      <c r="D4565" s="14"/>
    </row>
    <row r="4566" spans="2:4" x14ac:dyDescent="0.35">
      <c r="B4566" s="4"/>
      <c r="C4566" s="4"/>
      <c r="D4566" s="14"/>
    </row>
    <row r="4567" spans="2:4" x14ac:dyDescent="0.35">
      <c r="B4567" s="4"/>
      <c r="C4567" s="4"/>
      <c r="D4567" s="14"/>
    </row>
    <row r="4568" spans="2:4" x14ac:dyDescent="0.35">
      <c r="B4568" s="4"/>
      <c r="C4568" s="4"/>
      <c r="D4568" s="14"/>
    </row>
    <row r="4569" spans="2:4" x14ac:dyDescent="0.35">
      <c r="B4569" s="4"/>
      <c r="C4569" s="4"/>
      <c r="D4569" s="14"/>
    </row>
    <row r="4570" spans="2:4" x14ac:dyDescent="0.35">
      <c r="B4570" s="4"/>
      <c r="C4570" s="4"/>
      <c r="D4570" s="14"/>
    </row>
    <row r="4571" spans="2:4" x14ac:dyDescent="0.35">
      <c r="B4571" s="4"/>
      <c r="C4571" s="4"/>
      <c r="D4571" s="14"/>
    </row>
    <row r="4572" spans="2:4" x14ac:dyDescent="0.35">
      <c r="B4572" s="4"/>
      <c r="C4572" s="4"/>
      <c r="D4572" s="14"/>
    </row>
    <row r="4573" spans="2:4" x14ac:dyDescent="0.35">
      <c r="B4573" s="4"/>
      <c r="C4573" s="4"/>
      <c r="D4573" s="14"/>
    </row>
    <row r="4574" spans="2:4" x14ac:dyDescent="0.35">
      <c r="B4574" s="4"/>
      <c r="C4574" s="4"/>
      <c r="D4574" s="14"/>
    </row>
    <row r="4575" spans="2:4" x14ac:dyDescent="0.35">
      <c r="B4575" s="4"/>
      <c r="C4575" s="4"/>
      <c r="D4575" s="14"/>
    </row>
    <row r="4576" spans="2:4" x14ac:dyDescent="0.35">
      <c r="B4576" s="4"/>
      <c r="C4576" s="4"/>
      <c r="D4576" s="14"/>
    </row>
    <row r="4577" spans="2:4" x14ac:dyDescent="0.35">
      <c r="B4577" s="4"/>
      <c r="C4577" s="4"/>
      <c r="D4577" s="14"/>
    </row>
    <row r="4578" spans="2:4" x14ac:dyDescent="0.35">
      <c r="B4578" s="4"/>
      <c r="C4578" s="4"/>
      <c r="D4578" s="14"/>
    </row>
    <row r="4579" spans="2:4" x14ac:dyDescent="0.35">
      <c r="B4579" s="4"/>
      <c r="C4579" s="4"/>
      <c r="D4579" s="14"/>
    </row>
    <row r="4580" spans="2:4" x14ac:dyDescent="0.35">
      <c r="B4580" s="4"/>
      <c r="C4580" s="4"/>
      <c r="D4580" s="14"/>
    </row>
    <row r="4581" spans="2:4" x14ac:dyDescent="0.35">
      <c r="B4581" s="4"/>
      <c r="C4581" s="4"/>
      <c r="D4581" s="14"/>
    </row>
    <row r="4582" spans="2:4" x14ac:dyDescent="0.35">
      <c r="B4582" s="4"/>
      <c r="C4582" s="4"/>
      <c r="D4582" s="14"/>
    </row>
    <row r="4583" spans="2:4" x14ac:dyDescent="0.35">
      <c r="B4583" s="4"/>
      <c r="C4583" s="4"/>
      <c r="D4583" s="14"/>
    </row>
    <row r="4584" spans="2:4" x14ac:dyDescent="0.35">
      <c r="B4584" s="4"/>
      <c r="C4584" s="4"/>
      <c r="D4584" s="14"/>
    </row>
    <row r="4585" spans="2:4" x14ac:dyDescent="0.35">
      <c r="B4585" s="4"/>
      <c r="C4585" s="4"/>
      <c r="D4585" s="14"/>
    </row>
    <row r="4586" spans="2:4" x14ac:dyDescent="0.35">
      <c r="B4586" s="4"/>
      <c r="C4586" s="4"/>
      <c r="D4586" s="14"/>
    </row>
    <row r="4587" spans="2:4" x14ac:dyDescent="0.35">
      <c r="B4587" s="4"/>
      <c r="C4587" s="4"/>
      <c r="D4587" s="14"/>
    </row>
    <row r="4588" spans="2:4" x14ac:dyDescent="0.35">
      <c r="B4588" s="4"/>
      <c r="C4588" s="4"/>
      <c r="D4588" s="14"/>
    </row>
    <row r="4589" spans="2:4" x14ac:dyDescent="0.35">
      <c r="B4589" s="4"/>
      <c r="C4589" s="4"/>
      <c r="D4589" s="14"/>
    </row>
    <row r="4590" spans="2:4" x14ac:dyDescent="0.35">
      <c r="B4590" s="4"/>
      <c r="C4590" s="4"/>
      <c r="D4590" s="14"/>
    </row>
    <row r="4591" spans="2:4" x14ac:dyDescent="0.35">
      <c r="B4591" s="4"/>
      <c r="C4591" s="4"/>
      <c r="D4591" s="14"/>
    </row>
    <row r="4592" spans="2:4" x14ac:dyDescent="0.35">
      <c r="B4592" s="4"/>
      <c r="C4592" s="4"/>
      <c r="D4592" s="14"/>
    </row>
    <row r="4593" spans="2:4" x14ac:dyDescent="0.35">
      <c r="B4593" s="4"/>
      <c r="C4593" s="4"/>
      <c r="D4593" s="14"/>
    </row>
    <row r="4594" spans="2:4" x14ac:dyDescent="0.35">
      <c r="B4594" s="4"/>
      <c r="C4594" s="4"/>
      <c r="D4594" s="14"/>
    </row>
    <row r="4595" spans="2:4" x14ac:dyDescent="0.35">
      <c r="B4595" s="4"/>
      <c r="C4595" s="4"/>
      <c r="D4595" s="14"/>
    </row>
    <row r="4596" spans="2:4" x14ac:dyDescent="0.35">
      <c r="B4596" s="4"/>
      <c r="C4596" s="4"/>
      <c r="D4596" s="14"/>
    </row>
    <row r="4597" spans="2:4" x14ac:dyDescent="0.35">
      <c r="B4597" s="4"/>
      <c r="C4597" s="4"/>
      <c r="D4597" s="14"/>
    </row>
    <row r="4598" spans="2:4" x14ac:dyDescent="0.35">
      <c r="B4598" s="4"/>
      <c r="C4598" s="4"/>
      <c r="D4598" s="14"/>
    </row>
    <row r="4599" spans="2:4" x14ac:dyDescent="0.35">
      <c r="B4599" s="4"/>
      <c r="C4599" s="4"/>
      <c r="D4599" s="14"/>
    </row>
    <row r="4600" spans="2:4" x14ac:dyDescent="0.35">
      <c r="B4600" s="4"/>
      <c r="C4600" s="4"/>
      <c r="D4600" s="14"/>
    </row>
    <row r="4601" spans="2:4" x14ac:dyDescent="0.35">
      <c r="B4601" s="4"/>
      <c r="C4601" s="4"/>
      <c r="D4601" s="14"/>
    </row>
    <row r="4602" spans="2:4" x14ac:dyDescent="0.35">
      <c r="B4602" s="4"/>
      <c r="C4602" s="4"/>
      <c r="D4602" s="14"/>
    </row>
    <row r="4603" spans="2:4" x14ac:dyDescent="0.35">
      <c r="B4603" s="4"/>
      <c r="C4603" s="4"/>
      <c r="D4603" s="14"/>
    </row>
    <row r="4604" spans="2:4" x14ac:dyDescent="0.35">
      <c r="B4604" s="4"/>
      <c r="C4604" s="4"/>
      <c r="D4604" s="14"/>
    </row>
    <row r="4605" spans="2:4" x14ac:dyDescent="0.35">
      <c r="B4605" s="4"/>
      <c r="C4605" s="4"/>
      <c r="D4605" s="14"/>
    </row>
    <row r="4606" spans="2:4" x14ac:dyDescent="0.35">
      <c r="B4606" s="4"/>
      <c r="C4606" s="4"/>
      <c r="D4606" s="14"/>
    </row>
    <row r="4607" spans="2:4" x14ac:dyDescent="0.35">
      <c r="B4607" s="4"/>
      <c r="C4607" s="4"/>
      <c r="D4607" s="14"/>
    </row>
    <row r="4608" spans="2:4" x14ac:dyDescent="0.35">
      <c r="B4608" s="4"/>
      <c r="C4608" s="4"/>
      <c r="D4608" s="14"/>
    </row>
    <row r="4609" spans="2:4" x14ac:dyDescent="0.35">
      <c r="B4609" s="4"/>
      <c r="C4609" s="4"/>
      <c r="D4609" s="14"/>
    </row>
    <row r="4610" spans="2:4" x14ac:dyDescent="0.35">
      <c r="B4610" s="4"/>
      <c r="C4610" s="4"/>
      <c r="D4610" s="14"/>
    </row>
    <row r="4611" spans="2:4" x14ac:dyDescent="0.35">
      <c r="B4611" s="4"/>
      <c r="C4611" s="4"/>
      <c r="D4611" s="14"/>
    </row>
    <row r="4612" spans="2:4" x14ac:dyDescent="0.35">
      <c r="B4612" s="4"/>
      <c r="C4612" s="4"/>
      <c r="D4612" s="14"/>
    </row>
    <row r="4613" spans="2:4" x14ac:dyDescent="0.35">
      <c r="B4613" s="4"/>
      <c r="C4613" s="4"/>
      <c r="D4613" s="14"/>
    </row>
    <row r="4614" spans="2:4" x14ac:dyDescent="0.35">
      <c r="B4614" s="4"/>
      <c r="C4614" s="4"/>
      <c r="D4614" s="14"/>
    </row>
    <row r="4615" spans="2:4" x14ac:dyDescent="0.35">
      <c r="B4615" s="4"/>
      <c r="C4615" s="4"/>
      <c r="D4615" s="14"/>
    </row>
    <row r="4616" spans="2:4" x14ac:dyDescent="0.35">
      <c r="B4616" s="4"/>
      <c r="C4616" s="4"/>
      <c r="D4616" s="14"/>
    </row>
    <row r="4617" spans="2:4" x14ac:dyDescent="0.35">
      <c r="B4617" s="4"/>
      <c r="C4617" s="4"/>
      <c r="D4617" s="14"/>
    </row>
    <row r="4618" spans="2:4" x14ac:dyDescent="0.35">
      <c r="B4618" s="4"/>
      <c r="C4618" s="4"/>
      <c r="D4618" s="14"/>
    </row>
    <row r="4619" spans="2:4" x14ac:dyDescent="0.35">
      <c r="B4619" s="4"/>
      <c r="C4619" s="4"/>
      <c r="D4619" s="14"/>
    </row>
    <row r="4620" spans="2:4" x14ac:dyDescent="0.35">
      <c r="B4620" s="4"/>
      <c r="C4620" s="4"/>
      <c r="D4620" s="14"/>
    </row>
    <row r="4621" spans="2:4" x14ac:dyDescent="0.35">
      <c r="B4621" s="4"/>
      <c r="C4621" s="4"/>
      <c r="D4621" s="14"/>
    </row>
    <row r="4622" spans="2:4" x14ac:dyDescent="0.35">
      <c r="B4622" s="4"/>
      <c r="C4622" s="4"/>
      <c r="D4622" s="14"/>
    </row>
    <row r="4623" spans="2:4" x14ac:dyDescent="0.35">
      <c r="B4623" s="4"/>
      <c r="C4623" s="4"/>
      <c r="D4623" s="14"/>
    </row>
    <row r="4624" spans="2:4" x14ac:dyDescent="0.35">
      <c r="B4624" s="4"/>
      <c r="C4624" s="4"/>
      <c r="D4624" s="14"/>
    </row>
    <row r="4625" spans="2:4" x14ac:dyDescent="0.35">
      <c r="B4625" s="4"/>
      <c r="C4625" s="4"/>
      <c r="D4625" s="14"/>
    </row>
    <row r="4626" spans="2:4" x14ac:dyDescent="0.35">
      <c r="B4626" s="4"/>
      <c r="C4626" s="4"/>
      <c r="D4626" s="14"/>
    </row>
    <row r="4627" spans="2:4" x14ac:dyDescent="0.35">
      <c r="B4627" s="4"/>
      <c r="C4627" s="4"/>
      <c r="D4627" s="14"/>
    </row>
    <row r="4628" spans="2:4" x14ac:dyDescent="0.35">
      <c r="B4628" s="4"/>
      <c r="C4628" s="4"/>
      <c r="D4628" s="14"/>
    </row>
    <row r="4629" spans="2:4" x14ac:dyDescent="0.35">
      <c r="B4629" s="4"/>
      <c r="C4629" s="4"/>
      <c r="D4629" s="14"/>
    </row>
    <row r="4630" spans="2:4" x14ac:dyDescent="0.35">
      <c r="B4630" s="4"/>
      <c r="C4630" s="4"/>
      <c r="D4630" s="14"/>
    </row>
    <row r="4631" spans="2:4" x14ac:dyDescent="0.35">
      <c r="B4631" s="4"/>
      <c r="C4631" s="4"/>
      <c r="D4631" s="14"/>
    </row>
    <row r="4632" spans="2:4" x14ac:dyDescent="0.35">
      <c r="B4632" s="4"/>
      <c r="C4632" s="4"/>
      <c r="D4632" s="14"/>
    </row>
    <row r="4633" spans="2:4" x14ac:dyDescent="0.35">
      <c r="B4633" s="4"/>
      <c r="C4633" s="4"/>
      <c r="D4633" s="14"/>
    </row>
    <row r="4634" spans="2:4" x14ac:dyDescent="0.35">
      <c r="B4634" s="4"/>
      <c r="C4634" s="4"/>
      <c r="D4634" s="14"/>
    </row>
    <row r="4635" spans="2:4" x14ac:dyDescent="0.35">
      <c r="B4635" s="4"/>
      <c r="C4635" s="4"/>
      <c r="D4635" s="14"/>
    </row>
    <row r="4636" spans="2:4" x14ac:dyDescent="0.35">
      <c r="B4636" s="4"/>
      <c r="C4636" s="4"/>
      <c r="D4636" s="14"/>
    </row>
    <row r="4637" spans="2:4" x14ac:dyDescent="0.35">
      <c r="B4637" s="4"/>
      <c r="C4637" s="4"/>
      <c r="D4637" s="14"/>
    </row>
    <row r="4638" spans="2:4" x14ac:dyDescent="0.35">
      <c r="B4638" s="4"/>
      <c r="C4638" s="4"/>
      <c r="D4638" s="14"/>
    </row>
    <row r="4639" spans="2:4" x14ac:dyDescent="0.35">
      <c r="B4639" s="4"/>
      <c r="C4639" s="4"/>
      <c r="D4639" s="14"/>
    </row>
    <row r="4640" spans="2:4" x14ac:dyDescent="0.35">
      <c r="B4640" s="4"/>
      <c r="C4640" s="4"/>
      <c r="D4640" s="14"/>
    </row>
    <row r="4641" spans="2:4" x14ac:dyDescent="0.35">
      <c r="B4641" s="4"/>
      <c r="C4641" s="4"/>
      <c r="D4641" s="14"/>
    </row>
    <row r="4642" spans="2:4" x14ac:dyDescent="0.35">
      <c r="B4642" s="4"/>
      <c r="C4642" s="4"/>
      <c r="D4642" s="14"/>
    </row>
    <row r="4643" spans="2:4" x14ac:dyDescent="0.35">
      <c r="B4643" s="4"/>
      <c r="C4643" s="4"/>
      <c r="D4643" s="14"/>
    </row>
    <row r="4644" spans="2:4" x14ac:dyDescent="0.35">
      <c r="B4644" s="4"/>
      <c r="C4644" s="4"/>
      <c r="D4644" s="14"/>
    </row>
    <row r="4645" spans="2:4" x14ac:dyDescent="0.35">
      <c r="B4645" s="4"/>
      <c r="C4645" s="4"/>
      <c r="D4645" s="14"/>
    </row>
    <row r="4646" spans="2:4" x14ac:dyDescent="0.35">
      <c r="B4646" s="4"/>
      <c r="C4646" s="4"/>
      <c r="D4646" s="14"/>
    </row>
    <row r="4647" spans="2:4" x14ac:dyDescent="0.35">
      <c r="B4647" s="4"/>
      <c r="C4647" s="4"/>
      <c r="D4647" s="14"/>
    </row>
    <row r="4648" spans="2:4" x14ac:dyDescent="0.35">
      <c r="B4648" s="4"/>
      <c r="C4648" s="4"/>
      <c r="D4648" s="14"/>
    </row>
    <row r="4649" spans="2:4" x14ac:dyDescent="0.35">
      <c r="B4649" s="4"/>
      <c r="C4649" s="4"/>
      <c r="D4649" s="14"/>
    </row>
    <row r="4650" spans="2:4" x14ac:dyDescent="0.35">
      <c r="B4650" s="4"/>
      <c r="C4650" s="4"/>
      <c r="D4650" s="14"/>
    </row>
    <row r="4651" spans="2:4" x14ac:dyDescent="0.35">
      <c r="B4651" s="4"/>
      <c r="C4651" s="4"/>
      <c r="D4651" s="14"/>
    </row>
    <row r="4652" spans="2:4" x14ac:dyDescent="0.35">
      <c r="B4652" s="4"/>
      <c r="C4652" s="4"/>
      <c r="D4652" s="14"/>
    </row>
    <row r="4653" spans="2:4" x14ac:dyDescent="0.35">
      <c r="B4653" s="4"/>
      <c r="C4653" s="4"/>
      <c r="D4653" s="14"/>
    </row>
    <row r="4654" spans="2:4" x14ac:dyDescent="0.35">
      <c r="B4654" s="4"/>
      <c r="C4654" s="4"/>
      <c r="D4654" s="14"/>
    </row>
    <row r="4655" spans="2:4" x14ac:dyDescent="0.35">
      <c r="B4655" s="4"/>
      <c r="C4655" s="4"/>
      <c r="D4655" s="14"/>
    </row>
    <row r="4656" spans="2:4" x14ac:dyDescent="0.35">
      <c r="B4656" s="4"/>
      <c r="C4656" s="4"/>
      <c r="D4656" s="14"/>
    </row>
    <row r="4657" spans="2:4" x14ac:dyDescent="0.35">
      <c r="B4657" s="4"/>
      <c r="C4657" s="4"/>
      <c r="D4657" s="14"/>
    </row>
    <row r="4658" spans="2:4" x14ac:dyDescent="0.35">
      <c r="B4658" s="4"/>
      <c r="C4658" s="4"/>
      <c r="D4658" s="14"/>
    </row>
    <row r="4659" spans="2:4" x14ac:dyDescent="0.35">
      <c r="B4659" s="4"/>
      <c r="C4659" s="4"/>
      <c r="D4659" s="14"/>
    </row>
    <row r="4660" spans="2:4" x14ac:dyDescent="0.35">
      <c r="B4660" s="4"/>
      <c r="C4660" s="4"/>
      <c r="D4660" s="14"/>
    </row>
    <row r="4661" spans="2:4" x14ac:dyDescent="0.35">
      <c r="B4661" s="4"/>
      <c r="C4661" s="4"/>
      <c r="D4661" s="14"/>
    </row>
    <row r="4662" spans="2:4" x14ac:dyDescent="0.35">
      <c r="B4662" s="4"/>
      <c r="C4662" s="4"/>
      <c r="D4662" s="14"/>
    </row>
    <row r="4663" spans="2:4" x14ac:dyDescent="0.35">
      <c r="B4663" s="4"/>
      <c r="C4663" s="4"/>
      <c r="D4663" s="14"/>
    </row>
    <row r="4664" spans="2:4" x14ac:dyDescent="0.35">
      <c r="B4664" s="4"/>
      <c r="C4664" s="4"/>
      <c r="D4664" s="14"/>
    </row>
    <row r="4665" spans="2:4" x14ac:dyDescent="0.35">
      <c r="B4665" s="4"/>
      <c r="C4665" s="4"/>
      <c r="D4665" s="14"/>
    </row>
    <row r="4666" spans="2:4" x14ac:dyDescent="0.35">
      <c r="B4666" s="4"/>
      <c r="C4666" s="4"/>
      <c r="D4666" s="14"/>
    </row>
    <row r="4667" spans="2:4" x14ac:dyDescent="0.35">
      <c r="B4667" s="4"/>
      <c r="C4667" s="4"/>
      <c r="D4667" s="14"/>
    </row>
    <row r="4668" spans="2:4" x14ac:dyDescent="0.35">
      <c r="B4668" s="4"/>
      <c r="C4668" s="4"/>
      <c r="D4668" s="14"/>
    </row>
    <row r="4669" spans="2:4" x14ac:dyDescent="0.35">
      <c r="B4669" s="4"/>
      <c r="C4669" s="4"/>
      <c r="D4669" s="14"/>
    </row>
    <row r="4670" spans="2:4" x14ac:dyDescent="0.35">
      <c r="B4670" s="4"/>
      <c r="C4670" s="4"/>
      <c r="D4670" s="14"/>
    </row>
    <row r="4671" spans="2:4" x14ac:dyDescent="0.35">
      <c r="B4671" s="4"/>
      <c r="C4671" s="4"/>
      <c r="D4671" s="14"/>
    </row>
    <row r="4672" spans="2:4" x14ac:dyDescent="0.35">
      <c r="B4672" s="4"/>
      <c r="C4672" s="4"/>
      <c r="D4672" s="14"/>
    </row>
    <row r="4673" spans="2:4" x14ac:dyDescent="0.35">
      <c r="B4673" s="4"/>
      <c r="C4673" s="4"/>
      <c r="D4673" s="14"/>
    </row>
    <row r="4674" spans="2:4" x14ac:dyDescent="0.35">
      <c r="B4674" s="4"/>
      <c r="C4674" s="4"/>
      <c r="D4674" s="14"/>
    </row>
    <row r="4675" spans="2:4" x14ac:dyDescent="0.35">
      <c r="B4675" s="4"/>
      <c r="C4675" s="4"/>
      <c r="D4675" s="14"/>
    </row>
    <row r="4676" spans="2:4" x14ac:dyDescent="0.35">
      <c r="B4676" s="4"/>
      <c r="C4676" s="4"/>
      <c r="D4676" s="14"/>
    </row>
    <row r="4677" spans="2:4" x14ac:dyDescent="0.35">
      <c r="B4677" s="4"/>
      <c r="C4677" s="4"/>
      <c r="D4677" s="14"/>
    </row>
    <row r="4678" spans="2:4" x14ac:dyDescent="0.35">
      <c r="B4678" s="4"/>
      <c r="C4678" s="4"/>
      <c r="D4678" s="14"/>
    </row>
    <row r="4679" spans="2:4" x14ac:dyDescent="0.35">
      <c r="B4679" s="4"/>
      <c r="C4679" s="4"/>
      <c r="D4679" s="14"/>
    </row>
    <row r="4680" spans="2:4" x14ac:dyDescent="0.35">
      <c r="B4680" s="4"/>
      <c r="C4680" s="4"/>
      <c r="D4680" s="14"/>
    </row>
    <row r="4681" spans="2:4" x14ac:dyDescent="0.35">
      <c r="B4681" s="4"/>
      <c r="C4681" s="4"/>
      <c r="D4681" s="14"/>
    </row>
    <row r="4682" spans="2:4" x14ac:dyDescent="0.35">
      <c r="B4682" s="4"/>
      <c r="C4682" s="4"/>
      <c r="D4682" s="14"/>
    </row>
    <row r="4683" spans="2:4" x14ac:dyDescent="0.35">
      <c r="B4683" s="4"/>
      <c r="C4683" s="4"/>
      <c r="D4683" s="14"/>
    </row>
    <row r="4684" spans="2:4" x14ac:dyDescent="0.35">
      <c r="B4684" s="4"/>
      <c r="C4684" s="4"/>
      <c r="D4684" s="14"/>
    </row>
    <row r="4685" spans="2:4" x14ac:dyDescent="0.35">
      <c r="B4685" s="4"/>
      <c r="C4685" s="4"/>
      <c r="D4685" s="14"/>
    </row>
    <row r="4686" spans="2:4" x14ac:dyDescent="0.35">
      <c r="B4686" s="4"/>
      <c r="C4686" s="4"/>
      <c r="D4686" s="14"/>
    </row>
    <row r="4687" spans="2:4" x14ac:dyDescent="0.35">
      <c r="B4687" s="4"/>
      <c r="C4687" s="4"/>
      <c r="D4687" s="14"/>
    </row>
    <row r="4688" spans="2:4" x14ac:dyDescent="0.35">
      <c r="B4688" s="4"/>
      <c r="C4688" s="4"/>
      <c r="D4688" s="14"/>
    </row>
    <row r="4689" spans="2:4" x14ac:dyDescent="0.35">
      <c r="B4689" s="4"/>
      <c r="C4689" s="4"/>
      <c r="D4689" s="14"/>
    </row>
    <row r="4690" spans="2:4" x14ac:dyDescent="0.35">
      <c r="B4690" s="4"/>
      <c r="C4690" s="4"/>
      <c r="D4690" s="14"/>
    </row>
    <row r="4691" spans="2:4" x14ac:dyDescent="0.35">
      <c r="B4691" s="4"/>
      <c r="C4691" s="4"/>
      <c r="D4691" s="14"/>
    </row>
    <row r="4692" spans="2:4" x14ac:dyDescent="0.35">
      <c r="B4692" s="4"/>
      <c r="C4692" s="4"/>
      <c r="D4692" s="14"/>
    </row>
    <row r="4693" spans="2:4" x14ac:dyDescent="0.35">
      <c r="B4693" s="4"/>
      <c r="C4693" s="4"/>
      <c r="D4693" s="14"/>
    </row>
    <row r="4694" spans="2:4" x14ac:dyDescent="0.35">
      <c r="B4694" s="4"/>
      <c r="C4694" s="4"/>
      <c r="D4694" s="14"/>
    </row>
    <row r="4695" spans="2:4" x14ac:dyDescent="0.35">
      <c r="B4695" s="4"/>
      <c r="C4695" s="4"/>
      <c r="D4695" s="14"/>
    </row>
    <row r="4696" spans="2:4" x14ac:dyDescent="0.35">
      <c r="B4696" s="4"/>
      <c r="C4696" s="4"/>
      <c r="D4696" s="14"/>
    </row>
    <row r="4697" spans="2:4" x14ac:dyDescent="0.35">
      <c r="B4697" s="4"/>
      <c r="C4697" s="4"/>
      <c r="D4697" s="14"/>
    </row>
    <row r="4698" spans="2:4" x14ac:dyDescent="0.35">
      <c r="B4698" s="4"/>
      <c r="C4698" s="4"/>
      <c r="D4698" s="14"/>
    </row>
    <row r="4699" spans="2:4" x14ac:dyDescent="0.35">
      <c r="B4699" s="4"/>
      <c r="C4699" s="4"/>
      <c r="D4699" s="14"/>
    </row>
    <row r="4700" spans="2:4" x14ac:dyDescent="0.35">
      <c r="B4700" s="4"/>
      <c r="C4700" s="4"/>
      <c r="D4700" s="14"/>
    </row>
    <row r="4701" spans="2:4" x14ac:dyDescent="0.35">
      <c r="B4701" s="4"/>
      <c r="C4701" s="4"/>
      <c r="D4701" s="14"/>
    </row>
    <row r="4702" spans="2:4" x14ac:dyDescent="0.35">
      <c r="B4702" s="4"/>
      <c r="C4702" s="4"/>
      <c r="D4702" s="14"/>
    </row>
    <row r="4703" spans="2:4" x14ac:dyDescent="0.35">
      <c r="B4703" s="4"/>
      <c r="C4703" s="4"/>
      <c r="D4703" s="14"/>
    </row>
    <row r="4704" spans="2:4" x14ac:dyDescent="0.35">
      <c r="B4704" s="4"/>
      <c r="C4704" s="4"/>
      <c r="D4704" s="14"/>
    </row>
    <row r="4705" spans="2:4" x14ac:dyDescent="0.35">
      <c r="B4705" s="4"/>
      <c r="C4705" s="4"/>
      <c r="D4705" s="14"/>
    </row>
    <row r="4706" spans="2:4" x14ac:dyDescent="0.35">
      <c r="B4706" s="4"/>
      <c r="C4706" s="4"/>
      <c r="D4706" s="14"/>
    </row>
    <row r="4707" spans="2:4" x14ac:dyDescent="0.35">
      <c r="B4707" s="4"/>
      <c r="C4707" s="4"/>
      <c r="D4707" s="14"/>
    </row>
    <row r="4708" spans="2:4" x14ac:dyDescent="0.35">
      <c r="B4708" s="4"/>
      <c r="C4708" s="4"/>
      <c r="D4708" s="14"/>
    </row>
    <row r="4709" spans="2:4" x14ac:dyDescent="0.35">
      <c r="B4709" s="4"/>
      <c r="C4709" s="4"/>
      <c r="D4709" s="14"/>
    </row>
    <row r="4710" spans="2:4" x14ac:dyDescent="0.35">
      <c r="B4710" s="4"/>
      <c r="C4710" s="4"/>
      <c r="D4710" s="14"/>
    </row>
    <row r="4711" spans="2:4" x14ac:dyDescent="0.35">
      <c r="B4711" s="4"/>
      <c r="C4711" s="4"/>
      <c r="D4711" s="14"/>
    </row>
    <row r="4712" spans="2:4" x14ac:dyDescent="0.35">
      <c r="B4712" s="4"/>
      <c r="C4712" s="4"/>
      <c r="D4712" s="14"/>
    </row>
    <row r="4713" spans="2:4" x14ac:dyDescent="0.35">
      <c r="B4713" s="4"/>
      <c r="C4713" s="4"/>
      <c r="D4713" s="14"/>
    </row>
    <row r="4714" spans="2:4" x14ac:dyDescent="0.35">
      <c r="B4714" s="4"/>
      <c r="C4714" s="4"/>
      <c r="D4714" s="14"/>
    </row>
    <row r="4715" spans="2:4" x14ac:dyDescent="0.35">
      <c r="B4715" s="4"/>
      <c r="C4715" s="4"/>
      <c r="D4715" s="14"/>
    </row>
    <row r="4716" spans="2:4" x14ac:dyDescent="0.35">
      <c r="B4716" s="4"/>
      <c r="C4716" s="4"/>
      <c r="D4716" s="14"/>
    </row>
    <row r="4717" spans="2:4" x14ac:dyDescent="0.35">
      <c r="B4717" s="4"/>
      <c r="C4717" s="4"/>
      <c r="D4717" s="14"/>
    </row>
    <row r="4718" spans="2:4" x14ac:dyDescent="0.35">
      <c r="B4718" s="4"/>
      <c r="C4718" s="4"/>
      <c r="D4718" s="14"/>
    </row>
    <row r="4719" spans="2:4" x14ac:dyDescent="0.35">
      <c r="B4719" s="4"/>
      <c r="C4719" s="4"/>
      <c r="D4719" s="14"/>
    </row>
    <row r="4720" spans="2:4" x14ac:dyDescent="0.35">
      <c r="B4720" s="4"/>
      <c r="C4720" s="4"/>
      <c r="D4720" s="14"/>
    </row>
    <row r="4721" spans="2:4" x14ac:dyDescent="0.35">
      <c r="B4721" s="4"/>
      <c r="C4721" s="4"/>
      <c r="D4721" s="14"/>
    </row>
    <row r="4722" spans="2:4" x14ac:dyDescent="0.35">
      <c r="B4722" s="4"/>
      <c r="C4722" s="4"/>
      <c r="D4722" s="14"/>
    </row>
    <row r="4723" spans="2:4" x14ac:dyDescent="0.35">
      <c r="B4723" s="4"/>
      <c r="C4723" s="4"/>
      <c r="D4723" s="14"/>
    </row>
    <row r="4724" spans="2:4" x14ac:dyDescent="0.35">
      <c r="B4724" s="4"/>
      <c r="C4724" s="4"/>
      <c r="D4724" s="14"/>
    </row>
    <row r="4725" spans="2:4" x14ac:dyDescent="0.35">
      <c r="B4725" s="4"/>
      <c r="C4725" s="4"/>
      <c r="D4725" s="14"/>
    </row>
    <row r="4726" spans="2:4" x14ac:dyDescent="0.35">
      <c r="B4726" s="4"/>
      <c r="C4726" s="4"/>
      <c r="D4726" s="14"/>
    </row>
    <row r="4727" spans="2:4" x14ac:dyDescent="0.35">
      <c r="B4727" s="4"/>
      <c r="C4727" s="4"/>
      <c r="D4727" s="14"/>
    </row>
    <row r="4728" spans="2:4" x14ac:dyDescent="0.35">
      <c r="B4728" s="4"/>
      <c r="C4728" s="4"/>
      <c r="D4728" s="14"/>
    </row>
    <row r="4729" spans="2:4" x14ac:dyDescent="0.35">
      <c r="B4729" s="4"/>
      <c r="C4729" s="4"/>
      <c r="D4729" s="14"/>
    </row>
    <row r="4730" spans="2:4" x14ac:dyDescent="0.35">
      <c r="B4730" s="4"/>
      <c r="C4730" s="4"/>
      <c r="D4730" s="14"/>
    </row>
    <row r="4731" spans="2:4" x14ac:dyDescent="0.35">
      <c r="B4731" s="4"/>
      <c r="C4731" s="4"/>
      <c r="D4731" s="14"/>
    </row>
    <row r="4732" spans="2:4" x14ac:dyDescent="0.35">
      <c r="B4732" s="4"/>
      <c r="C4732" s="4"/>
      <c r="D4732" s="14"/>
    </row>
    <row r="4733" spans="2:4" x14ac:dyDescent="0.35">
      <c r="B4733" s="4"/>
      <c r="C4733" s="4"/>
      <c r="D4733" s="14"/>
    </row>
    <row r="4734" spans="2:4" x14ac:dyDescent="0.35">
      <c r="B4734" s="4"/>
      <c r="C4734" s="4"/>
      <c r="D4734" s="14"/>
    </row>
    <row r="4735" spans="2:4" x14ac:dyDescent="0.35">
      <c r="B4735" s="4"/>
      <c r="C4735" s="4"/>
      <c r="D4735" s="14"/>
    </row>
    <row r="4736" spans="2:4" x14ac:dyDescent="0.35">
      <c r="B4736" s="4"/>
      <c r="C4736" s="4"/>
      <c r="D4736" s="14"/>
    </row>
    <row r="4737" spans="2:4" x14ac:dyDescent="0.35">
      <c r="B4737" s="4"/>
      <c r="C4737" s="4"/>
      <c r="D4737" s="14"/>
    </row>
    <row r="4738" spans="2:4" x14ac:dyDescent="0.35">
      <c r="B4738" s="4"/>
      <c r="C4738" s="4"/>
      <c r="D4738" s="14"/>
    </row>
    <row r="4739" spans="2:4" x14ac:dyDescent="0.35">
      <c r="B4739" s="4"/>
      <c r="C4739" s="4"/>
      <c r="D4739" s="14"/>
    </row>
    <row r="4740" spans="2:4" x14ac:dyDescent="0.35">
      <c r="B4740" s="4"/>
      <c r="C4740" s="4"/>
      <c r="D4740" s="14"/>
    </row>
    <row r="4741" spans="2:4" x14ac:dyDescent="0.35">
      <c r="B4741" s="4"/>
      <c r="C4741" s="4"/>
      <c r="D4741" s="14"/>
    </row>
    <row r="4742" spans="2:4" x14ac:dyDescent="0.35">
      <c r="B4742" s="4"/>
      <c r="C4742" s="4"/>
      <c r="D4742" s="14"/>
    </row>
    <row r="4743" spans="2:4" x14ac:dyDescent="0.35">
      <c r="B4743" s="4"/>
      <c r="C4743" s="4"/>
      <c r="D4743" s="14"/>
    </row>
    <row r="4744" spans="2:4" x14ac:dyDescent="0.35">
      <c r="B4744" s="4"/>
      <c r="C4744" s="4"/>
      <c r="D4744" s="14"/>
    </row>
    <row r="4745" spans="2:4" x14ac:dyDescent="0.35">
      <c r="B4745" s="4"/>
      <c r="C4745" s="4"/>
      <c r="D4745" s="14"/>
    </row>
    <row r="4746" spans="2:4" x14ac:dyDescent="0.35">
      <c r="B4746" s="4"/>
      <c r="C4746" s="4"/>
      <c r="D4746" s="14"/>
    </row>
    <row r="4747" spans="2:4" x14ac:dyDescent="0.35">
      <c r="B4747" s="4"/>
      <c r="C4747" s="4"/>
      <c r="D4747" s="14"/>
    </row>
    <row r="4748" spans="2:4" x14ac:dyDescent="0.35">
      <c r="B4748" s="4"/>
      <c r="C4748" s="4"/>
      <c r="D4748" s="14"/>
    </row>
    <row r="4749" spans="2:4" x14ac:dyDescent="0.35">
      <c r="B4749" s="4"/>
      <c r="C4749" s="4"/>
      <c r="D4749" s="14"/>
    </row>
    <row r="4750" spans="2:4" x14ac:dyDescent="0.35">
      <c r="B4750" s="4"/>
      <c r="C4750" s="4"/>
      <c r="D4750" s="14"/>
    </row>
    <row r="4751" spans="2:4" x14ac:dyDescent="0.35">
      <c r="B4751" s="4"/>
      <c r="C4751" s="4"/>
      <c r="D4751" s="14"/>
    </row>
    <row r="4752" spans="2:4" x14ac:dyDescent="0.35">
      <c r="B4752" s="4"/>
      <c r="C4752" s="4"/>
      <c r="D4752" s="14"/>
    </row>
    <row r="4753" spans="2:4" x14ac:dyDescent="0.35">
      <c r="B4753" s="4"/>
      <c r="C4753" s="4"/>
      <c r="D4753" s="14"/>
    </row>
    <row r="4754" spans="2:4" x14ac:dyDescent="0.35">
      <c r="B4754" s="4"/>
      <c r="C4754" s="4"/>
      <c r="D4754" s="14"/>
    </row>
    <row r="4755" spans="2:4" x14ac:dyDescent="0.35">
      <c r="B4755" s="4"/>
      <c r="C4755" s="4"/>
      <c r="D4755" s="14"/>
    </row>
    <row r="4756" spans="2:4" x14ac:dyDescent="0.35">
      <c r="B4756" s="4"/>
      <c r="C4756" s="4"/>
      <c r="D4756" s="14"/>
    </row>
    <row r="4757" spans="2:4" x14ac:dyDescent="0.35">
      <c r="B4757" s="4"/>
      <c r="C4757" s="4"/>
      <c r="D4757" s="14"/>
    </row>
    <row r="4758" spans="2:4" x14ac:dyDescent="0.35">
      <c r="B4758" s="4"/>
      <c r="C4758" s="4"/>
      <c r="D4758" s="14"/>
    </row>
    <row r="4759" spans="2:4" x14ac:dyDescent="0.35">
      <c r="B4759" s="4"/>
      <c r="C4759" s="4"/>
      <c r="D4759" s="14"/>
    </row>
    <row r="4760" spans="2:4" x14ac:dyDescent="0.35">
      <c r="B4760" s="4"/>
      <c r="C4760" s="4"/>
      <c r="D4760" s="14"/>
    </row>
    <row r="4761" spans="2:4" x14ac:dyDescent="0.35">
      <c r="B4761" s="4"/>
      <c r="C4761" s="4"/>
      <c r="D4761" s="14"/>
    </row>
    <row r="4762" spans="2:4" x14ac:dyDescent="0.35">
      <c r="B4762" s="4"/>
      <c r="C4762" s="4"/>
      <c r="D4762" s="14"/>
    </row>
    <row r="4763" spans="2:4" x14ac:dyDescent="0.35">
      <c r="B4763" s="4"/>
      <c r="C4763" s="4"/>
      <c r="D4763" s="14"/>
    </row>
    <row r="4764" spans="2:4" x14ac:dyDescent="0.35">
      <c r="B4764" s="4"/>
      <c r="C4764" s="4"/>
      <c r="D4764" s="14"/>
    </row>
    <row r="4765" spans="2:4" x14ac:dyDescent="0.35">
      <c r="B4765" s="4"/>
      <c r="C4765" s="4"/>
      <c r="D4765" s="14"/>
    </row>
    <row r="4766" spans="2:4" x14ac:dyDescent="0.35">
      <c r="B4766" s="4"/>
      <c r="C4766" s="4"/>
      <c r="D4766" s="14"/>
    </row>
    <row r="4767" spans="2:4" x14ac:dyDescent="0.35">
      <c r="B4767" s="4"/>
      <c r="C4767" s="4"/>
      <c r="D4767" s="14"/>
    </row>
    <row r="4768" spans="2:4" x14ac:dyDescent="0.35">
      <c r="B4768" s="4"/>
      <c r="C4768" s="4"/>
      <c r="D4768" s="14"/>
    </row>
    <row r="4769" spans="2:4" x14ac:dyDescent="0.35">
      <c r="B4769" s="4"/>
      <c r="C4769" s="4"/>
      <c r="D4769" s="14"/>
    </row>
    <row r="4770" spans="2:4" x14ac:dyDescent="0.35">
      <c r="B4770" s="4"/>
      <c r="C4770" s="4"/>
      <c r="D4770" s="14"/>
    </row>
    <row r="4771" spans="2:4" x14ac:dyDescent="0.35">
      <c r="B4771" s="4"/>
      <c r="C4771" s="4"/>
      <c r="D4771" s="14"/>
    </row>
    <row r="4772" spans="2:4" x14ac:dyDescent="0.35">
      <c r="B4772" s="4"/>
      <c r="C4772" s="4"/>
      <c r="D4772" s="14"/>
    </row>
    <row r="4773" spans="2:4" x14ac:dyDescent="0.35">
      <c r="B4773" s="4"/>
      <c r="C4773" s="4"/>
      <c r="D4773" s="14"/>
    </row>
    <row r="4774" spans="2:4" x14ac:dyDescent="0.35">
      <c r="B4774" s="4"/>
      <c r="C4774" s="4"/>
      <c r="D4774" s="14"/>
    </row>
    <row r="4775" spans="2:4" x14ac:dyDescent="0.35">
      <c r="B4775" s="4"/>
      <c r="C4775" s="4"/>
      <c r="D4775" s="14"/>
    </row>
    <row r="4776" spans="2:4" x14ac:dyDescent="0.35">
      <c r="B4776" s="4"/>
      <c r="C4776" s="4"/>
      <c r="D4776" s="14"/>
    </row>
    <row r="4777" spans="2:4" x14ac:dyDescent="0.35">
      <c r="B4777" s="4"/>
      <c r="C4777" s="4"/>
      <c r="D4777" s="14"/>
    </row>
    <row r="4778" spans="2:4" x14ac:dyDescent="0.35">
      <c r="B4778" s="4"/>
      <c r="C4778" s="4"/>
      <c r="D4778" s="14"/>
    </row>
    <row r="4779" spans="2:4" x14ac:dyDescent="0.35">
      <c r="B4779" s="4"/>
      <c r="C4779" s="4"/>
      <c r="D4779" s="14"/>
    </row>
    <row r="4780" spans="2:4" x14ac:dyDescent="0.35">
      <c r="B4780" s="4"/>
      <c r="C4780" s="4"/>
      <c r="D4780" s="14"/>
    </row>
    <row r="4781" spans="2:4" x14ac:dyDescent="0.35">
      <c r="B4781" s="4"/>
      <c r="C4781" s="4"/>
      <c r="D4781" s="14"/>
    </row>
    <row r="4782" spans="2:4" x14ac:dyDescent="0.35">
      <c r="B4782" s="4"/>
      <c r="C4782" s="4"/>
      <c r="D4782" s="14"/>
    </row>
    <row r="4783" spans="2:4" x14ac:dyDescent="0.35">
      <c r="B4783" s="4"/>
      <c r="C4783" s="4"/>
      <c r="D4783" s="14"/>
    </row>
    <row r="4784" spans="2:4" x14ac:dyDescent="0.35">
      <c r="B4784" s="4"/>
      <c r="C4784" s="4"/>
      <c r="D4784" s="14"/>
    </row>
    <row r="4785" spans="2:4" x14ac:dyDescent="0.35">
      <c r="B4785" s="4"/>
      <c r="C4785" s="4"/>
      <c r="D4785" s="14"/>
    </row>
    <row r="4786" spans="2:4" x14ac:dyDescent="0.35">
      <c r="B4786" s="4"/>
      <c r="C4786" s="4"/>
      <c r="D4786" s="14"/>
    </row>
    <row r="4787" spans="2:4" x14ac:dyDescent="0.35">
      <c r="B4787" s="4"/>
      <c r="C4787" s="4"/>
      <c r="D4787" s="14"/>
    </row>
    <row r="4788" spans="2:4" x14ac:dyDescent="0.35">
      <c r="B4788" s="4"/>
      <c r="C4788" s="4"/>
      <c r="D4788" s="14"/>
    </row>
    <row r="4789" spans="2:4" x14ac:dyDescent="0.35">
      <c r="B4789" s="4"/>
      <c r="C4789" s="4"/>
      <c r="D4789" s="14"/>
    </row>
    <row r="4790" spans="2:4" x14ac:dyDescent="0.35">
      <c r="B4790" s="4"/>
      <c r="C4790" s="4"/>
      <c r="D4790" s="14"/>
    </row>
    <row r="4791" spans="2:4" x14ac:dyDescent="0.35">
      <c r="B4791" s="4"/>
      <c r="C4791" s="4"/>
      <c r="D4791" s="14"/>
    </row>
    <row r="4792" spans="2:4" x14ac:dyDescent="0.35">
      <c r="B4792" s="4"/>
      <c r="C4792" s="4"/>
      <c r="D4792" s="14"/>
    </row>
    <row r="4793" spans="2:4" x14ac:dyDescent="0.35">
      <c r="B4793" s="4"/>
      <c r="C4793" s="4"/>
      <c r="D4793" s="14"/>
    </row>
    <row r="4794" spans="2:4" x14ac:dyDescent="0.35">
      <c r="B4794" s="4"/>
      <c r="C4794" s="4"/>
      <c r="D4794" s="14"/>
    </row>
    <row r="4795" spans="2:4" x14ac:dyDescent="0.35">
      <c r="B4795" s="4"/>
      <c r="C4795" s="4"/>
      <c r="D4795" s="14"/>
    </row>
    <row r="4796" spans="2:4" x14ac:dyDescent="0.35">
      <c r="B4796" s="4"/>
      <c r="C4796" s="4"/>
      <c r="D4796" s="14"/>
    </row>
    <row r="4797" spans="2:4" x14ac:dyDescent="0.35">
      <c r="B4797" s="4"/>
      <c r="C4797" s="4"/>
      <c r="D4797" s="14"/>
    </row>
    <row r="4798" spans="2:4" x14ac:dyDescent="0.35">
      <c r="B4798" s="4"/>
      <c r="C4798" s="4"/>
      <c r="D4798" s="14"/>
    </row>
    <row r="4799" spans="2:4" x14ac:dyDescent="0.35">
      <c r="B4799" s="4"/>
      <c r="C4799" s="4"/>
      <c r="D4799" s="14"/>
    </row>
    <row r="4800" spans="2:4" x14ac:dyDescent="0.35">
      <c r="B4800" s="4"/>
      <c r="C4800" s="4"/>
      <c r="D4800" s="14"/>
    </row>
    <row r="4801" spans="2:4" x14ac:dyDescent="0.35">
      <c r="B4801" s="4"/>
      <c r="C4801" s="4"/>
      <c r="D4801" s="14"/>
    </row>
    <row r="4802" spans="2:4" x14ac:dyDescent="0.35">
      <c r="B4802" s="4"/>
      <c r="C4802" s="4"/>
      <c r="D4802" s="14"/>
    </row>
    <row r="4803" spans="2:4" x14ac:dyDescent="0.35">
      <c r="B4803" s="4"/>
      <c r="C4803" s="4"/>
      <c r="D4803" s="14"/>
    </row>
    <row r="4804" spans="2:4" x14ac:dyDescent="0.35">
      <c r="B4804" s="4"/>
      <c r="C4804" s="4"/>
      <c r="D4804" s="14"/>
    </row>
    <row r="4805" spans="2:4" x14ac:dyDescent="0.35">
      <c r="B4805" s="4"/>
      <c r="C4805" s="4"/>
      <c r="D4805" s="14"/>
    </row>
    <row r="4806" spans="2:4" x14ac:dyDescent="0.35">
      <c r="B4806" s="4"/>
      <c r="C4806" s="4"/>
      <c r="D4806" s="14"/>
    </row>
    <row r="4807" spans="2:4" x14ac:dyDescent="0.35">
      <c r="B4807" s="4"/>
      <c r="C4807" s="4"/>
      <c r="D4807" s="14"/>
    </row>
    <row r="4808" spans="2:4" x14ac:dyDescent="0.35">
      <c r="B4808" s="4"/>
      <c r="C4808" s="4"/>
      <c r="D4808" s="14"/>
    </row>
    <row r="4809" spans="2:4" x14ac:dyDescent="0.35">
      <c r="B4809" s="4"/>
      <c r="C4809" s="4"/>
      <c r="D4809" s="14"/>
    </row>
    <row r="4810" spans="2:4" x14ac:dyDescent="0.35">
      <c r="B4810" s="4"/>
      <c r="C4810" s="4"/>
      <c r="D4810" s="14"/>
    </row>
    <row r="4811" spans="2:4" x14ac:dyDescent="0.35">
      <c r="B4811" s="4"/>
      <c r="C4811" s="4"/>
      <c r="D4811" s="14"/>
    </row>
    <row r="4812" spans="2:4" x14ac:dyDescent="0.35">
      <c r="B4812" s="4"/>
      <c r="C4812" s="4"/>
      <c r="D4812" s="14"/>
    </row>
    <row r="4813" spans="2:4" x14ac:dyDescent="0.35">
      <c r="B4813" s="4"/>
      <c r="C4813" s="4"/>
      <c r="D4813" s="14"/>
    </row>
    <row r="4814" spans="2:4" x14ac:dyDescent="0.35">
      <c r="B4814" s="4"/>
      <c r="C4814" s="4"/>
      <c r="D4814" s="14"/>
    </row>
    <row r="4815" spans="2:4" x14ac:dyDescent="0.35">
      <c r="B4815" s="4"/>
      <c r="C4815" s="4"/>
      <c r="D4815" s="14"/>
    </row>
    <row r="4816" spans="2:4" x14ac:dyDescent="0.35">
      <c r="B4816" s="4"/>
      <c r="C4816" s="4"/>
      <c r="D4816" s="14"/>
    </row>
    <row r="4817" spans="2:4" x14ac:dyDescent="0.35">
      <c r="B4817" s="4"/>
      <c r="C4817" s="4"/>
      <c r="D4817" s="14"/>
    </row>
    <row r="4818" spans="2:4" x14ac:dyDescent="0.35">
      <c r="B4818" s="4"/>
      <c r="C4818" s="4"/>
      <c r="D4818" s="14"/>
    </row>
    <row r="4819" spans="2:4" x14ac:dyDescent="0.35">
      <c r="B4819" s="4"/>
      <c r="C4819" s="4"/>
      <c r="D4819" s="14"/>
    </row>
    <row r="4820" spans="2:4" x14ac:dyDescent="0.35">
      <c r="B4820" s="4"/>
      <c r="C4820" s="4"/>
      <c r="D4820" s="14"/>
    </row>
    <row r="4821" spans="2:4" x14ac:dyDescent="0.35">
      <c r="B4821" s="4"/>
      <c r="C4821" s="4"/>
      <c r="D4821" s="14"/>
    </row>
    <row r="4822" spans="2:4" x14ac:dyDescent="0.35">
      <c r="B4822" s="4"/>
      <c r="C4822" s="4"/>
      <c r="D4822" s="14"/>
    </row>
    <row r="4823" spans="2:4" x14ac:dyDescent="0.35">
      <c r="B4823" s="4"/>
      <c r="C4823" s="4"/>
      <c r="D4823" s="14"/>
    </row>
    <row r="4824" spans="2:4" x14ac:dyDescent="0.35">
      <c r="B4824" s="4"/>
      <c r="C4824" s="4"/>
      <c r="D4824" s="14"/>
    </row>
    <row r="4825" spans="2:4" x14ac:dyDescent="0.35">
      <c r="B4825" s="4"/>
      <c r="C4825" s="4"/>
      <c r="D4825" s="14"/>
    </row>
    <row r="4826" spans="2:4" x14ac:dyDescent="0.35">
      <c r="B4826" s="4"/>
      <c r="C4826" s="4"/>
      <c r="D4826" s="14"/>
    </row>
    <row r="4827" spans="2:4" x14ac:dyDescent="0.35">
      <c r="B4827" s="4"/>
      <c r="C4827" s="4"/>
      <c r="D4827" s="14"/>
    </row>
    <row r="4828" spans="2:4" x14ac:dyDescent="0.35">
      <c r="B4828" s="4"/>
      <c r="C4828" s="4"/>
      <c r="D4828" s="14"/>
    </row>
    <row r="4829" spans="2:4" x14ac:dyDescent="0.35">
      <c r="B4829" s="4"/>
      <c r="C4829" s="4"/>
      <c r="D4829" s="14"/>
    </row>
    <row r="4830" spans="2:4" x14ac:dyDescent="0.35">
      <c r="B4830" s="4"/>
      <c r="C4830" s="4"/>
      <c r="D4830" s="14"/>
    </row>
    <row r="4831" spans="2:4" x14ac:dyDescent="0.35">
      <c r="B4831" s="4"/>
      <c r="C4831" s="4"/>
      <c r="D4831" s="14"/>
    </row>
    <row r="4832" spans="2:4" x14ac:dyDescent="0.35">
      <c r="B4832" s="4"/>
      <c r="C4832" s="4"/>
      <c r="D4832" s="14"/>
    </row>
    <row r="4833" spans="2:4" x14ac:dyDescent="0.35">
      <c r="B4833" s="4"/>
      <c r="C4833" s="4"/>
      <c r="D4833" s="14"/>
    </row>
    <row r="4834" spans="2:4" x14ac:dyDescent="0.35">
      <c r="B4834" s="4"/>
      <c r="C4834" s="4"/>
      <c r="D4834" s="14"/>
    </row>
    <row r="4835" spans="2:4" x14ac:dyDescent="0.35">
      <c r="B4835" s="4"/>
      <c r="C4835" s="4"/>
      <c r="D4835" s="14"/>
    </row>
    <row r="4836" spans="2:4" x14ac:dyDescent="0.35">
      <c r="B4836" s="4"/>
      <c r="C4836" s="4"/>
      <c r="D4836" s="14"/>
    </row>
    <row r="4837" spans="2:4" x14ac:dyDescent="0.35">
      <c r="B4837" s="4"/>
      <c r="C4837" s="4"/>
      <c r="D4837" s="14"/>
    </row>
    <row r="4838" spans="2:4" x14ac:dyDescent="0.35">
      <c r="B4838" s="4"/>
      <c r="C4838" s="4"/>
      <c r="D4838" s="14"/>
    </row>
    <row r="4839" spans="2:4" x14ac:dyDescent="0.35">
      <c r="B4839" s="4"/>
      <c r="C4839" s="4"/>
      <c r="D4839" s="14"/>
    </row>
    <row r="4840" spans="2:4" x14ac:dyDescent="0.35">
      <c r="B4840" s="4"/>
      <c r="C4840" s="4"/>
      <c r="D4840" s="14"/>
    </row>
    <row r="4841" spans="2:4" x14ac:dyDescent="0.35">
      <c r="B4841" s="4"/>
      <c r="C4841" s="4"/>
      <c r="D4841" s="14"/>
    </row>
    <row r="4842" spans="2:4" x14ac:dyDescent="0.35">
      <c r="B4842" s="4"/>
      <c r="C4842" s="4"/>
      <c r="D4842" s="14"/>
    </row>
    <row r="4843" spans="2:4" x14ac:dyDescent="0.35">
      <c r="B4843" s="4"/>
      <c r="C4843" s="4"/>
      <c r="D4843" s="14"/>
    </row>
    <row r="4844" spans="2:4" x14ac:dyDescent="0.35">
      <c r="B4844" s="4"/>
      <c r="C4844" s="4"/>
      <c r="D4844" s="14"/>
    </row>
    <row r="4845" spans="2:4" x14ac:dyDescent="0.35">
      <c r="B4845" s="4"/>
      <c r="C4845" s="4"/>
      <c r="D4845" s="14"/>
    </row>
    <row r="4846" spans="2:4" x14ac:dyDescent="0.35">
      <c r="B4846" s="4"/>
      <c r="C4846" s="4"/>
      <c r="D4846" s="14"/>
    </row>
    <row r="4847" spans="2:4" x14ac:dyDescent="0.35">
      <c r="B4847" s="4"/>
      <c r="C4847" s="4"/>
      <c r="D4847" s="14"/>
    </row>
    <row r="4848" spans="2:4" x14ac:dyDescent="0.35">
      <c r="B4848" s="4"/>
      <c r="C4848" s="4"/>
      <c r="D4848" s="14"/>
    </row>
    <row r="4849" spans="2:4" x14ac:dyDescent="0.35">
      <c r="B4849" s="4"/>
      <c r="C4849" s="4"/>
      <c r="D4849" s="14"/>
    </row>
    <row r="4850" spans="2:4" x14ac:dyDescent="0.35">
      <c r="B4850" s="4"/>
      <c r="C4850" s="4"/>
      <c r="D4850" s="14"/>
    </row>
    <row r="4851" spans="2:4" x14ac:dyDescent="0.35">
      <c r="B4851" s="4"/>
      <c r="C4851" s="4"/>
      <c r="D4851" s="14"/>
    </row>
    <row r="4852" spans="2:4" x14ac:dyDescent="0.35">
      <c r="B4852" s="4"/>
      <c r="C4852" s="4"/>
      <c r="D4852" s="14"/>
    </row>
    <row r="4853" spans="2:4" x14ac:dyDescent="0.35">
      <c r="B4853" s="4"/>
      <c r="C4853" s="4"/>
      <c r="D4853" s="14"/>
    </row>
    <row r="4854" spans="2:4" x14ac:dyDescent="0.35">
      <c r="B4854" s="4"/>
      <c r="C4854" s="4"/>
      <c r="D4854" s="14"/>
    </row>
    <row r="4855" spans="2:4" x14ac:dyDescent="0.35">
      <c r="B4855" s="4"/>
      <c r="C4855" s="4"/>
      <c r="D4855" s="14"/>
    </row>
    <row r="4856" spans="2:4" x14ac:dyDescent="0.35">
      <c r="B4856" s="4"/>
      <c r="C4856" s="4"/>
      <c r="D4856" s="14"/>
    </row>
    <row r="4857" spans="2:4" x14ac:dyDescent="0.35">
      <c r="B4857" s="4"/>
      <c r="C4857" s="4"/>
      <c r="D4857" s="14"/>
    </row>
    <row r="4858" spans="2:4" x14ac:dyDescent="0.35">
      <c r="B4858" s="4"/>
      <c r="C4858" s="4"/>
      <c r="D4858" s="14"/>
    </row>
    <row r="4859" spans="2:4" x14ac:dyDescent="0.35">
      <c r="B4859" s="4"/>
      <c r="C4859" s="4"/>
      <c r="D4859" s="14"/>
    </row>
    <row r="4860" spans="2:4" x14ac:dyDescent="0.35">
      <c r="B4860" s="4"/>
      <c r="C4860" s="4"/>
      <c r="D4860" s="14"/>
    </row>
    <row r="4861" spans="2:4" x14ac:dyDescent="0.35">
      <c r="B4861" s="4"/>
      <c r="C4861" s="4"/>
      <c r="D4861" s="14"/>
    </row>
    <row r="4862" spans="2:4" x14ac:dyDescent="0.35">
      <c r="B4862" s="4"/>
      <c r="C4862" s="4"/>
      <c r="D4862" s="14"/>
    </row>
    <row r="4863" spans="2:4" x14ac:dyDescent="0.35">
      <c r="B4863" s="4"/>
      <c r="C4863" s="4"/>
      <c r="D4863" s="14"/>
    </row>
    <row r="4864" spans="2:4" x14ac:dyDescent="0.35">
      <c r="B4864" s="4"/>
      <c r="C4864" s="4"/>
      <c r="D4864" s="14"/>
    </row>
    <row r="4865" spans="2:4" x14ac:dyDescent="0.35">
      <c r="B4865" s="4"/>
      <c r="C4865" s="4"/>
      <c r="D4865" s="14"/>
    </row>
    <row r="4866" spans="2:4" x14ac:dyDescent="0.35">
      <c r="B4866" s="4"/>
      <c r="C4866" s="4"/>
      <c r="D4866" s="14"/>
    </row>
    <row r="4867" spans="2:4" x14ac:dyDescent="0.35">
      <c r="B4867" s="4"/>
      <c r="C4867" s="4"/>
      <c r="D4867" s="14"/>
    </row>
    <row r="4868" spans="2:4" x14ac:dyDescent="0.35">
      <c r="B4868" s="4"/>
      <c r="C4868" s="4"/>
      <c r="D4868" s="14"/>
    </row>
    <row r="4869" spans="2:4" x14ac:dyDescent="0.35">
      <c r="B4869" s="4"/>
      <c r="C4869" s="4"/>
      <c r="D4869" s="14"/>
    </row>
    <row r="4870" spans="2:4" x14ac:dyDescent="0.35">
      <c r="B4870" s="4"/>
      <c r="C4870" s="4"/>
      <c r="D4870" s="14"/>
    </row>
    <row r="4871" spans="2:4" x14ac:dyDescent="0.35">
      <c r="B4871" s="4"/>
      <c r="C4871" s="4"/>
      <c r="D4871" s="14"/>
    </row>
    <row r="4872" spans="2:4" x14ac:dyDescent="0.35">
      <c r="B4872" s="4"/>
      <c r="C4872" s="4"/>
      <c r="D4872" s="14"/>
    </row>
    <row r="4873" spans="2:4" x14ac:dyDescent="0.35">
      <c r="B4873" s="4"/>
      <c r="C4873" s="4"/>
      <c r="D4873" s="14"/>
    </row>
    <row r="4874" spans="2:4" x14ac:dyDescent="0.35">
      <c r="B4874" s="4"/>
      <c r="C4874" s="4"/>
      <c r="D4874" s="14"/>
    </row>
    <row r="4875" spans="2:4" x14ac:dyDescent="0.35">
      <c r="B4875" s="4"/>
      <c r="C4875" s="4"/>
      <c r="D4875" s="14"/>
    </row>
    <row r="4876" spans="2:4" x14ac:dyDescent="0.35">
      <c r="B4876" s="4"/>
      <c r="C4876" s="4"/>
      <c r="D4876" s="14"/>
    </row>
    <row r="4877" spans="2:4" x14ac:dyDescent="0.35">
      <c r="B4877" s="4"/>
      <c r="C4877" s="4"/>
      <c r="D4877" s="14"/>
    </row>
    <row r="4878" spans="2:4" x14ac:dyDescent="0.35">
      <c r="B4878" s="4"/>
      <c r="C4878" s="4"/>
      <c r="D4878" s="14"/>
    </row>
    <row r="4879" spans="2:4" x14ac:dyDescent="0.35">
      <c r="B4879" s="4"/>
      <c r="C4879" s="4"/>
      <c r="D4879" s="14"/>
    </row>
    <row r="4880" spans="2:4" x14ac:dyDescent="0.35">
      <c r="B4880" s="4"/>
      <c r="C4880" s="4"/>
      <c r="D4880" s="14"/>
    </row>
    <row r="4881" spans="2:4" x14ac:dyDescent="0.35">
      <c r="B4881" s="4"/>
      <c r="C4881" s="4"/>
      <c r="D4881" s="14"/>
    </row>
    <row r="4882" spans="2:4" x14ac:dyDescent="0.35">
      <c r="B4882" s="4"/>
      <c r="C4882" s="4"/>
      <c r="D4882" s="14"/>
    </row>
    <row r="4883" spans="2:4" x14ac:dyDescent="0.35">
      <c r="B4883" s="4"/>
      <c r="C4883" s="4"/>
      <c r="D4883" s="14"/>
    </row>
    <row r="4884" spans="2:4" x14ac:dyDescent="0.35">
      <c r="B4884" s="4"/>
      <c r="C4884" s="4"/>
      <c r="D4884" s="14"/>
    </row>
    <row r="4885" spans="2:4" x14ac:dyDescent="0.35">
      <c r="B4885" s="4"/>
      <c r="C4885" s="4"/>
      <c r="D4885" s="14"/>
    </row>
    <row r="4886" spans="2:4" x14ac:dyDescent="0.35">
      <c r="B4886" s="4"/>
      <c r="C4886" s="4"/>
      <c r="D4886" s="14"/>
    </row>
    <row r="4887" spans="2:4" x14ac:dyDescent="0.35">
      <c r="B4887" s="4"/>
      <c r="C4887" s="4"/>
      <c r="D4887" s="14"/>
    </row>
    <row r="4888" spans="2:4" x14ac:dyDescent="0.35">
      <c r="B4888" s="4"/>
      <c r="C4888" s="4"/>
      <c r="D4888" s="14"/>
    </row>
    <row r="4889" spans="2:4" x14ac:dyDescent="0.35">
      <c r="B4889" s="4"/>
      <c r="C4889" s="4"/>
      <c r="D4889" s="14"/>
    </row>
    <row r="4890" spans="2:4" x14ac:dyDescent="0.35">
      <c r="B4890" s="4"/>
      <c r="C4890" s="4"/>
      <c r="D4890" s="14"/>
    </row>
    <row r="4891" spans="2:4" x14ac:dyDescent="0.35">
      <c r="B4891" s="4"/>
      <c r="C4891" s="4"/>
      <c r="D4891" s="14"/>
    </row>
    <row r="4892" spans="2:4" x14ac:dyDescent="0.35">
      <c r="B4892" s="4"/>
      <c r="C4892" s="4"/>
      <c r="D4892" s="14"/>
    </row>
    <row r="4893" spans="2:4" x14ac:dyDescent="0.35">
      <c r="B4893" s="4"/>
      <c r="C4893" s="4"/>
      <c r="D4893" s="14"/>
    </row>
    <row r="4894" spans="2:4" x14ac:dyDescent="0.35">
      <c r="B4894" s="4"/>
      <c r="C4894" s="4"/>
      <c r="D4894" s="14"/>
    </row>
    <row r="4895" spans="2:4" x14ac:dyDescent="0.35">
      <c r="B4895" s="4"/>
      <c r="C4895" s="4"/>
      <c r="D4895" s="14"/>
    </row>
    <row r="4896" spans="2:4" x14ac:dyDescent="0.35">
      <c r="B4896" s="4"/>
      <c r="C4896" s="4"/>
      <c r="D4896" s="14"/>
    </row>
    <row r="4897" spans="2:4" x14ac:dyDescent="0.35">
      <c r="B4897" s="4"/>
      <c r="C4897" s="4"/>
      <c r="D4897" s="14"/>
    </row>
    <row r="4898" spans="2:4" x14ac:dyDescent="0.35">
      <c r="B4898" s="4"/>
      <c r="C4898" s="4"/>
      <c r="D4898" s="14"/>
    </row>
    <row r="4899" spans="2:4" x14ac:dyDescent="0.35">
      <c r="B4899" s="4"/>
      <c r="C4899" s="4"/>
      <c r="D4899" s="14"/>
    </row>
    <row r="4900" spans="2:4" x14ac:dyDescent="0.35">
      <c r="B4900" s="4"/>
      <c r="C4900" s="4"/>
      <c r="D4900" s="14"/>
    </row>
    <row r="4901" spans="2:4" x14ac:dyDescent="0.35">
      <c r="B4901" s="4"/>
      <c r="C4901" s="4"/>
      <c r="D4901" s="14"/>
    </row>
    <row r="4902" spans="2:4" x14ac:dyDescent="0.35">
      <c r="B4902" s="4"/>
      <c r="C4902" s="4"/>
      <c r="D4902" s="14"/>
    </row>
    <row r="4903" spans="2:4" x14ac:dyDescent="0.35">
      <c r="B4903" s="4"/>
      <c r="C4903" s="4"/>
      <c r="D4903" s="14"/>
    </row>
    <row r="4904" spans="2:4" x14ac:dyDescent="0.35">
      <c r="B4904" s="4"/>
      <c r="C4904" s="4"/>
      <c r="D4904" s="14"/>
    </row>
    <row r="4905" spans="2:4" x14ac:dyDescent="0.35">
      <c r="B4905" s="4"/>
      <c r="C4905" s="4"/>
      <c r="D4905" s="14"/>
    </row>
    <row r="4906" spans="2:4" x14ac:dyDescent="0.35">
      <c r="B4906" s="4"/>
      <c r="C4906" s="4"/>
      <c r="D4906" s="14"/>
    </row>
    <row r="4907" spans="2:4" x14ac:dyDescent="0.35">
      <c r="B4907" s="4"/>
      <c r="C4907" s="4"/>
      <c r="D4907" s="14"/>
    </row>
    <row r="4908" spans="2:4" x14ac:dyDescent="0.35">
      <c r="B4908" s="4"/>
      <c r="C4908" s="4"/>
      <c r="D4908" s="14"/>
    </row>
    <row r="4909" spans="2:4" x14ac:dyDescent="0.35">
      <c r="B4909" s="4"/>
      <c r="C4909" s="4"/>
      <c r="D4909" s="14"/>
    </row>
    <row r="4910" spans="2:4" x14ac:dyDescent="0.35">
      <c r="B4910" s="4"/>
      <c r="C4910" s="4"/>
      <c r="D4910" s="14"/>
    </row>
    <row r="4911" spans="2:4" x14ac:dyDescent="0.35">
      <c r="B4911" s="4"/>
      <c r="C4911" s="4"/>
      <c r="D4911" s="14"/>
    </row>
    <row r="4912" spans="2:4" x14ac:dyDescent="0.35">
      <c r="B4912" s="4"/>
      <c r="C4912" s="4"/>
      <c r="D4912" s="14"/>
    </row>
    <row r="4913" spans="2:4" x14ac:dyDescent="0.35">
      <c r="B4913" s="4"/>
      <c r="C4913" s="4"/>
      <c r="D4913" s="14"/>
    </row>
    <row r="4914" spans="2:4" x14ac:dyDescent="0.35">
      <c r="B4914" s="4"/>
      <c r="C4914" s="4"/>
      <c r="D4914" s="14"/>
    </row>
    <row r="4915" spans="2:4" x14ac:dyDescent="0.35">
      <c r="B4915" s="4"/>
      <c r="C4915" s="4"/>
      <c r="D4915" s="14"/>
    </row>
    <row r="4916" spans="2:4" x14ac:dyDescent="0.35">
      <c r="B4916" s="4"/>
      <c r="C4916" s="4"/>
      <c r="D4916" s="14"/>
    </row>
    <row r="4917" spans="2:4" x14ac:dyDescent="0.35">
      <c r="B4917" s="4"/>
      <c r="C4917" s="4"/>
      <c r="D4917" s="14"/>
    </row>
    <row r="4918" spans="2:4" x14ac:dyDescent="0.35">
      <c r="B4918" s="4"/>
      <c r="C4918" s="4"/>
      <c r="D4918" s="14"/>
    </row>
    <row r="4919" spans="2:4" x14ac:dyDescent="0.35">
      <c r="B4919" s="4"/>
      <c r="C4919" s="4"/>
      <c r="D4919" s="14"/>
    </row>
    <row r="4920" spans="2:4" x14ac:dyDescent="0.35">
      <c r="B4920" s="4"/>
      <c r="C4920" s="4"/>
      <c r="D4920" s="14"/>
    </row>
    <row r="4921" spans="2:4" x14ac:dyDescent="0.35">
      <c r="B4921" s="4"/>
      <c r="C4921" s="4"/>
      <c r="D4921" s="14"/>
    </row>
    <row r="4922" spans="2:4" x14ac:dyDescent="0.35">
      <c r="B4922" s="4"/>
      <c r="C4922" s="4"/>
      <c r="D4922" s="14"/>
    </row>
    <row r="4923" spans="2:4" x14ac:dyDescent="0.35">
      <c r="B4923" s="4"/>
      <c r="C4923" s="4"/>
      <c r="D4923" s="14"/>
    </row>
    <row r="4924" spans="2:4" x14ac:dyDescent="0.35">
      <c r="B4924" s="4"/>
      <c r="C4924" s="4"/>
      <c r="D4924" s="14"/>
    </row>
    <row r="4925" spans="2:4" x14ac:dyDescent="0.35">
      <c r="B4925" s="4"/>
      <c r="C4925" s="4"/>
      <c r="D4925" s="14"/>
    </row>
    <row r="4926" spans="2:4" x14ac:dyDescent="0.35">
      <c r="B4926" s="4"/>
      <c r="C4926" s="4"/>
      <c r="D4926" s="14"/>
    </row>
    <row r="4927" spans="2:4" x14ac:dyDescent="0.35">
      <c r="B4927" s="4"/>
      <c r="C4927" s="4"/>
      <c r="D4927" s="14"/>
    </row>
    <row r="4928" spans="2:4" x14ac:dyDescent="0.35">
      <c r="B4928" s="4"/>
      <c r="C4928" s="4"/>
      <c r="D4928" s="14"/>
    </row>
    <row r="4929" spans="2:4" x14ac:dyDescent="0.35">
      <c r="B4929" s="4"/>
      <c r="C4929" s="4"/>
      <c r="D4929" s="14"/>
    </row>
    <row r="4930" spans="2:4" x14ac:dyDescent="0.35">
      <c r="B4930" s="4"/>
      <c r="C4930" s="4"/>
      <c r="D4930" s="14"/>
    </row>
    <row r="4931" spans="2:4" x14ac:dyDescent="0.35">
      <c r="B4931" s="4"/>
      <c r="C4931" s="4"/>
      <c r="D4931" s="14"/>
    </row>
    <row r="4932" spans="2:4" x14ac:dyDescent="0.35">
      <c r="B4932" s="4"/>
      <c r="C4932" s="4"/>
      <c r="D4932" s="14"/>
    </row>
    <row r="4933" spans="2:4" x14ac:dyDescent="0.35">
      <c r="B4933" s="4"/>
      <c r="C4933" s="4"/>
      <c r="D4933" s="14"/>
    </row>
    <row r="4934" spans="2:4" x14ac:dyDescent="0.35">
      <c r="B4934" s="4"/>
      <c r="C4934" s="4"/>
      <c r="D4934" s="14"/>
    </row>
    <row r="4935" spans="2:4" x14ac:dyDescent="0.35">
      <c r="B4935" s="4"/>
      <c r="C4935" s="4"/>
      <c r="D4935" s="14"/>
    </row>
    <row r="4936" spans="2:4" x14ac:dyDescent="0.35">
      <c r="B4936" s="4"/>
      <c r="C4936" s="4"/>
      <c r="D4936" s="14"/>
    </row>
    <row r="4937" spans="2:4" x14ac:dyDescent="0.35">
      <c r="B4937" s="4"/>
      <c r="C4937" s="4"/>
      <c r="D4937" s="14"/>
    </row>
    <row r="4938" spans="2:4" x14ac:dyDescent="0.35">
      <c r="B4938" s="4"/>
      <c r="C4938" s="4"/>
      <c r="D4938" s="14"/>
    </row>
    <row r="4939" spans="2:4" x14ac:dyDescent="0.35">
      <c r="B4939" s="4"/>
      <c r="C4939" s="4"/>
      <c r="D4939" s="14"/>
    </row>
    <row r="4940" spans="2:4" x14ac:dyDescent="0.35">
      <c r="B4940" s="4"/>
      <c r="C4940" s="4"/>
      <c r="D4940" s="14"/>
    </row>
    <row r="4941" spans="2:4" x14ac:dyDescent="0.35">
      <c r="B4941" s="4"/>
      <c r="C4941" s="4"/>
      <c r="D4941" s="14"/>
    </row>
    <row r="4942" spans="2:4" x14ac:dyDescent="0.35">
      <c r="B4942" s="4"/>
      <c r="C4942" s="4"/>
      <c r="D4942" s="14"/>
    </row>
    <row r="4943" spans="2:4" x14ac:dyDescent="0.35">
      <c r="B4943" s="4"/>
      <c r="C4943" s="4"/>
      <c r="D4943" s="14"/>
    </row>
    <row r="4944" spans="2:4" x14ac:dyDescent="0.35">
      <c r="B4944" s="4"/>
      <c r="C4944" s="4"/>
      <c r="D4944" s="14"/>
    </row>
    <row r="4945" spans="2:4" x14ac:dyDescent="0.35">
      <c r="B4945" s="4"/>
      <c r="C4945" s="4"/>
      <c r="D4945" s="14"/>
    </row>
    <row r="4946" spans="2:4" x14ac:dyDescent="0.35">
      <c r="B4946" s="4"/>
      <c r="C4946" s="4"/>
      <c r="D4946" s="14"/>
    </row>
    <row r="4947" spans="2:4" x14ac:dyDescent="0.35">
      <c r="B4947" s="4"/>
      <c r="C4947" s="4"/>
      <c r="D4947" s="14"/>
    </row>
    <row r="4948" spans="2:4" x14ac:dyDescent="0.35">
      <c r="B4948" s="4"/>
      <c r="C4948" s="4"/>
      <c r="D4948" s="14"/>
    </row>
    <row r="4949" spans="2:4" x14ac:dyDescent="0.35">
      <c r="B4949" s="4"/>
      <c r="C4949" s="4"/>
      <c r="D4949" s="14"/>
    </row>
    <row r="4950" spans="2:4" x14ac:dyDescent="0.35">
      <c r="B4950" s="4"/>
      <c r="C4950" s="4"/>
      <c r="D4950" s="14"/>
    </row>
    <row r="4951" spans="2:4" x14ac:dyDescent="0.35">
      <c r="B4951" s="4"/>
      <c r="C4951" s="4"/>
      <c r="D4951" s="14"/>
    </row>
    <row r="4952" spans="2:4" x14ac:dyDescent="0.35">
      <c r="B4952" s="4"/>
      <c r="C4952" s="4"/>
      <c r="D4952" s="14"/>
    </row>
    <row r="4953" spans="2:4" x14ac:dyDescent="0.35">
      <c r="B4953" s="4"/>
      <c r="C4953" s="4"/>
      <c r="D4953" s="14"/>
    </row>
    <row r="4954" spans="2:4" x14ac:dyDescent="0.35">
      <c r="B4954" s="4"/>
      <c r="C4954" s="4"/>
      <c r="D4954" s="14"/>
    </row>
    <row r="4955" spans="2:4" x14ac:dyDescent="0.35">
      <c r="B4955" s="4"/>
      <c r="C4955" s="4"/>
      <c r="D4955" s="14"/>
    </row>
    <row r="4956" spans="2:4" x14ac:dyDescent="0.35">
      <c r="B4956" s="4"/>
      <c r="C4956" s="4"/>
      <c r="D4956" s="14"/>
    </row>
    <row r="4957" spans="2:4" x14ac:dyDescent="0.35">
      <c r="B4957" s="4"/>
      <c r="C4957" s="4"/>
      <c r="D4957" s="14"/>
    </row>
    <row r="4958" spans="2:4" x14ac:dyDescent="0.35">
      <c r="B4958" s="4"/>
      <c r="C4958" s="4"/>
      <c r="D4958" s="14"/>
    </row>
    <row r="4959" spans="2:4" x14ac:dyDescent="0.35">
      <c r="B4959" s="4"/>
      <c r="C4959" s="4"/>
      <c r="D4959" s="14"/>
    </row>
    <row r="4960" spans="2:4" x14ac:dyDescent="0.35">
      <c r="B4960" s="4"/>
      <c r="C4960" s="4"/>
      <c r="D4960" s="14"/>
    </row>
    <row r="4961" spans="2:4" x14ac:dyDescent="0.35">
      <c r="B4961" s="4"/>
      <c r="C4961" s="4"/>
      <c r="D4961" s="14"/>
    </row>
    <row r="4962" spans="2:4" x14ac:dyDescent="0.35">
      <c r="B4962" s="4"/>
      <c r="C4962" s="4"/>
      <c r="D4962" s="14"/>
    </row>
    <row r="4963" spans="2:4" x14ac:dyDescent="0.35">
      <c r="B4963" s="4"/>
      <c r="C4963" s="4"/>
      <c r="D4963" s="14"/>
    </row>
    <row r="4964" spans="2:4" x14ac:dyDescent="0.35">
      <c r="B4964" s="4"/>
      <c r="C4964" s="4"/>
      <c r="D4964" s="14"/>
    </row>
    <row r="4965" spans="2:4" x14ac:dyDescent="0.35">
      <c r="B4965" s="4"/>
      <c r="C4965" s="4"/>
      <c r="D4965" s="14"/>
    </row>
    <row r="4966" spans="2:4" x14ac:dyDescent="0.35">
      <c r="B4966" s="4"/>
      <c r="C4966" s="4"/>
      <c r="D4966" s="14"/>
    </row>
    <row r="4967" spans="2:4" x14ac:dyDescent="0.35">
      <c r="B4967" s="4"/>
      <c r="C4967" s="4"/>
      <c r="D4967" s="14"/>
    </row>
    <row r="4968" spans="2:4" x14ac:dyDescent="0.35">
      <c r="B4968" s="4"/>
      <c r="C4968" s="4"/>
      <c r="D4968" s="14"/>
    </row>
    <row r="4969" spans="2:4" x14ac:dyDescent="0.35">
      <c r="B4969" s="4"/>
      <c r="C4969" s="4"/>
      <c r="D4969" s="14"/>
    </row>
    <row r="4970" spans="2:4" x14ac:dyDescent="0.35">
      <c r="B4970" s="4"/>
      <c r="C4970" s="4"/>
      <c r="D4970" s="14"/>
    </row>
    <row r="4971" spans="2:4" x14ac:dyDescent="0.35">
      <c r="B4971" s="4"/>
      <c r="C4971" s="4"/>
      <c r="D4971" s="14"/>
    </row>
    <row r="4972" spans="2:4" x14ac:dyDescent="0.35">
      <c r="B4972" s="4"/>
      <c r="C4972" s="4"/>
      <c r="D4972" s="14"/>
    </row>
    <row r="4973" spans="2:4" x14ac:dyDescent="0.35">
      <c r="B4973" s="4"/>
      <c r="C4973" s="4"/>
      <c r="D4973" s="14"/>
    </row>
    <row r="4974" spans="2:4" x14ac:dyDescent="0.35">
      <c r="B4974" s="4"/>
      <c r="C4974" s="4"/>
      <c r="D4974" s="14"/>
    </row>
    <row r="4975" spans="2:4" x14ac:dyDescent="0.35">
      <c r="B4975" s="4"/>
      <c r="C4975" s="4"/>
      <c r="D4975" s="14"/>
    </row>
    <row r="4976" spans="2:4" x14ac:dyDescent="0.35">
      <c r="B4976" s="4"/>
      <c r="C4976" s="4"/>
      <c r="D4976" s="14"/>
    </row>
    <row r="4977" spans="2:4" x14ac:dyDescent="0.35">
      <c r="B4977" s="4"/>
      <c r="C4977" s="4"/>
      <c r="D4977" s="14"/>
    </row>
    <row r="4978" spans="2:4" x14ac:dyDescent="0.35">
      <c r="B4978" s="4"/>
      <c r="C4978" s="4"/>
      <c r="D4978" s="14"/>
    </row>
    <row r="4979" spans="2:4" x14ac:dyDescent="0.35">
      <c r="B4979" s="4"/>
      <c r="C4979" s="4"/>
      <c r="D4979" s="14"/>
    </row>
    <row r="4980" spans="2:4" x14ac:dyDescent="0.35">
      <c r="B4980" s="4"/>
      <c r="C4980" s="4"/>
      <c r="D4980" s="14"/>
    </row>
    <row r="4981" spans="2:4" x14ac:dyDescent="0.35">
      <c r="B4981" s="4"/>
      <c r="C4981" s="4"/>
      <c r="D4981" s="14"/>
    </row>
    <row r="4982" spans="2:4" x14ac:dyDescent="0.35">
      <c r="B4982" s="4"/>
      <c r="C4982" s="4"/>
      <c r="D4982" s="14"/>
    </row>
    <row r="4983" spans="2:4" x14ac:dyDescent="0.35">
      <c r="B4983" s="4"/>
      <c r="C4983" s="4"/>
      <c r="D4983" s="14"/>
    </row>
    <row r="4984" spans="2:4" x14ac:dyDescent="0.35">
      <c r="B4984" s="4"/>
      <c r="C4984" s="4"/>
      <c r="D4984" s="14"/>
    </row>
    <row r="4985" spans="2:4" x14ac:dyDescent="0.35">
      <c r="B4985" s="4"/>
      <c r="C4985" s="4"/>
      <c r="D4985" s="14"/>
    </row>
    <row r="4986" spans="2:4" x14ac:dyDescent="0.35">
      <c r="B4986" s="4"/>
      <c r="C4986" s="4"/>
      <c r="D4986" s="14"/>
    </row>
    <row r="4987" spans="2:4" x14ac:dyDescent="0.35">
      <c r="B4987" s="4"/>
      <c r="C4987" s="4"/>
      <c r="D4987" s="14"/>
    </row>
    <row r="4988" spans="2:4" x14ac:dyDescent="0.35">
      <c r="B4988" s="4"/>
      <c r="C4988" s="4"/>
      <c r="D4988" s="14"/>
    </row>
    <row r="4989" spans="2:4" x14ac:dyDescent="0.35">
      <c r="B4989" s="4"/>
      <c r="C4989" s="4"/>
      <c r="D4989" s="14"/>
    </row>
    <row r="4990" spans="2:4" x14ac:dyDescent="0.35">
      <c r="B4990" s="4"/>
      <c r="C4990" s="4"/>
      <c r="D4990" s="14"/>
    </row>
    <row r="4991" spans="2:4" x14ac:dyDescent="0.35">
      <c r="B4991" s="4"/>
      <c r="C4991" s="4"/>
      <c r="D4991" s="14"/>
    </row>
    <row r="4992" spans="2:4" x14ac:dyDescent="0.35">
      <c r="B4992" s="4"/>
      <c r="C4992" s="4"/>
      <c r="D4992" s="14"/>
    </row>
    <row r="4993" spans="2:4" x14ac:dyDescent="0.35">
      <c r="B4993" s="4"/>
      <c r="C4993" s="4"/>
      <c r="D4993" s="14"/>
    </row>
    <row r="4994" spans="2:4" x14ac:dyDescent="0.35">
      <c r="B4994" s="4"/>
      <c r="C4994" s="4"/>
      <c r="D4994" s="14"/>
    </row>
    <row r="4995" spans="2:4" x14ac:dyDescent="0.35">
      <c r="B4995" s="4"/>
      <c r="C4995" s="4"/>
      <c r="D4995" s="14"/>
    </row>
    <row r="4996" spans="2:4" x14ac:dyDescent="0.35">
      <c r="B4996" s="4"/>
      <c r="C4996" s="4"/>
      <c r="D4996" s="14"/>
    </row>
    <row r="4997" spans="2:4" x14ac:dyDescent="0.35">
      <c r="B4997" s="4"/>
      <c r="C4997" s="4"/>
      <c r="D4997" s="14"/>
    </row>
    <row r="4998" spans="2:4" x14ac:dyDescent="0.35">
      <c r="B4998" s="4"/>
      <c r="C4998" s="4"/>
      <c r="D4998" s="14"/>
    </row>
    <row r="4999" spans="2:4" x14ac:dyDescent="0.35">
      <c r="B4999" s="4"/>
      <c r="C4999" s="4"/>
      <c r="D4999" s="14"/>
    </row>
    <row r="5000" spans="2:4" x14ac:dyDescent="0.35">
      <c r="B5000" s="4"/>
      <c r="C5000" s="4"/>
      <c r="D5000" s="14"/>
    </row>
    <row r="5001" spans="2:4" x14ac:dyDescent="0.35">
      <c r="B5001" s="4"/>
      <c r="C5001" s="4"/>
      <c r="D5001" s="14"/>
    </row>
    <row r="5002" spans="2:4" x14ac:dyDescent="0.35">
      <c r="B5002" s="4"/>
      <c r="C5002" s="4"/>
      <c r="D5002" s="14"/>
    </row>
    <row r="5003" spans="2:4" x14ac:dyDescent="0.35">
      <c r="B5003" s="4"/>
      <c r="C5003" s="4"/>
      <c r="D5003" s="14"/>
    </row>
    <row r="5004" spans="2:4" x14ac:dyDescent="0.35">
      <c r="B5004" s="4"/>
      <c r="C5004" s="4"/>
      <c r="D5004" s="14"/>
    </row>
    <row r="5005" spans="2:4" x14ac:dyDescent="0.35">
      <c r="B5005" s="4"/>
      <c r="C5005" s="4"/>
      <c r="D5005" s="14"/>
    </row>
    <row r="5006" spans="2:4" x14ac:dyDescent="0.35">
      <c r="B5006" s="4"/>
      <c r="C5006" s="4"/>
      <c r="D5006" s="14"/>
    </row>
    <row r="5007" spans="2:4" x14ac:dyDescent="0.35">
      <c r="B5007" s="4"/>
      <c r="C5007" s="4"/>
      <c r="D5007" s="14"/>
    </row>
    <row r="5008" spans="2:4" x14ac:dyDescent="0.35">
      <c r="B5008" s="4"/>
      <c r="C5008" s="4"/>
      <c r="D5008" s="14"/>
    </row>
    <row r="5009" spans="2:4" x14ac:dyDescent="0.35">
      <c r="B5009" s="4"/>
      <c r="C5009" s="4"/>
      <c r="D5009" s="14"/>
    </row>
    <row r="5010" spans="2:4" x14ac:dyDescent="0.35">
      <c r="B5010" s="4"/>
      <c r="C5010" s="4"/>
      <c r="D5010" s="14"/>
    </row>
    <row r="5011" spans="2:4" x14ac:dyDescent="0.35">
      <c r="B5011" s="4"/>
      <c r="C5011" s="4"/>
      <c r="D5011" s="14"/>
    </row>
    <row r="5012" spans="2:4" x14ac:dyDescent="0.35">
      <c r="B5012" s="4"/>
      <c r="C5012" s="4"/>
      <c r="D5012" s="14"/>
    </row>
    <row r="5013" spans="2:4" x14ac:dyDescent="0.35">
      <c r="B5013" s="4"/>
      <c r="C5013" s="4"/>
      <c r="D5013" s="14"/>
    </row>
    <row r="5014" spans="2:4" x14ac:dyDescent="0.35">
      <c r="B5014" s="4"/>
      <c r="C5014" s="4"/>
      <c r="D5014" s="14"/>
    </row>
    <row r="5015" spans="2:4" x14ac:dyDescent="0.35">
      <c r="B5015" s="4"/>
      <c r="C5015" s="4"/>
      <c r="D5015" s="14"/>
    </row>
    <row r="5016" spans="2:4" x14ac:dyDescent="0.35">
      <c r="B5016" s="4"/>
      <c r="C5016" s="4"/>
      <c r="D5016" s="14"/>
    </row>
    <row r="5017" spans="2:4" x14ac:dyDescent="0.35">
      <c r="B5017" s="4"/>
      <c r="C5017" s="4"/>
      <c r="D5017" s="14"/>
    </row>
    <row r="5018" spans="2:4" x14ac:dyDescent="0.35">
      <c r="B5018" s="4"/>
      <c r="C5018" s="4"/>
      <c r="D5018" s="14"/>
    </row>
    <row r="5019" spans="2:4" x14ac:dyDescent="0.35">
      <c r="B5019" s="4"/>
      <c r="C5019" s="4"/>
      <c r="D5019" s="14"/>
    </row>
    <row r="5020" spans="2:4" x14ac:dyDescent="0.35">
      <c r="B5020" s="4"/>
      <c r="C5020" s="4"/>
      <c r="D5020" s="14"/>
    </row>
    <row r="5021" spans="2:4" x14ac:dyDescent="0.35">
      <c r="B5021" s="4"/>
      <c r="C5021" s="4"/>
      <c r="D5021" s="14"/>
    </row>
    <row r="5022" spans="2:4" x14ac:dyDescent="0.35">
      <c r="B5022" s="4"/>
      <c r="C5022" s="4"/>
      <c r="D5022" s="14"/>
    </row>
    <row r="5023" spans="2:4" x14ac:dyDescent="0.35">
      <c r="B5023" s="4"/>
      <c r="C5023" s="4"/>
      <c r="D5023" s="14"/>
    </row>
    <row r="5024" spans="2:4" x14ac:dyDescent="0.35">
      <c r="B5024" s="4"/>
      <c r="C5024" s="4"/>
      <c r="D5024" s="14"/>
    </row>
    <row r="5025" spans="2:4" x14ac:dyDescent="0.35">
      <c r="B5025" s="4"/>
      <c r="C5025" s="4"/>
      <c r="D5025" s="14"/>
    </row>
    <row r="5026" spans="2:4" x14ac:dyDescent="0.35">
      <c r="B5026" s="4"/>
      <c r="C5026" s="4"/>
      <c r="D5026" s="14"/>
    </row>
    <row r="5027" spans="2:4" x14ac:dyDescent="0.35">
      <c r="B5027" s="4"/>
      <c r="C5027" s="4"/>
      <c r="D5027" s="14"/>
    </row>
    <row r="5028" spans="2:4" x14ac:dyDescent="0.35">
      <c r="B5028" s="4"/>
      <c r="C5028" s="4"/>
      <c r="D5028" s="14"/>
    </row>
    <row r="5029" spans="2:4" x14ac:dyDescent="0.35">
      <c r="B5029" s="4"/>
      <c r="C5029" s="4"/>
      <c r="D5029" s="14"/>
    </row>
    <row r="5030" spans="2:4" x14ac:dyDescent="0.35">
      <c r="B5030" s="4"/>
      <c r="C5030" s="4"/>
      <c r="D5030" s="14"/>
    </row>
    <row r="5031" spans="2:4" x14ac:dyDescent="0.35">
      <c r="B5031" s="4"/>
      <c r="C5031" s="4"/>
      <c r="D5031" s="14"/>
    </row>
    <row r="5032" spans="2:4" x14ac:dyDescent="0.35">
      <c r="B5032" s="4"/>
      <c r="C5032" s="4"/>
      <c r="D5032" s="14"/>
    </row>
    <row r="5033" spans="2:4" x14ac:dyDescent="0.35">
      <c r="B5033" s="4"/>
      <c r="C5033" s="4"/>
      <c r="D5033" s="14"/>
    </row>
    <row r="5034" spans="2:4" x14ac:dyDescent="0.35">
      <c r="B5034" s="4"/>
      <c r="C5034" s="4"/>
      <c r="D5034" s="14"/>
    </row>
    <row r="5035" spans="2:4" x14ac:dyDescent="0.35">
      <c r="B5035" s="4"/>
      <c r="C5035" s="4"/>
      <c r="D5035" s="14"/>
    </row>
    <row r="5036" spans="2:4" x14ac:dyDescent="0.35">
      <c r="B5036" s="4"/>
      <c r="C5036" s="4"/>
      <c r="D5036" s="14"/>
    </row>
    <row r="5037" spans="2:4" x14ac:dyDescent="0.35">
      <c r="B5037" s="4"/>
      <c r="C5037" s="4"/>
      <c r="D5037" s="14"/>
    </row>
    <row r="5038" spans="2:4" x14ac:dyDescent="0.35">
      <c r="B5038" s="4"/>
      <c r="C5038" s="4"/>
      <c r="D5038" s="14"/>
    </row>
    <row r="5039" spans="2:4" x14ac:dyDescent="0.35">
      <c r="B5039" s="4"/>
      <c r="C5039" s="4"/>
      <c r="D5039" s="14"/>
    </row>
    <row r="5040" spans="2:4" x14ac:dyDescent="0.35">
      <c r="B5040" s="4"/>
      <c r="C5040" s="4"/>
      <c r="D5040" s="14"/>
    </row>
    <row r="5041" spans="2:4" x14ac:dyDescent="0.35">
      <c r="B5041" s="4"/>
      <c r="C5041" s="4"/>
      <c r="D5041" s="14"/>
    </row>
    <row r="5042" spans="2:4" x14ac:dyDescent="0.35">
      <c r="B5042" s="4"/>
      <c r="C5042" s="4"/>
      <c r="D5042" s="14"/>
    </row>
    <row r="5043" spans="2:4" x14ac:dyDescent="0.35">
      <c r="B5043" s="4"/>
      <c r="C5043" s="4"/>
      <c r="D5043" s="14"/>
    </row>
    <row r="5044" spans="2:4" x14ac:dyDescent="0.35">
      <c r="B5044" s="4"/>
      <c r="C5044" s="4"/>
      <c r="D5044" s="14"/>
    </row>
    <row r="5045" spans="2:4" x14ac:dyDescent="0.35">
      <c r="B5045" s="4"/>
      <c r="C5045" s="4"/>
      <c r="D5045" s="14"/>
    </row>
    <row r="5046" spans="2:4" x14ac:dyDescent="0.35">
      <c r="B5046" s="4"/>
      <c r="C5046" s="4"/>
      <c r="D5046" s="14"/>
    </row>
    <row r="5047" spans="2:4" x14ac:dyDescent="0.35">
      <c r="B5047" s="4"/>
      <c r="C5047" s="4"/>
      <c r="D5047" s="14"/>
    </row>
    <row r="5048" spans="2:4" x14ac:dyDescent="0.35">
      <c r="B5048" s="4"/>
      <c r="C5048" s="4"/>
      <c r="D5048" s="14"/>
    </row>
    <row r="5049" spans="2:4" x14ac:dyDescent="0.35">
      <c r="B5049" s="4"/>
      <c r="C5049" s="4"/>
      <c r="D5049" s="14"/>
    </row>
    <row r="5050" spans="2:4" x14ac:dyDescent="0.35">
      <c r="B5050" s="4"/>
      <c r="C5050" s="4"/>
      <c r="D5050" s="14"/>
    </row>
    <row r="5051" spans="2:4" x14ac:dyDescent="0.35">
      <c r="B5051" s="4"/>
      <c r="C5051" s="4"/>
      <c r="D5051" s="14"/>
    </row>
    <row r="5052" spans="2:4" x14ac:dyDescent="0.35">
      <c r="B5052" s="4"/>
      <c r="C5052" s="4"/>
      <c r="D5052" s="14"/>
    </row>
    <row r="5053" spans="2:4" x14ac:dyDescent="0.35">
      <c r="B5053" s="4"/>
      <c r="C5053" s="4"/>
      <c r="D5053" s="14"/>
    </row>
    <row r="5054" spans="2:4" x14ac:dyDescent="0.35">
      <c r="B5054" s="4"/>
      <c r="C5054" s="4"/>
      <c r="D5054" s="14"/>
    </row>
    <row r="5055" spans="2:4" x14ac:dyDescent="0.35">
      <c r="B5055" s="4"/>
      <c r="C5055" s="4"/>
      <c r="D5055" s="14"/>
    </row>
    <row r="5056" spans="2:4" x14ac:dyDescent="0.35">
      <c r="B5056" s="4"/>
      <c r="C5056" s="4"/>
      <c r="D5056" s="14"/>
    </row>
    <row r="5057" spans="2:4" x14ac:dyDescent="0.35">
      <c r="B5057" s="4"/>
      <c r="C5057" s="4"/>
      <c r="D5057" s="14"/>
    </row>
    <row r="5058" spans="2:4" x14ac:dyDescent="0.35">
      <c r="B5058" s="4"/>
      <c r="C5058" s="4"/>
      <c r="D5058" s="14"/>
    </row>
    <row r="5059" spans="2:4" x14ac:dyDescent="0.35">
      <c r="B5059" s="4"/>
      <c r="C5059" s="4"/>
      <c r="D5059" s="14"/>
    </row>
    <row r="5060" spans="2:4" x14ac:dyDescent="0.35">
      <c r="B5060" s="4"/>
      <c r="C5060" s="4"/>
      <c r="D5060" s="14"/>
    </row>
    <row r="5061" spans="2:4" x14ac:dyDescent="0.35">
      <c r="B5061" s="4"/>
      <c r="C5061" s="4"/>
      <c r="D5061" s="14"/>
    </row>
    <row r="5062" spans="2:4" x14ac:dyDescent="0.35">
      <c r="B5062" s="4"/>
      <c r="C5062" s="4"/>
      <c r="D5062" s="14"/>
    </row>
    <row r="5063" spans="2:4" x14ac:dyDescent="0.35">
      <c r="B5063" s="4"/>
      <c r="C5063" s="4"/>
      <c r="D5063" s="14"/>
    </row>
    <row r="5064" spans="2:4" x14ac:dyDescent="0.35">
      <c r="B5064" s="4"/>
      <c r="C5064" s="4"/>
      <c r="D5064" s="14"/>
    </row>
    <row r="5065" spans="2:4" x14ac:dyDescent="0.35">
      <c r="B5065" s="4"/>
      <c r="C5065" s="4"/>
      <c r="D5065" s="14"/>
    </row>
    <row r="5066" spans="2:4" x14ac:dyDescent="0.35">
      <c r="B5066" s="4"/>
      <c r="C5066" s="4"/>
      <c r="D5066" s="14"/>
    </row>
    <row r="5067" spans="2:4" x14ac:dyDescent="0.35">
      <c r="B5067" s="4"/>
      <c r="C5067" s="4"/>
      <c r="D5067" s="14"/>
    </row>
    <row r="5068" spans="2:4" x14ac:dyDescent="0.35">
      <c r="B5068" s="4"/>
      <c r="C5068" s="4"/>
      <c r="D5068" s="14"/>
    </row>
    <row r="5069" spans="2:4" x14ac:dyDescent="0.35">
      <c r="B5069" s="4"/>
      <c r="C5069" s="4"/>
      <c r="D5069" s="14"/>
    </row>
    <row r="5070" spans="2:4" x14ac:dyDescent="0.35">
      <c r="B5070" s="4"/>
      <c r="C5070" s="4"/>
      <c r="D5070" s="14"/>
    </row>
    <row r="5071" spans="2:4" x14ac:dyDescent="0.35">
      <c r="B5071" s="4"/>
      <c r="C5071" s="4"/>
      <c r="D5071" s="14"/>
    </row>
    <row r="5072" spans="2:4" x14ac:dyDescent="0.35">
      <c r="B5072" s="4"/>
      <c r="C5072" s="4"/>
      <c r="D5072" s="14"/>
    </row>
    <row r="5073" spans="2:4" x14ac:dyDescent="0.35">
      <c r="B5073" s="4"/>
      <c r="C5073" s="4"/>
      <c r="D5073" s="14"/>
    </row>
    <row r="5074" spans="2:4" x14ac:dyDescent="0.35">
      <c r="B5074" s="4"/>
      <c r="C5074" s="4"/>
      <c r="D5074" s="14"/>
    </row>
    <row r="5075" spans="2:4" x14ac:dyDescent="0.35">
      <c r="B5075" s="4"/>
      <c r="C5075" s="4"/>
      <c r="D5075" s="14"/>
    </row>
    <row r="5076" spans="2:4" x14ac:dyDescent="0.35">
      <c r="B5076" s="4"/>
      <c r="C5076" s="4"/>
      <c r="D5076" s="14"/>
    </row>
    <row r="5077" spans="2:4" x14ac:dyDescent="0.35">
      <c r="B5077" s="4"/>
      <c r="C5077" s="4"/>
      <c r="D5077" s="14"/>
    </row>
    <row r="5078" spans="2:4" x14ac:dyDescent="0.35">
      <c r="B5078" s="4"/>
      <c r="C5078" s="4"/>
      <c r="D5078" s="14"/>
    </row>
    <row r="5079" spans="2:4" x14ac:dyDescent="0.35">
      <c r="B5079" s="4"/>
      <c r="C5079" s="4"/>
      <c r="D5079" s="14"/>
    </row>
    <row r="5080" spans="2:4" x14ac:dyDescent="0.35">
      <c r="B5080" s="4"/>
      <c r="C5080" s="4"/>
      <c r="D5080" s="14"/>
    </row>
    <row r="5081" spans="2:4" x14ac:dyDescent="0.35">
      <c r="B5081" s="4"/>
      <c r="C5081" s="4"/>
      <c r="D5081" s="14"/>
    </row>
    <row r="5082" spans="2:4" x14ac:dyDescent="0.35">
      <c r="B5082" s="4"/>
      <c r="C5082" s="4"/>
      <c r="D5082" s="14"/>
    </row>
    <row r="5083" spans="2:4" x14ac:dyDescent="0.35">
      <c r="B5083" s="4"/>
      <c r="C5083" s="4"/>
      <c r="D5083" s="14"/>
    </row>
    <row r="5084" spans="2:4" x14ac:dyDescent="0.35">
      <c r="B5084" s="4"/>
      <c r="C5084" s="4"/>
      <c r="D5084" s="14"/>
    </row>
    <row r="5085" spans="2:4" x14ac:dyDescent="0.35">
      <c r="B5085" s="4"/>
      <c r="C5085" s="4"/>
      <c r="D5085" s="14"/>
    </row>
    <row r="5086" spans="2:4" x14ac:dyDescent="0.35">
      <c r="B5086" s="4"/>
      <c r="C5086" s="4"/>
      <c r="D5086" s="14"/>
    </row>
    <row r="5087" spans="2:4" x14ac:dyDescent="0.35">
      <c r="B5087" s="4"/>
      <c r="C5087" s="4"/>
      <c r="D5087" s="14"/>
    </row>
    <row r="5088" spans="2:4" x14ac:dyDescent="0.35">
      <c r="B5088" s="4"/>
      <c r="C5088" s="4"/>
      <c r="D5088" s="14"/>
    </row>
    <row r="5089" spans="2:4" x14ac:dyDescent="0.35">
      <c r="B5089" s="4"/>
      <c r="C5089" s="4"/>
      <c r="D5089" s="14"/>
    </row>
    <row r="5090" spans="2:4" x14ac:dyDescent="0.35">
      <c r="B5090" s="4"/>
      <c r="C5090" s="4"/>
      <c r="D5090" s="14"/>
    </row>
    <row r="5091" spans="2:4" x14ac:dyDescent="0.35">
      <c r="B5091" s="4"/>
      <c r="C5091" s="4"/>
      <c r="D5091" s="14"/>
    </row>
    <row r="5092" spans="2:4" x14ac:dyDescent="0.35">
      <c r="B5092" s="4"/>
      <c r="C5092" s="4"/>
      <c r="D5092" s="14"/>
    </row>
    <row r="5093" spans="2:4" x14ac:dyDescent="0.35">
      <c r="B5093" s="4"/>
      <c r="C5093" s="4"/>
      <c r="D5093" s="14"/>
    </row>
    <row r="5094" spans="2:4" x14ac:dyDescent="0.35">
      <c r="B5094" s="4"/>
      <c r="C5094" s="4"/>
      <c r="D5094" s="14"/>
    </row>
    <row r="5095" spans="2:4" x14ac:dyDescent="0.35">
      <c r="B5095" s="4"/>
      <c r="C5095" s="4"/>
      <c r="D5095" s="14"/>
    </row>
    <row r="5096" spans="2:4" x14ac:dyDescent="0.35">
      <c r="B5096" s="4"/>
      <c r="C5096" s="4"/>
      <c r="D5096" s="14"/>
    </row>
    <row r="5097" spans="2:4" x14ac:dyDescent="0.35">
      <c r="B5097" s="4"/>
      <c r="C5097" s="4"/>
      <c r="D5097" s="14"/>
    </row>
    <row r="5098" spans="2:4" x14ac:dyDescent="0.35">
      <c r="B5098" s="4"/>
      <c r="C5098" s="4"/>
      <c r="D5098" s="14"/>
    </row>
    <row r="5099" spans="2:4" x14ac:dyDescent="0.35">
      <c r="B5099" s="4"/>
      <c r="C5099" s="4"/>
      <c r="D5099" s="14"/>
    </row>
    <row r="5100" spans="2:4" x14ac:dyDescent="0.35">
      <c r="B5100" s="4"/>
      <c r="C5100" s="4"/>
      <c r="D5100" s="14"/>
    </row>
    <row r="5101" spans="2:4" x14ac:dyDescent="0.35">
      <c r="B5101" s="4"/>
      <c r="C5101" s="4"/>
      <c r="D5101" s="14"/>
    </row>
    <row r="5102" spans="2:4" x14ac:dyDescent="0.35">
      <c r="B5102" s="4"/>
      <c r="C5102" s="4"/>
      <c r="D5102" s="14"/>
    </row>
    <row r="5103" spans="2:4" x14ac:dyDescent="0.35">
      <c r="B5103" s="4"/>
      <c r="C5103" s="4"/>
      <c r="D5103" s="14"/>
    </row>
    <row r="5104" spans="2:4" x14ac:dyDescent="0.35">
      <c r="B5104" s="4"/>
      <c r="C5104" s="4"/>
      <c r="D5104" s="14"/>
    </row>
    <row r="5105" spans="2:4" x14ac:dyDescent="0.35">
      <c r="B5105" s="4"/>
      <c r="C5105" s="4"/>
      <c r="D5105" s="14"/>
    </row>
    <row r="5106" spans="2:4" x14ac:dyDescent="0.35">
      <c r="B5106" s="4"/>
      <c r="C5106" s="4"/>
      <c r="D5106" s="14"/>
    </row>
    <row r="5107" spans="2:4" x14ac:dyDescent="0.35">
      <c r="B5107" s="4"/>
      <c r="C5107" s="4"/>
      <c r="D5107" s="14"/>
    </row>
    <row r="5108" spans="2:4" x14ac:dyDescent="0.35">
      <c r="B5108" s="4"/>
      <c r="C5108" s="4"/>
      <c r="D5108" s="14"/>
    </row>
    <row r="5109" spans="2:4" x14ac:dyDescent="0.35">
      <c r="B5109" s="4"/>
      <c r="C5109" s="4"/>
      <c r="D5109" s="14"/>
    </row>
    <row r="5110" spans="2:4" x14ac:dyDescent="0.35">
      <c r="B5110" s="4"/>
      <c r="C5110" s="4"/>
      <c r="D5110" s="14"/>
    </row>
    <row r="5111" spans="2:4" x14ac:dyDescent="0.35">
      <c r="B5111" s="4"/>
      <c r="C5111" s="4"/>
      <c r="D5111" s="14"/>
    </row>
    <row r="5112" spans="2:4" x14ac:dyDescent="0.35">
      <c r="B5112" s="4"/>
      <c r="C5112" s="4"/>
      <c r="D5112" s="14"/>
    </row>
    <row r="5113" spans="2:4" x14ac:dyDescent="0.35">
      <c r="B5113" s="4"/>
      <c r="C5113" s="4"/>
      <c r="D5113" s="14"/>
    </row>
    <row r="5114" spans="2:4" x14ac:dyDescent="0.35">
      <c r="B5114" s="4"/>
      <c r="C5114" s="4"/>
      <c r="D5114" s="14"/>
    </row>
    <row r="5115" spans="2:4" x14ac:dyDescent="0.35">
      <c r="B5115" s="4"/>
      <c r="C5115" s="4"/>
      <c r="D5115" s="14"/>
    </row>
    <row r="5116" spans="2:4" x14ac:dyDescent="0.35">
      <c r="B5116" s="4"/>
      <c r="C5116" s="4"/>
      <c r="D5116" s="14"/>
    </row>
    <row r="5117" spans="2:4" x14ac:dyDescent="0.35">
      <c r="B5117" s="4"/>
      <c r="C5117" s="4"/>
      <c r="D5117" s="14"/>
    </row>
    <row r="5118" spans="2:4" x14ac:dyDescent="0.35">
      <c r="B5118" s="4"/>
      <c r="C5118" s="4"/>
      <c r="D5118" s="14"/>
    </row>
    <row r="5119" spans="2:4" x14ac:dyDescent="0.35">
      <c r="B5119" s="4"/>
      <c r="C5119" s="4"/>
      <c r="D5119" s="14"/>
    </row>
    <row r="5120" spans="2:4" x14ac:dyDescent="0.35">
      <c r="B5120" s="4"/>
      <c r="C5120" s="4"/>
      <c r="D5120" s="14"/>
    </row>
    <row r="5121" spans="2:4" x14ac:dyDescent="0.35">
      <c r="B5121" s="4"/>
      <c r="C5121" s="4"/>
      <c r="D5121" s="14"/>
    </row>
    <row r="5122" spans="2:4" x14ac:dyDescent="0.35">
      <c r="B5122" s="4"/>
      <c r="C5122" s="4"/>
      <c r="D5122" s="14"/>
    </row>
    <row r="5123" spans="2:4" x14ac:dyDescent="0.35">
      <c r="B5123" s="4"/>
      <c r="C5123" s="4"/>
      <c r="D5123" s="14"/>
    </row>
    <row r="5124" spans="2:4" x14ac:dyDescent="0.35">
      <c r="B5124" s="4"/>
      <c r="C5124" s="4"/>
      <c r="D5124" s="14"/>
    </row>
    <row r="5125" spans="2:4" x14ac:dyDescent="0.35">
      <c r="B5125" s="4"/>
      <c r="C5125" s="4"/>
      <c r="D5125" s="14"/>
    </row>
    <row r="5126" spans="2:4" x14ac:dyDescent="0.35">
      <c r="B5126" s="4"/>
      <c r="C5126" s="4"/>
      <c r="D5126" s="14"/>
    </row>
    <row r="5127" spans="2:4" x14ac:dyDescent="0.35">
      <c r="B5127" s="4"/>
      <c r="C5127" s="4"/>
      <c r="D5127" s="14"/>
    </row>
    <row r="5128" spans="2:4" x14ac:dyDescent="0.35">
      <c r="B5128" s="4"/>
      <c r="C5128" s="4"/>
      <c r="D5128" s="14"/>
    </row>
    <row r="5129" spans="2:4" x14ac:dyDescent="0.35">
      <c r="B5129" s="4"/>
      <c r="C5129" s="4"/>
      <c r="D5129" s="14"/>
    </row>
    <row r="5130" spans="2:4" x14ac:dyDescent="0.35">
      <c r="B5130" s="4"/>
      <c r="C5130" s="4"/>
      <c r="D5130" s="14"/>
    </row>
    <row r="5131" spans="2:4" x14ac:dyDescent="0.35">
      <c r="B5131" s="4"/>
      <c r="C5131" s="4"/>
      <c r="D5131" s="14"/>
    </row>
    <row r="5132" spans="2:4" x14ac:dyDescent="0.35">
      <c r="B5132" s="4"/>
      <c r="C5132" s="4"/>
      <c r="D5132" s="14"/>
    </row>
    <row r="5133" spans="2:4" x14ac:dyDescent="0.35">
      <c r="B5133" s="4"/>
      <c r="C5133" s="4"/>
      <c r="D5133" s="14"/>
    </row>
    <row r="5134" spans="2:4" x14ac:dyDescent="0.35">
      <c r="B5134" s="4"/>
      <c r="C5134" s="4"/>
      <c r="D5134" s="14"/>
    </row>
    <row r="5135" spans="2:4" x14ac:dyDescent="0.35">
      <c r="B5135" s="4"/>
      <c r="C5135" s="4"/>
      <c r="D5135" s="14"/>
    </row>
    <row r="5136" spans="2:4" x14ac:dyDescent="0.35">
      <c r="B5136" s="4"/>
      <c r="C5136" s="4"/>
      <c r="D5136" s="14"/>
    </row>
    <row r="5137" spans="2:4" x14ac:dyDescent="0.35">
      <c r="B5137" s="4"/>
      <c r="C5137" s="4"/>
      <c r="D5137" s="14"/>
    </row>
    <row r="5138" spans="2:4" x14ac:dyDescent="0.35">
      <c r="B5138" s="4"/>
      <c r="C5138" s="4"/>
      <c r="D5138" s="14"/>
    </row>
    <row r="5139" spans="2:4" x14ac:dyDescent="0.35">
      <c r="B5139" s="4"/>
      <c r="C5139" s="4"/>
      <c r="D5139" s="14"/>
    </row>
    <row r="5140" spans="2:4" x14ac:dyDescent="0.35">
      <c r="B5140" s="4"/>
      <c r="C5140" s="4"/>
      <c r="D5140" s="14"/>
    </row>
    <row r="5141" spans="2:4" x14ac:dyDescent="0.35">
      <c r="B5141" s="4"/>
      <c r="C5141" s="4"/>
      <c r="D5141" s="14"/>
    </row>
    <row r="5142" spans="2:4" x14ac:dyDescent="0.35">
      <c r="B5142" s="4"/>
      <c r="C5142" s="4"/>
      <c r="D5142" s="14"/>
    </row>
    <row r="5143" spans="2:4" x14ac:dyDescent="0.35">
      <c r="B5143" s="4"/>
      <c r="C5143" s="4"/>
      <c r="D5143" s="14"/>
    </row>
    <row r="5144" spans="2:4" x14ac:dyDescent="0.35">
      <c r="B5144" s="4"/>
      <c r="C5144" s="4"/>
      <c r="D5144" s="14"/>
    </row>
    <row r="5145" spans="2:4" x14ac:dyDescent="0.35">
      <c r="B5145" s="4"/>
      <c r="C5145" s="4"/>
      <c r="D5145" s="14"/>
    </row>
    <row r="5146" spans="2:4" x14ac:dyDescent="0.35">
      <c r="B5146" s="4"/>
      <c r="C5146" s="4"/>
      <c r="D5146" s="14"/>
    </row>
    <row r="5147" spans="2:4" x14ac:dyDescent="0.35">
      <c r="B5147" s="4"/>
      <c r="C5147" s="4"/>
      <c r="D5147" s="14"/>
    </row>
    <row r="5148" spans="2:4" x14ac:dyDescent="0.35">
      <c r="B5148" s="4"/>
      <c r="C5148" s="4"/>
      <c r="D5148" s="14"/>
    </row>
    <row r="5149" spans="2:4" x14ac:dyDescent="0.35">
      <c r="B5149" s="4"/>
      <c r="C5149" s="4"/>
      <c r="D5149" s="14"/>
    </row>
    <row r="5150" spans="2:4" x14ac:dyDescent="0.35">
      <c r="B5150" s="4"/>
      <c r="C5150" s="4"/>
      <c r="D5150" s="14"/>
    </row>
    <row r="5151" spans="2:4" x14ac:dyDescent="0.35">
      <c r="B5151" s="4"/>
      <c r="C5151" s="4"/>
      <c r="D5151" s="14"/>
    </row>
    <row r="5152" spans="2:4" x14ac:dyDescent="0.35">
      <c r="B5152" s="4"/>
      <c r="C5152" s="4"/>
      <c r="D5152" s="14"/>
    </row>
    <row r="5153" spans="2:4" x14ac:dyDescent="0.35">
      <c r="B5153" s="4"/>
      <c r="C5153" s="4"/>
      <c r="D5153" s="14"/>
    </row>
    <row r="5154" spans="2:4" x14ac:dyDescent="0.35">
      <c r="B5154" s="4"/>
      <c r="C5154" s="4"/>
      <c r="D5154" s="14"/>
    </row>
    <row r="5155" spans="2:4" x14ac:dyDescent="0.35">
      <c r="B5155" s="4"/>
      <c r="C5155" s="4"/>
      <c r="D5155" s="14"/>
    </row>
    <row r="5156" spans="2:4" x14ac:dyDescent="0.35">
      <c r="B5156" s="4"/>
      <c r="C5156" s="4"/>
      <c r="D5156" s="14"/>
    </row>
    <row r="5157" spans="2:4" x14ac:dyDescent="0.35">
      <c r="B5157" s="4"/>
      <c r="C5157" s="4"/>
      <c r="D5157" s="14"/>
    </row>
    <row r="5158" spans="2:4" x14ac:dyDescent="0.35">
      <c r="B5158" s="4"/>
      <c r="C5158" s="4"/>
      <c r="D5158" s="14"/>
    </row>
    <row r="5159" spans="2:4" x14ac:dyDescent="0.35">
      <c r="B5159" s="4"/>
      <c r="C5159" s="4"/>
      <c r="D5159" s="14"/>
    </row>
    <row r="5160" spans="2:4" x14ac:dyDescent="0.35">
      <c r="B5160" s="4"/>
      <c r="C5160" s="4"/>
      <c r="D5160" s="14"/>
    </row>
    <row r="5161" spans="2:4" x14ac:dyDescent="0.35">
      <c r="B5161" s="4"/>
      <c r="C5161" s="4"/>
      <c r="D5161" s="14"/>
    </row>
    <row r="5162" spans="2:4" x14ac:dyDescent="0.35">
      <c r="B5162" s="4"/>
      <c r="C5162" s="4"/>
      <c r="D5162" s="14"/>
    </row>
    <row r="5163" spans="2:4" x14ac:dyDescent="0.35">
      <c r="B5163" s="4"/>
      <c r="C5163" s="4"/>
      <c r="D5163" s="14"/>
    </row>
    <row r="5164" spans="2:4" x14ac:dyDescent="0.35">
      <c r="B5164" s="4"/>
      <c r="C5164" s="4"/>
      <c r="D5164" s="14"/>
    </row>
    <row r="5165" spans="2:4" x14ac:dyDescent="0.35">
      <c r="B5165" s="4"/>
      <c r="C5165" s="4"/>
      <c r="D5165" s="14"/>
    </row>
    <row r="5166" spans="2:4" x14ac:dyDescent="0.35">
      <c r="B5166" s="4"/>
      <c r="C5166" s="4"/>
      <c r="D5166" s="14"/>
    </row>
    <row r="5167" spans="2:4" x14ac:dyDescent="0.35">
      <c r="B5167" s="4"/>
      <c r="C5167" s="4"/>
      <c r="D5167" s="14"/>
    </row>
    <row r="5168" spans="2:4" x14ac:dyDescent="0.35">
      <c r="B5168" s="4"/>
      <c r="C5168" s="4"/>
      <c r="D5168" s="14"/>
    </row>
    <row r="5169" spans="2:4" x14ac:dyDescent="0.35">
      <c r="B5169" s="4"/>
      <c r="C5169" s="4"/>
      <c r="D5169" s="14"/>
    </row>
    <row r="5170" spans="2:4" x14ac:dyDescent="0.35">
      <c r="B5170" s="4"/>
      <c r="C5170" s="4"/>
      <c r="D5170" s="14"/>
    </row>
    <row r="5171" spans="2:4" x14ac:dyDescent="0.35">
      <c r="B5171" s="4"/>
      <c r="C5171" s="4"/>
      <c r="D5171" s="14"/>
    </row>
    <row r="5172" spans="2:4" x14ac:dyDescent="0.35">
      <c r="B5172" s="4"/>
      <c r="C5172" s="4"/>
      <c r="D5172" s="14"/>
    </row>
    <row r="5173" spans="2:4" x14ac:dyDescent="0.35">
      <c r="B5173" s="4"/>
      <c r="C5173" s="4"/>
      <c r="D5173" s="14"/>
    </row>
    <row r="5174" spans="2:4" x14ac:dyDescent="0.35">
      <c r="B5174" s="4"/>
      <c r="C5174" s="4"/>
      <c r="D5174" s="14"/>
    </row>
    <row r="5175" spans="2:4" x14ac:dyDescent="0.35">
      <c r="B5175" s="4"/>
      <c r="C5175" s="4"/>
      <c r="D5175" s="14"/>
    </row>
    <row r="5176" spans="2:4" x14ac:dyDescent="0.35">
      <c r="B5176" s="4"/>
      <c r="C5176" s="4"/>
      <c r="D5176" s="14"/>
    </row>
    <row r="5177" spans="2:4" x14ac:dyDescent="0.35">
      <c r="B5177" s="4"/>
      <c r="C5177" s="4"/>
      <c r="D5177" s="14"/>
    </row>
    <row r="5178" spans="2:4" x14ac:dyDescent="0.35">
      <c r="B5178" s="4"/>
      <c r="C5178" s="4"/>
      <c r="D5178" s="14"/>
    </row>
    <row r="5179" spans="2:4" x14ac:dyDescent="0.35">
      <c r="B5179" s="4"/>
      <c r="C5179" s="4"/>
      <c r="D5179" s="14"/>
    </row>
    <row r="5180" spans="2:4" x14ac:dyDescent="0.35">
      <c r="B5180" s="4"/>
      <c r="C5180" s="4"/>
      <c r="D5180" s="14"/>
    </row>
    <row r="5181" spans="2:4" x14ac:dyDescent="0.35">
      <c r="B5181" s="4"/>
      <c r="C5181" s="4"/>
      <c r="D5181" s="14"/>
    </row>
    <row r="5182" spans="2:4" x14ac:dyDescent="0.35">
      <c r="B5182" s="4"/>
      <c r="C5182" s="4"/>
      <c r="D5182" s="14"/>
    </row>
    <row r="5183" spans="2:4" x14ac:dyDescent="0.35">
      <c r="B5183" s="4"/>
      <c r="C5183" s="4"/>
      <c r="D5183" s="14"/>
    </row>
    <row r="5184" spans="2:4" x14ac:dyDescent="0.35">
      <c r="B5184" s="4"/>
      <c r="C5184" s="4"/>
      <c r="D5184" s="14"/>
    </row>
    <row r="5185" spans="2:4" x14ac:dyDescent="0.35">
      <c r="B5185" s="4"/>
      <c r="C5185" s="4"/>
      <c r="D5185" s="14"/>
    </row>
    <row r="5186" spans="2:4" x14ac:dyDescent="0.35">
      <c r="B5186" s="4"/>
      <c r="C5186" s="4"/>
      <c r="D5186" s="14"/>
    </row>
    <row r="5187" spans="2:4" x14ac:dyDescent="0.35">
      <c r="B5187" s="4"/>
      <c r="C5187" s="4"/>
      <c r="D5187" s="14"/>
    </row>
    <row r="5188" spans="2:4" x14ac:dyDescent="0.35">
      <c r="B5188" s="4"/>
      <c r="C5188" s="4"/>
      <c r="D5188" s="14"/>
    </row>
    <row r="5189" spans="2:4" x14ac:dyDescent="0.35">
      <c r="B5189" s="4"/>
      <c r="C5189" s="4"/>
      <c r="D5189" s="14"/>
    </row>
    <row r="5190" spans="2:4" x14ac:dyDescent="0.35">
      <c r="B5190" s="4"/>
      <c r="C5190" s="4"/>
      <c r="D5190" s="14"/>
    </row>
    <row r="5191" spans="2:4" x14ac:dyDescent="0.35">
      <c r="B5191" s="4"/>
      <c r="C5191" s="4"/>
      <c r="D5191" s="14"/>
    </row>
    <row r="5192" spans="2:4" x14ac:dyDescent="0.35">
      <c r="B5192" s="4"/>
      <c r="C5192" s="4"/>
      <c r="D5192" s="14"/>
    </row>
    <row r="5193" spans="2:4" x14ac:dyDescent="0.35">
      <c r="B5193" s="4"/>
      <c r="C5193" s="4"/>
      <c r="D5193" s="14"/>
    </row>
    <row r="5194" spans="2:4" x14ac:dyDescent="0.35">
      <c r="B5194" s="4"/>
      <c r="C5194" s="4"/>
      <c r="D5194" s="14"/>
    </row>
    <row r="5195" spans="2:4" x14ac:dyDescent="0.35">
      <c r="B5195" s="4"/>
      <c r="C5195" s="4"/>
      <c r="D5195" s="14"/>
    </row>
    <row r="5196" spans="2:4" x14ac:dyDescent="0.35">
      <c r="B5196" s="4"/>
      <c r="C5196" s="4"/>
      <c r="D5196" s="14"/>
    </row>
    <row r="5197" spans="2:4" x14ac:dyDescent="0.35">
      <c r="B5197" s="4"/>
      <c r="C5197" s="4"/>
      <c r="D5197" s="14"/>
    </row>
    <row r="5198" spans="2:4" x14ac:dyDescent="0.35">
      <c r="B5198" s="4"/>
      <c r="C5198" s="4"/>
      <c r="D5198" s="14"/>
    </row>
    <row r="5199" spans="2:4" x14ac:dyDescent="0.35">
      <c r="B5199" s="4"/>
      <c r="C5199" s="4"/>
      <c r="D5199" s="14"/>
    </row>
    <row r="5200" spans="2:4" x14ac:dyDescent="0.35">
      <c r="B5200" s="4"/>
      <c r="C5200" s="4"/>
      <c r="D5200" s="14"/>
    </row>
    <row r="5201" spans="2:4" x14ac:dyDescent="0.35">
      <c r="B5201" s="4"/>
      <c r="C5201" s="4"/>
      <c r="D5201" s="14"/>
    </row>
    <row r="5202" spans="2:4" x14ac:dyDescent="0.35">
      <c r="B5202" s="4"/>
      <c r="C5202" s="4"/>
      <c r="D5202" s="14"/>
    </row>
    <row r="5203" spans="2:4" x14ac:dyDescent="0.35">
      <c r="B5203" s="4"/>
      <c r="C5203" s="4"/>
      <c r="D5203" s="14"/>
    </row>
    <row r="5204" spans="2:4" x14ac:dyDescent="0.35">
      <c r="B5204" s="4"/>
      <c r="C5204" s="4"/>
      <c r="D5204" s="14"/>
    </row>
    <row r="5205" spans="2:4" x14ac:dyDescent="0.35">
      <c r="B5205" s="4"/>
      <c r="C5205" s="4"/>
      <c r="D5205" s="14"/>
    </row>
    <row r="5206" spans="2:4" x14ac:dyDescent="0.35">
      <c r="B5206" s="4"/>
      <c r="C5206" s="4"/>
      <c r="D5206" s="14"/>
    </row>
    <row r="5207" spans="2:4" x14ac:dyDescent="0.35">
      <c r="B5207" s="4"/>
      <c r="C5207" s="4"/>
      <c r="D5207" s="14"/>
    </row>
    <row r="5208" spans="2:4" x14ac:dyDescent="0.35">
      <c r="B5208" s="4"/>
      <c r="C5208" s="4"/>
      <c r="D5208" s="14"/>
    </row>
    <row r="5209" spans="2:4" x14ac:dyDescent="0.35">
      <c r="B5209" s="4"/>
      <c r="C5209" s="4"/>
      <c r="D5209" s="14"/>
    </row>
    <row r="5210" spans="2:4" x14ac:dyDescent="0.35">
      <c r="B5210" s="4"/>
      <c r="C5210" s="4"/>
      <c r="D5210" s="14"/>
    </row>
    <row r="5211" spans="2:4" x14ac:dyDescent="0.35">
      <c r="B5211" s="4"/>
      <c r="C5211" s="4"/>
      <c r="D5211" s="14"/>
    </row>
    <row r="5212" spans="2:4" x14ac:dyDescent="0.35">
      <c r="B5212" s="4"/>
      <c r="C5212" s="4"/>
      <c r="D5212" s="14"/>
    </row>
    <row r="5213" spans="2:4" x14ac:dyDescent="0.35">
      <c r="B5213" s="4"/>
      <c r="C5213" s="4"/>
      <c r="D5213" s="14"/>
    </row>
    <row r="5214" spans="2:4" x14ac:dyDescent="0.35">
      <c r="B5214" s="4"/>
      <c r="C5214" s="4"/>
      <c r="D5214" s="14"/>
    </row>
    <row r="5215" spans="2:4" x14ac:dyDescent="0.35">
      <c r="B5215" s="4"/>
      <c r="C5215" s="4"/>
      <c r="D5215" s="14"/>
    </row>
    <row r="5216" spans="2:4" x14ac:dyDescent="0.35">
      <c r="B5216" s="4"/>
      <c r="C5216" s="4"/>
      <c r="D5216" s="14"/>
    </row>
    <row r="5217" spans="2:4" x14ac:dyDescent="0.35">
      <c r="B5217" s="4"/>
      <c r="C5217" s="4"/>
      <c r="D5217" s="14"/>
    </row>
    <row r="5218" spans="2:4" x14ac:dyDescent="0.35">
      <c r="B5218" s="4"/>
      <c r="C5218" s="4"/>
      <c r="D5218" s="14"/>
    </row>
    <row r="5219" spans="2:4" x14ac:dyDescent="0.35">
      <c r="B5219" s="4"/>
      <c r="C5219" s="4"/>
      <c r="D5219" s="14"/>
    </row>
    <row r="5220" spans="2:4" x14ac:dyDescent="0.35">
      <c r="B5220" s="4"/>
      <c r="C5220" s="4"/>
      <c r="D5220" s="14"/>
    </row>
    <row r="5221" spans="2:4" x14ac:dyDescent="0.35">
      <c r="B5221" s="4"/>
      <c r="C5221" s="4"/>
      <c r="D5221" s="14"/>
    </row>
    <row r="5222" spans="2:4" x14ac:dyDescent="0.35">
      <c r="B5222" s="4"/>
      <c r="C5222" s="4"/>
      <c r="D5222" s="14"/>
    </row>
    <row r="5223" spans="2:4" x14ac:dyDescent="0.35">
      <c r="B5223" s="4"/>
      <c r="C5223" s="4"/>
      <c r="D5223" s="14"/>
    </row>
    <row r="5224" spans="2:4" x14ac:dyDescent="0.35">
      <c r="B5224" s="4"/>
      <c r="C5224" s="4"/>
      <c r="D5224" s="14"/>
    </row>
    <row r="5225" spans="2:4" x14ac:dyDescent="0.35">
      <c r="B5225" s="4"/>
      <c r="C5225" s="4"/>
      <c r="D5225" s="14"/>
    </row>
    <row r="5226" spans="2:4" x14ac:dyDescent="0.35">
      <c r="B5226" s="4"/>
      <c r="C5226" s="4"/>
      <c r="D5226" s="14"/>
    </row>
    <row r="5227" spans="2:4" x14ac:dyDescent="0.35">
      <c r="B5227" s="4"/>
      <c r="C5227" s="4"/>
      <c r="D5227" s="14"/>
    </row>
    <row r="5228" spans="2:4" x14ac:dyDescent="0.35">
      <c r="B5228" s="4"/>
      <c r="C5228" s="4"/>
      <c r="D5228" s="14"/>
    </row>
    <row r="5229" spans="2:4" x14ac:dyDescent="0.35">
      <c r="B5229" s="4"/>
      <c r="C5229" s="4"/>
      <c r="D5229" s="14"/>
    </row>
    <row r="5230" spans="2:4" x14ac:dyDescent="0.35">
      <c r="B5230" s="4"/>
      <c r="C5230" s="4"/>
      <c r="D5230" s="14"/>
    </row>
    <row r="5231" spans="2:4" x14ac:dyDescent="0.35">
      <c r="B5231" s="4"/>
      <c r="C5231" s="4"/>
      <c r="D5231" s="14"/>
    </row>
    <row r="5232" spans="2:4" x14ac:dyDescent="0.35">
      <c r="B5232" s="4"/>
      <c r="C5232" s="4"/>
      <c r="D5232" s="14"/>
    </row>
    <row r="5233" spans="2:4" x14ac:dyDescent="0.35">
      <c r="B5233" s="4"/>
      <c r="C5233" s="4"/>
      <c r="D5233" s="14"/>
    </row>
    <row r="5234" spans="2:4" x14ac:dyDescent="0.35">
      <c r="B5234" s="4"/>
      <c r="C5234" s="4"/>
      <c r="D5234" s="14"/>
    </row>
    <row r="5235" spans="2:4" x14ac:dyDescent="0.35">
      <c r="B5235" s="4"/>
      <c r="C5235" s="4"/>
      <c r="D5235" s="14"/>
    </row>
    <row r="5236" spans="2:4" x14ac:dyDescent="0.35">
      <c r="B5236" s="4"/>
      <c r="C5236" s="4"/>
      <c r="D5236" s="14"/>
    </row>
    <row r="5237" spans="2:4" x14ac:dyDescent="0.35">
      <c r="B5237" s="4"/>
      <c r="C5237" s="4"/>
      <c r="D5237" s="14"/>
    </row>
    <row r="5238" spans="2:4" x14ac:dyDescent="0.35">
      <c r="B5238" s="4"/>
      <c r="C5238" s="4"/>
      <c r="D5238" s="14"/>
    </row>
    <row r="5239" spans="2:4" x14ac:dyDescent="0.35">
      <c r="B5239" s="4"/>
      <c r="C5239" s="4"/>
      <c r="D5239" s="14"/>
    </row>
    <row r="5240" spans="2:4" x14ac:dyDescent="0.35">
      <c r="B5240" s="4"/>
      <c r="C5240" s="4"/>
      <c r="D5240" s="14"/>
    </row>
    <row r="5241" spans="2:4" x14ac:dyDescent="0.35">
      <c r="B5241" s="4"/>
      <c r="C5241" s="4"/>
      <c r="D5241" s="14"/>
    </row>
    <row r="5242" spans="2:4" x14ac:dyDescent="0.35">
      <c r="B5242" s="4"/>
      <c r="C5242" s="4"/>
      <c r="D5242" s="14"/>
    </row>
    <row r="5243" spans="2:4" x14ac:dyDescent="0.35">
      <c r="B5243" s="4"/>
      <c r="C5243" s="4"/>
      <c r="D5243" s="14"/>
    </row>
    <row r="5244" spans="2:4" x14ac:dyDescent="0.35">
      <c r="B5244" s="4"/>
      <c r="C5244" s="4"/>
      <c r="D5244" s="14"/>
    </row>
    <row r="5245" spans="2:4" x14ac:dyDescent="0.35">
      <c r="B5245" s="4"/>
      <c r="C5245" s="4"/>
      <c r="D5245" s="14"/>
    </row>
    <row r="5246" spans="2:4" x14ac:dyDescent="0.35">
      <c r="B5246" s="4"/>
      <c r="C5246" s="4"/>
      <c r="D5246" s="14"/>
    </row>
    <row r="5247" spans="2:4" x14ac:dyDescent="0.35">
      <c r="B5247" s="4"/>
      <c r="C5247" s="4"/>
      <c r="D5247" s="14"/>
    </row>
    <row r="5248" spans="2:4" x14ac:dyDescent="0.35">
      <c r="B5248" s="4"/>
      <c r="C5248" s="4"/>
      <c r="D5248" s="14"/>
    </row>
    <row r="5249" spans="2:4" x14ac:dyDescent="0.35">
      <c r="B5249" s="4"/>
      <c r="C5249" s="4"/>
      <c r="D5249" s="14"/>
    </row>
    <row r="5250" spans="2:4" x14ac:dyDescent="0.35">
      <c r="B5250" s="4"/>
      <c r="C5250" s="4"/>
      <c r="D5250" s="14"/>
    </row>
    <row r="5251" spans="2:4" x14ac:dyDescent="0.35">
      <c r="B5251" s="4"/>
      <c r="C5251" s="4"/>
      <c r="D5251" s="14"/>
    </row>
    <row r="5252" spans="2:4" x14ac:dyDescent="0.35">
      <c r="B5252" s="4"/>
      <c r="C5252" s="4"/>
      <c r="D5252" s="14"/>
    </row>
    <row r="5253" spans="2:4" x14ac:dyDescent="0.35">
      <c r="B5253" s="4"/>
      <c r="C5253" s="4"/>
      <c r="D5253" s="14"/>
    </row>
    <row r="5254" spans="2:4" x14ac:dyDescent="0.35">
      <c r="B5254" s="4"/>
      <c r="C5254" s="4"/>
      <c r="D5254" s="14"/>
    </row>
    <row r="5255" spans="2:4" x14ac:dyDescent="0.35">
      <c r="B5255" s="4"/>
      <c r="C5255" s="4"/>
      <c r="D5255" s="14"/>
    </row>
    <row r="5256" spans="2:4" x14ac:dyDescent="0.35">
      <c r="B5256" s="4"/>
      <c r="C5256" s="4"/>
      <c r="D5256" s="14"/>
    </row>
    <row r="5257" spans="2:4" x14ac:dyDescent="0.35">
      <c r="B5257" s="4"/>
      <c r="C5257" s="4"/>
      <c r="D5257" s="14"/>
    </row>
    <row r="5258" spans="2:4" x14ac:dyDescent="0.35">
      <c r="B5258" s="4"/>
      <c r="C5258" s="4"/>
      <c r="D5258" s="14"/>
    </row>
    <row r="5259" spans="2:4" x14ac:dyDescent="0.35">
      <c r="B5259" s="4"/>
      <c r="C5259" s="4"/>
      <c r="D5259" s="14"/>
    </row>
    <row r="5260" spans="2:4" x14ac:dyDescent="0.35">
      <c r="B5260" s="4"/>
      <c r="C5260" s="4"/>
      <c r="D5260" s="14"/>
    </row>
    <row r="5261" spans="2:4" x14ac:dyDescent="0.35">
      <c r="B5261" s="4"/>
      <c r="C5261" s="4"/>
      <c r="D5261" s="14"/>
    </row>
    <row r="5262" spans="2:4" x14ac:dyDescent="0.35">
      <c r="B5262" s="4"/>
      <c r="C5262" s="4"/>
      <c r="D5262" s="14"/>
    </row>
    <row r="5263" spans="2:4" x14ac:dyDescent="0.35">
      <c r="B5263" s="4"/>
      <c r="C5263" s="4"/>
      <c r="D5263" s="14"/>
    </row>
    <row r="5264" spans="2:4" x14ac:dyDescent="0.35">
      <c r="B5264" s="4"/>
      <c r="C5264" s="4"/>
      <c r="D5264" s="14"/>
    </row>
    <row r="5265" spans="2:4" x14ac:dyDescent="0.35">
      <c r="B5265" s="4"/>
      <c r="C5265" s="4"/>
      <c r="D5265" s="14"/>
    </row>
    <row r="5266" spans="2:4" x14ac:dyDescent="0.35">
      <c r="B5266" s="4"/>
      <c r="C5266" s="4"/>
      <c r="D5266" s="14"/>
    </row>
    <row r="5267" spans="2:4" x14ac:dyDescent="0.35">
      <c r="B5267" s="4"/>
      <c r="C5267" s="4"/>
      <c r="D5267" s="14"/>
    </row>
    <row r="5268" spans="2:4" x14ac:dyDescent="0.35">
      <c r="B5268" s="4"/>
      <c r="C5268" s="4"/>
      <c r="D5268" s="14"/>
    </row>
    <row r="5269" spans="2:4" x14ac:dyDescent="0.35">
      <c r="B5269" s="4"/>
      <c r="C5269" s="4"/>
      <c r="D5269" s="14"/>
    </row>
    <row r="5270" spans="2:4" x14ac:dyDescent="0.35">
      <c r="B5270" s="4"/>
      <c r="C5270" s="4"/>
      <c r="D5270" s="14"/>
    </row>
    <row r="5271" spans="2:4" x14ac:dyDescent="0.35">
      <c r="B5271" s="4"/>
      <c r="C5271" s="4"/>
      <c r="D5271" s="14"/>
    </row>
    <row r="5272" spans="2:4" x14ac:dyDescent="0.35">
      <c r="B5272" s="4"/>
      <c r="C5272" s="4"/>
      <c r="D5272" s="14"/>
    </row>
    <row r="5273" spans="2:4" x14ac:dyDescent="0.35">
      <c r="B5273" s="4"/>
      <c r="C5273" s="4"/>
      <c r="D5273" s="14"/>
    </row>
    <row r="5274" spans="2:4" x14ac:dyDescent="0.35">
      <c r="B5274" s="4"/>
      <c r="C5274" s="4"/>
      <c r="D5274" s="14"/>
    </row>
    <row r="5275" spans="2:4" x14ac:dyDescent="0.35">
      <c r="B5275" s="4"/>
      <c r="C5275" s="4"/>
      <c r="D5275" s="14"/>
    </row>
    <row r="5276" spans="2:4" x14ac:dyDescent="0.35">
      <c r="B5276" s="4"/>
      <c r="C5276" s="4"/>
      <c r="D5276" s="14"/>
    </row>
    <row r="5277" spans="2:4" x14ac:dyDescent="0.35">
      <c r="B5277" s="4"/>
      <c r="C5277" s="4"/>
      <c r="D5277" s="14"/>
    </row>
    <row r="5278" spans="2:4" x14ac:dyDescent="0.35">
      <c r="B5278" s="4"/>
      <c r="C5278" s="4"/>
      <c r="D5278" s="14"/>
    </row>
    <row r="5279" spans="2:4" x14ac:dyDescent="0.35">
      <c r="B5279" s="4"/>
      <c r="C5279" s="4"/>
      <c r="D5279" s="14"/>
    </row>
    <row r="5280" spans="2:4" x14ac:dyDescent="0.35">
      <c r="B5280" s="4"/>
      <c r="C5280" s="4"/>
      <c r="D5280" s="14"/>
    </row>
    <row r="5281" spans="2:4" x14ac:dyDescent="0.35">
      <c r="B5281" s="4"/>
      <c r="C5281" s="4"/>
      <c r="D5281" s="14"/>
    </row>
    <row r="5282" spans="2:4" x14ac:dyDescent="0.35">
      <c r="B5282" s="4"/>
      <c r="C5282" s="4"/>
      <c r="D5282" s="14"/>
    </row>
    <row r="5283" spans="2:4" x14ac:dyDescent="0.35">
      <c r="B5283" s="4"/>
      <c r="C5283" s="4"/>
      <c r="D5283" s="14"/>
    </row>
    <row r="5284" spans="2:4" x14ac:dyDescent="0.35">
      <c r="B5284" s="4"/>
      <c r="C5284" s="4"/>
      <c r="D5284" s="14"/>
    </row>
    <row r="5285" spans="2:4" x14ac:dyDescent="0.35">
      <c r="B5285" s="4"/>
      <c r="C5285" s="4"/>
      <c r="D5285" s="14"/>
    </row>
    <row r="5286" spans="2:4" x14ac:dyDescent="0.35">
      <c r="B5286" s="4"/>
      <c r="C5286" s="4"/>
      <c r="D5286" s="14"/>
    </row>
    <row r="5287" spans="2:4" x14ac:dyDescent="0.35">
      <c r="B5287" s="4"/>
      <c r="C5287" s="4"/>
      <c r="D5287" s="14"/>
    </row>
    <row r="5288" spans="2:4" x14ac:dyDescent="0.35">
      <c r="B5288" s="4"/>
      <c r="C5288" s="4"/>
      <c r="D5288" s="14"/>
    </row>
    <row r="5289" spans="2:4" x14ac:dyDescent="0.35">
      <c r="B5289" s="4"/>
      <c r="C5289" s="4"/>
      <c r="D5289" s="14"/>
    </row>
    <row r="5290" spans="2:4" x14ac:dyDescent="0.35">
      <c r="B5290" s="4"/>
      <c r="C5290" s="4"/>
      <c r="D5290" s="14"/>
    </row>
    <row r="5291" spans="2:4" x14ac:dyDescent="0.35">
      <c r="B5291" s="4"/>
      <c r="C5291" s="4"/>
      <c r="D5291" s="14"/>
    </row>
    <row r="5292" spans="2:4" x14ac:dyDescent="0.35">
      <c r="B5292" s="4"/>
      <c r="C5292" s="4"/>
      <c r="D5292" s="14"/>
    </row>
    <row r="5293" spans="2:4" x14ac:dyDescent="0.35">
      <c r="B5293" s="4"/>
      <c r="C5293" s="4"/>
      <c r="D5293" s="14"/>
    </row>
    <row r="5294" spans="2:4" x14ac:dyDescent="0.35">
      <c r="B5294" s="4"/>
      <c r="C5294" s="4"/>
      <c r="D5294" s="14"/>
    </row>
    <row r="5295" spans="2:4" x14ac:dyDescent="0.35">
      <c r="B5295" s="4"/>
      <c r="C5295" s="4"/>
      <c r="D5295" s="14"/>
    </row>
    <row r="5296" spans="2:4" x14ac:dyDescent="0.35">
      <c r="B5296" s="4"/>
      <c r="C5296" s="4"/>
      <c r="D5296" s="14"/>
    </row>
    <row r="5297" spans="2:4" x14ac:dyDescent="0.35">
      <c r="B5297" s="4"/>
      <c r="C5297" s="4"/>
      <c r="D5297" s="14"/>
    </row>
    <row r="5298" spans="2:4" x14ac:dyDescent="0.35">
      <c r="B5298" s="4"/>
      <c r="C5298" s="4"/>
      <c r="D5298" s="14"/>
    </row>
    <row r="5299" spans="2:4" x14ac:dyDescent="0.35">
      <c r="B5299" s="4"/>
      <c r="C5299" s="4"/>
      <c r="D5299" s="14"/>
    </row>
    <row r="5300" spans="2:4" x14ac:dyDescent="0.35">
      <c r="B5300" s="4"/>
      <c r="C5300" s="4"/>
      <c r="D5300" s="14"/>
    </row>
    <row r="5301" spans="2:4" x14ac:dyDescent="0.35">
      <c r="B5301" s="4"/>
      <c r="C5301" s="4"/>
      <c r="D5301" s="14"/>
    </row>
    <row r="5302" spans="2:4" x14ac:dyDescent="0.35">
      <c r="B5302" s="4"/>
      <c r="C5302" s="4"/>
      <c r="D5302" s="14"/>
    </row>
    <row r="5303" spans="2:4" x14ac:dyDescent="0.35">
      <c r="B5303" s="4"/>
      <c r="C5303" s="4"/>
      <c r="D5303" s="14"/>
    </row>
    <row r="5304" spans="2:4" x14ac:dyDescent="0.35">
      <c r="B5304" s="4"/>
      <c r="C5304" s="4"/>
      <c r="D5304" s="14"/>
    </row>
    <row r="5305" spans="2:4" x14ac:dyDescent="0.35">
      <c r="B5305" s="4"/>
      <c r="C5305" s="4"/>
      <c r="D5305" s="14"/>
    </row>
    <row r="5306" spans="2:4" x14ac:dyDescent="0.35">
      <c r="B5306" s="4"/>
      <c r="C5306" s="4"/>
      <c r="D5306" s="14"/>
    </row>
    <row r="5307" spans="2:4" x14ac:dyDescent="0.35">
      <c r="B5307" s="4"/>
      <c r="C5307" s="4"/>
      <c r="D5307" s="14"/>
    </row>
    <row r="5308" spans="2:4" x14ac:dyDescent="0.35">
      <c r="B5308" s="4"/>
      <c r="C5308" s="4"/>
      <c r="D5308" s="14"/>
    </row>
    <row r="5309" spans="2:4" x14ac:dyDescent="0.35">
      <c r="B5309" s="4"/>
      <c r="C5309" s="4"/>
      <c r="D5309" s="14"/>
    </row>
    <row r="5310" spans="2:4" x14ac:dyDescent="0.35">
      <c r="B5310" s="4"/>
      <c r="C5310" s="4"/>
      <c r="D5310" s="14"/>
    </row>
    <row r="5311" spans="2:4" x14ac:dyDescent="0.35">
      <c r="B5311" s="4"/>
      <c r="C5311" s="4"/>
      <c r="D5311" s="14"/>
    </row>
    <row r="5312" spans="2:4" x14ac:dyDescent="0.35">
      <c r="B5312" s="4"/>
      <c r="C5312" s="4"/>
      <c r="D5312" s="14"/>
    </row>
    <row r="5313" spans="2:4" x14ac:dyDescent="0.35">
      <c r="B5313" s="4"/>
      <c r="C5313" s="4"/>
      <c r="D5313" s="14"/>
    </row>
    <row r="5314" spans="2:4" x14ac:dyDescent="0.35">
      <c r="B5314" s="4"/>
      <c r="C5314" s="4"/>
      <c r="D5314" s="14"/>
    </row>
    <row r="5315" spans="2:4" x14ac:dyDescent="0.35">
      <c r="B5315" s="4"/>
      <c r="C5315" s="4"/>
      <c r="D5315" s="14"/>
    </row>
    <row r="5316" spans="2:4" x14ac:dyDescent="0.35">
      <c r="B5316" s="4"/>
      <c r="C5316" s="4"/>
      <c r="D5316" s="14"/>
    </row>
    <row r="5317" spans="2:4" x14ac:dyDescent="0.35">
      <c r="B5317" s="4"/>
      <c r="C5317" s="4"/>
      <c r="D5317" s="14"/>
    </row>
    <row r="5318" spans="2:4" x14ac:dyDescent="0.35">
      <c r="B5318" s="4"/>
      <c r="C5318" s="4"/>
      <c r="D5318" s="14"/>
    </row>
    <row r="5319" spans="2:4" x14ac:dyDescent="0.35">
      <c r="B5319" s="4"/>
      <c r="C5319" s="4"/>
      <c r="D5319" s="14"/>
    </row>
    <row r="5320" spans="2:4" x14ac:dyDescent="0.35">
      <c r="B5320" s="4"/>
      <c r="C5320" s="4"/>
      <c r="D5320" s="14"/>
    </row>
    <row r="5321" spans="2:4" x14ac:dyDescent="0.35">
      <c r="B5321" s="4"/>
      <c r="C5321" s="4"/>
      <c r="D5321" s="14"/>
    </row>
    <row r="5322" spans="2:4" x14ac:dyDescent="0.35">
      <c r="B5322" s="4"/>
      <c r="C5322" s="4"/>
      <c r="D5322" s="14"/>
    </row>
    <row r="5323" spans="2:4" x14ac:dyDescent="0.35">
      <c r="B5323" s="4"/>
      <c r="C5323" s="4"/>
      <c r="D5323" s="14"/>
    </row>
    <row r="5324" spans="2:4" x14ac:dyDescent="0.35">
      <c r="B5324" s="4"/>
      <c r="C5324" s="4"/>
      <c r="D5324" s="14"/>
    </row>
    <row r="5325" spans="2:4" x14ac:dyDescent="0.35">
      <c r="B5325" s="4"/>
      <c r="C5325" s="4"/>
      <c r="D5325" s="14"/>
    </row>
    <row r="5326" spans="2:4" x14ac:dyDescent="0.35">
      <c r="B5326" s="4"/>
      <c r="C5326" s="4"/>
      <c r="D5326" s="14"/>
    </row>
    <row r="5327" spans="2:4" x14ac:dyDescent="0.35">
      <c r="B5327" s="4"/>
      <c r="C5327" s="4"/>
      <c r="D5327" s="14"/>
    </row>
    <row r="5328" spans="2:4" x14ac:dyDescent="0.35">
      <c r="B5328" s="4"/>
      <c r="C5328" s="4"/>
      <c r="D5328" s="14"/>
    </row>
    <row r="5329" spans="2:4" x14ac:dyDescent="0.35">
      <c r="B5329" s="4"/>
      <c r="C5329" s="4"/>
      <c r="D5329" s="14"/>
    </row>
    <row r="5330" spans="2:4" x14ac:dyDescent="0.35">
      <c r="B5330" s="4"/>
      <c r="C5330" s="4"/>
      <c r="D5330" s="14"/>
    </row>
    <row r="5331" spans="2:4" x14ac:dyDescent="0.35">
      <c r="B5331" s="4"/>
      <c r="C5331" s="4"/>
      <c r="D5331" s="14"/>
    </row>
    <row r="5332" spans="2:4" x14ac:dyDescent="0.35">
      <c r="B5332" s="4"/>
      <c r="C5332" s="4"/>
      <c r="D5332" s="14"/>
    </row>
    <row r="5333" spans="2:4" x14ac:dyDescent="0.35">
      <c r="B5333" s="4"/>
      <c r="C5333" s="4"/>
      <c r="D5333" s="14"/>
    </row>
    <row r="5334" spans="2:4" x14ac:dyDescent="0.35">
      <c r="B5334" s="4"/>
      <c r="C5334" s="4"/>
      <c r="D5334" s="14"/>
    </row>
    <row r="5335" spans="2:4" x14ac:dyDescent="0.35">
      <c r="B5335" s="4"/>
      <c r="C5335" s="4"/>
      <c r="D5335" s="14"/>
    </row>
    <row r="5336" spans="2:4" x14ac:dyDescent="0.35">
      <c r="B5336" s="4"/>
      <c r="C5336" s="4"/>
      <c r="D5336" s="14"/>
    </row>
    <row r="5337" spans="2:4" x14ac:dyDescent="0.35">
      <c r="B5337" s="4"/>
      <c r="C5337" s="4"/>
      <c r="D5337" s="14"/>
    </row>
    <row r="5338" spans="2:4" x14ac:dyDescent="0.35">
      <c r="B5338" s="4"/>
      <c r="C5338" s="4"/>
      <c r="D5338" s="14"/>
    </row>
    <row r="5339" spans="2:4" x14ac:dyDescent="0.35">
      <c r="B5339" s="4"/>
      <c r="C5339" s="4"/>
      <c r="D5339" s="14"/>
    </row>
    <row r="5340" spans="2:4" x14ac:dyDescent="0.35">
      <c r="B5340" s="4"/>
      <c r="C5340" s="4"/>
      <c r="D5340" s="14"/>
    </row>
    <row r="5341" spans="2:4" x14ac:dyDescent="0.35">
      <c r="B5341" s="4"/>
      <c r="C5341" s="4"/>
      <c r="D5341" s="14"/>
    </row>
    <row r="5342" spans="2:4" x14ac:dyDescent="0.35">
      <c r="B5342" s="4"/>
      <c r="C5342" s="4"/>
      <c r="D5342" s="14"/>
    </row>
    <row r="5343" spans="2:4" x14ac:dyDescent="0.35">
      <c r="B5343" s="4"/>
      <c r="C5343" s="4"/>
      <c r="D5343" s="14"/>
    </row>
    <row r="5344" spans="2:4" x14ac:dyDescent="0.35">
      <c r="B5344" s="4"/>
      <c r="C5344" s="4"/>
      <c r="D5344" s="14"/>
    </row>
    <row r="5345" spans="2:4" x14ac:dyDescent="0.35">
      <c r="B5345" s="4"/>
      <c r="C5345" s="4"/>
      <c r="D5345" s="14"/>
    </row>
    <row r="5346" spans="2:4" x14ac:dyDescent="0.35">
      <c r="B5346" s="4"/>
      <c r="C5346" s="4"/>
      <c r="D5346" s="14"/>
    </row>
    <row r="5347" spans="2:4" x14ac:dyDescent="0.35">
      <c r="B5347" s="4"/>
      <c r="C5347" s="4"/>
      <c r="D5347" s="14"/>
    </row>
    <row r="5348" spans="2:4" x14ac:dyDescent="0.35">
      <c r="B5348" s="4"/>
      <c r="C5348" s="4"/>
      <c r="D5348" s="14"/>
    </row>
    <row r="5349" spans="2:4" x14ac:dyDescent="0.35">
      <c r="B5349" s="4"/>
      <c r="C5349" s="4"/>
      <c r="D5349" s="14"/>
    </row>
    <row r="5350" spans="2:4" x14ac:dyDescent="0.35">
      <c r="B5350" s="4"/>
      <c r="C5350" s="4"/>
      <c r="D5350" s="14"/>
    </row>
    <row r="5351" spans="2:4" x14ac:dyDescent="0.35">
      <c r="B5351" s="4"/>
      <c r="C5351" s="4"/>
      <c r="D5351" s="14"/>
    </row>
    <row r="5352" spans="2:4" x14ac:dyDescent="0.35">
      <c r="B5352" s="4"/>
      <c r="C5352" s="4"/>
      <c r="D5352" s="14"/>
    </row>
    <row r="5353" spans="2:4" x14ac:dyDescent="0.35">
      <c r="B5353" s="4"/>
      <c r="C5353" s="4"/>
      <c r="D5353" s="14"/>
    </row>
    <row r="5354" spans="2:4" x14ac:dyDescent="0.35">
      <c r="B5354" s="4"/>
      <c r="C5354" s="4"/>
      <c r="D5354" s="14"/>
    </row>
    <row r="5355" spans="2:4" x14ac:dyDescent="0.35">
      <c r="B5355" s="4"/>
      <c r="C5355" s="4"/>
      <c r="D5355" s="14"/>
    </row>
    <row r="5356" spans="2:4" x14ac:dyDescent="0.35">
      <c r="B5356" s="4"/>
      <c r="C5356" s="4"/>
      <c r="D5356" s="14"/>
    </row>
    <row r="5357" spans="2:4" x14ac:dyDescent="0.35">
      <c r="B5357" s="4"/>
      <c r="C5357" s="4"/>
      <c r="D5357" s="14"/>
    </row>
    <row r="5358" spans="2:4" x14ac:dyDescent="0.35">
      <c r="B5358" s="4"/>
      <c r="C5358" s="4"/>
      <c r="D5358" s="14"/>
    </row>
    <row r="5359" spans="2:4" x14ac:dyDescent="0.35">
      <c r="B5359" s="4"/>
      <c r="C5359" s="4"/>
      <c r="D5359" s="14"/>
    </row>
    <row r="5360" spans="2:4" x14ac:dyDescent="0.35">
      <c r="B5360" s="4"/>
      <c r="C5360" s="4"/>
      <c r="D5360" s="14"/>
    </row>
    <row r="5361" spans="2:4" x14ac:dyDescent="0.35">
      <c r="B5361" s="4"/>
      <c r="C5361" s="4"/>
      <c r="D5361" s="14"/>
    </row>
    <row r="5362" spans="2:4" x14ac:dyDescent="0.35">
      <c r="B5362" s="4"/>
      <c r="C5362" s="4"/>
      <c r="D5362" s="14"/>
    </row>
    <row r="5363" spans="2:4" x14ac:dyDescent="0.35">
      <c r="B5363" s="4"/>
      <c r="C5363" s="4"/>
      <c r="D5363" s="14"/>
    </row>
    <row r="5364" spans="2:4" x14ac:dyDescent="0.35">
      <c r="B5364" s="4"/>
      <c r="C5364" s="4"/>
      <c r="D5364" s="14"/>
    </row>
    <row r="5365" spans="2:4" x14ac:dyDescent="0.35">
      <c r="B5365" s="4"/>
      <c r="C5365" s="4"/>
      <c r="D5365" s="14"/>
    </row>
    <row r="5366" spans="2:4" x14ac:dyDescent="0.35">
      <c r="B5366" s="4"/>
      <c r="C5366" s="4"/>
      <c r="D5366" s="14"/>
    </row>
    <row r="5367" spans="2:4" x14ac:dyDescent="0.35">
      <c r="B5367" s="4"/>
      <c r="C5367" s="4"/>
      <c r="D5367" s="14"/>
    </row>
    <row r="5368" spans="2:4" x14ac:dyDescent="0.35">
      <c r="B5368" s="4"/>
      <c r="C5368" s="4"/>
      <c r="D5368" s="14"/>
    </row>
    <row r="5369" spans="2:4" x14ac:dyDescent="0.35">
      <c r="B5369" s="4"/>
      <c r="C5369" s="4"/>
      <c r="D5369" s="14"/>
    </row>
    <row r="5370" spans="2:4" x14ac:dyDescent="0.35">
      <c r="B5370" s="4"/>
      <c r="C5370" s="4"/>
      <c r="D5370" s="14"/>
    </row>
    <row r="5371" spans="2:4" x14ac:dyDescent="0.35">
      <c r="B5371" s="4"/>
      <c r="C5371" s="4"/>
      <c r="D5371" s="14"/>
    </row>
    <row r="5372" spans="2:4" x14ac:dyDescent="0.35">
      <c r="B5372" s="4"/>
      <c r="C5372" s="4"/>
      <c r="D5372" s="14"/>
    </row>
    <row r="5373" spans="2:4" x14ac:dyDescent="0.35">
      <c r="B5373" s="4"/>
      <c r="C5373" s="4"/>
      <c r="D5373" s="14"/>
    </row>
    <row r="5374" spans="2:4" x14ac:dyDescent="0.35">
      <c r="B5374" s="4"/>
      <c r="C5374" s="4"/>
      <c r="D5374" s="14"/>
    </row>
    <row r="5375" spans="2:4" x14ac:dyDescent="0.35">
      <c r="B5375" s="4"/>
      <c r="C5375" s="4"/>
      <c r="D5375" s="14"/>
    </row>
    <row r="5376" spans="2:4" x14ac:dyDescent="0.35">
      <c r="B5376" s="4"/>
      <c r="C5376" s="4"/>
      <c r="D5376" s="14"/>
    </row>
    <row r="5377" spans="2:4" x14ac:dyDescent="0.35">
      <c r="B5377" s="4"/>
      <c r="C5377" s="4"/>
      <c r="D5377" s="14"/>
    </row>
    <row r="5378" spans="2:4" x14ac:dyDescent="0.35">
      <c r="B5378" s="4"/>
      <c r="C5378" s="4"/>
      <c r="D5378" s="14"/>
    </row>
    <row r="5379" spans="2:4" x14ac:dyDescent="0.35">
      <c r="B5379" s="4"/>
      <c r="C5379" s="4"/>
      <c r="D5379" s="14"/>
    </row>
    <row r="5380" spans="2:4" x14ac:dyDescent="0.35">
      <c r="B5380" s="4"/>
      <c r="C5380" s="4"/>
      <c r="D5380" s="14"/>
    </row>
    <row r="5381" spans="2:4" x14ac:dyDescent="0.35">
      <c r="B5381" s="4"/>
      <c r="C5381" s="4"/>
      <c r="D5381" s="14"/>
    </row>
    <row r="5382" spans="2:4" x14ac:dyDescent="0.35">
      <c r="B5382" s="4"/>
      <c r="C5382" s="4"/>
      <c r="D5382" s="14"/>
    </row>
    <row r="5383" spans="2:4" x14ac:dyDescent="0.35">
      <c r="B5383" s="4"/>
      <c r="C5383" s="4"/>
      <c r="D5383" s="14"/>
    </row>
    <row r="5384" spans="2:4" x14ac:dyDescent="0.35">
      <c r="B5384" s="4"/>
      <c r="C5384" s="4"/>
      <c r="D5384" s="14"/>
    </row>
    <row r="5385" spans="2:4" x14ac:dyDescent="0.35">
      <c r="B5385" s="4"/>
      <c r="C5385" s="4"/>
      <c r="D5385" s="14"/>
    </row>
    <row r="5386" spans="2:4" x14ac:dyDescent="0.35">
      <c r="B5386" s="4"/>
      <c r="C5386" s="4"/>
      <c r="D5386" s="14"/>
    </row>
    <row r="5387" spans="2:4" x14ac:dyDescent="0.35">
      <c r="B5387" s="4"/>
      <c r="C5387" s="4"/>
      <c r="D5387" s="14"/>
    </row>
    <row r="5388" spans="2:4" x14ac:dyDescent="0.35">
      <c r="B5388" s="4"/>
      <c r="C5388" s="4"/>
      <c r="D5388" s="14"/>
    </row>
    <row r="5389" spans="2:4" x14ac:dyDescent="0.35">
      <c r="B5389" s="4"/>
      <c r="C5389" s="4"/>
      <c r="D5389" s="14"/>
    </row>
    <row r="5390" spans="2:4" x14ac:dyDescent="0.35">
      <c r="B5390" s="4"/>
      <c r="C5390" s="4"/>
      <c r="D5390" s="14"/>
    </row>
    <row r="5391" spans="2:4" x14ac:dyDescent="0.35">
      <c r="B5391" s="4"/>
      <c r="C5391" s="4"/>
      <c r="D5391" s="14"/>
    </row>
    <row r="5392" spans="2:4" x14ac:dyDescent="0.35">
      <c r="B5392" s="4"/>
      <c r="C5392" s="4"/>
      <c r="D5392" s="14"/>
    </row>
    <row r="5393" spans="2:4" x14ac:dyDescent="0.35">
      <c r="B5393" s="4"/>
      <c r="C5393" s="4"/>
      <c r="D5393" s="14"/>
    </row>
    <row r="5394" spans="2:4" x14ac:dyDescent="0.35">
      <c r="B5394" s="4"/>
      <c r="C5394" s="4"/>
      <c r="D5394" s="14"/>
    </row>
    <row r="5395" spans="2:4" x14ac:dyDescent="0.35">
      <c r="B5395" s="4"/>
      <c r="C5395" s="4"/>
      <c r="D5395" s="14"/>
    </row>
    <row r="5396" spans="2:4" x14ac:dyDescent="0.35">
      <c r="B5396" s="4"/>
      <c r="C5396" s="4"/>
      <c r="D5396" s="14"/>
    </row>
    <row r="5397" spans="2:4" x14ac:dyDescent="0.35">
      <c r="B5397" s="4"/>
      <c r="C5397" s="4"/>
      <c r="D5397" s="14"/>
    </row>
    <row r="5398" spans="2:4" x14ac:dyDescent="0.35">
      <c r="B5398" s="4"/>
      <c r="C5398" s="4"/>
      <c r="D5398" s="14"/>
    </row>
    <row r="5399" spans="2:4" x14ac:dyDescent="0.35">
      <c r="B5399" s="4"/>
      <c r="C5399" s="4"/>
      <c r="D5399" s="14"/>
    </row>
    <row r="5400" spans="2:4" x14ac:dyDescent="0.35">
      <c r="B5400" s="4"/>
      <c r="C5400" s="4"/>
      <c r="D5400" s="14"/>
    </row>
    <row r="5401" spans="2:4" x14ac:dyDescent="0.35">
      <c r="B5401" s="4"/>
      <c r="C5401" s="4"/>
      <c r="D5401" s="14"/>
    </row>
    <row r="5402" spans="2:4" x14ac:dyDescent="0.35">
      <c r="B5402" s="4"/>
      <c r="C5402" s="4"/>
      <c r="D5402" s="14"/>
    </row>
    <row r="5403" spans="2:4" x14ac:dyDescent="0.35">
      <c r="B5403" s="4"/>
      <c r="C5403" s="4"/>
      <c r="D5403" s="14"/>
    </row>
    <row r="5404" spans="2:4" x14ac:dyDescent="0.35">
      <c r="B5404" s="4"/>
      <c r="C5404" s="4"/>
      <c r="D5404" s="14"/>
    </row>
    <row r="5405" spans="2:4" x14ac:dyDescent="0.35">
      <c r="B5405" s="4"/>
      <c r="C5405" s="4"/>
      <c r="D5405" s="14"/>
    </row>
    <row r="5406" spans="2:4" x14ac:dyDescent="0.35">
      <c r="B5406" s="4"/>
      <c r="C5406" s="4"/>
      <c r="D5406" s="14"/>
    </row>
    <row r="5407" spans="2:4" x14ac:dyDescent="0.35">
      <c r="B5407" s="4"/>
      <c r="C5407" s="4"/>
      <c r="D5407" s="14"/>
    </row>
    <row r="5408" spans="2:4" x14ac:dyDescent="0.35">
      <c r="B5408" s="4"/>
      <c r="C5408" s="4"/>
      <c r="D5408" s="14"/>
    </row>
    <row r="5409" spans="2:4" x14ac:dyDescent="0.35">
      <c r="B5409" s="4"/>
      <c r="C5409" s="4"/>
      <c r="D5409" s="14"/>
    </row>
    <row r="5410" spans="2:4" x14ac:dyDescent="0.35">
      <c r="B5410" s="4"/>
      <c r="C5410" s="4"/>
      <c r="D5410" s="14"/>
    </row>
    <row r="5411" spans="2:4" x14ac:dyDescent="0.35">
      <c r="B5411" s="4"/>
      <c r="C5411" s="4"/>
      <c r="D5411" s="14"/>
    </row>
    <row r="5412" spans="2:4" x14ac:dyDescent="0.35">
      <c r="B5412" s="4"/>
      <c r="C5412" s="4"/>
      <c r="D5412" s="14"/>
    </row>
    <row r="5413" spans="2:4" x14ac:dyDescent="0.35">
      <c r="B5413" s="4"/>
      <c r="C5413" s="4"/>
      <c r="D5413" s="14"/>
    </row>
    <row r="5414" spans="2:4" x14ac:dyDescent="0.35">
      <c r="B5414" s="4"/>
      <c r="C5414" s="4"/>
      <c r="D5414" s="14"/>
    </row>
    <row r="5415" spans="2:4" x14ac:dyDescent="0.35">
      <c r="B5415" s="4"/>
      <c r="C5415" s="4"/>
      <c r="D5415" s="14"/>
    </row>
    <row r="5416" spans="2:4" x14ac:dyDescent="0.35">
      <c r="B5416" s="4"/>
      <c r="C5416" s="4"/>
      <c r="D5416" s="14"/>
    </row>
    <row r="5417" spans="2:4" x14ac:dyDescent="0.35">
      <c r="B5417" s="4"/>
      <c r="C5417" s="4"/>
      <c r="D5417" s="14"/>
    </row>
    <row r="5418" spans="2:4" x14ac:dyDescent="0.35">
      <c r="B5418" s="4"/>
      <c r="C5418" s="4"/>
      <c r="D5418" s="14"/>
    </row>
    <row r="5419" spans="2:4" x14ac:dyDescent="0.35">
      <c r="B5419" s="4"/>
      <c r="C5419" s="4"/>
      <c r="D5419" s="14"/>
    </row>
    <row r="5420" spans="2:4" x14ac:dyDescent="0.35">
      <c r="B5420" s="4"/>
      <c r="C5420" s="4"/>
      <c r="D5420" s="14"/>
    </row>
    <row r="5421" spans="2:4" x14ac:dyDescent="0.35">
      <c r="B5421" s="4"/>
      <c r="C5421" s="4"/>
      <c r="D5421" s="14"/>
    </row>
    <row r="5422" spans="2:4" x14ac:dyDescent="0.35">
      <c r="B5422" s="4"/>
      <c r="C5422" s="4"/>
      <c r="D5422" s="14"/>
    </row>
    <row r="5423" spans="2:4" x14ac:dyDescent="0.35">
      <c r="B5423" s="4"/>
      <c r="C5423" s="4"/>
      <c r="D5423" s="14"/>
    </row>
    <row r="5424" spans="2:4" x14ac:dyDescent="0.35">
      <c r="B5424" s="4"/>
      <c r="C5424" s="4"/>
      <c r="D5424" s="14"/>
    </row>
    <row r="5425" spans="2:4" x14ac:dyDescent="0.35">
      <c r="B5425" s="4"/>
      <c r="C5425" s="4"/>
      <c r="D5425" s="14"/>
    </row>
    <row r="5426" spans="2:4" x14ac:dyDescent="0.35">
      <c r="B5426" s="4"/>
      <c r="C5426" s="4"/>
      <c r="D5426" s="14"/>
    </row>
    <row r="5427" spans="2:4" x14ac:dyDescent="0.35">
      <c r="B5427" s="4"/>
      <c r="C5427" s="4"/>
      <c r="D5427" s="14"/>
    </row>
    <row r="5428" spans="2:4" x14ac:dyDescent="0.35">
      <c r="B5428" s="4"/>
      <c r="C5428" s="4"/>
      <c r="D5428" s="14"/>
    </row>
    <row r="5429" spans="2:4" x14ac:dyDescent="0.35">
      <c r="B5429" s="4"/>
      <c r="C5429" s="4"/>
      <c r="D5429" s="14"/>
    </row>
    <row r="5430" spans="2:4" x14ac:dyDescent="0.35">
      <c r="B5430" s="4"/>
      <c r="C5430" s="4"/>
      <c r="D5430" s="14"/>
    </row>
    <row r="5431" spans="2:4" x14ac:dyDescent="0.35">
      <c r="B5431" s="4"/>
      <c r="C5431" s="4"/>
      <c r="D5431" s="14"/>
    </row>
    <row r="5432" spans="2:4" x14ac:dyDescent="0.35">
      <c r="B5432" s="4"/>
      <c r="C5432" s="4"/>
      <c r="D5432" s="14"/>
    </row>
    <row r="5433" spans="2:4" x14ac:dyDescent="0.35">
      <c r="B5433" s="4"/>
      <c r="C5433" s="4"/>
      <c r="D5433" s="14"/>
    </row>
    <row r="5434" spans="2:4" x14ac:dyDescent="0.35">
      <c r="B5434" s="4"/>
      <c r="C5434" s="4"/>
      <c r="D5434" s="14"/>
    </row>
    <row r="5435" spans="2:4" x14ac:dyDescent="0.35">
      <c r="B5435" s="4"/>
      <c r="C5435" s="4"/>
      <c r="D5435" s="14"/>
    </row>
    <row r="5436" spans="2:4" x14ac:dyDescent="0.35">
      <c r="B5436" s="4"/>
      <c r="C5436" s="4"/>
      <c r="D5436" s="14"/>
    </row>
    <row r="5437" spans="2:4" x14ac:dyDescent="0.35">
      <c r="B5437" s="4"/>
      <c r="C5437" s="4"/>
      <c r="D5437" s="14"/>
    </row>
    <row r="5438" spans="2:4" x14ac:dyDescent="0.35">
      <c r="B5438" s="4"/>
      <c r="C5438" s="4"/>
      <c r="D5438" s="14"/>
    </row>
    <row r="5439" spans="2:4" x14ac:dyDescent="0.35">
      <c r="B5439" s="4"/>
      <c r="C5439" s="4"/>
      <c r="D5439" s="14"/>
    </row>
    <row r="5440" spans="2:4" x14ac:dyDescent="0.35">
      <c r="B5440" s="4"/>
      <c r="C5440" s="4"/>
      <c r="D5440" s="14"/>
    </row>
    <row r="5441" spans="2:4" x14ac:dyDescent="0.35">
      <c r="B5441" s="4"/>
      <c r="C5441" s="4"/>
      <c r="D5441" s="14"/>
    </row>
    <row r="5442" spans="2:4" x14ac:dyDescent="0.35">
      <c r="B5442" s="4"/>
      <c r="C5442" s="4"/>
      <c r="D5442" s="14"/>
    </row>
    <row r="5443" spans="2:4" x14ac:dyDescent="0.35">
      <c r="B5443" s="4"/>
      <c r="C5443" s="4"/>
      <c r="D5443" s="14"/>
    </row>
    <row r="5444" spans="2:4" x14ac:dyDescent="0.35">
      <c r="B5444" s="4"/>
      <c r="C5444" s="4"/>
      <c r="D5444" s="14"/>
    </row>
    <row r="5445" spans="2:4" x14ac:dyDescent="0.35">
      <c r="B5445" s="4"/>
      <c r="C5445" s="4"/>
      <c r="D5445" s="14"/>
    </row>
    <row r="5446" spans="2:4" x14ac:dyDescent="0.35">
      <c r="B5446" s="4"/>
      <c r="C5446" s="4"/>
      <c r="D5446" s="14"/>
    </row>
    <row r="5447" spans="2:4" x14ac:dyDescent="0.35">
      <c r="B5447" s="4"/>
      <c r="C5447" s="4"/>
      <c r="D5447" s="14"/>
    </row>
    <row r="5448" spans="2:4" x14ac:dyDescent="0.35">
      <c r="B5448" s="4"/>
      <c r="C5448" s="4"/>
      <c r="D5448" s="14"/>
    </row>
    <row r="5449" spans="2:4" x14ac:dyDescent="0.35">
      <c r="B5449" s="4"/>
      <c r="C5449" s="4"/>
      <c r="D5449" s="14"/>
    </row>
    <row r="5450" spans="2:4" x14ac:dyDescent="0.35">
      <c r="B5450" s="4"/>
      <c r="C5450" s="4"/>
      <c r="D5450" s="14"/>
    </row>
    <row r="5451" spans="2:4" x14ac:dyDescent="0.35">
      <c r="B5451" s="4"/>
      <c r="C5451" s="4"/>
      <c r="D5451" s="14"/>
    </row>
    <row r="5452" spans="2:4" x14ac:dyDescent="0.35">
      <c r="B5452" s="4"/>
      <c r="C5452" s="4"/>
      <c r="D5452" s="14"/>
    </row>
    <row r="5453" spans="2:4" x14ac:dyDescent="0.35">
      <c r="B5453" s="4"/>
      <c r="C5453" s="4"/>
      <c r="D5453" s="14"/>
    </row>
    <row r="5454" spans="2:4" x14ac:dyDescent="0.35">
      <c r="B5454" s="4"/>
      <c r="C5454" s="4"/>
      <c r="D5454" s="14"/>
    </row>
    <row r="5455" spans="2:4" x14ac:dyDescent="0.35">
      <c r="B5455" s="4"/>
      <c r="C5455" s="4"/>
      <c r="D5455" s="14"/>
    </row>
    <row r="5456" spans="2:4" x14ac:dyDescent="0.35">
      <c r="B5456" s="4"/>
      <c r="C5456" s="4"/>
      <c r="D5456" s="14"/>
    </row>
    <row r="5457" spans="2:4" x14ac:dyDescent="0.35">
      <c r="B5457" s="4"/>
      <c r="C5457" s="4"/>
      <c r="D5457" s="14"/>
    </row>
    <row r="5458" spans="2:4" x14ac:dyDescent="0.35">
      <c r="B5458" s="4"/>
      <c r="C5458" s="4"/>
      <c r="D5458" s="14"/>
    </row>
    <row r="5459" spans="2:4" x14ac:dyDescent="0.35">
      <c r="B5459" s="4"/>
      <c r="C5459" s="4"/>
      <c r="D5459" s="14"/>
    </row>
    <row r="5460" spans="2:4" x14ac:dyDescent="0.35">
      <c r="B5460" s="4"/>
      <c r="C5460" s="4"/>
      <c r="D5460" s="14"/>
    </row>
    <row r="5461" spans="2:4" x14ac:dyDescent="0.35">
      <c r="B5461" s="4"/>
      <c r="C5461" s="4"/>
      <c r="D5461" s="14"/>
    </row>
    <row r="5462" spans="2:4" x14ac:dyDescent="0.35">
      <c r="B5462" s="4"/>
      <c r="C5462" s="4"/>
      <c r="D5462" s="14"/>
    </row>
    <row r="5463" spans="2:4" x14ac:dyDescent="0.35">
      <c r="B5463" s="4"/>
      <c r="C5463" s="4"/>
      <c r="D5463" s="14"/>
    </row>
    <row r="5464" spans="2:4" x14ac:dyDescent="0.35">
      <c r="B5464" s="4"/>
      <c r="C5464" s="4"/>
      <c r="D5464" s="14"/>
    </row>
    <row r="5465" spans="2:4" x14ac:dyDescent="0.35">
      <c r="B5465" s="4"/>
      <c r="C5465" s="4"/>
      <c r="D5465" s="14"/>
    </row>
    <row r="5466" spans="2:4" x14ac:dyDescent="0.35">
      <c r="B5466" s="4"/>
      <c r="C5466" s="4"/>
      <c r="D5466" s="14"/>
    </row>
    <row r="5467" spans="2:4" x14ac:dyDescent="0.35">
      <c r="B5467" s="4"/>
      <c r="C5467" s="4"/>
      <c r="D5467" s="14"/>
    </row>
    <row r="5468" spans="2:4" x14ac:dyDescent="0.35">
      <c r="B5468" s="4"/>
      <c r="C5468" s="4"/>
      <c r="D5468" s="14"/>
    </row>
    <row r="5469" spans="2:4" x14ac:dyDescent="0.35">
      <c r="B5469" s="4"/>
      <c r="C5469" s="4"/>
      <c r="D5469" s="14"/>
    </row>
    <row r="5470" spans="2:4" x14ac:dyDescent="0.35">
      <c r="B5470" s="4"/>
      <c r="C5470" s="4"/>
      <c r="D5470" s="14"/>
    </row>
    <row r="5471" spans="2:4" x14ac:dyDescent="0.35">
      <c r="B5471" s="4"/>
      <c r="C5471" s="4"/>
      <c r="D5471" s="14"/>
    </row>
    <row r="5472" spans="2:4" x14ac:dyDescent="0.35">
      <c r="B5472" s="4"/>
      <c r="C5472" s="4"/>
      <c r="D5472" s="14"/>
    </row>
    <row r="5473" spans="2:4" x14ac:dyDescent="0.35">
      <c r="B5473" s="4"/>
      <c r="C5473" s="4"/>
      <c r="D5473" s="14"/>
    </row>
    <row r="5474" spans="2:4" x14ac:dyDescent="0.35">
      <c r="B5474" s="4"/>
      <c r="C5474" s="4"/>
      <c r="D5474" s="14"/>
    </row>
    <row r="5475" spans="2:4" x14ac:dyDescent="0.35">
      <c r="B5475" s="4"/>
      <c r="C5475" s="4"/>
      <c r="D5475" s="14"/>
    </row>
    <row r="5476" spans="2:4" x14ac:dyDescent="0.35">
      <c r="B5476" s="4"/>
      <c r="C5476" s="4"/>
      <c r="D5476" s="14"/>
    </row>
    <row r="5477" spans="2:4" x14ac:dyDescent="0.35">
      <c r="B5477" s="4"/>
      <c r="C5477" s="4"/>
      <c r="D5477" s="14"/>
    </row>
    <row r="5478" spans="2:4" x14ac:dyDescent="0.35">
      <c r="B5478" s="4"/>
      <c r="C5478" s="4"/>
      <c r="D5478" s="14"/>
    </row>
    <row r="5479" spans="2:4" x14ac:dyDescent="0.35">
      <c r="B5479" s="4"/>
      <c r="C5479" s="4"/>
      <c r="D5479" s="14"/>
    </row>
    <row r="5480" spans="2:4" x14ac:dyDescent="0.35">
      <c r="B5480" s="4"/>
      <c r="C5480" s="4"/>
      <c r="D5480" s="14"/>
    </row>
    <row r="5481" spans="2:4" x14ac:dyDescent="0.35">
      <c r="B5481" s="4"/>
      <c r="C5481" s="4"/>
      <c r="D5481" s="14"/>
    </row>
    <row r="5482" spans="2:4" x14ac:dyDescent="0.35">
      <c r="B5482" s="4"/>
      <c r="C5482" s="4"/>
      <c r="D5482" s="14"/>
    </row>
    <row r="5483" spans="2:4" x14ac:dyDescent="0.35">
      <c r="B5483" s="4"/>
      <c r="C5483" s="4"/>
      <c r="D5483" s="14"/>
    </row>
    <row r="5484" spans="2:4" x14ac:dyDescent="0.35">
      <c r="B5484" s="4"/>
      <c r="C5484" s="4"/>
      <c r="D5484" s="14"/>
    </row>
    <row r="5485" spans="2:4" x14ac:dyDescent="0.35">
      <c r="B5485" s="4"/>
      <c r="C5485" s="4"/>
      <c r="D5485" s="14"/>
    </row>
    <row r="5486" spans="2:4" x14ac:dyDescent="0.35">
      <c r="B5486" s="4"/>
      <c r="C5486" s="4"/>
      <c r="D5486" s="14"/>
    </row>
    <row r="5487" spans="2:4" x14ac:dyDescent="0.35">
      <c r="B5487" s="4"/>
      <c r="C5487" s="4"/>
      <c r="D5487" s="14"/>
    </row>
    <row r="5488" spans="2:4" x14ac:dyDescent="0.35">
      <c r="B5488" s="4"/>
      <c r="C5488" s="4"/>
      <c r="D5488" s="14"/>
    </row>
    <row r="5489" spans="2:4" x14ac:dyDescent="0.35">
      <c r="B5489" s="4"/>
      <c r="C5489" s="4"/>
      <c r="D5489" s="14"/>
    </row>
    <row r="5490" spans="2:4" x14ac:dyDescent="0.35">
      <c r="B5490" s="4"/>
      <c r="C5490" s="4"/>
      <c r="D5490" s="14"/>
    </row>
    <row r="5491" spans="2:4" x14ac:dyDescent="0.35">
      <c r="B5491" s="4"/>
      <c r="C5491" s="4"/>
      <c r="D5491" s="14"/>
    </row>
    <row r="5492" spans="2:4" x14ac:dyDescent="0.35">
      <c r="B5492" s="4"/>
      <c r="C5492" s="4"/>
      <c r="D5492" s="14"/>
    </row>
    <row r="5493" spans="2:4" x14ac:dyDescent="0.35">
      <c r="B5493" s="4"/>
      <c r="C5493" s="4"/>
      <c r="D5493" s="14"/>
    </row>
    <row r="5494" spans="2:4" x14ac:dyDescent="0.35">
      <c r="B5494" s="4"/>
      <c r="C5494" s="4"/>
      <c r="D5494" s="14"/>
    </row>
    <row r="5495" spans="2:4" x14ac:dyDescent="0.35">
      <c r="B5495" s="4"/>
      <c r="C5495" s="4"/>
      <c r="D5495" s="14"/>
    </row>
    <row r="5496" spans="2:4" x14ac:dyDescent="0.35">
      <c r="B5496" s="4"/>
      <c r="C5496" s="4"/>
      <c r="D5496" s="14"/>
    </row>
    <row r="5497" spans="2:4" x14ac:dyDescent="0.35">
      <c r="B5497" s="4"/>
      <c r="C5497" s="4"/>
      <c r="D5497" s="14"/>
    </row>
    <row r="5498" spans="2:4" x14ac:dyDescent="0.35">
      <c r="B5498" s="4"/>
      <c r="C5498" s="4"/>
      <c r="D5498" s="14"/>
    </row>
    <row r="5499" spans="2:4" x14ac:dyDescent="0.35">
      <c r="B5499" s="4"/>
      <c r="C5499" s="4"/>
      <c r="D5499" s="14"/>
    </row>
    <row r="5500" spans="2:4" x14ac:dyDescent="0.35">
      <c r="B5500" s="4"/>
      <c r="C5500" s="4"/>
      <c r="D5500" s="14"/>
    </row>
    <row r="5501" spans="2:4" x14ac:dyDescent="0.35">
      <c r="B5501" s="4"/>
      <c r="C5501" s="4"/>
      <c r="D5501" s="14"/>
    </row>
    <row r="5502" spans="2:4" x14ac:dyDescent="0.35">
      <c r="B5502" s="4"/>
      <c r="C5502" s="4"/>
      <c r="D5502" s="14"/>
    </row>
    <row r="5503" spans="2:4" x14ac:dyDescent="0.35">
      <c r="B5503" s="4"/>
      <c r="C5503" s="4"/>
      <c r="D5503" s="14"/>
    </row>
    <row r="5504" spans="2:4" x14ac:dyDescent="0.35">
      <c r="B5504" s="4"/>
      <c r="C5504" s="4"/>
      <c r="D5504" s="14"/>
    </row>
    <row r="5505" spans="2:4" x14ac:dyDescent="0.35">
      <c r="B5505" s="4"/>
      <c r="C5505" s="4"/>
      <c r="D5505" s="14"/>
    </row>
    <row r="5506" spans="2:4" x14ac:dyDescent="0.35">
      <c r="B5506" s="4"/>
      <c r="C5506" s="4"/>
      <c r="D5506" s="14"/>
    </row>
    <row r="5507" spans="2:4" x14ac:dyDescent="0.35">
      <c r="B5507" s="4"/>
      <c r="C5507" s="4"/>
      <c r="D5507" s="14"/>
    </row>
    <row r="5508" spans="2:4" x14ac:dyDescent="0.35">
      <c r="B5508" s="4"/>
      <c r="C5508" s="4"/>
      <c r="D5508" s="14"/>
    </row>
    <row r="5509" spans="2:4" x14ac:dyDescent="0.35">
      <c r="B5509" s="4"/>
      <c r="C5509" s="4"/>
      <c r="D5509" s="14"/>
    </row>
    <row r="5510" spans="2:4" x14ac:dyDescent="0.35">
      <c r="B5510" s="4"/>
      <c r="C5510" s="4"/>
      <c r="D5510" s="14"/>
    </row>
    <row r="5511" spans="2:4" x14ac:dyDescent="0.35">
      <c r="B5511" s="4"/>
      <c r="C5511" s="4"/>
      <c r="D5511" s="14"/>
    </row>
    <row r="5512" spans="2:4" x14ac:dyDescent="0.35">
      <c r="B5512" s="4"/>
      <c r="C5512" s="4"/>
      <c r="D5512" s="14"/>
    </row>
    <row r="5513" spans="2:4" x14ac:dyDescent="0.35">
      <c r="B5513" s="4"/>
      <c r="C5513" s="4"/>
      <c r="D5513" s="14"/>
    </row>
    <row r="5514" spans="2:4" x14ac:dyDescent="0.35">
      <c r="B5514" s="4"/>
      <c r="C5514" s="4"/>
      <c r="D5514" s="14"/>
    </row>
    <row r="5515" spans="2:4" x14ac:dyDescent="0.35">
      <c r="B5515" s="4"/>
      <c r="C5515" s="4"/>
      <c r="D5515" s="14"/>
    </row>
    <row r="5516" spans="2:4" x14ac:dyDescent="0.35">
      <c r="B5516" s="4"/>
      <c r="C5516" s="4"/>
      <c r="D5516" s="14"/>
    </row>
    <row r="5517" spans="2:4" x14ac:dyDescent="0.35">
      <c r="B5517" s="4"/>
      <c r="C5517" s="4"/>
      <c r="D5517" s="14"/>
    </row>
    <row r="5518" spans="2:4" x14ac:dyDescent="0.35">
      <c r="B5518" s="4"/>
      <c r="C5518" s="4"/>
      <c r="D5518" s="14"/>
    </row>
    <row r="5519" spans="2:4" x14ac:dyDescent="0.35">
      <c r="B5519" s="4"/>
      <c r="C5519" s="4"/>
      <c r="D5519" s="14"/>
    </row>
    <row r="5520" spans="2:4" x14ac:dyDescent="0.35">
      <c r="B5520" s="4"/>
      <c r="C5520" s="4"/>
      <c r="D5520" s="14"/>
    </row>
    <row r="5521" spans="2:4" x14ac:dyDescent="0.35">
      <c r="B5521" s="4"/>
      <c r="C5521" s="4"/>
      <c r="D5521" s="14"/>
    </row>
    <row r="5522" spans="2:4" x14ac:dyDescent="0.35">
      <c r="B5522" s="4"/>
      <c r="C5522" s="4"/>
      <c r="D5522" s="14"/>
    </row>
    <row r="5523" spans="2:4" x14ac:dyDescent="0.35">
      <c r="B5523" s="4"/>
      <c r="C5523" s="4"/>
      <c r="D5523" s="14"/>
    </row>
    <row r="5524" spans="2:4" x14ac:dyDescent="0.35">
      <c r="B5524" s="4"/>
      <c r="C5524" s="4"/>
      <c r="D5524" s="14"/>
    </row>
    <row r="5525" spans="2:4" x14ac:dyDescent="0.35">
      <c r="B5525" s="4"/>
      <c r="C5525" s="4"/>
      <c r="D5525" s="14"/>
    </row>
    <row r="5526" spans="2:4" x14ac:dyDescent="0.35">
      <c r="B5526" s="4"/>
      <c r="C5526" s="4"/>
      <c r="D5526" s="14"/>
    </row>
    <row r="5527" spans="2:4" x14ac:dyDescent="0.35">
      <c r="B5527" s="4"/>
      <c r="C5527" s="4"/>
      <c r="D5527" s="14"/>
    </row>
    <row r="5528" spans="2:4" x14ac:dyDescent="0.35">
      <c r="B5528" s="4"/>
      <c r="C5528" s="4"/>
      <c r="D5528" s="14"/>
    </row>
    <row r="5529" spans="2:4" x14ac:dyDescent="0.35">
      <c r="B5529" s="4"/>
      <c r="C5529" s="4"/>
      <c r="D5529" s="14"/>
    </row>
    <row r="5530" spans="2:4" x14ac:dyDescent="0.35">
      <c r="B5530" s="4"/>
      <c r="C5530" s="4"/>
      <c r="D5530" s="14"/>
    </row>
    <row r="5531" spans="2:4" x14ac:dyDescent="0.35">
      <c r="B5531" s="4"/>
      <c r="C5531" s="4"/>
      <c r="D5531" s="14"/>
    </row>
    <row r="5532" spans="2:4" x14ac:dyDescent="0.35">
      <c r="B5532" s="4"/>
      <c r="C5532" s="4"/>
      <c r="D5532" s="14"/>
    </row>
    <row r="5533" spans="2:4" x14ac:dyDescent="0.35">
      <c r="B5533" s="4"/>
      <c r="C5533" s="4"/>
      <c r="D5533" s="14"/>
    </row>
    <row r="5534" spans="2:4" x14ac:dyDescent="0.35">
      <c r="B5534" s="4"/>
      <c r="C5534" s="4"/>
      <c r="D5534" s="14"/>
    </row>
    <row r="5535" spans="2:4" x14ac:dyDescent="0.35">
      <c r="B5535" s="4"/>
      <c r="C5535" s="4"/>
      <c r="D5535" s="14"/>
    </row>
    <row r="5536" spans="2:4" x14ac:dyDescent="0.35">
      <c r="B5536" s="4"/>
      <c r="C5536" s="4"/>
      <c r="D5536" s="14"/>
    </row>
    <row r="5537" spans="2:4" x14ac:dyDescent="0.35">
      <c r="B5537" s="4"/>
      <c r="C5537" s="4"/>
      <c r="D5537" s="14"/>
    </row>
    <row r="5538" spans="2:4" x14ac:dyDescent="0.35">
      <c r="B5538" s="4"/>
      <c r="C5538" s="4"/>
      <c r="D5538" s="14"/>
    </row>
    <row r="5539" spans="2:4" x14ac:dyDescent="0.35">
      <c r="B5539" s="4"/>
      <c r="C5539" s="4"/>
      <c r="D5539" s="14"/>
    </row>
    <row r="5540" spans="2:4" x14ac:dyDescent="0.35">
      <c r="B5540" s="4"/>
      <c r="C5540" s="4"/>
      <c r="D5540" s="14"/>
    </row>
    <row r="5541" spans="2:4" x14ac:dyDescent="0.35">
      <c r="B5541" s="4"/>
      <c r="C5541" s="4"/>
      <c r="D5541" s="14"/>
    </row>
    <row r="5542" spans="2:4" x14ac:dyDescent="0.35">
      <c r="B5542" s="4"/>
      <c r="C5542" s="4"/>
      <c r="D5542" s="14"/>
    </row>
    <row r="5543" spans="2:4" x14ac:dyDescent="0.35">
      <c r="B5543" s="4"/>
      <c r="C5543" s="4"/>
      <c r="D5543" s="14"/>
    </row>
    <row r="5544" spans="2:4" x14ac:dyDescent="0.35">
      <c r="B5544" s="4"/>
      <c r="C5544" s="4"/>
      <c r="D5544" s="14"/>
    </row>
    <row r="5545" spans="2:4" x14ac:dyDescent="0.35">
      <c r="B5545" s="4"/>
      <c r="C5545" s="4"/>
      <c r="D5545" s="14"/>
    </row>
    <row r="5546" spans="2:4" x14ac:dyDescent="0.35">
      <c r="B5546" s="4"/>
      <c r="C5546" s="4"/>
      <c r="D5546" s="14"/>
    </row>
    <row r="5547" spans="2:4" x14ac:dyDescent="0.35">
      <c r="B5547" s="4"/>
      <c r="C5547" s="4"/>
      <c r="D5547" s="14"/>
    </row>
    <row r="5548" spans="2:4" x14ac:dyDescent="0.35">
      <c r="B5548" s="4"/>
      <c r="C5548" s="4"/>
      <c r="D5548" s="14"/>
    </row>
    <row r="5549" spans="2:4" x14ac:dyDescent="0.35">
      <c r="B5549" s="4"/>
      <c r="C5549" s="4"/>
      <c r="D5549" s="14"/>
    </row>
    <row r="5550" spans="2:4" x14ac:dyDescent="0.35">
      <c r="B5550" s="4"/>
      <c r="C5550" s="4"/>
      <c r="D5550" s="14"/>
    </row>
    <row r="5551" spans="2:4" x14ac:dyDescent="0.35">
      <c r="B5551" s="4"/>
      <c r="C5551" s="4"/>
      <c r="D5551" s="14"/>
    </row>
    <row r="5552" spans="2:4" x14ac:dyDescent="0.35">
      <c r="B5552" s="4"/>
      <c r="C5552" s="4"/>
      <c r="D5552" s="14"/>
    </row>
    <row r="5553" spans="2:4" x14ac:dyDescent="0.35">
      <c r="B5553" s="4"/>
      <c r="C5553" s="4"/>
      <c r="D5553" s="14"/>
    </row>
    <row r="5554" spans="2:4" x14ac:dyDescent="0.35">
      <c r="B5554" s="4"/>
      <c r="C5554" s="4"/>
      <c r="D5554" s="14"/>
    </row>
    <row r="5555" spans="2:4" x14ac:dyDescent="0.35">
      <c r="B5555" s="4"/>
      <c r="C5555" s="4"/>
      <c r="D5555" s="14"/>
    </row>
    <row r="5556" spans="2:4" x14ac:dyDescent="0.35">
      <c r="B5556" s="4"/>
      <c r="C5556" s="4"/>
      <c r="D5556" s="14"/>
    </row>
    <row r="5557" spans="2:4" x14ac:dyDescent="0.35">
      <c r="B5557" s="4"/>
      <c r="C5557" s="4"/>
      <c r="D5557" s="14"/>
    </row>
    <row r="5558" spans="2:4" x14ac:dyDescent="0.35">
      <c r="B5558" s="4"/>
      <c r="C5558" s="4"/>
      <c r="D5558" s="14"/>
    </row>
    <row r="5559" spans="2:4" x14ac:dyDescent="0.35">
      <c r="B5559" s="4"/>
      <c r="C5559" s="4"/>
      <c r="D5559" s="14"/>
    </row>
    <row r="5560" spans="2:4" x14ac:dyDescent="0.35">
      <c r="B5560" s="4"/>
      <c r="C5560" s="4"/>
      <c r="D5560" s="14"/>
    </row>
    <row r="5561" spans="2:4" x14ac:dyDescent="0.35">
      <c r="B5561" s="4"/>
      <c r="C5561" s="4"/>
      <c r="D5561" s="14"/>
    </row>
    <row r="5562" spans="2:4" x14ac:dyDescent="0.35">
      <c r="B5562" s="4"/>
      <c r="C5562" s="4"/>
      <c r="D5562" s="14"/>
    </row>
    <row r="5563" spans="2:4" x14ac:dyDescent="0.35">
      <c r="B5563" s="4"/>
      <c r="C5563" s="4"/>
      <c r="D5563" s="14"/>
    </row>
    <row r="5564" spans="2:4" x14ac:dyDescent="0.35">
      <c r="B5564" s="4"/>
      <c r="C5564" s="4"/>
      <c r="D5564" s="14"/>
    </row>
    <row r="5565" spans="2:4" x14ac:dyDescent="0.35">
      <c r="B5565" s="4"/>
      <c r="C5565" s="4"/>
      <c r="D5565" s="14"/>
    </row>
    <row r="5566" spans="2:4" x14ac:dyDescent="0.35">
      <c r="B5566" s="4"/>
      <c r="C5566" s="4"/>
      <c r="D5566" s="14"/>
    </row>
    <row r="5567" spans="2:4" x14ac:dyDescent="0.35">
      <c r="B5567" s="4"/>
      <c r="C5567" s="4"/>
      <c r="D5567" s="14"/>
    </row>
    <row r="5568" spans="2:4" x14ac:dyDescent="0.35">
      <c r="B5568" s="4"/>
      <c r="C5568" s="4"/>
      <c r="D5568" s="14"/>
    </row>
    <row r="5569" spans="2:4" x14ac:dyDescent="0.35">
      <c r="B5569" s="4"/>
      <c r="C5569" s="4"/>
      <c r="D5569" s="14"/>
    </row>
    <row r="5570" spans="2:4" x14ac:dyDescent="0.35">
      <c r="B5570" s="4"/>
      <c r="C5570" s="4"/>
      <c r="D5570" s="14"/>
    </row>
    <row r="5571" spans="2:4" x14ac:dyDescent="0.35">
      <c r="B5571" s="4"/>
      <c r="C5571" s="4"/>
      <c r="D5571" s="14"/>
    </row>
    <row r="5572" spans="2:4" x14ac:dyDescent="0.35">
      <c r="B5572" s="4"/>
      <c r="C5572" s="4"/>
      <c r="D5572" s="14"/>
    </row>
    <row r="5573" spans="2:4" x14ac:dyDescent="0.35">
      <c r="B5573" s="4"/>
      <c r="C5573" s="4"/>
      <c r="D5573" s="14"/>
    </row>
    <row r="5574" spans="2:4" x14ac:dyDescent="0.35">
      <c r="B5574" s="4"/>
      <c r="C5574" s="4"/>
      <c r="D5574" s="14"/>
    </row>
    <row r="5575" spans="2:4" x14ac:dyDescent="0.35">
      <c r="B5575" s="4"/>
      <c r="C5575" s="4"/>
      <c r="D5575" s="14"/>
    </row>
    <row r="5576" spans="2:4" x14ac:dyDescent="0.35">
      <c r="B5576" s="4"/>
      <c r="C5576" s="4"/>
      <c r="D5576" s="14"/>
    </row>
    <row r="5577" spans="2:4" x14ac:dyDescent="0.35">
      <c r="B5577" s="4"/>
      <c r="C5577" s="4"/>
      <c r="D5577" s="14"/>
    </row>
    <row r="5578" spans="2:4" x14ac:dyDescent="0.35">
      <c r="B5578" s="4"/>
      <c r="C5578" s="4"/>
      <c r="D5578" s="14"/>
    </row>
    <row r="5579" spans="2:4" x14ac:dyDescent="0.35">
      <c r="B5579" s="4"/>
      <c r="C5579" s="4"/>
      <c r="D5579" s="14"/>
    </row>
    <row r="5580" spans="2:4" x14ac:dyDescent="0.35">
      <c r="B5580" s="4"/>
      <c r="C5580" s="4"/>
      <c r="D5580" s="14"/>
    </row>
    <row r="5581" spans="2:4" x14ac:dyDescent="0.35">
      <c r="B5581" s="4"/>
      <c r="C5581" s="4"/>
      <c r="D5581" s="14"/>
    </row>
    <row r="5582" spans="2:4" x14ac:dyDescent="0.35">
      <c r="B5582" s="4"/>
      <c r="C5582" s="4"/>
      <c r="D5582" s="14"/>
    </row>
    <row r="5583" spans="2:4" x14ac:dyDescent="0.35">
      <c r="B5583" s="4"/>
      <c r="C5583" s="4"/>
      <c r="D5583" s="14"/>
    </row>
    <row r="5584" spans="2:4" x14ac:dyDescent="0.35">
      <c r="B5584" s="4"/>
      <c r="C5584" s="4"/>
      <c r="D5584" s="14"/>
    </row>
    <row r="5585" spans="2:4" x14ac:dyDescent="0.35">
      <c r="B5585" s="4"/>
      <c r="C5585" s="4"/>
      <c r="D5585" s="14"/>
    </row>
    <row r="5586" spans="2:4" x14ac:dyDescent="0.35">
      <c r="B5586" s="4"/>
      <c r="C5586" s="4"/>
      <c r="D5586" s="14"/>
    </row>
    <row r="5587" spans="2:4" x14ac:dyDescent="0.35">
      <c r="B5587" s="4"/>
      <c r="C5587" s="4"/>
      <c r="D5587" s="14"/>
    </row>
    <row r="5588" spans="2:4" x14ac:dyDescent="0.35">
      <c r="B5588" s="4"/>
      <c r="C5588" s="4"/>
      <c r="D5588" s="14"/>
    </row>
    <row r="5589" spans="2:4" x14ac:dyDescent="0.35">
      <c r="B5589" s="4"/>
      <c r="C5589" s="4"/>
      <c r="D5589" s="14"/>
    </row>
    <row r="5590" spans="2:4" x14ac:dyDescent="0.35">
      <c r="B5590" s="4"/>
      <c r="C5590" s="4"/>
      <c r="D5590" s="14"/>
    </row>
    <row r="5591" spans="2:4" x14ac:dyDescent="0.35">
      <c r="B5591" s="4"/>
      <c r="C5591" s="4"/>
      <c r="D5591" s="14"/>
    </row>
    <row r="5592" spans="2:4" x14ac:dyDescent="0.35">
      <c r="B5592" s="4"/>
      <c r="C5592" s="4"/>
      <c r="D5592" s="14"/>
    </row>
    <row r="5593" spans="2:4" x14ac:dyDescent="0.35">
      <c r="B5593" s="4"/>
      <c r="C5593" s="4"/>
      <c r="D5593" s="14"/>
    </row>
    <row r="5594" spans="2:4" x14ac:dyDescent="0.35">
      <c r="B5594" s="4"/>
      <c r="C5594" s="4"/>
      <c r="D5594" s="14"/>
    </row>
    <row r="5595" spans="2:4" x14ac:dyDescent="0.35">
      <c r="B5595" s="4"/>
      <c r="C5595" s="4"/>
      <c r="D5595" s="14"/>
    </row>
    <row r="5596" spans="2:4" x14ac:dyDescent="0.35">
      <c r="B5596" s="4"/>
      <c r="C5596" s="4"/>
      <c r="D5596" s="14"/>
    </row>
    <row r="5597" spans="2:4" x14ac:dyDescent="0.35">
      <c r="B5597" s="4"/>
      <c r="C5597" s="4"/>
      <c r="D5597" s="14"/>
    </row>
    <row r="5598" spans="2:4" x14ac:dyDescent="0.35">
      <c r="B5598" s="4"/>
      <c r="C5598" s="4"/>
      <c r="D5598" s="14"/>
    </row>
    <row r="5599" spans="2:4" x14ac:dyDescent="0.35">
      <c r="B5599" s="4"/>
      <c r="C5599" s="4"/>
      <c r="D5599" s="14"/>
    </row>
    <row r="5600" spans="2:4" x14ac:dyDescent="0.35">
      <c r="B5600" s="4"/>
      <c r="C5600" s="4"/>
      <c r="D5600" s="14"/>
    </row>
    <row r="5601" spans="2:4" x14ac:dyDescent="0.35">
      <c r="B5601" s="4"/>
      <c r="C5601" s="4"/>
      <c r="D5601" s="14"/>
    </row>
    <row r="5602" spans="2:4" x14ac:dyDescent="0.35">
      <c r="B5602" s="4"/>
      <c r="C5602" s="4"/>
      <c r="D5602" s="14"/>
    </row>
    <row r="5603" spans="2:4" x14ac:dyDescent="0.35">
      <c r="B5603" s="4"/>
      <c r="C5603" s="4"/>
      <c r="D5603" s="14"/>
    </row>
    <row r="5604" spans="2:4" x14ac:dyDescent="0.35">
      <c r="B5604" s="4"/>
      <c r="C5604" s="4"/>
      <c r="D5604" s="14"/>
    </row>
    <row r="5605" spans="2:4" x14ac:dyDescent="0.35">
      <c r="B5605" s="4"/>
      <c r="C5605" s="4"/>
      <c r="D5605" s="14"/>
    </row>
    <row r="5606" spans="2:4" x14ac:dyDescent="0.35">
      <c r="B5606" s="4"/>
      <c r="C5606" s="4"/>
      <c r="D5606" s="14"/>
    </row>
    <row r="5607" spans="2:4" x14ac:dyDescent="0.35">
      <c r="B5607" s="4"/>
      <c r="C5607" s="4"/>
      <c r="D5607" s="14"/>
    </row>
    <row r="5608" spans="2:4" x14ac:dyDescent="0.35">
      <c r="B5608" s="4"/>
      <c r="C5608" s="4"/>
      <c r="D5608" s="14"/>
    </row>
    <row r="5609" spans="2:4" x14ac:dyDescent="0.35">
      <c r="B5609" s="4"/>
      <c r="C5609" s="4"/>
      <c r="D5609" s="14"/>
    </row>
    <row r="5610" spans="2:4" x14ac:dyDescent="0.35">
      <c r="B5610" s="4"/>
      <c r="C5610" s="4"/>
      <c r="D5610" s="14"/>
    </row>
    <row r="5611" spans="2:4" x14ac:dyDescent="0.35">
      <c r="B5611" s="4"/>
      <c r="C5611" s="4"/>
      <c r="D5611" s="14"/>
    </row>
    <row r="5612" spans="2:4" x14ac:dyDescent="0.35">
      <c r="B5612" s="4"/>
      <c r="C5612" s="4"/>
      <c r="D5612" s="14"/>
    </row>
    <row r="5613" spans="2:4" x14ac:dyDescent="0.35">
      <c r="B5613" s="4"/>
      <c r="C5613" s="4"/>
      <c r="D5613" s="14"/>
    </row>
    <row r="5614" spans="2:4" x14ac:dyDescent="0.35">
      <c r="B5614" s="4"/>
      <c r="C5614" s="4"/>
      <c r="D5614" s="14"/>
    </row>
    <row r="5615" spans="2:4" x14ac:dyDescent="0.35">
      <c r="B5615" s="4"/>
      <c r="C5615" s="4"/>
      <c r="D5615" s="14"/>
    </row>
    <row r="5616" spans="2:4" x14ac:dyDescent="0.35">
      <c r="B5616" s="4"/>
      <c r="C5616" s="4"/>
      <c r="D5616" s="14"/>
    </row>
    <row r="5617" spans="2:4" x14ac:dyDescent="0.35">
      <c r="B5617" s="4"/>
      <c r="C5617" s="4"/>
      <c r="D5617" s="14"/>
    </row>
    <row r="5618" spans="2:4" x14ac:dyDescent="0.35">
      <c r="B5618" s="4"/>
      <c r="C5618" s="4"/>
      <c r="D5618" s="14"/>
    </row>
    <row r="5619" spans="2:4" x14ac:dyDescent="0.35">
      <c r="B5619" s="4"/>
      <c r="C5619" s="4"/>
      <c r="D5619" s="14"/>
    </row>
    <row r="5620" spans="2:4" x14ac:dyDescent="0.35">
      <c r="B5620" s="4"/>
      <c r="C5620" s="4"/>
      <c r="D5620" s="14"/>
    </row>
    <row r="5621" spans="2:4" x14ac:dyDescent="0.35">
      <c r="B5621" s="4"/>
      <c r="C5621" s="4"/>
      <c r="D5621" s="14"/>
    </row>
    <row r="5622" spans="2:4" x14ac:dyDescent="0.35">
      <c r="B5622" s="4"/>
      <c r="C5622" s="4"/>
      <c r="D5622" s="14"/>
    </row>
    <row r="5623" spans="2:4" x14ac:dyDescent="0.35">
      <c r="B5623" s="4"/>
      <c r="C5623" s="4"/>
      <c r="D5623" s="14"/>
    </row>
    <row r="5624" spans="2:4" x14ac:dyDescent="0.35">
      <c r="B5624" s="4"/>
      <c r="C5624" s="4"/>
      <c r="D5624" s="14"/>
    </row>
    <row r="5625" spans="2:4" x14ac:dyDescent="0.35">
      <c r="B5625" s="4"/>
      <c r="C5625" s="4"/>
      <c r="D5625" s="14"/>
    </row>
    <row r="5626" spans="2:4" x14ac:dyDescent="0.35">
      <c r="B5626" s="4"/>
      <c r="C5626" s="4"/>
      <c r="D5626" s="14"/>
    </row>
    <row r="5627" spans="2:4" x14ac:dyDescent="0.35">
      <c r="B5627" s="4"/>
      <c r="C5627" s="4"/>
      <c r="D5627" s="14"/>
    </row>
    <row r="5628" spans="2:4" x14ac:dyDescent="0.35">
      <c r="B5628" s="4"/>
      <c r="C5628" s="4"/>
      <c r="D5628" s="14"/>
    </row>
    <row r="5629" spans="2:4" x14ac:dyDescent="0.35">
      <c r="B5629" s="4"/>
      <c r="C5629" s="4"/>
      <c r="D5629" s="14"/>
    </row>
    <row r="5630" spans="2:4" x14ac:dyDescent="0.35">
      <c r="B5630" s="4"/>
      <c r="C5630" s="4"/>
      <c r="D5630" s="14"/>
    </row>
    <row r="5631" spans="2:4" x14ac:dyDescent="0.35">
      <c r="B5631" s="4"/>
      <c r="C5631" s="4"/>
      <c r="D5631" s="14"/>
    </row>
    <row r="5632" spans="2:4" x14ac:dyDescent="0.35">
      <c r="B5632" s="4"/>
      <c r="C5632" s="4"/>
      <c r="D5632" s="14"/>
    </row>
    <row r="5633" spans="2:4" x14ac:dyDescent="0.35">
      <c r="B5633" s="4"/>
      <c r="C5633" s="4"/>
      <c r="D5633" s="14"/>
    </row>
    <row r="5634" spans="2:4" x14ac:dyDescent="0.35">
      <c r="B5634" s="4"/>
      <c r="C5634" s="4"/>
      <c r="D5634" s="14"/>
    </row>
    <row r="5635" spans="2:4" x14ac:dyDescent="0.35">
      <c r="B5635" s="4"/>
      <c r="C5635" s="4"/>
      <c r="D5635" s="14"/>
    </row>
    <row r="5636" spans="2:4" x14ac:dyDescent="0.35">
      <c r="B5636" s="4"/>
      <c r="C5636" s="4"/>
      <c r="D5636" s="14"/>
    </row>
    <row r="5637" spans="2:4" x14ac:dyDescent="0.35">
      <c r="B5637" s="4"/>
      <c r="C5637" s="4"/>
      <c r="D5637" s="14"/>
    </row>
    <row r="5638" spans="2:4" x14ac:dyDescent="0.35">
      <c r="B5638" s="4"/>
      <c r="C5638" s="4"/>
      <c r="D5638" s="14"/>
    </row>
    <row r="5639" spans="2:4" x14ac:dyDescent="0.35">
      <c r="B5639" s="4"/>
      <c r="C5639" s="4"/>
      <c r="D5639" s="14"/>
    </row>
    <row r="5640" spans="2:4" x14ac:dyDescent="0.35">
      <c r="B5640" s="4"/>
      <c r="C5640" s="4"/>
      <c r="D5640" s="14"/>
    </row>
    <row r="5641" spans="2:4" x14ac:dyDescent="0.35">
      <c r="B5641" s="4"/>
      <c r="C5641" s="4"/>
      <c r="D5641" s="14"/>
    </row>
    <row r="5642" spans="2:4" x14ac:dyDescent="0.35">
      <c r="B5642" s="4"/>
      <c r="C5642" s="4"/>
      <c r="D5642" s="14"/>
    </row>
    <row r="5643" spans="2:4" x14ac:dyDescent="0.35">
      <c r="B5643" s="4"/>
      <c r="C5643" s="4"/>
      <c r="D5643" s="14"/>
    </row>
    <row r="5644" spans="2:4" x14ac:dyDescent="0.35">
      <c r="B5644" s="4"/>
      <c r="C5644" s="4"/>
      <c r="D5644" s="14"/>
    </row>
    <row r="5645" spans="2:4" x14ac:dyDescent="0.35">
      <c r="B5645" s="4"/>
      <c r="C5645" s="4"/>
      <c r="D5645" s="14"/>
    </row>
    <row r="5646" spans="2:4" x14ac:dyDescent="0.35">
      <c r="B5646" s="4"/>
      <c r="C5646" s="4"/>
      <c r="D5646" s="14"/>
    </row>
    <row r="5647" spans="2:4" x14ac:dyDescent="0.35">
      <c r="B5647" s="4"/>
      <c r="C5647" s="4"/>
      <c r="D5647" s="14"/>
    </row>
    <row r="5648" spans="2:4" x14ac:dyDescent="0.35">
      <c r="B5648" s="4"/>
      <c r="C5648" s="4"/>
      <c r="D5648" s="14"/>
    </row>
    <row r="5649" spans="2:4" x14ac:dyDescent="0.35">
      <c r="B5649" s="4"/>
      <c r="C5649" s="4"/>
      <c r="D5649" s="14"/>
    </row>
    <row r="5650" spans="2:4" x14ac:dyDescent="0.35">
      <c r="B5650" s="4"/>
      <c r="C5650" s="4"/>
      <c r="D5650" s="14"/>
    </row>
    <row r="5651" spans="2:4" x14ac:dyDescent="0.35">
      <c r="B5651" s="4"/>
      <c r="C5651" s="4"/>
      <c r="D5651" s="14"/>
    </row>
    <row r="5652" spans="2:4" x14ac:dyDescent="0.35">
      <c r="B5652" s="4"/>
      <c r="C5652" s="4"/>
      <c r="D5652" s="14"/>
    </row>
    <row r="5653" spans="2:4" x14ac:dyDescent="0.35">
      <c r="B5653" s="4"/>
      <c r="C5653" s="4"/>
      <c r="D5653" s="14"/>
    </row>
    <row r="5654" spans="2:4" x14ac:dyDescent="0.35">
      <c r="B5654" s="4"/>
      <c r="C5654" s="4"/>
      <c r="D5654" s="14"/>
    </row>
    <row r="5655" spans="2:4" x14ac:dyDescent="0.35">
      <c r="B5655" s="4"/>
      <c r="C5655" s="4"/>
      <c r="D5655" s="14"/>
    </row>
    <row r="5656" spans="2:4" x14ac:dyDescent="0.35">
      <c r="B5656" s="4"/>
      <c r="C5656" s="4"/>
      <c r="D5656" s="14"/>
    </row>
    <row r="5657" spans="2:4" x14ac:dyDescent="0.35">
      <c r="B5657" s="4"/>
      <c r="C5657" s="4"/>
      <c r="D5657" s="14"/>
    </row>
    <row r="5658" spans="2:4" x14ac:dyDescent="0.35">
      <c r="B5658" s="4"/>
      <c r="C5658" s="4"/>
      <c r="D5658" s="14"/>
    </row>
    <row r="5659" spans="2:4" x14ac:dyDescent="0.35">
      <c r="B5659" s="4"/>
      <c r="C5659" s="4"/>
      <c r="D5659" s="14"/>
    </row>
    <row r="5660" spans="2:4" x14ac:dyDescent="0.35">
      <c r="B5660" s="4"/>
      <c r="C5660" s="4"/>
      <c r="D5660" s="14"/>
    </row>
    <row r="5661" spans="2:4" x14ac:dyDescent="0.35">
      <c r="B5661" s="4"/>
      <c r="C5661" s="4"/>
      <c r="D5661" s="14"/>
    </row>
    <row r="5662" spans="2:4" x14ac:dyDescent="0.35">
      <c r="B5662" s="4"/>
      <c r="C5662" s="4"/>
      <c r="D5662" s="14"/>
    </row>
    <row r="5663" spans="2:4" x14ac:dyDescent="0.35">
      <c r="B5663" s="4"/>
      <c r="C5663" s="4"/>
      <c r="D5663" s="14"/>
    </row>
    <row r="5664" spans="2:4" x14ac:dyDescent="0.35">
      <c r="B5664" s="4"/>
      <c r="C5664" s="4"/>
      <c r="D5664" s="14"/>
    </row>
    <row r="5665" spans="2:4" x14ac:dyDescent="0.35">
      <c r="B5665" s="4"/>
      <c r="C5665" s="4"/>
      <c r="D5665" s="14"/>
    </row>
    <row r="5666" spans="2:4" x14ac:dyDescent="0.35">
      <c r="B5666" s="4"/>
      <c r="C5666" s="4"/>
      <c r="D5666" s="14"/>
    </row>
    <row r="5667" spans="2:4" x14ac:dyDescent="0.35">
      <c r="B5667" s="4"/>
      <c r="C5667" s="4"/>
      <c r="D5667" s="14"/>
    </row>
    <row r="5668" spans="2:4" x14ac:dyDescent="0.35">
      <c r="B5668" s="4"/>
      <c r="C5668" s="4"/>
      <c r="D5668" s="14"/>
    </row>
    <row r="5669" spans="2:4" x14ac:dyDescent="0.35">
      <c r="B5669" s="4"/>
      <c r="C5669" s="4"/>
      <c r="D5669" s="14"/>
    </row>
    <row r="5670" spans="2:4" x14ac:dyDescent="0.35">
      <c r="B5670" s="4"/>
      <c r="C5670" s="4"/>
      <c r="D5670" s="14"/>
    </row>
    <row r="5671" spans="2:4" x14ac:dyDescent="0.35">
      <c r="B5671" s="4"/>
      <c r="C5671" s="4"/>
      <c r="D5671" s="14"/>
    </row>
    <row r="5672" spans="2:4" x14ac:dyDescent="0.35">
      <c r="B5672" s="4"/>
      <c r="C5672" s="4"/>
      <c r="D5672" s="14"/>
    </row>
    <row r="5673" spans="2:4" x14ac:dyDescent="0.35">
      <c r="B5673" s="4"/>
      <c r="C5673" s="4"/>
      <c r="D5673" s="14"/>
    </row>
    <row r="5674" spans="2:4" x14ac:dyDescent="0.35">
      <c r="B5674" s="4"/>
      <c r="C5674" s="4"/>
      <c r="D5674" s="14"/>
    </row>
    <row r="5675" spans="2:4" x14ac:dyDescent="0.35">
      <c r="B5675" s="4"/>
      <c r="C5675" s="4"/>
      <c r="D5675" s="14"/>
    </row>
    <row r="5676" spans="2:4" x14ac:dyDescent="0.35">
      <c r="B5676" s="4"/>
      <c r="C5676" s="4"/>
      <c r="D5676" s="14"/>
    </row>
    <row r="5677" spans="2:4" x14ac:dyDescent="0.35">
      <c r="B5677" s="4"/>
      <c r="C5677" s="4"/>
      <c r="D5677" s="14"/>
    </row>
    <row r="5678" spans="2:4" x14ac:dyDescent="0.35">
      <c r="B5678" s="4"/>
      <c r="C5678" s="4"/>
      <c r="D5678" s="14"/>
    </row>
    <row r="5679" spans="2:4" x14ac:dyDescent="0.35">
      <c r="B5679" s="4"/>
      <c r="C5679" s="4"/>
      <c r="D5679" s="14"/>
    </row>
    <row r="5680" spans="2:4" x14ac:dyDescent="0.35">
      <c r="B5680" s="4"/>
      <c r="C5680" s="4"/>
      <c r="D5680" s="14"/>
    </row>
    <row r="5681" spans="2:4" x14ac:dyDescent="0.35">
      <c r="B5681" s="4"/>
      <c r="C5681" s="4"/>
      <c r="D5681" s="14"/>
    </row>
    <row r="5682" spans="2:4" x14ac:dyDescent="0.35">
      <c r="B5682" s="4"/>
      <c r="C5682" s="4"/>
      <c r="D5682" s="14"/>
    </row>
    <row r="5683" spans="2:4" x14ac:dyDescent="0.35">
      <c r="B5683" s="4"/>
      <c r="C5683" s="4"/>
      <c r="D5683" s="14"/>
    </row>
    <row r="5684" spans="2:4" x14ac:dyDescent="0.35">
      <c r="B5684" s="4"/>
      <c r="C5684" s="4"/>
      <c r="D5684" s="14"/>
    </row>
    <row r="5685" spans="2:4" x14ac:dyDescent="0.35">
      <c r="B5685" s="4"/>
      <c r="C5685" s="4"/>
      <c r="D5685" s="14"/>
    </row>
    <row r="5686" spans="2:4" x14ac:dyDescent="0.35">
      <c r="B5686" s="4"/>
      <c r="C5686" s="4"/>
      <c r="D5686" s="14"/>
    </row>
    <row r="5687" spans="2:4" x14ac:dyDescent="0.35">
      <c r="B5687" s="4"/>
      <c r="C5687" s="4"/>
      <c r="D5687" s="14"/>
    </row>
    <row r="5688" spans="2:4" x14ac:dyDescent="0.35">
      <c r="B5688" s="4"/>
      <c r="C5688" s="4"/>
      <c r="D5688" s="14"/>
    </row>
    <row r="5689" spans="2:4" x14ac:dyDescent="0.35">
      <c r="B5689" s="4"/>
      <c r="C5689" s="4"/>
      <c r="D5689" s="14"/>
    </row>
    <row r="5690" spans="2:4" x14ac:dyDescent="0.35">
      <c r="B5690" s="4"/>
      <c r="C5690" s="4"/>
      <c r="D5690" s="14"/>
    </row>
    <row r="5691" spans="2:4" x14ac:dyDescent="0.35">
      <c r="B5691" s="4"/>
      <c r="C5691" s="4"/>
      <c r="D5691" s="14"/>
    </row>
    <row r="5692" spans="2:4" x14ac:dyDescent="0.35">
      <c r="B5692" s="4"/>
      <c r="C5692" s="4"/>
      <c r="D5692" s="14"/>
    </row>
    <row r="5693" spans="2:4" x14ac:dyDescent="0.35">
      <c r="B5693" s="4"/>
      <c r="C5693" s="4"/>
      <c r="D5693" s="14"/>
    </row>
    <row r="5694" spans="2:4" x14ac:dyDescent="0.35">
      <c r="B5694" s="4"/>
      <c r="C5694" s="4"/>
      <c r="D5694" s="14"/>
    </row>
    <row r="5695" spans="2:4" x14ac:dyDescent="0.35">
      <c r="B5695" s="4"/>
      <c r="C5695" s="4"/>
      <c r="D5695" s="14"/>
    </row>
    <row r="5696" spans="2:4" x14ac:dyDescent="0.35">
      <c r="B5696" s="4"/>
      <c r="C5696" s="4"/>
      <c r="D5696" s="14"/>
    </row>
    <row r="5697" spans="2:4" x14ac:dyDescent="0.35">
      <c r="B5697" s="4"/>
      <c r="C5697" s="4"/>
      <c r="D5697" s="14"/>
    </row>
    <row r="5698" spans="2:4" x14ac:dyDescent="0.35">
      <c r="B5698" s="4"/>
      <c r="C5698" s="4"/>
      <c r="D5698" s="14"/>
    </row>
    <row r="5699" spans="2:4" x14ac:dyDescent="0.35">
      <c r="B5699" s="4"/>
      <c r="C5699" s="4"/>
      <c r="D5699" s="14"/>
    </row>
    <row r="5700" spans="2:4" x14ac:dyDescent="0.35">
      <c r="B5700" s="4"/>
      <c r="C5700" s="4"/>
      <c r="D5700" s="14"/>
    </row>
    <row r="5701" spans="2:4" x14ac:dyDescent="0.35">
      <c r="B5701" s="4"/>
      <c r="C5701" s="4"/>
      <c r="D5701" s="14"/>
    </row>
    <row r="5702" spans="2:4" x14ac:dyDescent="0.35">
      <c r="B5702" s="4"/>
      <c r="C5702" s="4"/>
      <c r="D5702" s="14"/>
    </row>
    <row r="5703" spans="2:4" x14ac:dyDescent="0.35">
      <c r="B5703" s="4"/>
      <c r="C5703" s="4"/>
      <c r="D5703" s="14"/>
    </row>
    <row r="5704" spans="2:4" x14ac:dyDescent="0.35">
      <c r="B5704" s="4"/>
      <c r="C5704" s="4"/>
      <c r="D5704" s="14"/>
    </row>
    <row r="5705" spans="2:4" x14ac:dyDescent="0.35">
      <c r="B5705" s="4"/>
      <c r="C5705" s="4"/>
      <c r="D5705" s="14"/>
    </row>
    <row r="5706" spans="2:4" x14ac:dyDescent="0.35">
      <c r="B5706" s="4"/>
      <c r="C5706" s="4"/>
      <c r="D5706" s="14"/>
    </row>
    <row r="5707" spans="2:4" x14ac:dyDescent="0.35">
      <c r="B5707" s="4"/>
      <c r="C5707" s="4"/>
      <c r="D5707" s="14"/>
    </row>
    <row r="5708" spans="2:4" x14ac:dyDescent="0.35">
      <c r="B5708" s="4"/>
      <c r="C5708" s="4"/>
      <c r="D5708" s="14"/>
    </row>
    <row r="5709" spans="2:4" x14ac:dyDescent="0.35">
      <c r="B5709" s="4"/>
      <c r="C5709" s="4"/>
      <c r="D5709" s="14"/>
    </row>
    <row r="5710" spans="2:4" x14ac:dyDescent="0.35">
      <c r="B5710" s="4"/>
      <c r="C5710" s="4"/>
      <c r="D5710" s="14"/>
    </row>
    <row r="5711" spans="2:4" x14ac:dyDescent="0.35">
      <c r="B5711" s="4"/>
      <c r="C5711" s="4"/>
      <c r="D5711" s="14"/>
    </row>
    <row r="5712" spans="2:4" x14ac:dyDescent="0.35">
      <c r="B5712" s="4"/>
      <c r="C5712" s="4"/>
      <c r="D5712" s="14"/>
    </row>
    <row r="5713" spans="2:4" x14ac:dyDescent="0.35">
      <c r="B5713" s="4"/>
      <c r="C5713" s="4"/>
      <c r="D5713" s="14"/>
    </row>
    <row r="5714" spans="2:4" x14ac:dyDescent="0.35">
      <c r="B5714" s="4"/>
      <c r="C5714" s="4"/>
      <c r="D5714" s="14"/>
    </row>
    <row r="5715" spans="2:4" x14ac:dyDescent="0.35">
      <c r="B5715" s="4"/>
      <c r="C5715" s="4"/>
      <c r="D5715" s="14"/>
    </row>
    <row r="5716" spans="2:4" x14ac:dyDescent="0.35">
      <c r="B5716" s="4"/>
      <c r="C5716" s="4"/>
      <c r="D5716" s="14"/>
    </row>
    <row r="5717" spans="2:4" x14ac:dyDescent="0.35">
      <c r="B5717" s="4"/>
      <c r="C5717" s="4"/>
      <c r="D5717" s="14"/>
    </row>
    <row r="5718" spans="2:4" x14ac:dyDescent="0.35">
      <c r="B5718" s="4"/>
      <c r="C5718" s="4"/>
      <c r="D5718" s="14"/>
    </row>
    <row r="5719" spans="2:4" x14ac:dyDescent="0.35">
      <c r="B5719" s="4"/>
      <c r="C5719" s="4"/>
      <c r="D5719" s="14"/>
    </row>
    <row r="5720" spans="2:4" x14ac:dyDescent="0.35">
      <c r="B5720" s="4"/>
      <c r="C5720" s="4"/>
      <c r="D5720" s="14"/>
    </row>
    <row r="5721" spans="2:4" x14ac:dyDescent="0.35">
      <c r="B5721" s="4"/>
      <c r="C5721" s="4"/>
      <c r="D5721" s="14"/>
    </row>
    <row r="5722" spans="2:4" x14ac:dyDescent="0.35">
      <c r="B5722" s="4"/>
      <c r="C5722" s="4"/>
      <c r="D5722" s="14"/>
    </row>
    <row r="5723" spans="2:4" x14ac:dyDescent="0.35">
      <c r="B5723" s="4"/>
      <c r="C5723" s="4"/>
      <c r="D5723" s="14"/>
    </row>
    <row r="5724" spans="2:4" x14ac:dyDescent="0.35">
      <c r="B5724" s="4"/>
      <c r="C5724" s="4"/>
      <c r="D5724" s="14"/>
    </row>
    <row r="5725" spans="2:4" x14ac:dyDescent="0.35">
      <c r="B5725" s="4"/>
      <c r="C5725" s="4"/>
      <c r="D5725" s="14"/>
    </row>
    <row r="5726" spans="2:4" x14ac:dyDescent="0.35">
      <c r="B5726" s="4"/>
      <c r="C5726" s="4"/>
      <c r="D5726" s="14"/>
    </row>
    <row r="5727" spans="2:4" x14ac:dyDescent="0.35">
      <c r="B5727" s="4"/>
      <c r="C5727" s="4"/>
      <c r="D5727" s="14"/>
    </row>
    <row r="5728" spans="2:4" x14ac:dyDescent="0.35">
      <c r="B5728" s="4"/>
      <c r="C5728" s="4"/>
      <c r="D5728" s="14"/>
    </row>
    <row r="5729" spans="2:4" x14ac:dyDescent="0.35">
      <c r="B5729" s="4"/>
      <c r="C5729" s="4"/>
      <c r="D5729" s="14"/>
    </row>
    <row r="5730" spans="2:4" x14ac:dyDescent="0.35">
      <c r="B5730" s="4"/>
      <c r="C5730" s="4"/>
      <c r="D5730" s="14"/>
    </row>
    <row r="5731" spans="2:4" x14ac:dyDescent="0.35">
      <c r="B5731" s="4"/>
      <c r="C5731" s="4"/>
      <c r="D5731" s="14"/>
    </row>
    <row r="5732" spans="2:4" x14ac:dyDescent="0.35">
      <c r="B5732" s="4"/>
      <c r="C5732" s="4"/>
      <c r="D5732" s="14"/>
    </row>
    <row r="5733" spans="2:4" x14ac:dyDescent="0.35">
      <c r="B5733" s="4"/>
      <c r="C5733" s="4"/>
      <c r="D5733" s="14"/>
    </row>
    <row r="5734" spans="2:4" x14ac:dyDescent="0.35">
      <c r="B5734" s="4"/>
      <c r="C5734" s="4"/>
      <c r="D5734" s="14"/>
    </row>
    <row r="5735" spans="2:4" x14ac:dyDescent="0.35">
      <c r="B5735" s="4"/>
      <c r="C5735" s="4"/>
      <c r="D5735" s="14"/>
    </row>
    <row r="5736" spans="2:4" x14ac:dyDescent="0.35">
      <c r="B5736" s="4"/>
      <c r="C5736" s="4"/>
      <c r="D5736" s="14"/>
    </row>
    <row r="5737" spans="2:4" x14ac:dyDescent="0.35">
      <c r="B5737" s="4"/>
      <c r="C5737" s="4"/>
      <c r="D5737" s="14"/>
    </row>
    <row r="5738" spans="2:4" x14ac:dyDescent="0.35">
      <c r="B5738" s="4"/>
      <c r="C5738" s="4"/>
      <c r="D5738" s="14"/>
    </row>
    <row r="5739" spans="2:4" x14ac:dyDescent="0.35">
      <c r="B5739" s="4"/>
      <c r="C5739" s="4"/>
      <c r="D5739" s="14"/>
    </row>
    <row r="5740" spans="2:4" x14ac:dyDescent="0.35">
      <c r="B5740" s="4"/>
      <c r="C5740" s="4"/>
      <c r="D5740" s="14"/>
    </row>
    <row r="5741" spans="2:4" x14ac:dyDescent="0.35">
      <c r="B5741" s="4"/>
      <c r="C5741" s="4"/>
      <c r="D5741" s="14"/>
    </row>
    <row r="5742" spans="2:4" x14ac:dyDescent="0.35">
      <c r="B5742" s="4"/>
      <c r="C5742" s="4"/>
      <c r="D5742" s="14"/>
    </row>
    <row r="5743" spans="2:4" x14ac:dyDescent="0.35">
      <c r="B5743" s="4"/>
      <c r="C5743" s="4"/>
      <c r="D5743" s="14"/>
    </row>
    <row r="5744" spans="2:4" x14ac:dyDescent="0.35">
      <c r="B5744" s="4"/>
      <c r="C5744" s="4"/>
      <c r="D5744" s="14"/>
    </row>
    <row r="5745" spans="2:4" x14ac:dyDescent="0.35">
      <c r="B5745" s="4"/>
      <c r="C5745" s="4"/>
      <c r="D5745" s="14"/>
    </row>
    <row r="5746" spans="2:4" x14ac:dyDescent="0.35">
      <c r="B5746" s="4"/>
      <c r="C5746" s="4"/>
      <c r="D5746" s="14"/>
    </row>
    <row r="5747" spans="2:4" x14ac:dyDescent="0.35">
      <c r="B5747" s="4"/>
      <c r="C5747" s="4"/>
      <c r="D5747" s="14"/>
    </row>
    <row r="5748" spans="2:4" x14ac:dyDescent="0.35">
      <c r="B5748" s="4"/>
      <c r="C5748" s="4"/>
      <c r="D5748" s="14"/>
    </row>
    <row r="5749" spans="2:4" x14ac:dyDescent="0.35">
      <c r="B5749" s="4"/>
      <c r="C5749" s="4"/>
      <c r="D5749" s="14"/>
    </row>
    <row r="5750" spans="2:4" x14ac:dyDescent="0.35">
      <c r="B5750" s="4"/>
      <c r="C5750" s="4"/>
      <c r="D5750" s="14"/>
    </row>
    <row r="5751" spans="2:4" x14ac:dyDescent="0.35">
      <c r="B5751" s="4"/>
      <c r="C5751" s="4"/>
      <c r="D5751" s="14"/>
    </row>
    <row r="5752" spans="2:4" x14ac:dyDescent="0.35">
      <c r="B5752" s="4"/>
      <c r="C5752" s="4"/>
      <c r="D5752" s="14"/>
    </row>
    <row r="5753" spans="2:4" x14ac:dyDescent="0.35">
      <c r="B5753" s="4"/>
      <c r="C5753" s="4"/>
      <c r="D5753" s="14"/>
    </row>
    <row r="5754" spans="2:4" x14ac:dyDescent="0.35">
      <c r="B5754" s="4"/>
      <c r="C5754" s="4"/>
      <c r="D5754" s="14"/>
    </row>
    <row r="5755" spans="2:4" x14ac:dyDescent="0.35">
      <c r="B5755" s="4"/>
      <c r="C5755" s="4"/>
      <c r="D5755" s="14"/>
    </row>
    <row r="5756" spans="2:4" x14ac:dyDescent="0.35">
      <c r="B5756" s="4"/>
      <c r="C5756" s="4"/>
      <c r="D5756" s="14"/>
    </row>
    <row r="5757" spans="2:4" x14ac:dyDescent="0.35">
      <c r="B5757" s="4"/>
      <c r="C5757" s="4"/>
      <c r="D5757" s="14"/>
    </row>
    <row r="5758" spans="2:4" x14ac:dyDescent="0.35">
      <c r="B5758" s="4"/>
      <c r="C5758" s="4"/>
      <c r="D5758" s="14"/>
    </row>
    <row r="5759" spans="2:4" x14ac:dyDescent="0.35">
      <c r="B5759" s="4"/>
      <c r="C5759" s="4"/>
      <c r="D5759" s="14"/>
    </row>
    <row r="5760" spans="2:4" x14ac:dyDescent="0.35">
      <c r="B5760" s="4"/>
      <c r="C5760" s="4"/>
      <c r="D5760" s="14"/>
    </row>
    <row r="5761" spans="2:4" x14ac:dyDescent="0.35">
      <c r="B5761" s="4"/>
      <c r="C5761" s="4"/>
      <c r="D5761" s="14"/>
    </row>
    <row r="5762" spans="2:4" x14ac:dyDescent="0.35">
      <c r="B5762" s="4"/>
      <c r="C5762" s="4"/>
      <c r="D5762" s="14"/>
    </row>
    <row r="5763" spans="2:4" x14ac:dyDescent="0.35">
      <c r="B5763" s="4"/>
      <c r="C5763" s="4"/>
      <c r="D5763" s="14"/>
    </row>
    <row r="5764" spans="2:4" x14ac:dyDescent="0.35">
      <c r="B5764" s="4"/>
      <c r="C5764" s="4"/>
      <c r="D5764" s="14"/>
    </row>
    <row r="5765" spans="2:4" x14ac:dyDescent="0.35">
      <c r="B5765" s="4"/>
      <c r="C5765" s="4"/>
      <c r="D5765" s="14"/>
    </row>
    <row r="5766" spans="2:4" x14ac:dyDescent="0.35">
      <c r="B5766" s="4"/>
      <c r="C5766" s="4"/>
      <c r="D5766" s="14"/>
    </row>
    <row r="5767" spans="2:4" x14ac:dyDescent="0.35">
      <c r="B5767" s="4"/>
      <c r="C5767" s="4"/>
      <c r="D5767" s="14"/>
    </row>
    <row r="5768" spans="2:4" x14ac:dyDescent="0.35">
      <c r="B5768" s="4"/>
      <c r="C5768" s="4"/>
      <c r="D5768" s="14"/>
    </row>
    <row r="5769" spans="2:4" x14ac:dyDescent="0.35">
      <c r="B5769" s="4"/>
      <c r="C5769" s="4"/>
      <c r="D5769" s="14"/>
    </row>
    <row r="5770" spans="2:4" x14ac:dyDescent="0.35">
      <c r="B5770" s="4"/>
      <c r="C5770" s="4"/>
      <c r="D5770" s="14"/>
    </row>
    <row r="5771" spans="2:4" x14ac:dyDescent="0.35">
      <c r="B5771" s="4"/>
      <c r="C5771" s="4"/>
      <c r="D5771" s="14"/>
    </row>
    <row r="5772" spans="2:4" x14ac:dyDescent="0.35">
      <c r="B5772" s="4"/>
      <c r="C5772" s="4"/>
      <c r="D5772" s="14"/>
    </row>
    <row r="5773" spans="2:4" x14ac:dyDescent="0.35">
      <c r="B5773" s="4"/>
      <c r="C5773" s="4"/>
      <c r="D5773" s="14"/>
    </row>
    <row r="5774" spans="2:4" x14ac:dyDescent="0.35">
      <c r="B5774" s="4"/>
      <c r="C5774" s="4"/>
      <c r="D5774" s="14"/>
    </row>
    <row r="5775" spans="2:4" x14ac:dyDescent="0.35">
      <c r="B5775" s="4"/>
      <c r="C5775" s="4"/>
      <c r="D5775" s="14"/>
    </row>
    <row r="5776" spans="2:4" x14ac:dyDescent="0.35">
      <c r="B5776" s="4"/>
      <c r="C5776" s="4"/>
      <c r="D5776" s="14"/>
    </row>
    <row r="5777" spans="2:4" x14ac:dyDescent="0.35">
      <c r="B5777" s="4"/>
      <c r="C5777" s="4"/>
      <c r="D5777" s="14"/>
    </row>
    <row r="5778" spans="2:4" x14ac:dyDescent="0.35">
      <c r="B5778" s="4"/>
      <c r="C5778" s="4"/>
      <c r="D5778" s="14"/>
    </row>
    <row r="5779" spans="2:4" x14ac:dyDescent="0.35">
      <c r="B5779" s="4"/>
      <c r="C5779" s="4"/>
      <c r="D5779" s="14"/>
    </row>
    <row r="5780" spans="2:4" x14ac:dyDescent="0.35">
      <c r="B5780" s="4"/>
      <c r="C5780" s="4"/>
      <c r="D5780" s="14"/>
    </row>
    <row r="5781" spans="2:4" x14ac:dyDescent="0.35">
      <c r="B5781" s="4"/>
      <c r="C5781" s="4"/>
      <c r="D5781" s="14"/>
    </row>
    <row r="5782" spans="2:4" x14ac:dyDescent="0.35">
      <c r="B5782" s="4"/>
      <c r="C5782" s="4"/>
      <c r="D5782" s="14"/>
    </row>
    <row r="5783" spans="2:4" x14ac:dyDescent="0.35">
      <c r="B5783" s="4"/>
      <c r="C5783" s="4"/>
      <c r="D5783" s="14"/>
    </row>
    <row r="5784" spans="2:4" x14ac:dyDescent="0.35">
      <c r="B5784" s="4"/>
      <c r="C5784" s="4"/>
      <c r="D5784" s="14"/>
    </row>
    <row r="5785" spans="2:4" x14ac:dyDescent="0.35">
      <c r="B5785" s="4"/>
      <c r="C5785" s="4"/>
      <c r="D5785" s="14"/>
    </row>
    <row r="5786" spans="2:4" x14ac:dyDescent="0.35">
      <c r="B5786" s="4"/>
      <c r="C5786" s="4"/>
      <c r="D5786" s="14"/>
    </row>
    <row r="5787" spans="2:4" x14ac:dyDescent="0.35">
      <c r="B5787" s="4"/>
      <c r="C5787" s="4"/>
      <c r="D5787" s="14"/>
    </row>
    <row r="5788" spans="2:4" x14ac:dyDescent="0.35">
      <c r="B5788" s="4"/>
      <c r="C5788" s="4"/>
      <c r="D5788" s="14"/>
    </row>
    <row r="5789" spans="2:4" x14ac:dyDescent="0.35">
      <c r="B5789" s="4"/>
      <c r="C5789" s="4"/>
      <c r="D5789" s="14"/>
    </row>
    <row r="5790" spans="2:4" x14ac:dyDescent="0.35">
      <c r="B5790" s="4"/>
      <c r="C5790" s="4"/>
      <c r="D5790" s="14"/>
    </row>
    <row r="5791" spans="2:4" x14ac:dyDescent="0.35">
      <c r="B5791" s="4"/>
      <c r="C5791" s="4"/>
      <c r="D5791" s="14"/>
    </row>
    <row r="5792" spans="2:4" x14ac:dyDescent="0.35">
      <c r="B5792" s="4"/>
      <c r="C5792" s="4"/>
      <c r="D5792" s="14"/>
    </row>
    <row r="5793" spans="2:4" x14ac:dyDescent="0.35">
      <c r="B5793" s="4"/>
      <c r="C5793" s="4"/>
      <c r="D5793" s="14"/>
    </row>
    <row r="5794" spans="2:4" x14ac:dyDescent="0.35">
      <c r="B5794" s="4"/>
      <c r="C5794" s="4"/>
      <c r="D5794" s="14"/>
    </row>
    <row r="5795" spans="2:4" x14ac:dyDescent="0.35">
      <c r="B5795" s="4"/>
      <c r="C5795" s="4"/>
      <c r="D5795" s="14"/>
    </row>
    <row r="5796" spans="2:4" x14ac:dyDescent="0.35">
      <c r="B5796" s="4"/>
      <c r="C5796" s="4"/>
      <c r="D5796" s="14"/>
    </row>
    <row r="5797" spans="2:4" x14ac:dyDescent="0.35">
      <c r="B5797" s="4"/>
      <c r="C5797" s="4"/>
      <c r="D5797" s="14"/>
    </row>
    <row r="5798" spans="2:4" x14ac:dyDescent="0.35">
      <c r="B5798" s="4"/>
      <c r="C5798" s="4"/>
      <c r="D5798" s="14"/>
    </row>
    <row r="5799" spans="2:4" x14ac:dyDescent="0.35">
      <c r="B5799" s="4"/>
      <c r="C5799" s="4"/>
      <c r="D5799" s="14"/>
    </row>
    <row r="5800" spans="2:4" x14ac:dyDescent="0.35">
      <c r="B5800" s="4"/>
      <c r="C5800" s="4"/>
      <c r="D5800" s="14"/>
    </row>
    <row r="5801" spans="2:4" x14ac:dyDescent="0.35">
      <c r="B5801" s="4"/>
      <c r="C5801" s="4"/>
      <c r="D5801" s="14"/>
    </row>
    <row r="5802" spans="2:4" x14ac:dyDescent="0.35">
      <c r="B5802" s="4"/>
      <c r="C5802" s="4"/>
      <c r="D5802" s="14"/>
    </row>
    <row r="5803" spans="2:4" x14ac:dyDescent="0.35">
      <c r="B5803" s="4"/>
      <c r="C5803" s="4"/>
      <c r="D5803" s="14"/>
    </row>
    <row r="5804" spans="2:4" x14ac:dyDescent="0.35">
      <c r="B5804" s="4"/>
      <c r="C5804" s="4"/>
      <c r="D5804" s="14"/>
    </row>
    <row r="5805" spans="2:4" x14ac:dyDescent="0.35">
      <c r="B5805" s="4"/>
      <c r="C5805" s="4"/>
      <c r="D5805" s="14"/>
    </row>
    <row r="5806" spans="2:4" x14ac:dyDescent="0.35">
      <c r="B5806" s="4"/>
      <c r="C5806" s="4"/>
      <c r="D5806" s="14"/>
    </row>
    <row r="5807" spans="2:4" x14ac:dyDescent="0.35">
      <c r="B5807" s="4"/>
      <c r="C5807" s="4"/>
      <c r="D5807" s="14"/>
    </row>
    <row r="5808" spans="2:4" x14ac:dyDescent="0.35">
      <c r="B5808" s="4"/>
      <c r="C5808" s="4"/>
      <c r="D5808" s="14"/>
    </row>
    <row r="5809" spans="2:4" x14ac:dyDescent="0.35">
      <c r="B5809" s="4"/>
      <c r="C5809" s="4"/>
      <c r="D5809" s="14"/>
    </row>
    <row r="5810" spans="2:4" x14ac:dyDescent="0.35">
      <c r="B5810" s="4"/>
      <c r="C5810" s="4"/>
      <c r="D5810" s="14"/>
    </row>
    <row r="5811" spans="2:4" x14ac:dyDescent="0.35">
      <c r="B5811" s="4"/>
      <c r="C5811" s="4"/>
      <c r="D5811" s="14"/>
    </row>
    <row r="5812" spans="2:4" x14ac:dyDescent="0.35">
      <c r="B5812" s="4"/>
      <c r="C5812" s="4"/>
      <c r="D5812" s="14"/>
    </row>
    <row r="5813" spans="2:4" x14ac:dyDescent="0.35">
      <c r="B5813" s="4"/>
      <c r="C5813" s="4"/>
      <c r="D5813" s="14"/>
    </row>
    <row r="5814" spans="2:4" x14ac:dyDescent="0.35">
      <c r="B5814" s="4"/>
      <c r="C5814" s="4"/>
      <c r="D5814" s="14"/>
    </row>
    <row r="5815" spans="2:4" x14ac:dyDescent="0.35">
      <c r="B5815" s="4"/>
      <c r="C5815" s="4"/>
      <c r="D5815" s="14"/>
    </row>
    <row r="5816" spans="2:4" x14ac:dyDescent="0.35">
      <c r="B5816" s="4"/>
      <c r="C5816" s="4"/>
      <c r="D5816" s="14"/>
    </row>
    <row r="5817" spans="2:4" x14ac:dyDescent="0.35">
      <c r="B5817" s="4"/>
      <c r="C5817" s="4"/>
      <c r="D5817" s="14"/>
    </row>
    <row r="5818" spans="2:4" x14ac:dyDescent="0.35">
      <c r="B5818" s="4"/>
      <c r="C5818" s="4"/>
      <c r="D5818" s="14"/>
    </row>
    <row r="5819" spans="2:4" x14ac:dyDescent="0.35">
      <c r="B5819" s="4"/>
      <c r="C5819" s="4"/>
      <c r="D5819" s="14"/>
    </row>
    <row r="5820" spans="2:4" x14ac:dyDescent="0.35">
      <c r="B5820" s="4"/>
      <c r="C5820" s="4"/>
      <c r="D5820" s="14"/>
    </row>
    <row r="5821" spans="2:4" x14ac:dyDescent="0.35">
      <c r="B5821" s="4"/>
      <c r="C5821" s="4"/>
      <c r="D5821" s="14"/>
    </row>
    <row r="5822" spans="2:4" x14ac:dyDescent="0.35">
      <c r="B5822" s="4"/>
      <c r="C5822" s="4"/>
      <c r="D5822" s="14"/>
    </row>
    <row r="5823" spans="2:4" x14ac:dyDescent="0.35">
      <c r="B5823" s="4"/>
      <c r="C5823" s="4"/>
      <c r="D5823" s="14"/>
    </row>
    <row r="5824" spans="2:4" x14ac:dyDescent="0.35">
      <c r="B5824" s="4"/>
      <c r="C5824" s="4"/>
      <c r="D5824" s="14"/>
    </row>
    <row r="5825" spans="2:4" x14ac:dyDescent="0.35">
      <c r="B5825" s="4"/>
      <c r="C5825" s="4"/>
      <c r="D5825" s="14"/>
    </row>
    <row r="5826" spans="2:4" x14ac:dyDescent="0.35">
      <c r="B5826" s="4"/>
      <c r="C5826" s="4"/>
      <c r="D5826" s="14"/>
    </row>
    <row r="5827" spans="2:4" x14ac:dyDescent="0.35">
      <c r="B5827" s="4"/>
      <c r="C5827" s="4"/>
      <c r="D5827" s="14"/>
    </row>
    <row r="5828" spans="2:4" x14ac:dyDescent="0.35">
      <c r="B5828" s="4"/>
      <c r="C5828" s="4"/>
      <c r="D5828" s="14"/>
    </row>
    <row r="5829" spans="2:4" x14ac:dyDescent="0.35">
      <c r="B5829" s="4"/>
      <c r="C5829" s="4"/>
      <c r="D5829" s="14"/>
    </row>
    <row r="5830" spans="2:4" x14ac:dyDescent="0.35">
      <c r="B5830" s="4"/>
      <c r="C5830" s="4"/>
      <c r="D5830" s="14"/>
    </row>
    <row r="5831" spans="2:4" x14ac:dyDescent="0.35">
      <c r="B5831" s="4"/>
      <c r="C5831" s="4"/>
      <c r="D5831" s="14"/>
    </row>
    <row r="5832" spans="2:4" x14ac:dyDescent="0.35">
      <c r="B5832" s="4"/>
      <c r="C5832" s="4"/>
      <c r="D5832" s="14"/>
    </row>
    <row r="5833" spans="2:4" x14ac:dyDescent="0.35">
      <c r="B5833" s="4"/>
      <c r="C5833" s="4"/>
      <c r="D5833" s="14"/>
    </row>
    <row r="5834" spans="2:4" x14ac:dyDescent="0.35">
      <c r="B5834" s="4"/>
      <c r="C5834" s="4"/>
      <c r="D5834" s="14"/>
    </row>
    <row r="5835" spans="2:4" x14ac:dyDescent="0.35">
      <c r="B5835" s="4"/>
      <c r="C5835" s="4"/>
      <c r="D5835" s="14"/>
    </row>
    <row r="5836" spans="2:4" x14ac:dyDescent="0.35">
      <c r="B5836" s="4"/>
      <c r="C5836" s="4"/>
      <c r="D5836" s="14"/>
    </row>
    <row r="5837" spans="2:4" x14ac:dyDescent="0.35">
      <c r="B5837" s="4"/>
      <c r="C5837" s="4"/>
      <c r="D5837" s="14"/>
    </row>
    <row r="5838" spans="2:4" x14ac:dyDescent="0.35">
      <c r="B5838" s="4"/>
      <c r="C5838" s="4"/>
      <c r="D5838" s="14"/>
    </row>
    <row r="5839" spans="2:4" x14ac:dyDescent="0.35">
      <c r="B5839" s="4"/>
      <c r="C5839" s="4"/>
      <c r="D5839" s="14"/>
    </row>
    <row r="5840" spans="2:4" x14ac:dyDescent="0.35">
      <c r="B5840" s="4"/>
      <c r="C5840" s="4"/>
      <c r="D5840" s="14"/>
    </row>
    <row r="5841" spans="2:4" x14ac:dyDescent="0.35">
      <c r="B5841" s="4"/>
      <c r="C5841" s="4"/>
      <c r="D5841" s="14"/>
    </row>
    <row r="5842" spans="2:4" x14ac:dyDescent="0.35">
      <c r="B5842" s="4"/>
      <c r="C5842" s="4"/>
      <c r="D5842" s="14"/>
    </row>
    <row r="5843" spans="2:4" x14ac:dyDescent="0.35">
      <c r="B5843" s="4"/>
      <c r="C5843" s="4"/>
      <c r="D5843" s="14"/>
    </row>
    <row r="5844" spans="2:4" x14ac:dyDescent="0.35">
      <c r="B5844" s="4"/>
      <c r="C5844" s="4"/>
      <c r="D5844" s="14"/>
    </row>
    <row r="5845" spans="2:4" x14ac:dyDescent="0.35">
      <c r="B5845" s="4"/>
      <c r="C5845" s="4"/>
      <c r="D5845" s="14"/>
    </row>
    <row r="5846" spans="2:4" x14ac:dyDescent="0.35">
      <c r="B5846" s="4"/>
      <c r="C5846" s="4"/>
      <c r="D5846" s="14"/>
    </row>
    <row r="5847" spans="2:4" x14ac:dyDescent="0.35">
      <c r="B5847" s="4"/>
      <c r="C5847" s="4"/>
      <c r="D5847" s="14"/>
    </row>
    <row r="5848" spans="2:4" x14ac:dyDescent="0.35">
      <c r="B5848" s="4"/>
      <c r="C5848" s="4"/>
      <c r="D5848" s="14"/>
    </row>
    <row r="5849" spans="2:4" x14ac:dyDescent="0.35">
      <c r="B5849" s="4"/>
      <c r="C5849" s="4"/>
      <c r="D5849" s="14"/>
    </row>
    <row r="5850" spans="2:4" x14ac:dyDescent="0.35">
      <c r="B5850" s="4"/>
      <c r="C5850" s="4"/>
      <c r="D5850" s="14"/>
    </row>
    <row r="5851" spans="2:4" x14ac:dyDescent="0.35">
      <c r="B5851" s="4"/>
      <c r="C5851" s="4"/>
      <c r="D5851" s="14"/>
    </row>
    <row r="5852" spans="2:4" x14ac:dyDescent="0.35">
      <c r="B5852" s="4"/>
      <c r="C5852" s="4"/>
      <c r="D5852" s="14"/>
    </row>
    <row r="5853" spans="2:4" x14ac:dyDescent="0.35">
      <c r="B5853" s="4"/>
      <c r="C5853" s="4"/>
      <c r="D5853" s="14"/>
    </row>
    <row r="5854" spans="2:4" x14ac:dyDescent="0.35">
      <c r="B5854" s="4"/>
      <c r="C5854" s="4"/>
      <c r="D5854" s="14"/>
    </row>
    <row r="5855" spans="2:4" x14ac:dyDescent="0.35">
      <c r="B5855" s="4"/>
      <c r="C5855" s="4"/>
      <c r="D5855" s="14"/>
    </row>
    <row r="5856" spans="2:4" x14ac:dyDescent="0.35">
      <c r="B5856" s="4"/>
      <c r="C5856" s="4"/>
      <c r="D5856" s="14"/>
    </row>
    <row r="5857" spans="2:4" x14ac:dyDescent="0.35">
      <c r="B5857" s="4"/>
      <c r="C5857" s="4"/>
      <c r="D5857" s="14"/>
    </row>
    <row r="5858" spans="2:4" x14ac:dyDescent="0.35">
      <c r="B5858" s="4"/>
      <c r="C5858" s="4"/>
      <c r="D5858" s="14"/>
    </row>
    <row r="5859" spans="2:4" x14ac:dyDescent="0.35">
      <c r="B5859" s="4"/>
      <c r="C5859" s="4"/>
      <c r="D5859" s="14"/>
    </row>
    <row r="5860" spans="2:4" x14ac:dyDescent="0.35">
      <c r="B5860" s="4"/>
      <c r="C5860" s="4"/>
      <c r="D5860" s="14"/>
    </row>
    <row r="5861" spans="2:4" x14ac:dyDescent="0.35">
      <c r="B5861" s="4"/>
      <c r="C5861" s="4"/>
      <c r="D5861" s="14"/>
    </row>
    <row r="5862" spans="2:4" x14ac:dyDescent="0.35">
      <c r="B5862" s="4"/>
      <c r="C5862" s="4"/>
      <c r="D5862" s="14"/>
    </row>
    <row r="5863" spans="2:4" x14ac:dyDescent="0.35">
      <c r="B5863" s="4"/>
      <c r="C5863" s="4"/>
      <c r="D5863" s="14"/>
    </row>
    <row r="5864" spans="2:4" x14ac:dyDescent="0.35">
      <c r="B5864" s="4"/>
      <c r="C5864" s="4"/>
      <c r="D5864" s="14"/>
    </row>
    <row r="5865" spans="2:4" x14ac:dyDescent="0.35">
      <c r="B5865" s="4"/>
      <c r="C5865" s="4"/>
      <c r="D5865" s="14"/>
    </row>
    <row r="5866" spans="2:4" x14ac:dyDescent="0.35">
      <c r="B5866" s="4"/>
      <c r="C5866" s="4"/>
      <c r="D5866" s="14"/>
    </row>
    <row r="5867" spans="2:4" x14ac:dyDescent="0.35">
      <c r="B5867" s="4"/>
      <c r="C5867" s="4"/>
      <c r="D5867" s="14"/>
    </row>
    <row r="5868" spans="2:4" x14ac:dyDescent="0.35">
      <c r="B5868" s="4"/>
      <c r="C5868" s="4"/>
      <c r="D5868" s="14"/>
    </row>
    <row r="5869" spans="2:4" x14ac:dyDescent="0.35">
      <c r="B5869" s="4"/>
      <c r="C5869" s="4"/>
      <c r="D5869" s="14"/>
    </row>
    <row r="5870" spans="2:4" x14ac:dyDescent="0.35">
      <c r="B5870" s="4"/>
      <c r="C5870" s="4"/>
      <c r="D5870" s="14"/>
    </row>
    <row r="5871" spans="2:4" x14ac:dyDescent="0.35">
      <c r="B5871" s="4"/>
      <c r="C5871" s="4"/>
      <c r="D5871" s="14"/>
    </row>
    <row r="5872" spans="2:4" x14ac:dyDescent="0.35">
      <c r="B5872" s="4"/>
      <c r="C5872" s="4"/>
      <c r="D5872" s="14"/>
    </row>
    <row r="5873" spans="2:4" x14ac:dyDescent="0.35">
      <c r="B5873" s="4"/>
      <c r="C5873" s="4"/>
      <c r="D5873" s="14"/>
    </row>
    <row r="5874" spans="2:4" x14ac:dyDescent="0.35">
      <c r="B5874" s="4"/>
      <c r="C5874" s="4"/>
      <c r="D5874" s="14"/>
    </row>
    <row r="5875" spans="2:4" x14ac:dyDescent="0.35">
      <c r="B5875" s="4"/>
      <c r="C5875" s="4"/>
      <c r="D5875" s="14"/>
    </row>
    <row r="5876" spans="2:4" x14ac:dyDescent="0.35">
      <c r="B5876" s="4"/>
      <c r="C5876" s="4"/>
      <c r="D5876" s="14"/>
    </row>
    <row r="5877" spans="2:4" x14ac:dyDescent="0.35">
      <c r="B5877" s="4"/>
      <c r="C5877" s="4"/>
      <c r="D5877" s="14"/>
    </row>
    <row r="5878" spans="2:4" x14ac:dyDescent="0.35">
      <c r="B5878" s="4"/>
      <c r="C5878" s="4"/>
      <c r="D5878" s="14"/>
    </row>
    <row r="5879" spans="2:4" x14ac:dyDescent="0.35">
      <c r="B5879" s="4"/>
      <c r="C5879" s="4"/>
      <c r="D5879" s="14"/>
    </row>
    <row r="5880" spans="2:4" x14ac:dyDescent="0.35">
      <c r="B5880" s="4"/>
      <c r="C5880" s="4"/>
      <c r="D5880" s="14"/>
    </row>
    <row r="5881" spans="2:4" x14ac:dyDescent="0.35">
      <c r="B5881" s="4"/>
      <c r="C5881" s="4"/>
      <c r="D5881" s="14"/>
    </row>
    <row r="5882" spans="2:4" x14ac:dyDescent="0.35">
      <c r="B5882" s="4"/>
      <c r="C5882" s="4"/>
      <c r="D5882" s="14"/>
    </row>
    <row r="5883" spans="2:4" x14ac:dyDescent="0.35">
      <c r="B5883" s="4"/>
      <c r="C5883" s="4"/>
      <c r="D5883" s="14"/>
    </row>
    <row r="5884" spans="2:4" x14ac:dyDescent="0.35">
      <c r="B5884" s="4"/>
      <c r="C5884" s="4"/>
      <c r="D5884" s="14"/>
    </row>
    <row r="5885" spans="2:4" x14ac:dyDescent="0.35">
      <c r="B5885" s="4"/>
      <c r="C5885" s="4"/>
      <c r="D5885" s="14"/>
    </row>
    <row r="5886" spans="2:4" x14ac:dyDescent="0.35">
      <c r="B5886" s="4"/>
      <c r="C5886" s="4"/>
      <c r="D5886" s="14"/>
    </row>
    <row r="5887" spans="2:4" x14ac:dyDescent="0.35">
      <c r="B5887" s="4"/>
      <c r="C5887" s="4"/>
      <c r="D5887" s="14"/>
    </row>
    <row r="5888" spans="2:4" x14ac:dyDescent="0.35">
      <c r="B5888" s="4"/>
      <c r="C5888" s="4"/>
      <c r="D5888" s="14"/>
    </row>
    <row r="5889" spans="2:4" x14ac:dyDescent="0.35">
      <c r="B5889" s="4"/>
      <c r="C5889" s="4"/>
      <c r="D5889" s="14"/>
    </row>
    <row r="5890" spans="2:4" x14ac:dyDescent="0.35">
      <c r="B5890" s="4"/>
      <c r="C5890" s="4"/>
      <c r="D5890" s="14"/>
    </row>
    <row r="5891" spans="2:4" x14ac:dyDescent="0.35">
      <c r="B5891" s="4"/>
      <c r="C5891" s="4"/>
      <c r="D5891" s="14"/>
    </row>
    <row r="5892" spans="2:4" x14ac:dyDescent="0.35">
      <c r="B5892" s="4"/>
      <c r="C5892" s="4"/>
      <c r="D5892" s="14"/>
    </row>
    <row r="5893" spans="2:4" x14ac:dyDescent="0.35">
      <c r="B5893" s="4"/>
      <c r="C5893" s="4"/>
      <c r="D5893" s="14"/>
    </row>
    <row r="5894" spans="2:4" x14ac:dyDescent="0.35">
      <c r="B5894" s="4"/>
      <c r="C5894" s="4"/>
      <c r="D5894" s="14"/>
    </row>
    <row r="5895" spans="2:4" x14ac:dyDescent="0.35">
      <c r="B5895" s="4"/>
      <c r="C5895" s="4"/>
      <c r="D5895" s="14"/>
    </row>
    <row r="5896" spans="2:4" x14ac:dyDescent="0.35">
      <c r="B5896" s="4"/>
      <c r="C5896" s="4"/>
      <c r="D5896" s="14"/>
    </row>
    <row r="5897" spans="2:4" x14ac:dyDescent="0.35">
      <c r="B5897" s="4"/>
      <c r="C5897" s="4"/>
      <c r="D5897" s="14"/>
    </row>
    <row r="5898" spans="2:4" x14ac:dyDescent="0.35">
      <c r="B5898" s="4"/>
      <c r="C5898" s="4"/>
      <c r="D5898" s="14"/>
    </row>
    <row r="5899" spans="2:4" x14ac:dyDescent="0.35">
      <c r="B5899" s="4"/>
      <c r="C5899" s="4"/>
      <c r="D5899" s="14"/>
    </row>
    <row r="5900" spans="2:4" x14ac:dyDescent="0.35">
      <c r="B5900" s="4"/>
      <c r="C5900" s="4"/>
      <c r="D5900" s="14"/>
    </row>
    <row r="5901" spans="2:4" x14ac:dyDescent="0.35">
      <c r="B5901" s="4"/>
      <c r="C5901" s="4"/>
      <c r="D5901" s="14"/>
    </row>
    <row r="5902" spans="2:4" x14ac:dyDescent="0.35">
      <c r="B5902" s="4"/>
      <c r="C5902" s="4"/>
      <c r="D5902" s="14"/>
    </row>
    <row r="5903" spans="2:4" x14ac:dyDescent="0.35">
      <c r="B5903" s="4"/>
      <c r="C5903" s="4"/>
      <c r="D5903" s="14"/>
    </row>
    <row r="5904" spans="2:4" x14ac:dyDescent="0.35">
      <c r="B5904" s="4"/>
      <c r="C5904" s="4"/>
      <c r="D5904" s="14"/>
    </row>
    <row r="5905" spans="2:4" x14ac:dyDescent="0.35">
      <c r="B5905" s="4"/>
      <c r="C5905" s="4"/>
      <c r="D5905" s="14"/>
    </row>
    <row r="5906" spans="2:4" x14ac:dyDescent="0.35">
      <c r="B5906" s="4"/>
      <c r="C5906" s="4"/>
      <c r="D5906" s="14"/>
    </row>
    <row r="5907" spans="2:4" x14ac:dyDescent="0.35">
      <c r="B5907" s="4"/>
      <c r="C5907" s="4"/>
      <c r="D5907" s="14"/>
    </row>
    <row r="5908" spans="2:4" x14ac:dyDescent="0.35">
      <c r="B5908" s="4"/>
      <c r="C5908" s="4"/>
      <c r="D5908" s="14"/>
    </row>
    <row r="5909" spans="2:4" x14ac:dyDescent="0.35">
      <c r="B5909" s="4"/>
      <c r="C5909" s="4"/>
      <c r="D5909" s="14"/>
    </row>
    <row r="5910" spans="2:4" x14ac:dyDescent="0.35">
      <c r="B5910" s="4"/>
      <c r="C5910" s="4"/>
      <c r="D5910" s="14"/>
    </row>
    <row r="5911" spans="2:4" x14ac:dyDescent="0.35">
      <c r="B5911" s="4"/>
      <c r="C5911" s="4"/>
      <c r="D5911" s="14"/>
    </row>
    <row r="5912" spans="2:4" x14ac:dyDescent="0.35">
      <c r="B5912" s="4"/>
      <c r="C5912" s="4"/>
      <c r="D5912" s="14"/>
    </row>
    <row r="5913" spans="2:4" x14ac:dyDescent="0.35">
      <c r="B5913" s="4"/>
      <c r="C5913" s="4"/>
      <c r="D5913" s="14"/>
    </row>
    <row r="5914" spans="2:4" x14ac:dyDescent="0.35">
      <c r="B5914" s="4"/>
      <c r="C5914" s="4"/>
      <c r="D5914" s="14"/>
    </row>
    <row r="5915" spans="2:4" x14ac:dyDescent="0.35">
      <c r="B5915" s="4"/>
      <c r="C5915" s="4"/>
      <c r="D5915" s="14"/>
    </row>
    <row r="5916" spans="2:4" x14ac:dyDescent="0.35">
      <c r="B5916" s="4"/>
      <c r="C5916" s="4"/>
      <c r="D5916" s="14"/>
    </row>
    <row r="5917" spans="2:4" x14ac:dyDescent="0.35">
      <c r="B5917" s="4"/>
      <c r="C5917" s="4"/>
      <c r="D5917" s="14"/>
    </row>
    <row r="5918" spans="2:4" x14ac:dyDescent="0.35">
      <c r="B5918" s="4"/>
      <c r="C5918" s="4"/>
      <c r="D5918" s="14"/>
    </row>
    <row r="5919" spans="2:4" x14ac:dyDescent="0.35">
      <c r="B5919" s="4"/>
      <c r="C5919" s="4"/>
      <c r="D5919" s="14"/>
    </row>
    <row r="5920" spans="2:4" x14ac:dyDescent="0.35">
      <c r="B5920" s="4"/>
      <c r="C5920" s="4"/>
      <c r="D5920" s="14"/>
    </row>
    <row r="5921" spans="2:4" x14ac:dyDescent="0.35">
      <c r="B5921" s="4"/>
      <c r="C5921" s="4"/>
      <c r="D5921" s="14"/>
    </row>
    <row r="5922" spans="2:4" x14ac:dyDescent="0.35">
      <c r="B5922" s="4"/>
      <c r="C5922" s="4"/>
      <c r="D5922" s="14"/>
    </row>
    <row r="5923" spans="2:4" x14ac:dyDescent="0.35">
      <c r="B5923" s="4"/>
      <c r="C5923" s="4"/>
      <c r="D5923" s="14"/>
    </row>
    <row r="5924" spans="2:4" x14ac:dyDescent="0.35">
      <c r="B5924" s="4"/>
      <c r="C5924" s="4"/>
      <c r="D5924" s="14"/>
    </row>
    <row r="5925" spans="2:4" x14ac:dyDescent="0.35">
      <c r="B5925" s="4"/>
      <c r="C5925" s="4"/>
      <c r="D5925" s="14"/>
    </row>
    <row r="5926" spans="2:4" x14ac:dyDescent="0.35">
      <c r="B5926" s="4"/>
      <c r="C5926" s="4"/>
      <c r="D5926" s="14"/>
    </row>
    <row r="5927" spans="2:4" x14ac:dyDescent="0.35">
      <c r="B5927" s="4"/>
      <c r="C5927" s="4"/>
      <c r="D5927" s="14"/>
    </row>
    <row r="5928" spans="2:4" x14ac:dyDescent="0.35">
      <c r="B5928" s="4"/>
      <c r="C5928" s="4"/>
      <c r="D5928" s="14"/>
    </row>
    <row r="5929" spans="2:4" x14ac:dyDescent="0.35">
      <c r="B5929" s="4"/>
      <c r="C5929" s="4"/>
      <c r="D5929" s="14"/>
    </row>
    <row r="5930" spans="2:4" x14ac:dyDescent="0.35">
      <c r="B5930" s="4"/>
      <c r="C5930" s="4"/>
      <c r="D5930" s="14"/>
    </row>
    <row r="5931" spans="2:4" x14ac:dyDescent="0.35">
      <c r="B5931" s="4"/>
      <c r="C5931" s="4"/>
      <c r="D5931" s="14"/>
    </row>
    <row r="5932" spans="2:4" x14ac:dyDescent="0.35">
      <c r="B5932" s="4"/>
      <c r="C5932" s="4"/>
      <c r="D5932" s="14"/>
    </row>
    <row r="5933" spans="2:4" x14ac:dyDescent="0.35">
      <c r="B5933" s="4"/>
      <c r="C5933" s="4"/>
      <c r="D5933" s="14"/>
    </row>
    <row r="5934" spans="2:4" x14ac:dyDescent="0.35">
      <c r="B5934" s="4"/>
      <c r="C5934" s="4"/>
      <c r="D5934" s="14"/>
    </row>
    <row r="5935" spans="2:4" x14ac:dyDescent="0.35">
      <c r="B5935" s="4"/>
      <c r="C5935" s="4"/>
      <c r="D5935" s="14"/>
    </row>
    <row r="5936" spans="2:4" x14ac:dyDescent="0.35">
      <c r="B5936" s="4"/>
      <c r="C5936" s="4"/>
      <c r="D5936" s="14"/>
    </row>
    <row r="5937" spans="2:4" x14ac:dyDescent="0.35">
      <c r="B5937" s="4"/>
      <c r="C5937" s="4"/>
      <c r="D5937" s="14"/>
    </row>
    <row r="5938" spans="2:4" x14ac:dyDescent="0.35">
      <c r="B5938" s="4"/>
      <c r="C5938" s="4"/>
      <c r="D5938" s="14"/>
    </row>
    <row r="5939" spans="2:4" x14ac:dyDescent="0.35">
      <c r="B5939" s="4"/>
      <c r="C5939" s="4"/>
      <c r="D5939" s="14"/>
    </row>
    <row r="5940" spans="2:4" x14ac:dyDescent="0.35">
      <c r="B5940" s="4"/>
      <c r="C5940" s="4"/>
      <c r="D5940" s="14"/>
    </row>
    <row r="5941" spans="2:4" x14ac:dyDescent="0.35">
      <c r="B5941" s="4"/>
      <c r="C5941" s="4"/>
      <c r="D5941" s="14"/>
    </row>
    <row r="5942" spans="2:4" x14ac:dyDescent="0.35">
      <c r="B5942" s="4"/>
      <c r="C5942" s="4"/>
      <c r="D5942" s="14"/>
    </row>
    <row r="5943" spans="2:4" x14ac:dyDescent="0.35">
      <c r="B5943" s="4"/>
      <c r="C5943" s="4"/>
      <c r="D5943" s="14"/>
    </row>
    <row r="5944" spans="2:4" x14ac:dyDescent="0.35">
      <c r="B5944" s="4"/>
      <c r="C5944" s="4"/>
      <c r="D5944" s="14"/>
    </row>
    <row r="5945" spans="2:4" x14ac:dyDescent="0.35">
      <c r="B5945" s="4"/>
      <c r="C5945" s="4"/>
      <c r="D5945" s="14"/>
    </row>
    <row r="5946" spans="2:4" x14ac:dyDescent="0.35">
      <c r="B5946" s="4"/>
      <c r="C5946" s="4"/>
      <c r="D5946" s="14"/>
    </row>
    <row r="5947" spans="2:4" x14ac:dyDescent="0.35">
      <c r="B5947" s="4"/>
      <c r="C5947" s="4"/>
      <c r="D5947" s="14"/>
    </row>
    <row r="5948" spans="2:4" x14ac:dyDescent="0.35">
      <c r="B5948" s="4"/>
      <c r="C5948" s="4"/>
      <c r="D5948" s="14"/>
    </row>
    <row r="5949" spans="2:4" x14ac:dyDescent="0.35">
      <c r="B5949" s="4"/>
      <c r="C5949" s="4"/>
      <c r="D5949" s="14"/>
    </row>
    <row r="5950" spans="2:4" x14ac:dyDescent="0.35">
      <c r="B5950" s="4"/>
      <c r="C5950" s="4"/>
      <c r="D5950" s="14"/>
    </row>
    <row r="5951" spans="2:4" x14ac:dyDescent="0.35">
      <c r="B5951" s="4"/>
      <c r="C5951" s="4"/>
      <c r="D5951" s="14"/>
    </row>
    <row r="5952" spans="2:4" x14ac:dyDescent="0.35">
      <c r="B5952" s="4"/>
      <c r="C5952" s="4"/>
      <c r="D5952" s="14"/>
    </row>
    <row r="5953" spans="2:4" x14ac:dyDescent="0.35">
      <c r="B5953" s="4"/>
      <c r="C5953" s="4"/>
      <c r="D5953" s="14"/>
    </row>
    <row r="5954" spans="2:4" x14ac:dyDescent="0.35">
      <c r="B5954" s="4"/>
      <c r="C5954" s="4"/>
      <c r="D5954" s="14"/>
    </row>
    <row r="5955" spans="2:4" x14ac:dyDescent="0.35">
      <c r="B5955" s="4"/>
      <c r="C5955" s="4"/>
      <c r="D5955" s="14"/>
    </row>
    <row r="5956" spans="2:4" x14ac:dyDescent="0.35">
      <c r="B5956" s="4"/>
      <c r="C5956" s="4"/>
      <c r="D5956" s="14"/>
    </row>
    <row r="5957" spans="2:4" x14ac:dyDescent="0.35">
      <c r="B5957" s="4"/>
      <c r="C5957" s="4"/>
      <c r="D5957" s="14"/>
    </row>
    <row r="5958" spans="2:4" x14ac:dyDescent="0.35">
      <c r="B5958" s="4"/>
      <c r="C5958" s="4"/>
      <c r="D5958" s="14"/>
    </row>
    <row r="5959" spans="2:4" x14ac:dyDescent="0.35">
      <c r="B5959" s="4"/>
      <c r="C5959" s="4"/>
      <c r="D5959" s="14"/>
    </row>
    <row r="5960" spans="2:4" x14ac:dyDescent="0.35">
      <c r="B5960" s="4"/>
      <c r="C5960" s="4"/>
      <c r="D5960" s="14"/>
    </row>
    <row r="5961" spans="2:4" x14ac:dyDescent="0.35">
      <c r="B5961" s="4"/>
      <c r="C5961" s="4"/>
      <c r="D5961" s="14"/>
    </row>
    <row r="5962" spans="2:4" x14ac:dyDescent="0.35">
      <c r="B5962" s="4"/>
      <c r="C5962" s="4"/>
      <c r="D5962" s="14"/>
    </row>
    <row r="5963" spans="2:4" x14ac:dyDescent="0.35">
      <c r="B5963" s="4"/>
      <c r="C5963" s="4"/>
      <c r="D5963" s="14"/>
    </row>
    <row r="5964" spans="2:4" x14ac:dyDescent="0.35">
      <c r="B5964" s="4"/>
      <c r="C5964" s="4"/>
      <c r="D5964" s="14"/>
    </row>
    <row r="5965" spans="2:4" x14ac:dyDescent="0.35">
      <c r="B5965" s="4"/>
      <c r="C5965" s="4"/>
      <c r="D5965" s="14"/>
    </row>
    <row r="5966" spans="2:4" x14ac:dyDescent="0.35">
      <c r="B5966" s="4"/>
      <c r="C5966" s="4"/>
      <c r="D5966" s="14"/>
    </row>
    <row r="5967" spans="2:4" x14ac:dyDescent="0.35">
      <c r="B5967" s="4"/>
      <c r="C5967" s="4"/>
      <c r="D5967" s="14"/>
    </row>
    <row r="5968" spans="2:4" x14ac:dyDescent="0.35">
      <c r="B5968" s="4"/>
      <c r="C5968" s="4"/>
      <c r="D5968" s="14"/>
    </row>
    <row r="5969" spans="2:4" x14ac:dyDescent="0.35">
      <c r="B5969" s="4"/>
      <c r="C5969" s="4"/>
      <c r="D5969" s="14"/>
    </row>
    <row r="5970" spans="2:4" x14ac:dyDescent="0.35">
      <c r="B5970" s="4"/>
      <c r="C5970" s="4"/>
      <c r="D5970" s="14"/>
    </row>
    <row r="5971" spans="2:4" x14ac:dyDescent="0.35">
      <c r="B5971" s="4"/>
      <c r="C5971" s="4"/>
      <c r="D5971" s="14"/>
    </row>
    <row r="5972" spans="2:4" x14ac:dyDescent="0.35">
      <c r="B5972" s="4"/>
      <c r="C5972" s="4"/>
      <c r="D5972" s="14"/>
    </row>
    <row r="5973" spans="2:4" x14ac:dyDescent="0.35">
      <c r="B5973" s="4"/>
      <c r="C5973" s="4"/>
      <c r="D5973" s="14"/>
    </row>
    <row r="5974" spans="2:4" x14ac:dyDescent="0.35">
      <c r="B5974" s="4"/>
      <c r="C5974" s="4"/>
      <c r="D5974" s="14"/>
    </row>
    <row r="5975" spans="2:4" x14ac:dyDescent="0.35">
      <c r="B5975" s="4"/>
      <c r="C5975" s="4"/>
      <c r="D5975" s="14"/>
    </row>
    <row r="5976" spans="2:4" x14ac:dyDescent="0.35">
      <c r="B5976" s="4"/>
      <c r="C5976" s="4"/>
      <c r="D5976" s="14"/>
    </row>
    <row r="5977" spans="2:4" x14ac:dyDescent="0.35">
      <c r="B5977" s="4"/>
      <c r="C5977" s="4"/>
      <c r="D5977" s="14"/>
    </row>
    <row r="5978" spans="2:4" x14ac:dyDescent="0.35">
      <c r="B5978" s="4"/>
      <c r="C5978" s="4"/>
      <c r="D5978" s="14"/>
    </row>
    <row r="5979" spans="2:4" x14ac:dyDescent="0.35">
      <c r="B5979" s="4"/>
      <c r="C5979" s="4"/>
      <c r="D5979" s="14"/>
    </row>
    <row r="5980" spans="2:4" x14ac:dyDescent="0.35">
      <c r="B5980" s="4"/>
      <c r="C5980" s="4"/>
      <c r="D5980" s="14"/>
    </row>
    <row r="5981" spans="2:4" x14ac:dyDescent="0.35">
      <c r="B5981" s="4"/>
      <c r="C5981" s="4"/>
      <c r="D5981" s="14"/>
    </row>
    <row r="5982" spans="2:4" x14ac:dyDescent="0.35">
      <c r="B5982" s="4"/>
      <c r="C5982" s="4"/>
      <c r="D5982" s="14"/>
    </row>
    <row r="5983" spans="2:4" x14ac:dyDescent="0.35">
      <c r="B5983" s="4"/>
      <c r="C5983" s="4"/>
      <c r="D5983" s="14"/>
    </row>
    <row r="5984" spans="2:4" x14ac:dyDescent="0.35">
      <c r="B5984" s="4"/>
      <c r="C5984" s="4"/>
      <c r="D5984" s="14"/>
    </row>
    <row r="5985" spans="2:4" x14ac:dyDescent="0.35">
      <c r="B5985" s="4"/>
      <c r="C5985" s="4"/>
      <c r="D5985" s="14"/>
    </row>
    <row r="5986" spans="2:4" x14ac:dyDescent="0.35">
      <c r="B5986" s="4"/>
      <c r="C5986" s="4"/>
      <c r="D5986" s="14"/>
    </row>
    <row r="5987" spans="2:4" x14ac:dyDescent="0.35">
      <c r="B5987" s="4"/>
      <c r="C5987" s="4"/>
      <c r="D5987" s="14"/>
    </row>
    <row r="5988" spans="2:4" x14ac:dyDescent="0.35">
      <c r="B5988" s="4"/>
      <c r="C5988" s="4"/>
      <c r="D5988" s="14"/>
    </row>
    <row r="5989" spans="2:4" x14ac:dyDescent="0.35">
      <c r="B5989" s="4"/>
      <c r="C5989" s="4"/>
      <c r="D5989" s="14"/>
    </row>
    <row r="5990" spans="2:4" x14ac:dyDescent="0.35">
      <c r="B5990" s="4"/>
      <c r="C5990" s="4"/>
      <c r="D5990" s="14"/>
    </row>
    <row r="5991" spans="2:4" x14ac:dyDescent="0.35">
      <c r="B5991" s="4"/>
      <c r="C5991" s="4"/>
      <c r="D5991" s="14"/>
    </row>
    <row r="5992" spans="2:4" x14ac:dyDescent="0.35">
      <c r="B5992" s="4"/>
      <c r="C5992" s="4"/>
      <c r="D5992" s="14"/>
    </row>
    <row r="5993" spans="2:4" x14ac:dyDescent="0.35">
      <c r="B5993" s="4"/>
      <c r="C5993" s="4"/>
      <c r="D5993" s="14"/>
    </row>
    <row r="5994" spans="2:4" x14ac:dyDescent="0.35">
      <c r="B5994" s="4"/>
      <c r="C5994" s="4"/>
      <c r="D5994" s="14"/>
    </row>
    <row r="5995" spans="2:4" x14ac:dyDescent="0.35">
      <c r="B5995" s="4"/>
      <c r="C5995" s="4"/>
      <c r="D5995" s="14"/>
    </row>
    <row r="5996" spans="2:4" x14ac:dyDescent="0.35">
      <c r="B5996" s="4"/>
      <c r="C5996" s="4"/>
      <c r="D5996" s="14"/>
    </row>
    <row r="5997" spans="2:4" x14ac:dyDescent="0.35">
      <c r="B5997" s="4"/>
      <c r="C5997" s="4"/>
      <c r="D5997" s="14"/>
    </row>
    <row r="5998" spans="2:4" x14ac:dyDescent="0.35">
      <c r="B5998" s="4"/>
      <c r="C5998" s="4"/>
      <c r="D5998" s="14"/>
    </row>
    <row r="5999" spans="2:4" x14ac:dyDescent="0.35">
      <c r="B5999" s="4"/>
      <c r="C5999" s="4"/>
      <c r="D5999" s="14"/>
    </row>
    <row r="6000" spans="2:4" x14ac:dyDescent="0.35">
      <c r="B6000" s="4"/>
      <c r="C6000" s="4"/>
      <c r="D6000" s="14"/>
    </row>
    <row r="6001" spans="2:4" x14ac:dyDescent="0.35">
      <c r="B6001" s="4"/>
      <c r="C6001" s="4"/>
      <c r="D6001" s="14"/>
    </row>
    <row r="6002" spans="2:4" x14ac:dyDescent="0.35">
      <c r="B6002" s="4"/>
      <c r="C6002" s="4"/>
      <c r="D6002" s="14"/>
    </row>
    <row r="6003" spans="2:4" x14ac:dyDescent="0.35">
      <c r="B6003" s="4"/>
      <c r="C6003" s="4"/>
      <c r="D6003" s="14"/>
    </row>
    <row r="6004" spans="2:4" x14ac:dyDescent="0.35">
      <c r="B6004" s="4"/>
      <c r="C6004" s="4"/>
      <c r="D6004" s="14"/>
    </row>
    <row r="6005" spans="2:4" x14ac:dyDescent="0.35">
      <c r="B6005" s="4"/>
      <c r="C6005" s="4"/>
      <c r="D6005" s="14"/>
    </row>
    <row r="6006" spans="2:4" x14ac:dyDescent="0.35">
      <c r="B6006" s="4"/>
      <c r="C6006" s="4"/>
      <c r="D6006" s="14"/>
    </row>
    <row r="6007" spans="2:4" x14ac:dyDescent="0.35">
      <c r="B6007" s="4"/>
      <c r="C6007" s="4"/>
      <c r="D6007" s="14"/>
    </row>
    <row r="6008" spans="2:4" x14ac:dyDescent="0.35">
      <c r="B6008" s="4"/>
      <c r="C6008" s="4"/>
      <c r="D6008" s="14"/>
    </row>
    <row r="6009" spans="2:4" x14ac:dyDescent="0.35">
      <c r="B6009" s="4"/>
      <c r="C6009" s="4"/>
      <c r="D6009" s="14"/>
    </row>
    <row r="6010" spans="2:4" x14ac:dyDescent="0.35">
      <c r="B6010" s="4"/>
      <c r="C6010" s="4"/>
      <c r="D6010" s="14"/>
    </row>
    <row r="6011" spans="2:4" x14ac:dyDescent="0.35">
      <c r="B6011" s="4"/>
      <c r="C6011" s="4"/>
      <c r="D6011" s="14"/>
    </row>
    <row r="6012" spans="2:4" x14ac:dyDescent="0.35">
      <c r="B6012" s="4"/>
      <c r="C6012" s="4"/>
      <c r="D6012" s="14"/>
    </row>
    <row r="6013" spans="2:4" x14ac:dyDescent="0.35">
      <c r="B6013" s="4"/>
      <c r="C6013" s="4"/>
      <c r="D6013" s="14"/>
    </row>
    <row r="6014" spans="2:4" x14ac:dyDescent="0.35">
      <c r="B6014" s="4"/>
      <c r="C6014" s="4"/>
      <c r="D6014" s="14"/>
    </row>
    <row r="6015" spans="2:4" x14ac:dyDescent="0.35">
      <c r="B6015" s="4"/>
      <c r="C6015" s="4"/>
      <c r="D6015" s="14"/>
    </row>
    <row r="6016" spans="2:4" x14ac:dyDescent="0.35">
      <c r="B6016" s="4"/>
      <c r="C6016" s="4"/>
      <c r="D6016" s="14"/>
    </row>
    <row r="6017" spans="2:4" x14ac:dyDescent="0.35">
      <c r="B6017" s="4"/>
      <c r="C6017" s="4"/>
      <c r="D6017" s="14"/>
    </row>
    <row r="6018" spans="2:4" x14ac:dyDescent="0.35">
      <c r="B6018" s="4"/>
      <c r="C6018" s="4"/>
      <c r="D6018" s="14"/>
    </row>
    <row r="6019" spans="2:4" x14ac:dyDescent="0.35">
      <c r="B6019" s="4"/>
      <c r="C6019" s="4"/>
      <c r="D6019" s="14"/>
    </row>
    <row r="6020" spans="2:4" x14ac:dyDescent="0.35">
      <c r="B6020" s="4"/>
      <c r="C6020" s="4"/>
      <c r="D6020" s="14"/>
    </row>
    <row r="6021" spans="2:4" x14ac:dyDescent="0.35">
      <c r="B6021" s="4"/>
      <c r="C6021" s="4"/>
      <c r="D6021" s="14"/>
    </row>
    <row r="6022" spans="2:4" x14ac:dyDescent="0.35">
      <c r="B6022" s="4"/>
      <c r="C6022" s="4"/>
      <c r="D6022" s="14"/>
    </row>
    <row r="6023" spans="2:4" x14ac:dyDescent="0.35">
      <c r="B6023" s="4"/>
      <c r="C6023" s="4"/>
      <c r="D6023" s="14"/>
    </row>
    <row r="6024" spans="2:4" x14ac:dyDescent="0.35">
      <c r="B6024" s="4"/>
      <c r="C6024" s="4"/>
      <c r="D6024" s="14"/>
    </row>
    <row r="6025" spans="2:4" x14ac:dyDescent="0.35">
      <c r="B6025" s="4"/>
      <c r="C6025" s="4"/>
      <c r="D6025" s="14"/>
    </row>
    <row r="6026" spans="2:4" x14ac:dyDescent="0.35">
      <c r="B6026" s="4"/>
      <c r="C6026" s="4"/>
      <c r="D6026" s="14"/>
    </row>
    <row r="6027" spans="2:4" x14ac:dyDescent="0.35">
      <c r="B6027" s="4"/>
      <c r="C6027" s="4"/>
      <c r="D6027" s="14"/>
    </row>
    <row r="6028" spans="2:4" x14ac:dyDescent="0.35">
      <c r="B6028" s="4"/>
      <c r="C6028" s="4"/>
      <c r="D6028" s="14"/>
    </row>
    <row r="6029" spans="2:4" x14ac:dyDescent="0.35">
      <c r="B6029" s="4"/>
      <c r="C6029" s="4"/>
      <c r="D6029" s="14"/>
    </row>
    <row r="6030" spans="2:4" x14ac:dyDescent="0.35">
      <c r="B6030" s="4"/>
      <c r="C6030" s="4"/>
      <c r="D6030" s="14"/>
    </row>
    <row r="6031" spans="2:4" x14ac:dyDescent="0.35">
      <c r="B6031" s="4"/>
      <c r="C6031" s="4"/>
      <c r="D6031" s="14"/>
    </row>
    <row r="6032" spans="2:4" x14ac:dyDescent="0.35">
      <c r="B6032" s="4"/>
      <c r="C6032" s="4"/>
      <c r="D6032" s="14"/>
    </row>
    <row r="6033" spans="2:4" x14ac:dyDescent="0.35">
      <c r="B6033" s="4"/>
      <c r="C6033" s="4"/>
      <c r="D6033" s="14"/>
    </row>
    <row r="6034" spans="2:4" x14ac:dyDescent="0.35">
      <c r="B6034" s="4"/>
      <c r="C6034" s="4"/>
      <c r="D6034" s="14"/>
    </row>
    <row r="6035" spans="2:4" x14ac:dyDescent="0.35">
      <c r="B6035" s="4"/>
      <c r="C6035" s="4"/>
      <c r="D6035" s="14"/>
    </row>
    <row r="6036" spans="2:4" x14ac:dyDescent="0.35">
      <c r="B6036" s="4"/>
      <c r="C6036" s="4"/>
      <c r="D6036" s="14"/>
    </row>
    <row r="6037" spans="2:4" x14ac:dyDescent="0.35">
      <c r="B6037" s="4"/>
      <c r="C6037" s="4"/>
      <c r="D6037" s="14"/>
    </row>
    <row r="6038" spans="2:4" x14ac:dyDescent="0.35">
      <c r="B6038" s="4"/>
      <c r="C6038" s="4"/>
      <c r="D6038" s="14"/>
    </row>
    <row r="6039" spans="2:4" x14ac:dyDescent="0.35">
      <c r="B6039" s="4"/>
      <c r="C6039" s="4"/>
      <c r="D6039" s="14"/>
    </row>
    <row r="6040" spans="2:4" x14ac:dyDescent="0.35">
      <c r="B6040" s="4"/>
      <c r="C6040" s="4"/>
      <c r="D6040" s="14"/>
    </row>
    <row r="6041" spans="2:4" x14ac:dyDescent="0.35">
      <c r="B6041" s="4"/>
      <c r="C6041" s="4"/>
      <c r="D6041" s="14"/>
    </row>
    <row r="6042" spans="2:4" x14ac:dyDescent="0.35">
      <c r="B6042" s="4"/>
      <c r="C6042" s="4"/>
      <c r="D6042" s="14"/>
    </row>
    <row r="6043" spans="2:4" x14ac:dyDescent="0.35">
      <c r="B6043" s="4"/>
      <c r="C6043" s="4"/>
      <c r="D6043" s="14"/>
    </row>
    <row r="6044" spans="2:4" x14ac:dyDescent="0.35">
      <c r="B6044" s="4"/>
      <c r="C6044" s="4"/>
      <c r="D6044" s="14"/>
    </row>
    <row r="6045" spans="2:4" x14ac:dyDescent="0.35">
      <c r="B6045" s="4"/>
      <c r="C6045" s="4"/>
      <c r="D6045" s="14"/>
    </row>
    <row r="6046" spans="2:4" x14ac:dyDescent="0.35">
      <c r="B6046" s="4"/>
      <c r="C6046" s="4"/>
      <c r="D6046" s="14"/>
    </row>
    <row r="6047" spans="2:4" x14ac:dyDescent="0.35">
      <c r="B6047" s="4"/>
      <c r="C6047" s="4"/>
      <c r="D6047" s="14"/>
    </row>
    <row r="6048" spans="2:4" x14ac:dyDescent="0.35">
      <c r="B6048" s="4"/>
      <c r="C6048" s="4"/>
      <c r="D6048" s="14"/>
    </row>
    <row r="6049" spans="2:4" x14ac:dyDescent="0.35">
      <c r="B6049" s="4"/>
      <c r="C6049" s="4"/>
      <c r="D6049" s="14"/>
    </row>
    <row r="6050" spans="2:4" x14ac:dyDescent="0.35">
      <c r="B6050" s="4"/>
      <c r="C6050" s="4"/>
      <c r="D6050" s="14"/>
    </row>
    <row r="6051" spans="2:4" x14ac:dyDescent="0.35">
      <c r="B6051" s="4"/>
      <c r="C6051" s="4"/>
      <c r="D6051" s="14"/>
    </row>
    <row r="6052" spans="2:4" x14ac:dyDescent="0.35">
      <c r="B6052" s="4"/>
      <c r="C6052" s="4"/>
      <c r="D6052" s="14"/>
    </row>
    <row r="6053" spans="2:4" x14ac:dyDescent="0.35">
      <c r="B6053" s="4"/>
      <c r="C6053" s="4"/>
      <c r="D6053" s="14"/>
    </row>
    <row r="6054" spans="2:4" x14ac:dyDescent="0.35">
      <c r="B6054" s="4"/>
      <c r="C6054" s="4"/>
      <c r="D6054" s="14"/>
    </row>
    <row r="6055" spans="2:4" x14ac:dyDescent="0.35">
      <c r="B6055" s="4"/>
      <c r="C6055" s="4"/>
      <c r="D6055" s="14"/>
    </row>
    <row r="6056" spans="2:4" x14ac:dyDescent="0.35">
      <c r="B6056" s="4"/>
      <c r="C6056" s="4"/>
      <c r="D6056" s="14"/>
    </row>
    <row r="6057" spans="2:4" x14ac:dyDescent="0.35">
      <c r="B6057" s="4"/>
      <c r="C6057" s="4"/>
      <c r="D6057" s="14"/>
    </row>
    <row r="6058" spans="2:4" x14ac:dyDescent="0.35">
      <c r="B6058" s="4"/>
      <c r="C6058" s="4"/>
      <c r="D6058" s="14"/>
    </row>
    <row r="6059" spans="2:4" x14ac:dyDescent="0.35">
      <c r="B6059" s="4"/>
      <c r="C6059" s="4"/>
      <c r="D6059" s="14"/>
    </row>
    <row r="6060" spans="2:4" x14ac:dyDescent="0.35">
      <c r="B6060" s="4"/>
      <c r="C6060" s="4"/>
      <c r="D6060" s="14"/>
    </row>
    <row r="6061" spans="2:4" x14ac:dyDescent="0.35">
      <c r="B6061" s="4"/>
      <c r="C6061" s="4"/>
      <c r="D6061" s="14"/>
    </row>
    <row r="6062" spans="2:4" x14ac:dyDescent="0.35">
      <c r="B6062" s="4"/>
      <c r="C6062" s="4"/>
      <c r="D6062" s="14"/>
    </row>
    <row r="6063" spans="2:4" x14ac:dyDescent="0.35">
      <c r="B6063" s="4"/>
      <c r="C6063" s="4"/>
      <c r="D6063" s="14"/>
    </row>
    <row r="6064" spans="2:4" x14ac:dyDescent="0.35">
      <c r="B6064" s="4"/>
      <c r="C6064" s="4"/>
      <c r="D6064" s="14"/>
    </row>
    <row r="6065" spans="2:4" x14ac:dyDescent="0.35">
      <c r="B6065" s="4"/>
      <c r="C6065" s="4"/>
      <c r="D6065" s="14"/>
    </row>
    <row r="6066" spans="2:4" x14ac:dyDescent="0.35">
      <c r="B6066" s="4"/>
      <c r="C6066" s="4"/>
      <c r="D6066" s="14"/>
    </row>
    <row r="6067" spans="2:4" x14ac:dyDescent="0.35">
      <c r="B6067" s="4"/>
      <c r="C6067" s="4"/>
      <c r="D6067" s="14"/>
    </row>
    <row r="6068" spans="2:4" x14ac:dyDescent="0.35">
      <c r="B6068" s="4"/>
      <c r="C6068" s="4"/>
      <c r="D6068" s="14"/>
    </row>
    <row r="6069" spans="2:4" x14ac:dyDescent="0.35">
      <c r="B6069" s="4"/>
      <c r="C6069" s="4"/>
      <c r="D6069" s="14"/>
    </row>
    <row r="6070" spans="2:4" x14ac:dyDescent="0.35">
      <c r="B6070" s="4"/>
      <c r="C6070" s="4"/>
      <c r="D6070" s="14"/>
    </row>
    <row r="6071" spans="2:4" x14ac:dyDescent="0.35">
      <c r="B6071" s="4"/>
      <c r="C6071" s="4"/>
      <c r="D6071" s="14"/>
    </row>
    <row r="6072" spans="2:4" x14ac:dyDescent="0.35">
      <c r="B6072" s="4"/>
      <c r="C6072" s="4"/>
      <c r="D6072" s="14"/>
    </row>
    <row r="6073" spans="2:4" x14ac:dyDescent="0.35">
      <c r="B6073" s="4"/>
      <c r="C6073" s="4"/>
      <c r="D6073" s="14"/>
    </row>
    <row r="6074" spans="2:4" x14ac:dyDescent="0.35">
      <c r="B6074" s="4"/>
      <c r="C6074" s="4"/>
      <c r="D6074" s="14"/>
    </row>
    <row r="6075" spans="2:4" x14ac:dyDescent="0.35">
      <c r="B6075" s="4"/>
      <c r="C6075" s="4"/>
      <c r="D6075" s="14"/>
    </row>
    <row r="6076" spans="2:4" x14ac:dyDescent="0.35">
      <c r="B6076" s="4"/>
      <c r="C6076" s="4"/>
      <c r="D6076" s="14"/>
    </row>
    <row r="6077" spans="2:4" x14ac:dyDescent="0.35">
      <c r="B6077" s="4"/>
      <c r="C6077" s="4"/>
      <c r="D6077" s="14"/>
    </row>
    <row r="6078" spans="2:4" x14ac:dyDescent="0.35">
      <c r="B6078" s="4"/>
      <c r="C6078" s="4"/>
      <c r="D6078" s="14"/>
    </row>
    <row r="6079" spans="2:4" x14ac:dyDescent="0.35">
      <c r="B6079" s="4"/>
      <c r="C6079" s="4"/>
      <c r="D6079" s="14"/>
    </row>
    <row r="6080" spans="2:4" x14ac:dyDescent="0.35">
      <c r="B6080" s="4"/>
      <c r="C6080" s="4"/>
      <c r="D6080" s="14"/>
    </row>
    <row r="6081" spans="2:4" x14ac:dyDescent="0.35">
      <c r="B6081" s="4"/>
      <c r="C6081" s="4"/>
      <c r="D6081" s="14"/>
    </row>
    <row r="6082" spans="2:4" x14ac:dyDescent="0.35">
      <c r="B6082" s="4"/>
      <c r="C6082" s="4"/>
      <c r="D6082" s="14"/>
    </row>
    <row r="6083" spans="2:4" x14ac:dyDescent="0.35">
      <c r="B6083" s="4"/>
      <c r="C6083" s="4"/>
      <c r="D6083" s="14"/>
    </row>
    <row r="6084" spans="2:4" x14ac:dyDescent="0.35">
      <c r="B6084" s="4"/>
      <c r="C6084" s="4"/>
      <c r="D6084" s="14"/>
    </row>
    <row r="6085" spans="2:4" x14ac:dyDescent="0.35">
      <c r="B6085" s="4"/>
      <c r="C6085" s="4"/>
      <c r="D6085" s="14"/>
    </row>
    <row r="6086" spans="2:4" x14ac:dyDescent="0.35">
      <c r="B6086" s="4"/>
      <c r="C6086" s="4"/>
      <c r="D6086" s="14"/>
    </row>
    <row r="6087" spans="2:4" x14ac:dyDescent="0.35">
      <c r="B6087" s="4"/>
      <c r="C6087" s="4"/>
      <c r="D6087" s="14"/>
    </row>
    <row r="6088" spans="2:4" x14ac:dyDescent="0.35">
      <c r="B6088" s="4"/>
      <c r="C6088" s="4"/>
      <c r="D6088" s="14"/>
    </row>
    <row r="6089" spans="2:4" x14ac:dyDescent="0.35">
      <c r="B6089" s="4"/>
      <c r="C6089" s="4"/>
      <c r="D6089" s="14"/>
    </row>
    <row r="6090" spans="2:4" x14ac:dyDescent="0.35">
      <c r="B6090" s="4"/>
      <c r="C6090" s="4"/>
      <c r="D6090" s="14"/>
    </row>
    <row r="6091" spans="2:4" x14ac:dyDescent="0.35">
      <c r="B6091" s="4"/>
      <c r="C6091" s="4"/>
      <c r="D6091" s="14"/>
    </row>
    <row r="6092" spans="2:4" x14ac:dyDescent="0.35">
      <c r="B6092" s="4"/>
      <c r="C6092" s="4"/>
      <c r="D6092" s="14"/>
    </row>
    <row r="6093" spans="2:4" x14ac:dyDescent="0.35">
      <c r="B6093" s="4"/>
      <c r="C6093" s="4"/>
      <c r="D6093" s="14"/>
    </row>
    <row r="6094" spans="2:4" x14ac:dyDescent="0.35">
      <c r="B6094" s="4"/>
      <c r="C6094" s="4"/>
      <c r="D6094" s="14"/>
    </row>
    <row r="6095" spans="2:4" x14ac:dyDescent="0.35">
      <c r="B6095" s="4"/>
      <c r="C6095" s="4"/>
      <c r="D6095" s="14"/>
    </row>
    <row r="6096" spans="2:4" x14ac:dyDescent="0.35">
      <c r="B6096" s="4"/>
      <c r="C6096" s="4"/>
      <c r="D6096" s="14"/>
    </row>
    <row r="6097" spans="2:4" x14ac:dyDescent="0.35">
      <c r="B6097" s="4"/>
      <c r="C6097" s="4"/>
      <c r="D6097" s="14"/>
    </row>
    <row r="6098" spans="2:4" x14ac:dyDescent="0.35">
      <c r="B6098" s="4"/>
      <c r="C6098" s="4"/>
      <c r="D6098" s="14"/>
    </row>
    <row r="6099" spans="2:4" x14ac:dyDescent="0.35">
      <c r="B6099" s="4"/>
      <c r="C6099" s="4"/>
      <c r="D6099" s="14"/>
    </row>
    <row r="6100" spans="2:4" x14ac:dyDescent="0.35">
      <c r="B6100" s="4"/>
      <c r="C6100" s="4"/>
      <c r="D6100" s="14"/>
    </row>
    <row r="6101" spans="2:4" x14ac:dyDescent="0.35">
      <c r="B6101" s="4"/>
      <c r="C6101" s="4"/>
      <c r="D6101" s="14"/>
    </row>
    <row r="6102" spans="2:4" x14ac:dyDescent="0.35">
      <c r="B6102" s="4"/>
      <c r="C6102" s="4"/>
      <c r="D6102" s="14"/>
    </row>
    <row r="6103" spans="2:4" x14ac:dyDescent="0.35">
      <c r="B6103" s="4"/>
      <c r="C6103" s="4"/>
      <c r="D6103" s="14"/>
    </row>
    <row r="6104" spans="2:4" x14ac:dyDescent="0.35">
      <c r="B6104" s="4"/>
      <c r="C6104" s="4"/>
      <c r="D6104" s="14"/>
    </row>
    <row r="6105" spans="2:4" x14ac:dyDescent="0.35">
      <c r="B6105" s="4"/>
      <c r="C6105" s="4"/>
      <c r="D6105" s="14"/>
    </row>
    <row r="6106" spans="2:4" x14ac:dyDescent="0.35">
      <c r="B6106" s="4"/>
      <c r="C6106" s="4"/>
      <c r="D6106" s="14"/>
    </row>
    <row r="6107" spans="2:4" x14ac:dyDescent="0.35">
      <c r="B6107" s="4"/>
      <c r="C6107" s="4"/>
      <c r="D6107" s="14"/>
    </row>
    <row r="6108" spans="2:4" x14ac:dyDescent="0.35">
      <c r="B6108" s="4"/>
      <c r="C6108" s="4"/>
      <c r="D6108" s="14"/>
    </row>
    <row r="6109" spans="2:4" x14ac:dyDescent="0.35">
      <c r="B6109" s="4"/>
      <c r="C6109" s="4"/>
      <c r="D6109" s="14"/>
    </row>
    <row r="6110" spans="2:4" x14ac:dyDescent="0.35">
      <c r="B6110" s="4"/>
      <c r="C6110" s="4"/>
      <c r="D6110" s="14"/>
    </row>
    <row r="6111" spans="2:4" x14ac:dyDescent="0.35">
      <c r="B6111" s="4"/>
      <c r="C6111" s="4"/>
      <c r="D6111" s="14"/>
    </row>
    <row r="6112" spans="2:4" x14ac:dyDescent="0.35">
      <c r="B6112" s="4"/>
      <c r="C6112" s="4"/>
      <c r="D6112" s="14"/>
    </row>
    <row r="6113" spans="2:4" x14ac:dyDescent="0.35">
      <c r="B6113" s="4"/>
      <c r="C6113" s="4"/>
      <c r="D6113" s="14"/>
    </row>
    <row r="6114" spans="2:4" x14ac:dyDescent="0.35">
      <c r="B6114" s="4"/>
      <c r="C6114" s="4"/>
      <c r="D6114" s="14"/>
    </row>
    <row r="6115" spans="2:4" x14ac:dyDescent="0.35">
      <c r="B6115" s="4"/>
      <c r="C6115" s="4"/>
      <c r="D6115" s="14"/>
    </row>
    <row r="6116" spans="2:4" x14ac:dyDescent="0.35">
      <c r="B6116" s="4"/>
      <c r="C6116" s="4"/>
      <c r="D6116" s="14"/>
    </row>
    <row r="6117" spans="2:4" x14ac:dyDescent="0.35">
      <c r="B6117" s="4"/>
      <c r="C6117" s="4"/>
      <c r="D6117" s="14"/>
    </row>
    <row r="6118" spans="2:4" x14ac:dyDescent="0.35">
      <c r="B6118" s="4"/>
      <c r="C6118" s="4"/>
      <c r="D6118" s="14"/>
    </row>
    <row r="6119" spans="2:4" x14ac:dyDescent="0.35">
      <c r="B6119" s="4"/>
      <c r="C6119" s="4"/>
      <c r="D6119" s="14"/>
    </row>
    <row r="6120" spans="2:4" x14ac:dyDescent="0.35">
      <c r="B6120" s="4"/>
      <c r="C6120" s="4"/>
      <c r="D6120" s="14"/>
    </row>
    <row r="6121" spans="2:4" x14ac:dyDescent="0.35">
      <c r="B6121" s="4"/>
      <c r="C6121" s="4"/>
      <c r="D6121" s="14"/>
    </row>
    <row r="6122" spans="2:4" x14ac:dyDescent="0.35">
      <c r="B6122" s="4"/>
      <c r="C6122" s="4"/>
      <c r="D6122" s="14"/>
    </row>
    <row r="6123" spans="2:4" x14ac:dyDescent="0.35">
      <c r="B6123" s="4"/>
      <c r="C6123" s="4"/>
      <c r="D6123" s="14"/>
    </row>
    <row r="6124" spans="2:4" x14ac:dyDescent="0.35">
      <c r="B6124" s="4"/>
      <c r="C6124" s="4"/>
      <c r="D6124" s="14"/>
    </row>
    <row r="6125" spans="2:4" x14ac:dyDescent="0.35">
      <c r="B6125" s="4"/>
      <c r="C6125" s="4"/>
      <c r="D6125" s="14"/>
    </row>
    <row r="6126" spans="2:4" x14ac:dyDescent="0.35">
      <c r="B6126" s="4"/>
      <c r="C6126" s="4"/>
      <c r="D6126" s="14"/>
    </row>
    <row r="6127" spans="2:4" x14ac:dyDescent="0.35">
      <c r="B6127" s="4"/>
      <c r="C6127" s="4"/>
      <c r="D6127" s="14"/>
    </row>
    <row r="6128" spans="2:4" x14ac:dyDescent="0.35">
      <c r="B6128" s="4"/>
      <c r="C6128" s="4"/>
      <c r="D6128" s="14"/>
    </row>
    <row r="6129" spans="2:4" x14ac:dyDescent="0.35">
      <c r="B6129" s="4"/>
      <c r="C6129" s="4"/>
      <c r="D6129" s="14"/>
    </row>
    <row r="6130" spans="2:4" x14ac:dyDescent="0.35">
      <c r="B6130" s="4"/>
      <c r="C6130" s="4"/>
      <c r="D6130" s="14"/>
    </row>
    <row r="6131" spans="2:4" x14ac:dyDescent="0.35">
      <c r="B6131" s="4"/>
      <c r="C6131" s="4"/>
      <c r="D6131" s="14"/>
    </row>
    <row r="6132" spans="2:4" x14ac:dyDescent="0.35">
      <c r="B6132" s="4"/>
      <c r="C6132" s="4"/>
      <c r="D6132" s="14"/>
    </row>
    <row r="6133" spans="2:4" x14ac:dyDescent="0.35">
      <c r="B6133" s="4"/>
      <c r="C6133" s="4"/>
      <c r="D6133" s="14"/>
    </row>
    <row r="6134" spans="2:4" x14ac:dyDescent="0.35">
      <c r="B6134" s="4"/>
      <c r="C6134" s="4"/>
      <c r="D6134" s="14"/>
    </row>
    <row r="6135" spans="2:4" x14ac:dyDescent="0.35">
      <c r="B6135" s="4"/>
      <c r="C6135" s="4"/>
      <c r="D6135" s="14"/>
    </row>
    <row r="6136" spans="2:4" x14ac:dyDescent="0.35">
      <c r="B6136" s="4"/>
      <c r="C6136" s="4"/>
      <c r="D6136" s="14"/>
    </row>
    <row r="6137" spans="2:4" x14ac:dyDescent="0.35">
      <c r="B6137" s="4"/>
      <c r="C6137" s="4"/>
      <c r="D6137" s="14"/>
    </row>
    <row r="6138" spans="2:4" x14ac:dyDescent="0.35">
      <c r="B6138" s="4"/>
      <c r="C6138" s="4"/>
      <c r="D6138" s="14"/>
    </row>
    <row r="6139" spans="2:4" x14ac:dyDescent="0.35">
      <c r="B6139" s="4"/>
      <c r="C6139" s="4"/>
      <c r="D6139" s="14"/>
    </row>
    <row r="6140" spans="2:4" x14ac:dyDescent="0.35">
      <c r="B6140" s="4"/>
      <c r="C6140" s="4"/>
      <c r="D6140" s="14"/>
    </row>
    <row r="6141" spans="2:4" x14ac:dyDescent="0.35">
      <c r="B6141" s="4"/>
      <c r="C6141" s="4"/>
      <c r="D6141" s="14"/>
    </row>
    <row r="6142" spans="2:4" x14ac:dyDescent="0.35">
      <c r="B6142" s="4"/>
      <c r="C6142" s="4"/>
      <c r="D6142" s="14"/>
    </row>
    <row r="6143" spans="2:4" x14ac:dyDescent="0.35">
      <c r="B6143" s="4"/>
      <c r="C6143" s="4"/>
      <c r="D6143" s="14"/>
    </row>
    <row r="6144" spans="2:4" x14ac:dyDescent="0.35">
      <c r="B6144" s="4"/>
      <c r="C6144" s="4"/>
      <c r="D6144" s="14"/>
    </row>
    <row r="6145" spans="2:4" x14ac:dyDescent="0.35">
      <c r="B6145" s="4"/>
      <c r="C6145" s="4"/>
      <c r="D6145" s="14"/>
    </row>
    <row r="6146" spans="2:4" x14ac:dyDescent="0.35">
      <c r="B6146" s="4"/>
      <c r="C6146" s="4"/>
      <c r="D6146" s="14"/>
    </row>
    <row r="6147" spans="2:4" x14ac:dyDescent="0.35">
      <c r="B6147" s="4"/>
      <c r="C6147" s="4"/>
      <c r="D6147" s="14"/>
    </row>
    <row r="6148" spans="2:4" x14ac:dyDescent="0.35">
      <c r="B6148" s="4"/>
      <c r="C6148" s="4"/>
      <c r="D6148" s="14"/>
    </row>
    <row r="6149" spans="2:4" x14ac:dyDescent="0.35">
      <c r="B6149" s="4"/>
      <c r="C6149" s="4"/>
      <c r="D6149" s="14"/>
    </row>
    <row r="6150" spans="2:4" x14ac:dyDescent="0.35">
      <c r="B6150" s="4"/>
      <c r="C6150" s="4"/>
      <c r="D6150" s="14"/>
    </row>
    <row r="6151" spans="2:4" x14ac:dyDescent="0.35">
      <c r="B6151" s="4"/>
      <c r="C6151" s="4"/>
      <c r="D6151" s="14"/>
    </row>
    <row r="6152" spans="2:4" x14ac:dyDescent="0.35">
      <c r="B6152" s="4"/>
      <c r="C6152" s="4"/>
      <c r="D6152" s="14"/>
    </row>
    <row r="6153" spans="2:4" x14ac:dyDescent="0.35">
      <c r="B6153" s="4"/>
      <c r="C6153" s="4"/>
      <c r="D6153" s="14"/>
    </row>
    <row r="6154" spans="2:4" x14ac:dyDescent="0.35">
      <c r="B6154" s="4"/>
      <c r="C6154" s="4"/>
      <c r="D6154" s="14"/>
    </row>
    <row r="6155" spans="2:4" x14ac:dyDescent="0.35">
      <c r="B6155" s="4"/>
      <c r="C6155" s="4"/>
      <c r="D6155" s="14"/>
    </row>
    <row r="6156" spans="2:4" x14ac:dyDescent="0.35">
      <c r="B6156" s="4"/>
      <c r="C6156" s="4"/>
      <c r="D6156" s="14"/>
    </row>
    <row r="6157" spans="2:4" x14ac:dyDescent="0.35">
      <c r="B6157" s="4"/>
      <c r="C6157" s="4"/>
      <c r="D6157" s="14"/>
    </row>
    <row r="6158" spans="2:4" x14ac:dyDescent="0.35">
      <c r="B6158" s="4"/>
      <c r="C6158" s="4"/>
      <c r="D6158" s="14"/>
    </row>
    <row r="6159" spans="2:4" x14ac:dyDescent="0.35">
      <c r="B6159" s="4"/>
      <c r="C6159" s="4"/>
      <c r="D6159" s="14"/>
    </row>
    <row r="6160" spans="2:4" x14ac:dyDescent="0.35">
      <c r="B6160" s="4"/>
      <c r="C6160" s="4"/>
      <c r="D6160" s="14"/>
    </row>
    <row r="6161" spans="2:4" x14ac:dyDescent="0.35">
      <c r="B6161" s="4"/>
      <c r="C6161" s="4"/>
      <c r="D6161" s="14"/>
    </row>
    <row r="6162" spans="2:4" x14ac:dyDescent="0.35">
      <c r="B6162" s="4"/>
      <c r="C6162" s="4"/>
      <c r="D6162" s="14"/>
    </row>
    <row r="6163" spans="2:4" x14ac:dyDescent="0.35">
      <c r="B6163" s="4"/>
      <c r="C6163" s="4"/>
      <c r="D6163" s="14"/>
    </row>
    <row r="6164" spans="2:4" x14ac:dyDescent="0.35">
      <c r="B6164" s="4"/>
      <c r="C6164" s="4"/>
      <c r="D6164" s="14"/>
    </row>
    <row r="6165" spans="2:4" x14ac:dyDescent="0.35">
      <c r="B6165" s="4"/>
      <c r="C6165" s="4"/>
      <c r="D6165" s="14"/>
    </row>
    <row r="6166" spans="2:4" x14ac:dyDescent="0.35">
      <c r="B6166" s="4"/>
      <c r="C6166" s="4"/>
      <c r="D6166" s="14"/>
    </row>
    <row r="6167" spans="2:4" x14ac:dyDescent="0.35">
      <c r="B6167" s="4"/>
      <c r="C6167" s="4"/>
      <c r="D6167" s="14"/>
    </row>
    <row r="6168" spans="2:4" x14ac:dyDescent="0.35">
      <c r="B6168" s="4"/>
      <c r="C6168" s="4"/>
      <c r="D6168" s="14"/>
    </row>
    <row r="6169" spans="2:4" x14ac:dyDescent="0.35">
      <c r="B6169" s="4"/>
      <c r="C6169" s="4"/>
      <c r="D6169" s="14"/>
    </row>
    <row r="6170" spans="2:4" x14ac:dyDescent="0.35">
      <c r="B6170" s="4"/>
      <c r="C6170" s="4"/>
      <c r="D6170" s="14"/>
    </row>
    <row r="6171" spans="2:4" x14ac:dyDescent="0.35">
      <c r="B6171" s="4"/>
      <c r="C6171" s="4"/>
      <c r="D6171" s="14"/>
    </row>
    <row r="6172" spans="2:4" x14ac:dyDescent="0.35">
      <c r="B6172" s="4"/>
      <c r="C6172" s="4"/>
      <c r="D6172" s="14"/>
    </row>
    <row r="6173" spans="2:4" x14ac:dyDescent="0.35">
      <c r="B6173" s="4"/>
      <c r="C6173" s="4"/>
      <c r="D6173" s="14"/>
    </row>
    <row r="6174" spans="2:4" x14ac:dyDescent="0.35">
      <c r="B6174" s="4"/>
      <c r="C6174" s="4"/>
      <c r="D6174" s="14"/>
    </row>
    <row r="6175" spans="2:4" x14ac:dyDescent="0.35">
      <c r="B6175" s="4"/>
      <c r="C6175" s="4"/>
      <c r="D6175" s="14"/>
    </row>
    <row r="6176" spans="2:4" x14ac:dyDescent="0.35">
      <c r="B6176" s="4"/>
      <c r="C6176" s="4"/>
      <c r="D6176" s="14"/>
    </row>
    <row r="6177" spans="2:4" x14ac:dyDescent="0.35">
      <c r="B6177" s="4"/>
      <c r="C6177" s="4"/>
      <c r="D6177" s="14"/>
    </row>
    <row r="6178" spans="2:4" x14ac:dyDescent="0.35">
      <c r="B6178" s="4"/>
      <c r="C6178" s="4"/>
      <c r="D6178" s="14"/>
    </row>
    <row r="6179" spans="2:4" x14ac:dyDescent="0.35">
      <c r="B6179" s="4"/>
      <c r="C6179" s="4"/>
      <c r="D6179" s="14"/>
    </row>
    <row r="6180" spans="2:4" x14ac:dyDescent="0.35">
      <c r="B6180" s="4"/>
      <c r="C6180" s="4"/>
      <c r="D6180" s="14"/>
    </row>
    <row r="6181" spans="2:4" x14ac:dyDescent="0.35">
      <c r="B6181" s="4"/>
      <c r="C6181" s="4"/>
      <c r="D6181" s="14"/>
    </row>
    <row r="6182" spans="2:4" x14ac:dyDescent="0.35">
      <c r="B6182" s="4"/>
      <c r="C6182" s="4"/>
      <c r="D6182" s="14"/>
    </row>
    <row r="6183" spans="2:4" x14ac:dyDescent="0.35">
      <c r="B6183" s="4"/>
      <c r="C6183" s="4"/>
      <c r="D6183" s="14"/>
    </row>
    <row r="6184" spans="2:4" x14ac:dyDescent="0.35">
      <c r="B6184" s="4"/>
      <c r="C6184" s="4"/>
      <c r="D6184" s="14"/>
    </row>
    <row r="6185" spans="2:4" x14ac:dyDescent="0.35">
      <c r="B6185" s="4"/>
      <c r="C6185" s="4"/>
      <c r="D6185" s="14"/>
    </row>
    <row r="6186" spans="2:4" x14ac:dyDescent="0.35">
      <c r="B6186" s="4"/>
      <c r="C6186" s="4"/>
      <c r="D6186" s="14"/>
    </row>
    <row r="6187" spans="2:4" x14ac:dyDescent="0.35">
      <c r="B6187" s="4"/>
      <c r="C6187" s="4"/>
      <c r="D6187" s="14"/>
    </row>
    <row r="6188" spans="2:4" x14ac:dyDescent="0.35">
      <c r="B6188" s="4"/>
      <c r="C6188" s="4"/>
      <c r="D6188" s="14"/>
    </row>
    <row r="6189" spans="2:4" x14ac:dyDescent="0.35">
      <c r="B6189" s="4"/>
      <c r="C6189" s="4"/>
      <c r="D6189" s="14"/>
    </row>
    <row r="6190" spans="2:4" x14ac:dyDescent="0.35">
      <c r="B6190" s="4"/>
      <c r="C6190" s="4"/>
      <c r="D6190" s="14"/>
    </row>
    <row r="6191" spans="2:4" x14ac:dyDescent="0.35">
      <c r="B6191" s="4"/>
      <c r="C6191" s="4"/>
      <c r="D6191" s="14"/>
    </row>
    <row r="6192" spans="2:4" x14ac:dyDescent="0.35">
      <c r="B6192" s="4"/>
      <c r="C6192" s="4"/>
      <c r="D6192" s="14"/>
    </row>
    <row r="6193" spans="2:4" x14ac:dyDescent="0.35">
      <c r="B6193" s="4"/>
      <c r="C6193" s="4"/>
      <c r="D6193" s="14"/>
    </row>
    <row r="6194" spans="2:4" x14ac:dyDescent="0.35">
      <c r="B6194" s="4"/>
      <c r="C6194" s="4"/>
      <c r="D6194" s="14"/>
    </row>
    <row r="6195" spans="2:4" x14ac:dyDescent="0.35">
      <c r="B6195" s="4"/>
      <c r="C6195" s="4"/>
      <c r="D6195" s="14"/>
    </row>
    <row r="6196" spans="2:4" x14ac:dyDescent="0.35">
      <c r="B6196" s="4"/>
      <c r="C6196" s="4"/>
      <c r="D6196" s="14"/>
    </row>
    <row r="6197" spans="2:4" x14ac:dyDescent="0.35">
      <c r="B6197" s="4"/>
      <c r="C6197" s="4"/>
      <c r="D6197" s="14"/>
    </row>
    <row r="6198" spans="2:4" x14ac:dyDescent="0.35">
      <c r="B6198" s="4"/>
      <c r="C6198" s="4"/>
      <c r="D6198" s="14"/>
    </row>
    <row r="6199" spans="2:4" x14ac:dyDescent="0.35">
      <c r="B6199" s="4"/>
      <c r="C6199" s="4"/>
      <c r="D6199" s="14"/>
    </row>
    <row r="6200" spans="2:4" x14ac:dyDescent="0.35">
      <c r="B6200" s="4"/>
      <c r="C6200" s="4"/>
      <c r="D6200" s="14"/>
    </row>
    <row r="6201" spans="2:4" x14ac:dyDescent="0.35">
      <c r="B6201" s="4"/>
      <c r="C6201" s="4"/>
      <c r="D6201" s="14"/>
    </row>
    <row r="6202" spans="2:4" x14ac:dyDescent="0.35">
      <c r="B6202" s="4"/>
      <c r="C6202" s="4"/>
      <c r="D6202" s="14"/>
    </row>
    <row r="6203" spans="2:4" x14ac:dyDescent="0.35">
      <c r="B6203" s="4"/>
      <c r="C6203" s="4"/>
      <c r="D6203" s="14"/>
    </row>
    <row r="6204" spans="2:4" x14ac:dyDescent="0.35">
      <c r="B6204" s="4"/>
      <c r="C6204" s="4"/>
      <c r="D6204" s="14"/>
    </row>
    <row r="6205" spans="2:4" x14ac:dyDescent="0.35">
      <c r="B6205" s="4"/>
      <c r="C6205" s="4"/>
      <c r="D6205" s="14"/>
    </row>
    <row r="6206" spans="2:4" x14ac:dyDescent="0.35">
      <c r="B6206" s="4"/>
      <c r="C6206" s="4"/>
      <c r="D6206" s="14"/>
    </row>
    <row r="6207" spans="2:4" x14ac:dyDescent="0.35">
      <c r="B6207" s="4"/>
      <c r="C6207" s="4"/>
      <c r="D6207" s="14"/>
    </row>
    <row r="6208" spans="2:4" x14ac:dyDescent="0.35">
      <c r="B6208" s="4"/>
      <c r="C6208" s="4"/>
      <c r="D6208" s="14"/>
    </row>
    <row r="6209" spans="2:4" x14ac:dyDescent="0.35">
      <c r="B6209" s="4"/>
      <c r="C6209" s="4"/>
      <c r="D6209" s="14"/>
    </row>
    <row r="6210" spans="2:4" x14ac:dyDescent="0.35">
      <c r="B6210" s="4"/>
      <c r="C6210" s="4"/>
      <c r="D6210" s="14"/>
    </row>
    <row r="6211" spans="2:4" x14ac:dyDescent="0.35">
      <c r="B6211" s="4"/>
      <c r="C6211" s="4"/>
      <c r="D6211" s="14"/>
    </row>
    <row r="6212" spans="2:4" x14ac:dyDescent="0.35">
      <c r="B6212" s="4"/>
      <c r="C6212" s="4"/>
      <c r="D6212" s="14"/>
    </row>
    <row r="6213" spans="2:4" x14ac:dyDescent="0.35">
      <c r="B6213" s="4"/>
      <c r="C6213" s="4"/>
      <c r="D6213" s="14"/>
    </row>
    <row r="6214" spans="2:4" x14ac:dyDescent="0.35">
      <c r="B6214" s="4"/>
      <c r="C6214" s="4"/>
      <c r="D6214" s="14"/>
    </row>
    <row r="6215" spans="2:4" x14ac:dyDescent="0.35">
      <c r="B6215" s="4"/>
      <c r="C6215" s="4"/>
      <c r="D6215" s="14"/>
    </row>
    <row r="6216" spans="2:4" x14ac:dyDescent="0.35">
      <c r="B6216" s="4"/>
      <c r="C6216" s="4"/>
      <c r="D6216" s="14"/>
    </row>
    <row r="6217" spans="2:4" x14ac:dyDescent="0.35">
      <c r="B6217" s="4"/>
      <c r="C6217" s="4"/>
      <c r="D6217" s="14"/>
    </row>
    <row r="6218" spans="2:4" x14ac:dyDescent="0.35">
      <c r="B6218" s="4"/>
      <c r="C6218" s="4"/>
      <c r="D6218" s="14"/>
    </row>
    <row r="6219" spans="2:4" x14ac:dyDescent="0.35">
      <c r="B6219" s="4"/>
      <c r="C6219" s="4"/>
      <c r="D6219" s="14"/>
    </row>
    <row r="6220" spans="2:4" x14ac:dyDescent="0.35">
      <c r="B6220" s="4"/>
      <c r="C6220" s="4"/>
      <c r="D6220" s="14"/>
    </row>
    <row r="6221" spans="2:4" x14ac:dyDescent="0.35">
      <c r="B6221" s="4"/>
      <c r="C6221" s="4"/>
      <c r="D6221" s="14"/>
    </row>
    <row r="6222" spans="2:4" x14ac:dyDescent="0.35">
      <c r="B6222" s="4"/>
      <c r="C6222" s="4"/>
      <c r="D6222" s="14"/>
    </row>
    <row r="6223" spans="2:4" x14ac:dyDescent="0.35">
      <c r="B6223" s="4"/>
      <c r="C6223" s="4"/>
      <c r="D6223" s="14"/>
    </row>
    <row r="6224" spans="2:4" x14ac:dyDescent="0.35">
      <c r="B6224" s="4"/>
      <c r="C6224" s="4"/>
      <c r="D6224" s="14"/>
    </row>
    <row r="6225" spans="2:4" x14ac:dyDescent="0.35">
      <c r="B6225" s="4"/>
      <c r="C6225" s="4"/>
      <c r="D6225" s="14"/>
    </row>
    <row r="6226" spans="2:4" x14ac:dyDescent="0.35">
      <c r="B6226" s="4"/>
      <c r="C6226" s="4"/>
      <c r="D6226" s="14"/>
    </row>
    <row r="6227" spans="2:4" x14ac:dyDescent="0.35">
      <c r="B6227" s="4"/>
      <c r="C6227" s="4"/>
      <c r="D6227" s="14"/>
    </row>
    <row r="6228" spans="2:4" x14ac:dyDescent="0.35">
      <c r="B6228" s="4"/>
      <c r="C6228" s="4"/>
      <c r="D6228" s="14"/>
    </row>
    <row r="6229" spans="2:4" x14ac:dyDescent="0.35">
      <c r="B6229" s="4"/>
      <c r="C6229" s="4"/>
      <c r="D6229" s="14"/>
    </row>
    <row r="6230" spans="2:4" x14ac:dyDescent="0.35">
      <c r="B6230" s="4"/>
      <c r="C6230" s="4"/>
      <c r="D6230" s="14"/>
    </row>
    <row r="6231" spans="2:4" x14ac:dyDescent="0.35">
      <c r="B6231" s="4"/>
      <c r="C6231" s="4"/>
      <c r="D6231" s="14"/>
    </row>
    <row r="6232" spans="2:4" x14ac:dyDescent="0.35">
      <c r="B6232" s="4"/>
      <c r="C6232" s="4"/>
      <c r="D6232" s="14"/>
    </row>
    <row r="6233" spans="2:4" x14ac:dyDescent="0.35">
      <c r="B6233" s="4"/>
      <c r="C6233" s="4"/>
      <c r="D6233" s="14"/>
    </row>
    <row r="6234" spans="2:4" x14ac:dyDescent="0.35">
      <c r="B6234" s="4"/>
      <c r="C6234" s="4"/>
      <c r="D6234" s="14"/>
    </row>
    <row r="6235" spans="2:4" x14ac:dyDescent="0.35">
      <c r="B6235" s="4"/>
      <c r="C6235" s="4"/>
      <c r="D6235" s="14"/>
    </row>
    <row r="6236" spans="2:4" x14ac:dyDescent="0.35">
      <c r="B6236" s="4"/>
      <c r="C6236" s="4"/>
      <c r="D6236" s="14"/>
    </row>
    <row r="6237" spans="2:4" x14ac:dyDescent="0.35">
      <c r="B6237" s="4"/>
      <c r="C6237" s="4"/>
      <c r="D6237" s="14"/>
    </row>
    <row r="6238" spans="2:4" x14ac:dyDescent="0.35">
      <c r="B6238" s="4"/>
      <c r="C6238" s="4"/>
      <c r="D6238" s="14"/>
    </row>
    <row r="6239" spans="2:4" x14ac:dyDescent="0.35">
      <c r="B6239" s="4"/>
      <c r="C6239" s="4"/>
      <c r="D6239" s="14"/>
    </row>
    <row r="6240" spans="2:4" x14ac:dyDescent="0.35">
      <c r="B6240" s="4"/>
      <c r="C6240" s="4"/>
      <c r="D6240" s="14"/>
    </row>
    <row r="6241" spans="2:4" x14ac:dyDescent="0.35">
      <c r="B6241" s="4"/>
      <c r="C6241" s="4"/>
      <c r="D6241" s="14"/>
    </row>
    <row r="6242" spans="2:4" x14ac:dyDescent="0.35">
      <c r="B6242" s="4"/>
      <c r="C6242" s="4"/>
      <c r="D6242" s="14"/>
    </row>
    <row r="6243" spans="2:4" x14ac:dyDescent="0.35">
      <c r="B6243" s="4"/>
      <c r="C6243" s="4"/>
      <c r="D6243" s="14"/>
    </row>
    <row r="6244" spans="2:4" x14ac:dyDescent="0.35">
      <c r="B6244" s="4"/>
      <c r="C6244" s="4"/>
      <c r="D6244" s="14"/>
    </row>
    <row r="6245" spans="2:4" x14ac:dyDescent="0.35">
      <c r="B6245" s="4"/>
      <c r="C6245" s="4"/>
      <c r="D6245" s="14"/>
    </row>
    <row r="6246" spans="2:4" x14ac:dyDescent="0.35">
      <c r="B6246" s="4"/>
      <c r="C6246" s="4"/>
      <c r="D6246" s="14"/>
    </row>
    <row r="6247" spans="2:4" x14ac:dyDescent="0.35">
      <c r="B6247" s="4"/>
      <c r="C6247" s="4"/>
      <c r="D6247" s="14"/>
    </row>
    <row r="6248" spans="2:4" x14ac:dyDescent="0.35">
      <c r="B6248" s="4"/>
      <c r="C6248" s="4"/>
      <c r="D6248" s="14"/>
    </row>
    <row r="6249" spans="2:4" x14ac:dyDescent="0.35">
      <c r="B6249" s="4"/>
      <c r="C6249" s="4"/>
      <c r="D6249" s="14"/>
    </row>
    <row r="6250" spans="2:4" x14ac:dyDescent="0.35">
      <c r="B6250" s="4"/>
      <c r="C6250" s="4"/>
      <c r="D6250" s="14"/>
    </row>
    <row r="6251" spans="2:4" x14ac:dyDescent="0.35">
      <c r="B6251" s="4"/>
      <c r="C6251" s="4"/>
      <c r="D6251" s="14"/>
    </row>
    <row r="6252" spans="2:4" x14ac:dyDescent="0.35">
      <c r="B6252" s="4"/>
      <c r="C6252" s="4"/>
      <c r="D6252" s="14"/>
    </row>
    <row r="6253" spans="2:4" x14ac:dyDescent="0.35">
      <c r="B6253" s="4"/>
      <c r="C6253" s="4"/>
      <c r="D6253" s="14"/>
    </row>
    <row r="6254" spans="2:4" x14ac:dyDescent="0.35">
      <c r="B6254" s="4"/>
      <c r="C6254" s="4"/>
      <c r="D6254" s="14"/>
    </row>
    <row r="6255" spans="2:4" x14ac:dyDescent="0.35">
      <c r="B6255" s="4"/>
      <c r="C6255" s="4"/>
      <c r="D6255" s="14"/>
    </row>
    <row r="6256" spans="2:4" x14ac:dyDescent="0.35">
      <c r="B6256" s="4"/>
      <c r="C6256" s="4"/>
      <c r="D6256" s="14"/>
    </row>
    <row r="6257" spans="2:4" x14ac:dyDescent="0.35">
      <c r="B6257" s="4"/>
      <c r="C6257" s="4"/>
      <c r="D6257" s="14"/>
    </row>
    <row r="6258" spans="2:4" x14ac:dyDescent="0.35">
      <c r="B6258" s="4"/>
      <c r="C6258" s="4"/>
      <c r="D6258" s="14"/>
    </row>
    <row r="6259" spans="2:4" x14ac:dyDescent="0.35">
      <c r="B6259" s="4"/>
      <c r="C6259" s="4"/>
      <c r="D6259" s="14"/>
    </row>
    <row r="6260" spans="2:4" x14ac:dyDescent="0.35">
      <c r="B6260" s="4"/>
      <c r="C6260" s="4"/>
      <c r="D6260" s="14"/>
    </row>
    <row r="6261" spans="2:4" x14ac:dyDescent="0.35">
      <c r="B6261" s="4"/>
      <c r="C6261" s="4"/>
      <c r="D6261" s="14"/>
    </row>
    <row r="6262" spans="2:4" x14ac:dyDescent="0.35">
      <c r="B6262" s="4"/>
      <c r="C6262" s="4"/>
      <c r="D6262" s="14"/>
    </row>
    <row r="6263" spans="2:4" x14ac:dyDescent="0.35">
      <c r="B6263" s="4"/>
      <c r="C6263" s="4"/>
      <c r="D6263" s="14"/>
    </row>
    <row r="6264" spans="2:4" x14ac:dyDescent="0.35">
      <c r="B6264" s="4"/>
      <c r="C6264" s="4"/>
      <c r="D6264" s="14"/>
    </row>
    <row r="6265" spans="2:4" x14ac:dyDescent="0.35">
      <c r="B6265" s="4"/>
      <c r="C6265" s="4"/>
      <c r="D6265" s="14"/>
    </row>
    <row r="6266" spans="2:4" x14ac:dyDescent="0.35">
      <c r="B6266" s="4"/>
      <c r="C6266" s="4"/>
      <c r="D6266" s="14"/>
    </row>
    <row r="6267" spans="2:4" x14ac:dyDescent="0.35">
      <c r="B6267" s="4"/>
      <c r="C6267" s="4"/>
      <c r="D6267" s="14"/>
    </row>
    <row r="6268" spans="2:4" x14ac:dyDescent="0.35">
      <c r="B6268" s="4"/>
      <c r="C6268" s="4"/>
      <c r="D6268" s="14"/>
    </row>
    <row r="6269" spans="2:4" x14ac:dyDescent="0.35">
      <c r="B6269" s="4"/>
      <c r="C6269" s="4"/>
      <c r="D6269" s="14"/>
    </row>
    <row r="6270" spans="2:4" x14ac:dyDescent="0.35">
      <c r="B6270" s="4"/>
      <c r="C6270" s="4"/>
      <c r="D6270" s="14"/>
    </row>
    <row r="6271" spans="2:4" x14ac:dyDescent="0.35">
      <c r="B6271" s="4"/>
      <c r="C6271" s="4"/>
      <c r="D6271" s="14"/>
    </row>
    <row r="6272" spans="2:4" x14ac:dyDescent="0.35">
      <c r="B6272" s="4"/>
      <c r="C6272" s="4"/>
      <c r="D6272" s="14"/>
    </row>
    <row r="6273" spans="2:4" x14ac:dyDescent="0.35">
      <c r="B6273" s="4"/>
      <c r="C6273" s="4"/>
      <c r="D6273" s="14"/>
    </row>
    <row r="6274" spans="2:4" x14ac:dyDescent="0.35">
      <c r="B6274" s="4"/>
      <c r="C6274" s="4"/>
      <c r="D6274" s="14"/>
    </row>
    <row r="6275" spans="2:4" x14ac:dyDescent="0.35">
      <c r="B6275" s="4"/>
      <c r="C6275" s="4"/>
      <c r="D6275" s="14"/>
    </row>
    <row r="6276" spans="2:4" x14ac:dyDescent="0.35">
      <c r="B6276" s="4"/>
      <c r="C6276" s="4"/>
      <c r="D6276" s="14"/>
    </row>
    <row r="6277" spans="2:4" x14ac:dyDescent="0.35">
      <c r="B6277" s="4"/>
      <c r="C6277" s="4"/>
      <c r="D6277" s="14"/>
    </row>
    <row r="6278" spans="2:4" x14ac:dyDescent="0.35">
      <c r="B6278" s="4"/>
      <c r="C6278" s="4"/>
      <c r="D6278" s="14"/>
    </row>
    <row r="6279" spans="2:4" x14ac:dyDescent="0.35">
      <c r="B6279" s="4"/>
      <c r="C6279" s="4"/>
      <c r="D6279" s="14"/>
    </row>
    <row r="6280" spans="2:4" x14ac:dyDescent="0.35">
      <c r="B6280" s="4"/>
      <c r="C6280" s="4"/>
      <c r="D6280" s="14"/>
    </row>
    <row r="6281" spans="2:4" x14ac:dyDescent="0.35">
      <c r="B6281" s="4"/>
      <c r="C6281" s="4"/>
      <c r="D6281" s="14"/>
    </row>
    <row r="6282" spans="2:4" x14ac:dyDescent="0.35">
      <c r="B6282" s="4"/>
      <c r="C6282" s="4"/>
      <c r="D6282" s="14"/>
    </row>
    <row r="6283" spans="2:4" x14ac:dyDescent="0.35">
      <c r="B6283" s="4"/>
      <c r="C6283" s="4"/>
      <c r="D6283" s="14"/>
    </row>
    <row r="6284" spans="2:4" x14ac:dyDescent="0.35">
      <c r="B6284" s="4"/>
      <c r="C6284" s="4"/>
      <c r="D6284" s="14"/>
    </row>
    <row r="6285" spans="2:4" x14ac:dyDescent="0.35">
      <c r="B6285" s="4"/>
      <c r="C6285" s="4"/>
      <c r="D6285" s="14"/>
    </row>
    <row r="6286" spans="2:4" x14ac:dyDescent="0.35">
      <c r="B6286" s="4"/>
      <c r="C6286" s="4"/>
      <c r="D6286" s="14"/>
    </row>
    <row r="6287" spans="2:4" x14ac:dyDescent="0.35">
      <c r="B6287" s="4"/>
      <c r="C6287" s="4"/>
      <c r="D6287" s="14"/>
    </row>
    <row r="6288" spans="2:4" x14ac:dyDescent="0.35">
      <c r="B6288" s="4"/>
      <c r="C6288" s="4"/>
      <c r="D6288" s="14"/>
    </row>
    <row r="6289" spans="2:4" x14ac:dyDescent="0.35">
      <c r="B6289" s="4"/>
      <c r="C6289" s="4"/>
      <c r="D6289" s="14"/>
    </row>
    <row r="6290" spans="2:4" x14ac:dyDescent="0.35">
      <c r="B6290" s="4"/>
      <c r="C6290" s="4"/>
      <c r="D6290" s="14"/>
    </row>
    <row r="6291" spans="2:4" x14ac:dyDescent="0.35">
      <c r="B6291" s="4"/>
      <c r="C6291" s="4"/>
      <c r="D6291" s="14"/>
    </row>
    <row r="6292" spans="2:4" x14ac:dyDescent="0.35">
      <c r="B6292" s="4"/>
      <c r="C6292" s="4"/>
      <c r="D6292" s="14"/>
    </row>
    <row r="6293" spans="2:4" x14ac:dyDescent="0.35">
      <c r="B6293" s="4"/>
      <c r="C6293" s="4"/>
      <c r="D6293" s="14"/>
    </row>
    <row r="6294" spans="2:4" x14ac:dyDescent="0.35">
      <c r="B6294" s="4"/>
      <c r="C6294" s="4"/>
      <c r="D6294" s="14"/>
    </row>
    <row r="6295" spans="2:4" x14ac:dyDescent="0.35">
      <c r="B6295" s="4"/>
      <c r="C6295" s="4"/>
      <c r="D6295" s="14"/>
    </row>
    <row r="6296" spans="2:4" x14ac:dyDescent="0.35">
      <c r="B6296" s="4"/>
      <c r="C6296" s="4"/>
      <c r="D6296" s="14"/>
    </row>
    <row r="6297" spans="2:4" x14ac:dyDescent="0.35">
      <c r="B6297" s="4"/>
      <c r="C6297" s="4"/>
      <c r="D6297" s="14"/>
    </row>
    <row r="6298" spans="2:4" x14ac:dyDescent="0.35">
      <c r="B6298" s="4"/>
      <c r="C6298" s="4"/>
      <c r="D6298" s="14"/>
    </row>
    <row r="6299" spans="2:4" x14ac:dyDescent="0.35">
      <c r="B6299" s="4"/>
      <c r="C6299" s="4"/>
      <c r="D6299" s="14"/>
    </row>
    <row r="6300" spans="2:4" x14ac:dyDescent="0.35">
      <c r="B6300" s="4"/>
      <c r="C6300" s="4"/>
      <c r="D6300" s="14"/>
    </row>
    <row r="6301" spans="2:4" x14ac:dyDescent="0.35">
      <c r="B6301" s="4"/>
      <c r="C6301" s="4"/>
      <c r="D6301" s="14"/>
    </row>
    <row r="6302" spans="2:4" x14ac:dyDescent="0.35">
      <c r="B6302" s="4"/>
      <c r="C6302" s="4"/>
      <c r="D6302" s="14"/>
    </row>
    <row r="6303" spans="2:4" x14ac:dyDescent="0.35">
      <c r="B6303" s="4"/>
      <c r="C6303" s="4"/>
      <c r="D6303" s="14"/>
    </row>
    <row r="6304" spans="2:4" x14ac:dyDescent="0.35">
      <c r="B6304" s="4"/>
      <c r="C6304" s="4"/>
      <c r="D6304" s="14"/>
    </row>
    <row r="6305" spans="2:4" x14ac:dyDescent="0.35">
      <c r="B6305" s="4"/>
      <c r="C6305" s="4"/>
      <c r="D6305" s="14"/>
    </row>
    <row r="6306" spans="2:4" x14ac:dyDescent="0.35">
      <c r="B6306" s="4"/>
      <c r="C6306" s="4"/>
      <c r="D6306" s="14"/>
    </row>
    <row r="6307" spans="2:4" x14ac:dyDescent="0.35">
      <c r="B6307" s="4"/>
      <c r="C6307" s="4"/>
      <c r="D6307" s="14"/>
    </row>
    <row r="6308" spans="2:4" x14ac:dyDescent="0.35">
      <c r="B6308" s="4"/>
      <c r="C6308" s="4"/>
      <c r="D6308" s="14"/>
    </row>
    <row r="6309" spans="2:4" x14ac:dyDescent="0.35">
      <c r="B6309" s="4"/>
      <c r="C6309" s="4"/>
      <c r="D6309" s="14"/>
    </row>
    <row r="6310" spans="2:4" x14ac:dyDescent="0.35">
      <c r="B6310" s="4"/>
      <c r="C6310" s="4"/>
      <c r="D6310" s="14"/>
    </row>
    <row r="6311" spans="2:4" x14ac:dyDescent="0.35">
      <c r="B6311" s="4"/>
      <c r="C6311" s="4"/>
      <c r="D6311" s="14"/>
    </row>
    <row r="6312" spans="2:4" x14ac:dyDescent="0.35">
      <c r="B6312" s="4"/>
      <c r="C6312" s="4"/>
      <c r="D6312" s="14"/>
    </row>
    <row r="6313" spans="2:4" x14ac:dyDescent="0.35">
      <c r="B6313" s="4"/>
      <c r="C6313" s="4"/>
      <c r="D6313" s="14"/>
    </row>
    <row r="6314" spans="2:4" x14ac:dyDescent="0.35">
      <c r="B6314" s="4"/>
      <c r="C6314" s="4"/>
      <c r="D6314" s="14"/>
    </row>
    <row r="6315" spans="2:4" x14ac:dyDescent="0.35">
      <c r="B6315" s="4"/>
      <c r="C6315" s="4"/>
      <c r="D6315" s="14"/>
    </row>
    <row r="6316" spans="2:4" x14ac:dyDescent="0.35">
      <c r="B6316" s="4"/>
      <c r="C6316" s="4"/>
      <c r="D6316" s="14"/>
    </row>
    <row r="6317" spans="2:4" x14ac:dyDescent="0.35">
      <c r="B6317" s="4"/>
      <c r="C6317" s="4"/>
      <c r="D6317" s="14"/>
    </row>
    <row r="6318" spans="2:4" x14ac:dyDescent="0.35">
      <c r="B6318" s="4"/>
      <c r="C6318" s="4"/>
      <c r="D6318" s="14"/>
    </row>
    <row r="6319" spans="2:4" x14ac:dyDescent="0.35">
      <c r="B6319" s="4"/>
      <c r="C6319" s="4"/>
      <c r="D6319" s="14"/>
    </row>
    <row r="6320" spans="2:4" x14ac:dyDescent="0.35">
      <c r="B6320" s="4"/>
      <c r="C6320" s="4"/>
      <c r="D6320" s="14"/>
    </row>
    <row r="6321" spans="2:4" x14ac:dyDescent="0.35">
      <c r="B6321" s="4"/>
      <c r="C6321" s="4"/>
      <c r="D6321" s="14"/>
    </row>
    <row r="6322" spans="2:4" x14ac:dyDescent="0.35">
      <c r="B6322" s="4"/>
      <c r="C6322" s="4"/>
      <c r="D6322" s="14"/>
    </row>
    <row r="6323" spans="2:4" x14ac:dyDescent="0.35">
      <c r="B6323" s="4"/>
      <c r="C6323" s="4"/>
      <c r="D6323" s="14"/>
    </row>
    <row r="6324" spans="2:4" x14ac:dyDescent="0.35">
      <c r="B6324" s="4"/>
      <c r="C6324" s="4"/>
      <c r="D6324" s="14"/>
    </row>
    <row r="6325" spans="2:4" x14ac:dyDescent="0.35">
      <c r="B6325" s="4"/>
      <c r="C6325" s="4"/>
      <c r="D6325" s="14"/>
    </row>
    <row r="6326" spans="2:4" x14ac:dyDescent="0.35">
      <c r="B6326" s="4"/>
      <c r="C6326" s="4"/>
      <c r="D6326" s="14"/>
    </row>
    <row r="6327" spans="2:4" x14ac:dyDescent="0.35">
      <c r="B6327" s="4"/>
      <c r="C6327" s="4"/>
      <c r="D6327" s="14"/>
    </row>
    <row r="6328" spans="2:4" x14ac:dyDescent="0.35">
      <c r="B6328" s="4"/>
      <c r="C6328" s="4"/>
      <c r="D6328" s="14"/>
    </row>
    <row r="6329" spans="2:4" x14ac:dyDescent="0.35">
      <c r="B6329" s="4"/>
      <c r="C6329" s="4"/>
      <c r="D6329" s="14"/>
    </row>
    <row r="6330" spans="2:4" x14ac:dyDescent="0.35">
      <c r="B6330" s="4"/>
      <c r="C6330" s="4"/>
      <c r="D6330" s="14"/>
    </row>
    <row r="6331" spans="2:4" x14ac:dyDescent="0.35">
      <c r="B6331" s="4"/>
      <c r="C6331" s="4"/>
      <c r="D6331" s="14"/>
    </row>
    <row r="6332" spans="2:4" x14ac:dyDescent="0.35">
      <c r="B6332" s="4"/>
      <c r="C6332" s="4"/>
      <c r="D6332" s="14"/>
    </row>
    <row r="6333" spans="2:4" x14ac:dyDescent="0.35">
      <c r="B6333" s="4"/>
      <c r="C6333" s="4"/>
      <c r="D6333" s="14"/>
    </row>
    <row r="6334" spans="2:4" x14ac:dyDescent="0.35">
      <c r="B6334" s="4"/>
      <c r="C6334" s="4"/>
      <c r="D6334" s="14"/>
    </row>
    <row r="6335" spans="2:4" x14ac:dyDescent="0.35">
      <c r="B6335" s="4"/>
      <c r="C6335" s="4"/>
      <c r="D6335" s="14"/>
    </row>
    <row r="6336" spans="2:4" x14ac:dyDescent="0.35">
      <c r="B6336" s="4"/>
      <c r="C6336" s="4"/>
      <c r="D6336" s="14"/>
    </row>
    <row r="6337" spans="2:4" x14ac:dyDescent="0.35">
      <c r="B6337" s="4"/>
      <c r="C6337" s="4"/>
      <c r="D6337" s="14"/>
    </row>
    <row r="6338" spans="2:4" x14ac:dyDescent="0.35">
      <c r="B6338" s="4"/>
      <c r="C6338" s="4"/>
      <c r="D6338" s="14"/>
    </row>
    <row r="6339" spans="2:4" x14ac:dyDescent="0.35">
      <c r="B6339" s="4"/>
      <c r="C6339" s="4"/>
      <c r="D6339" s="14"/>
    </row>
    <row r="6340" spans="2:4" x14ac:dyDescent="0.35">
      <c r="B6340" s="4"/>
      <c r="C6340" s="4"/>
      <c r="D6340" s="14"/>
    </row>
    <row r="6341" spans="2:4" x14ac:dyDescent="0.35">
      <c r="B6341" s="4"/>
      <c r="C6341" s="4"/>
      <c r="D6341" s="14"/>
    </row>
    <row r="6342" spans="2:4" x14ac:dyDescent="0.35">
      <c r="B6342" s="4"/>
      <c r="C6342" s="4"/>
      <c r="D6342" s="14"/>
    </row>
    <row r="6343" spans="2:4" x14ac:dyDescent="0.35">
      <c r="B6343" s="4"/>
      <c r="C6343" s="4"/>
      <c r="D6343" s="14"/>
    </row>
    <row r="6344" spans="2:4" x14ac:dyDescent="0.35">
      <c r="B6344" s="4"/>
      <c r="C6344" s="4"/>
      <c r="D6344" s="14"/>
    </row>
    <row r="6345" spans="2:4" x14ac:dyDescent="0.35">
      <c r="B6345" s="4"/>
      <c r="C6345" s="4"/>
      <c r="D6345" s="14"/>
    </row>
    <row r="6346" spans="2:4" x14ac:dyDescent="0.35">
      <c r="B6346" s="4"/>
      <c r="C6346" s="4"/>
      <c r="D6346" s="14"/>
    </row>
    <row r="6347" spans="2:4" x14ac:dyDescent="0.35">
      <c r="B6347" s="4"/>
      <c r="C6347" s="4"/>
      <c r="D6347" s="14"/>
    </row>
    <row r="6348" spans="2:4" x14ac:dyDescent="0.35">
      <c r="B6348" s="4"/>
      <c r="C6348" s="4"/>
      <c r="D6348" s="14"/>
    </row>
    <row r="6349" spans="2:4" x14ac:dyDescent="0.35">
      <c r="B6349" s="4"/>
      <c r="C6349" s="4"/>
      <c r="D6349" s="14"/>
    </row>
    <row r="6350" spans="2:4" x14ac:dyDescent="0.35">
      <c r="B6350" s="4"/>
      <c r="C6350" s="4"/>
      <c r="D6350" s="14"/>
    </row>
    <row r="6351" spans="2:4" x14ac:dyDescent="0.35">
      <c r="B6351" s="4"/>
      <c r="C6351" s="4"/>
      <c r="D6351" s="14"/>
    </row>
    <row r="6352" spans="2:4" x14ac:dyDescent="0.35">
      <c r="B6352" s="4"/>
      <c r="C6352" s="4"/>
      <c r="D6352" s="14"/>
    </row>
    <row r="6353" spans="2:4" x14ac:dyDescent="0.35">
      <c r="B6353" s="4"/>
      <c r="C6353" s="4"/>
      <c r="D6353" s="14"/>
    </row>
    <row r="6354" spans="2:4" x14ac:dyDescent="0.35">
      <c r="B6354" s="4"/>
      <c r="C6354" s="4"/>
      <c r="D6354" s="14"/>
    </row>
    <row r="6355" spans="2:4" x14ac:dyDescent="0.35">
      <c r="B6355" s="4"/>
      <c r="C6355" s="4"/>
      <c r="D6355" s="14"/>
    </row>
    <row r="6356" spans="2:4" x14ac:dyDescent="0.35">
      <c r="B6356" s="4"/>
      <c r="C6356" s="4"/>
      <c r="D6356" s="14"/>
    </row>
    <row r="6357" spans="2:4" x14ac:dyDescent="0.35">
      <c r="B6357" s="4"/>
      <c r="C6357" s="4"/>
      <c r="D6357" s="14"/>
    </row>
    <row r="6358" spans="2:4" x14ac:dyDescent="0.35">
      <c r="B6358" s="4"/>
      <c r="C6358" s="4"/>
      <c r="D6358" s="14"/>
    </row>
    <row r="6359" spans="2:4" x14ac:dyDescent="0.35">
      <c r="B6359" s="4"/>
      <c r="C6359" s="4"/>
      <c r="D6359" s="14"/>
    </row>
    <row r="6360" spans="2:4" x14ac:dyDescent="0.35">
      <c r="B6360" s="4"/>
      <c r="C6360" s="4"/>
      <c r="D6360" s="14"/>
    </row>
    <row r="6361" spans="2:4" x14ac:dyDescent="0.35">
      <c r="B6361" s="4"/>
      <c r="C6361" s="4"/>
      <c r="D6361" s="14"/>
    </row>
    <row r="6362" spans="2:4" x14ac:dyDescent="0.35">
      <c r="B6362" s="4"/>
      <c r="C6362" s="4"/>
      <c r="D6362" s="14"/>
    </row>
    <row r="6363" spans="2:4" x14ac:dyDescent="0.35">
      <c r="B6363" s="4"/>
      <c r="C6363" s="4"/>
      <c r="D6363" s="14"/>
    </row>
    <row r="6364" spans="2:4" x14ac:dyDescent="0.35">
      <c r="B6364" s="4"/>
      <c r="C6364" s="4"/>
      <c r="D6364" s="14"/>
    </row>
    <row r="6365" spans="2:4" x14ac:dyDescent="0.35">
      <c r="B6365" s="4"/>
      <c r="C6365" s="4"/>
      <c r="D6365" s="14"/>
    </row>
    <row r="6366" spans="2:4" x14ac:dyDescent="0.35">
      <c r="B6366" s="4"/>
      <c r="C6366" s="4"/>
      <c r="D6366" s="14"/>
    </row>
    <row r="6367" spans="2:4" x14ac:dyDescent="0.35">
      <c r="B6367" s="4"/>
      <c r="C6367" s="4"/>
      <c r="D6367" s="14"/>
    </row>
    <row r="6368" spans="2:4" x14ac:dyDescent="0.35">
      <c r="B6368" s="4"/>
      <c r="C6368" s="4"/>
      <c r="D6368" s="14"/>
    </row>
    <row r="6369" spans="2:4" x14ac:dyDescent="0.35">
      <c r="B6369" s="4"/>
      <c r="C6369" s="4"/>
      <c r="D6369" s="14"/>
    </row>
    <row r="6370" spans="2:4" x14ac:dyDescent="0.35">
      <c r="B6370" s="4"/>
      <c r="C6370" s="4"/>
      <c r="D6370" s="14"/>
    </row>
    <row r="6371" spans="2:4" x14ac:dyDescent="0.35">
      <c r="B6371" s="4"/>
      <c r="C6371" s="4"/>
      <c r="D6371" s="14"/>
    </row>
    <row r="6372" spans="2:4" x14ac:dyDescent="0.35">
      <c r="B6372" s="4"/>
      <c r="C6372" s="4"/>
      <c r="D6372" s="14"/>
    </row>
    <row r="6373" spans="2:4" x14ac:dyDescent="0.35">
      <c r="B6373" s="4"/>
      <c r="C6373" s="4"/>
      <c r="D6373" s="14"/>
    </row>
    <row r="6374" spans="2:4" x14ac:dyDescent="0.35">
      <c r="B6374" s="4"/>
      <c r="C6374" s="4"/>
      <c r="D6374" s="14"/>
    </row>
    <row r="6375" spans="2:4" x14ac:dyDescent="0.35">
      <c r="B6375" s="4"/>
      <c r="C6375" s="4"/>
      <c r="D6375" s="14"/>
    </row>
    <row r="6376" spans="2:4" x14ac:dyDescent="0.35">
      <c r="B6376" s="4"/>
      <c r="C6376" s="4"/>
      <c r="D6376" s="14"/>
    </row>
    <row r="6377" spans="2:4" x14ac:dyDescent="0.35">
      <c r="B6377" s="4"/>
      <c r="C6377" s="4"/>
      <c r="D6377" s="14"/>
    </row>
    <row r="6378" spans="2:4" x14ac:dyDescent="0.35">
      <c r="B6378" s="4"/>
      <c r="C6378" s="4"/>
      <c r="D6378" s="14"/>
    </row>
    <row r="6379" spans="2:4" x14ac:dyDescent="0.35">
      <c r="B6379" s="4"/>
      <c r="C6379" s="4"/>
      <c r="D6379" s="14"/>
    </row>
    <row r="6380" spans="2:4" x14ac:dyDescent="0.35">
      <c r="B6380" s="4"/>
      <c r="C6380" s="4"/>
      <c r="D6380" s="14"/>
    </row>
    <row r="6381" spans="2:4" x14ac:dyDescent="0.35">
      <c r="B6381" s="4"/>
      <c r="C6381" s="4"/>
      <c r="D6381" s="14"/>
    </row>
    <row r="6382" spans="2:4" x14ac:dyDescent="0.35">
      <c r="B6382" s="4"/>
      <c r="C6382" s="4"/>
      <c r="D6382" s="14"/>
    </row>
    <row r="6383" spans="2:4" x14ac:dyDescent="0.35">
      <c r="B6383" s="4"/>
      <c r="C6383" s="4"/>
      <c r="D6383" s="14"/>
    </row>
    <row r="6384" spans="2:4" x14ac:dyDescent="0.35">
      <c r="B6384" s="4"/>
      <c r="C6384" s="4"/>
      <c r="D6384" s="14"/>
    </row>
    <row r="6385" spans="2:4" x14ac:dyDescent="0.35">
      <c r="B6385" s="4"/>
      <c r="C6385" s="4"/>
      <c r="D6385" s="14"/>
    </row>
    <row r="6386" spans="2:4" x14ac:dyDescent="0.35">
      <c r="B6386" s="4"/>
      <c r="C6386" s="4"/>
      <c r="D6386" s="14"/>
    </row>
    <row r="6387" spans="2:4" x14ac:dyDescent="0.35">
      <c r="B6387" s="4"/>
      <c r="C6387" s="4"/>
      <c r="D6387" s="14"/>
    </row>
    <row r="6388" spans="2:4" x14ac:dyDescent="0.35">
      <c r="B6388" s="4"/>
      <c r="C6388" s="4"/>
      <c r="D6388" s="14"/>
    </row>
    <row r="6389" spans="2:4" x14ac:dyDescent="0.35">
      <c r="B6389" s="4"/>
      <c r="C6389" s="4"/>
      <c r="D6389" s="14"/>
    </row>
    <row r="6390" spans="2:4" x14ac:dyDescent="0.35">
      <c r="B6390" s="4"/>
      <c r="C6390" s="4"/>
      <c r="D6390" s="14"/>
    </row>
    <row r="6391" spans="2:4" x14ac:dyDescent="0.35">
      <c r="B6391" s="4"/>
      <c r="C6391" s="4"/>
      <c r="D6391" s="14"/>
    </row>
    <row r="6392" spans="2:4" x14ac:dyDescent="0.35">
      <c r="B6392" s="4"/>
      <c r="C6392" s="4"/>
      <c r="D6392" s="14"/>
    </row>
    <row r="6393" spans="2:4" x14ac:dyDescent="0.35">
      <c r="B6393" s="4"/>
      <c r="C6393" s="4"/>
      <c r="D6393" s="14"/>
    </row>
    <row r="6394" spans="2:4" x14ac:dyDescent="0.35">
      <c r="B6394" s="4"/>
      <c r="C6394" s="4"/>
      <c r="D6394" s="14"/>
    </row>
    <row r="6395" spans="2:4" x14ac:dyDescent="0.35">
      <c r="B6395" s="4"/>
      <c r="C6395" s="4"/>
      <c r="D6395" s="14"/>
    </row>
    <row r="6396" spans="2:4" x14ac:dyDescent="0.35">
      <c r="B6396" s="4"/>
      <c r="C6396" s="4"/>
      <c r="D6396" s="14"/>
    </row>
    <row r="6397" spans="2:4" x14ac:dyDescent="0.35">
      <c r="B6397" s="4"/>
      <c r="C6397" s="4"/>
      <c r="D6397" s="14"/>
    </row>
    <row r="6398" spans="2:4" x14ac:dyDescent="0.35">
      <c r="B6398" s="4"/>
      <c r="C6398" s="4"/>
      <c r="D6398" s="14"/>
    </row>
    <row r="6399" spans="2:4" x14ac:dyDescent="0.35">
      <c r="B6399" s="4"/>
      <c r="C6399" s="4"/>
      <c r="D6399" s="14"/>
    </row>
    <row r="6400" spans="2:4" x14ac:dyDescent="0.35">
      <c r="B6400" s="4"/>
      <c r="C6400" s="4"/>
      <c r="D6400" s="14"/>
    </row>
    <row r="6401" spans="2:4" x14ac:dyDescent="0.35">
      <c r="B6401" s="4"/>
      <c r="C6401" s="4"/>
      <c r="D6401" s="14"/>
    </row>
    <row r="6402" spans="2:4" x14ac:dyDescent="0.35">
      <c r="B6402" s="4"/>
      <c r="C6402" s="4"/>
      <c r="D6402" s="14"/>
    </row>
    <row r="6403" spans="2:4" x14ac:dyDescent="0.35">
      <c r="B6403" s="4"/>
      <c r="C6403" s="4"/>
      <c r="D6403" s="14"/>
    </row>
    <row r="6404" spans="2:4" x14ac:dyDescent="0.35">
      <c r="B6404" s="4"/>
      <c r="C6404" s="4"/>
      <c r="D6404" s="14"/>
    </row>
    <row r="6405" spans="2:4" x14ac:dyDescent="0.35">
      <c r="B6405" s="4"/>
      <c r="C6405" s="4"/>
      <c r="D6405" s="14"/>
    </row>
    <row r="6406" spans="2:4" x14ac:dyDescent="0.35">
      <c r="B6406" s="4"/>
      <c r="C6406" s="4"/>
      <c r="D6406" s="14"/>
    </row>
    <row r="6407" spans="2:4" x14ac:dyDescent="0.35">
      <c r="B6407" s="4"/>
      <c r="C6407" s="4"/>
      <c r="D6407" s="14"/>
    </row>
    <row r="6408" spans="2:4" x14ac:dyDescent="0.35">
      <c r="B6408" s="4"/>
      <c r="C6408" s="4"/>
      <c r="D6408" s="14"/>
    </row>
    <row r="6409" spans="2:4" x14ac:dyDescent="0.35">
      <c r="B6409" s="4"/>
      <c r="C6409" s="4"/>
      <c r="D6409" s="14"/>
    </row>
    <row r="6410" spans="2:4" x14ac:dyDescent="0.35">
      <c r="B6410" s="4"/>
      <c r="C6410" s="4"/>
      <c r="D6410" s="14"/>
    </row>
    <row r="6411" spans="2:4" x14ac:dyDescent="0.35">
      <c r="B6411" s="4"/>
      <c r="C6411" s="4"/>
      <c r="D6411" s="14"/>
    </row>
    <row r="6412" spans="2:4" x14ac:dyDescent="0.35">
      <c r="B6412" s="4"/>
      <c r="C6412" s="4"/>
      <c r="D6412" s="14"/>
    </row>
    <row r="6413" spans="2:4" x14ac:dyDescent="0.35">
      <c r="B6413" s="4"/>
      <c r="C6413" s="4"/>
      <c r="D6413" s="14"/>
    </row>
    <row r="6414" spans="2:4" x14ac:dyDescent="0.35">
      <c r="B6414" s="4"/>
      <c r="C6414" s="4"/>
      <c r="D6414" s="14"/>
    </row>
    <row r="6415" spans="2:4" x14ac:dyDescent="0.35">
      <c r="B6415" s="4"/>
      <c r="C6415" s="4"/>
      <c r="D6415" s="14"/>
    </row>
    <row r="6416" spans="2:4" x14ac:dyDescent="0.35">
      <c r="B6416" s="4"/>
      <c r="C6416" s="4"/>
      <c r="D6416" s="14"/>
    </row>
    <row r="6417" spans="2:4" x14ac:dyDescent="0.35">
      <c r="B6417" s="4"/>
      <c r="C6417" s="4"/>
      <c r="D6417" s="14"/>
    </row>
    <row r="6418" spans="2:4" x14ac:dyDescent="0.35">
      <c r="B6418" s="4"/>
      <c r="C6418" s="4"/>
      <c r="D6418" s="14"/>
    </row>
    <row r="6419" spans="2:4" x14ac:dyDescent="0.35">
      <c r="B6419" s="4"/>
      <c r="C6419" s="4"/>
      <c r="D6419" s="14"/>
    </row>
    <row r="6420" spans="2:4" x14ac:dyDescent="0.35">
      <c r="B6420" s="4"/>
      <c r="C6420" s="4"/>
      <c r="D6420" s="14"/>
    </row>
    <row r="6421" spans="2:4" x14ac:dyDescent="0.35">
      <c r="B6421" s="4"/>
      <c r="C6421" s="4"/>
      <c r="D6421" s="14"/>
    </row>
    <row r="6422" spans="2:4" x14ac:dyDescent="0.35">
      <c r="B6422" s="4"/>
      <c r="C6422" s="4"/>
      <c r="D6422" s="14"/>
    </row>
    <row r="6423" spans="2:4" x14ac:dyDescent="0.35">
      <c r="B6423" s="4"/>
      <c r="C6423" s="4"/>
      <c r="D6423" s="14"/>
    </row>
    <row r="6424" spans="2:4" x14ac:dyDescent="0.35">
      <c r="B6424" s="4"/>
      <c r="C6424" s="4"/>
      <c r="D6424" s="14"/>
    </row>
    <row r="6425" spans="2:4" x14ac:dyDescent="0.35">
      <c r="B6425" s="4"/>
      <c r="C6425" s="4"/>
      <c r="D6425" s="14"/>
    </row>
    <row r="6426" spans="2:4" x14ac:dyDescent="0.35">
      <c r="B6426" s="4"/>
      <c r="C6426" s="4"/>
      <c r="D6426" s="14"/>
    </row>
    <row r="6427" spans="2:4" x14ac:dyDescent="0.35">
      <c r="B6427" s="4"/>
      <c r="C6427" s="4"/>
      <c r="D6427" s="14"/>
    </row>
    <row r="6428" spans="2:4" x14ac:dyDescent="0.35">
      <c r="B6428" s="4"/>
      <c r="C6428" s="4"/>
      <c r="D6428" s="14"/>
    </row>
    <row r="6429" spans="2:4" x14ac:dyDescent="0.35">
      <c r="B6429" s="4"/>
      <c r="C6429" s="4"/>
      <c r="D6429" s="14"/>
    </row>
    <row r="6430" spans="2:4" x14ac:dyDescent="0.35">
      <c r="B6430" s="4"/>
      <c r="C6430" s="4"/>
      <c r="D6430" s="14"/>
    </row>
    <row r="6431" spans="2:4" x14ac:dyDescent="0.35">
      <c r="B6431" s="4"/>
      <c r="C6431" s="4"/>
      <c r="D6431" s="14"/>
    </row>
    <row r="6432" spans="2:4" x14ac:dyDescent="0.35">
      <c r="B6432" s="4"/>
      <c r="C6432" s="4"/>
      <c r="D6432" s="14"/>
    </row>
    <row r="6433" spans="2:4" x14ac:dyDescent="0.35">
      <c r="B6433" s="4"/>
      <c r="C6433" s="4"/>
      <c r="D6433" s="14"/>
    </row>
    <row r="6434" spans="2:4" x14ac:dyDescent="0.35">
      <c r="B6434" s="4"/>
      <c r="C6434" s="4"/>
      <c r="D6434" s="14"/>
    </row>
    <row r="6435" spans="2:4" x14ac:dyDescent="0.35">
      <c r="B6435" s="4"/>
      <c r="C6435" s="4"/>
      <c r="D6435" s="14"/>
    </row>
    <row r="6436" spans="2:4" x14ac:dyDescent="0.35">
      <c r="B6436" s="4"/>
      <c r="C6436" s="4"/>
      <c r="D6436" s="14"/>
    </row>
    <row r="6437" spans="2:4" x14ac:dyDescent="0.35">
      <c r="B6437" s="4"/>
      <c r="C6437" s="4"/>
      <c r="D6437" s="14"/>
    </row>
    <row r="6438" spans="2:4" x14ac:dyDescent="0.35">
      <c r="B6438" s="4"/>
      <c r="C6438" s="4"/>
      <c r="D6438" s="14"/>
    </row>
    <row r="6439" spans="2:4" x14ac:dyDescent="0.35">
      <c r="B6439" s="4"/>
      <c r="C6439" s="4"/>
      <c r="D6439" s="14"/>
    </row>
    <row r="6440" spans="2:4" x14ac:dyDescent="0.35">
      <c r="B6440" s="4"/>
      <c r="C6440" s="4"/>
      <c r="D6440" s="14"/>
    </row>
    <row r="6441" spans="2:4" x14ac:dyDescent="0.35">
      <c r="B6441" s="4"/>
      <c r="C6441" s="4"/>
      <c r="D6441" s="14"/>
    </row>
    <row r="6442" spans="2:4" x14ac:dyDescent="0.35">
      <c r="B6442" s="4"/>
      <c r="C6442" s="4"/>
      <c r="D6442" s="14"/>
    </row>
    <row r="6443" spans="2:4" x14ac:dyDescent="0.35">
      <c r="B6443" s="4"/>
      <c r="C6443" s="4"/>
      <c r="D6443" s="14"/>
    </row>
    <row r="6444" spans="2:4" x14ac:dyDescent="0.35">
      <c r="B6444" s="4"/>
      <c r="C6444" s="4"/>
      <c r="D6444" s="14"/>
    </row>
    <row r="6445" spans="2:4" x14ac:dyDescent="0.35">
      <c r="B6445" s="4"/>
      <c r="C6445" s="4"/>
      <c r="D6445" s="14"/>
    </row>
    <row r="6446" spans="2:4" x14ac:dyDescent="0.35">
      <c r="B6446" s="4"/>
      <c r="C6446" s="4"/>
      <c r="D6446" s="14"/>
    </row>
    <row r="6447" spans="2:4" x14ac:dyDescent="0.35">
      <c r="B6447" s="4"/>
      <c r="C6447" s="4"/>
      <c r="D6447" s="14"/>
    </row>
    <row r="6448" spans="2:4" x14ac:dyDescent="0.35">
      <c r="B6448" s="4"/>
      <c r="C6448" s="4"/>
      <c r="D6448" s="14"/>
    </row>
    <row r="6449" spans="2:4" x14ac:dyDescent="0.35">
      <c r="B6449" s="4"/>
      <c r="C6449" s="4"/>
      <c r="D6449" s="14"/>
    </row>
    <row r="6450" spans="2:4" x14ac:dyDescent="0.35">
      <c r="B6450" s="4"/>
      <c r="C6450" s="4"/>
      <c r="D6450" s="14"/>
    </row>
    <row r="6451" spans="2:4" x14ac:dyDescent="0.35">
      <c r="B6451" s="4"/>
      <c r="C6451" s="4"/>
      <c r="D6451" s="14"/>
    </row>
    <row r="6452" spans="2:4" x14ac:dyDescent="0.35">
      <c r="B6452" s="4"/>
      <c r="C6452" s="4"/>
      <c r="D6452" s="14"/>
    </row>
    <row r="6453" spans="2:4" x14ac:dyDescent="0.35">
      <c r="B6453" s="4"/>
      <c r="C6453" s="4"/>
      <c r="D6453" s="14"/>
    </row>
    <row r="6454" spans="2:4" x14ac:dyDescent="0.35">
      <c r="B6454" s="4"/>
      <c r="C6454" s="4"/>
      <c r="D6454" s="14"/>
    </row>
    <row r="6455" spans="2:4" x14ac:dyDescent="0.35">
      <c r="B6455" s="4"/>
      <c r="C6455" s="4"/>
      <c r="D6455" s="14"/>
    </row>
    <row r="6456" spans="2:4" x14ac:dyDescent="0.35">
      <c r="B6456" s="4"/>
      <c r="C6456" s="4"/>
      <c r="D6456" s="14"/>
    </row>
    <row r="6457" spans="2:4" x14ac:dyDescent="0.35">
      <c r="B6457" s="4"/>
      <c r="C6457" s="4"/>
      <c r="D6457" s="14"/>
    </row>
    <row r="6458" spans="2:4" x14ac:dyDescent="0.35">
      <c r="B6458" s="4"/>
      <c r="C6458" s="4"/>
      <c r="D6458" s="14"/>
    </row>
    <row r="6459" spans="2:4" x14ac:dyDescent="0.35">
      <c r="B6459" s="4"/>
      <c r="C6459" s="4"/>
      <c r="D6459" s="14"/>
    </row>
    <row r="6460" spans="2:4" x14ac:dyDescent="0.35">
      <c r="B6460" s="4"/>
      <c r="C6460" s="4"/>
      <c r="D6460" s="14"/>
    </row>
    <row r="6461" spans="2:4" x14ac:dyDescent="0.35">
      <c r="B6461" s="4"/>
      <c r="C6461" s="4"/>
      <c r="D6461" s="14"/>
    </row>
    <row r="6462" spans="2:4" x14ac:dyDescent="0.35">
      <c r="B6462" s="4"/>
      <c r="C6462" s="4"/>
      <c r="D6462" s="14"/>
    </row>
    <row r="6463" spans="2:4" x14ac:dyDescent="0.35">
      <c r="B6463" s="4"/>
      <c r="C6463" s="4"/>
      <c r="D6463" s="14"/>
    </row>
    <row r="6464" spans="2:4" x14ac:dyDescent="0.35">
      <c r="B6464" s="4"/>
      <c r="C6464" s="4"/>
      <c r="D6464" s="14"/>
    </row>
    <row r="6465" spans="2:4" x14ac:dyDescent="0.35">
      <c r="B6465" s="4"/>
      <c r="C6465" s="4"/>
      <c r="D6465" s="14"/>
    </row>
    <row r="6466" spans="2:4" x14ac:dyDescent="0.35">
      <c r="B6466" s="4"/>
      <c r="C6466" s="4"/>
      <c r="D6466" s="14"/>
    </row>
    <row r="6467" spans="2:4" x14ac:dyDescent="0.35">
      <c r="B6467" s="4"/>
      <c r="C6467" s="4"/>
      <c r="D6467" s="14"/>
    </row>
    <row r="6468" spans="2:4" x14ac:dyDescent="0.35">
      <c r="B6468" s="4"/>
      <c r="C6468" s="4"/>
      <c r="D6468" s="14"/>
    </row>
    <row r="6469" spans="2:4" x14ac:dyDescent="0.35">
      <c r="B6469" s="4"/>
      <c r="C6469" s="4"/>
      <c r="D6469" s="14"/>
    </row>
    <row r="6470" spans="2:4" x14ac:dyDescent="0.35">
      <c r="B6470" s="4"/>
      <c r="C6470" s="4"/>
      <c r="D6470" s="14"/>
    </row>
    <row r="6471" spans="2:4" x14ac:dyDescent="0.35">
      <c r="B6471" s="4"/>
      <c r="C6471" s="4"/>
      <c r="D6471" s="14"/>
    </row>
    <row r="6472" spans="2:4" x14ac:dyDescent="0.35">
      <c r="B6472" s="4"/>
      <c r="C6472" s="4"/>
      <c r="D6472" s="14"/>
    </row>
    <row r="6473" spans="2:4" x14ac:dyDescent="0.35">
      <c r="B6473" s="4"/>
      <c r="C6473" s="4"/>
      <c r="D6473" s="14"/>
    </row>
    <row r="6474" spans="2:4" x14ac:dyDescent="0.35">
      <c r="B6474" s="4"/>
      <c r="C6474" s="4"/>
      <c r="D6474" s="14"/>
    </row>
    <row r="6475" spans="2:4" x14ac:dyDescent="0.35">
      <c r="B6475" s="4"/>
      <c r="C6475" s="4"/>
      <c r="D6475" s="14"/>
    </row>
    <row r="6476" spans="2:4" x14ac:dyDescent="0.35">
      <c r="B6476" s="4"/>
      <c r="C6476" s="4"/>
      <c r="D6476" s="14"/>
    </row>
    <row r="6477" spans="2:4" x14ac:dyDescent="0.35">
      <c r="B6477" s="4"/>
      <c r="C6477" s="4"/>
      <c r="D6477" s="14"/>
    </row>
    <row r="6478" spans="2:4" x14ac:dyDescent="0.35">
      <c r="B6478" s="4"/>
      <c r="C6478" s="4"/>
      <c r="D6478" s="14"/>
    </row>
    <row r="6479" spans="2:4" x14ac:dyDescent="0.35">
      <c r="B6479" s="4"/>
      <c r="C6479" s="4"/>
      <c r="D6479" s="14"/>
    </row>
    <row r="6480" spans="2:4" x14ac:dyDescent="0.35">
      <c r="B6480" s="4"/>
      <c r="C6480" s="4"/>
      <c r="D6480" s="14"/>
    </row>
    <row r="6481" spans="2:4" x14ac:dyDescent="0.35">
      <c r="B6481" s="4"/>
      <c r="C6481" s="4"/>
      <c r="D6481" s="14"/>
    </row>
    <row r="6482" spans="2:4" x14ac:dyDescent="0.35">
      <c r="B6482" s="4"/>
      <c r="C6482" s="4"/>
      <c r="D6482" s="14"/>
    </row>
    <row r="6483" spans="2:4" x14ac:dyDescent="0.35">
      <c r="B6483" s="4"/>
      <c r="C6483" s="4"/>
      <c r="D6483" s="14"/>
    </row>
    <row r="6484" spans="2:4" x14ac:dyDescent="0.35">
      <c r="B6484" s="4"/>
      <c r="C6484" s="4"/>
      <c r="D6484" s="14"/>
    </row>
    <row r="6485" spans="2:4" x14ac:dyDescent="0.35">
      <c r="B6485" s="4"/>
      <c r="C6485" s="4"/>
      <c r="D6485" s="14"/>
    </row>
    <row r="6486" spans="2:4" x14ac:dyDescent="0.35">
      <c r="B6486" s="4"/>
      <c r="C6486" s="4"/>
      <c r="D6486" s="14"/>
    </row>
    <row r="6487" spans="2:4" x14ac:dyDescent="0.35">
      <c r="B6487" s="4"/>
      <c r="C6487" s="4"/>
      <c r="D6487" s="14"/>
    </row>
    <row r="6488" spans="2:4" x14ac:dyDescent="0.35">
      <c r="B6488" s="4"/>
      <c r="C6488" s="4"/>
      <c r="D6488" s="14"/>
    </row>
    <row r="6489" spans="2:4" x14ac:dyDescent="0.35">
      <c r="B6489" s="4"/>
      <c r="C6489" s="4"/>
      <c r="D6489" s="14"/>
    </row>
    <row r="6490" spans="2:4" x14ac:dyDescent="0.35">
      <c r="B6490" s="4"/>
      <c r="C6490" s="4"/>
      <c r="D6490" s="14"/>
    </row>
    <row r="6491" spans="2:4" x14ac:dyDescent="0.35">
      <c r="B6491" s="4"/>
      <c r="C6491" s="4"/>
      <c r="D6491" s="14"/>
    </row>
    <row r="6492" spans="2:4" x14ac:dyDescent="0.35">
      <c r="B6492" s="4"/>
      <c r="C6492" s="4"/>
      <c r="D6492" s="14"/>
    </row>
    <row r="6493" spans="2:4" x14ac:dyDescent="0.35">
      <c r="B6493" s="4"/>
      <c r="C6493" s="4"/>
      <c r="D6493" s="14"/>
    </row>
    <row r="6494" spans="2:4" x14ac:dyDescent="0.35">
      <c r="B6494" s="4"/>
      <c r="C6494" s="4"/>
      <c r="D6494" s="14"/>
    </row>
    <row r="6495" spans="2:4" x14ac:dyDescent="0.35">
      <c r="B6495" s="4"/>
      <c r="C6495" s="4"/>
      <c r="D6495" s="14"/>
    </row>
    <row r="6496" spans="2:4" x14ac:dyDescent="0.35">
      <c r="B6496" s="4"/>
      <c r="C6496" s="4"/>
      <c r="D6496" s="14"/>
    </row>
    <row r="6497" spans="2:4" x14ac:dyDescent="0.35">
      <c r="B6497" s="4"/>
      <c r="C6497" s="4"/>
      <c r="D6497" s="14"/>
    </row>
    <row r="6498" spans="2:4" x14ac:dyDescent="0.35">
      <c r="B6498" s="4"/>
      <c r="C6498" s="4"/>
      <c r="D6498" s="14"/>
    </row>
    <row r="6499" spans="2:4" x14ac:dyDescent="0.35">
      <c r="B6499" s="4"/>
      <c r="C6499" s="4"/>
      <c r="D6499" s="14"/>
    </row>
    <row r="6500" spans="2:4" x14ac:dyDescent="0.35">
      <c r="B6500" s="4"/>
      <c r="C6500" s="4"/>
      <c r="D6500" s="14"/>
    </row>
    <row r="6501" spans="2:4" x14ac:dyDescent="0.35">
      <c r="B6501" s="4"/>
      <c r="C6501" s="4"/>
      <c r="D6501" s="14"/>
    </row>
    <row r="6502" spans="2:4" x14ac:dyDescent="0.35">
      <c r="B6502" s="4"/>
      <c r="C6502" s="4"/>
      <c r="D6502" s="14"/>
    </row>
    <row r="6503" spans="2:4" x14ac:dyDescent="0.35">
      <c r="B6503" s="4"/>
      <c r="C6503" s="4"/>
      <c r="D6503" s="14"/>
    </row>
    <row r="6504" spans="2:4" x14ac:dyDescent="0.35">
      <c r="B6504" s="4"/>
      <c r="C6504" s="4"/>
      <c r="D6504" s="14"/>
    </row>
    <row r="6505" spans="2:4" x14ac:dyDescent="0.35">
      <c r="B6505" s="4"/>
      <c r="C6505" s="4"/>
      <c r="D6505" s="14"/>
    </row>
    <row r="6506" spans="2:4" x14ac:dyDescent="0.35">
      <c r="B6506" s="4"/>
      <c r="C6506" s="4"/>
      <c r="D6506" s="14"/>
    </row>
    <row r="6507" spans="2:4" x14ac:dyDescent="0.35">
      <c r="B6507" s="4"/>
      <c r="C6507" s="4"/>
      <c r="D6507" s="14"/>
    </row>
    <row r="6508" spans="2:4" x14ac:dyDescent="0.35">
      <c r="B6508" s="4"/>
      <c r="C6508" s="4"/>
      <c r="D6508" s="14"/>
    </row>
    <row r="6509" spans="2:4" x14ac:dyDescent="0.35">
      <c r="B6509" s="4"/>
      <c r="C6509" s="4"/>
      <c r="D6509" s="14"/>
    </row>
    <row r="6510" spans="2:4" x14ac:dyDescent="0.35">
      <c r="B6510" s="4"/>
      <c r="C6510" s="4"/>
      <c r="D6510" s="14"/>
    </row>
    <row r="6511" spans="2:4" x14ac:dyDescent="0.35">
      <c r="B6511" s="4"/>
      <c r="C6511" s="4"/>
      <c r="D6511" s="14"/>
    </row>
    <row r="6512" spans="2:4" x14ac:dyDescent="0.35">
      <c r="B6512" s="4"/>
      <c r="C6512" s="4"/>
      <c r="D6512" s="14"/>
    </row>
    <row r="6513" spans="2:4" x14ac:dyDescent="0.35">
      <c r="B6513" s="4"/>
      <c r="C6513" s="4"/>
      <c r="D6513" s="14"/>
    </row>
    <row r="6514" spans="2:4" x14ac:dyDescent="0.35">
      <c r="B6514" s="4"/>
      <c r="C6514" s="4"/>
      <c r="D6514" s="14"/>
    </row>
    <row r="6515" spans="2:4" x14ac:dyDescent="0.35">
      <c r="B6515" s="4"/>
      <c r="C6515" s="4"/>
      <c r="D6515" s="14"/>
    </row>
    <row r="6516" spans="2:4" x14ac:dyDescent="0.35">
      <c r="B6516" s="4"/>
      <c r="C6516" s="4"/>
      <c r="D6516" s="14"/>
    </row>
    <row r="6517" spans="2:4" x14ac:dyDescent="0.35">
      <c r="B6517" s="4"/>
      <c r="C6517" s="4"/>
      <c r="D6517" s="14"/>
    </row>
    <row r="6518" spans="2:4" x14ac:dyDescent="0.35">
      <c r="B6518" s="4"/>
      <c r="C6518" s="4"/>
      <c r="D6518" s="14"/>
    </row>
    <row r="6519" spans="2:4" x14ac:dyDescent="0.35">
      <c r="B6519" s="4"/>
      <c r="C6519" s="4"/>
      <c r="D6519" s="14"/>
    </row>
    <row r="6520" spans="2:4" x14ac:dyDescent="0.35">
      <c r="B6520" s="4"/>
      <c r="C6520" s="4"/>
      <c r="D6520" s="14"/>
    </row>
    <row r="6521" spans="2:4" x14ac:dyDescent="0.35">
      <c r="B6521" s="4"/>
      <c r="C6521" s="4"/>
      <c r="D6521" s="14"/>
    </row>
    <row r="6522" spans="2:4" x14ac:dyDescent="0.35">
      <c r="B6522" s="4"/>
      <c r="C6522" s="4"/>
      <c r="D6522" s="14"/>
    </row>
    <row r="6523" spans="2:4" x14ac:dyDescent="0.35">
      <c r="B6523" s="4"/>
      <c r="C6523" s="4"/>
      <c r="D6523" s="14"/>
    </row>
    <row r="6524" spans="2:4" x14ac:dyDescent="0.35">
      <c r="B6524" s="4"/>
      <c r="C6524" s="4"/>
      <c r="D6524" s="14"/>
    </row>
    <row r="6525" spans="2:4" x14ac:dyDescent="0.35">
      <c r="B6525" s="4"/>
      <c r="C6525" s="4"/>
      <c r="D6525" s="14"/>
    </row>
    <row r="6526" spans="2:4" x14ac:dyDescent="0.35">
      <c r="B6526" s="4"/>
      <c r="C6526" s="4"/>
      <c r="D6526" s="14"/>
    </row>
    <row r="6527" spans="2:4" x14ac:dyDescent="0.35">
      <c r="B6527" s="4"/>
      <c r="C6527" s="4"/>
      <c r="D6527" s="14"/>
    </row>
    <row r="6528" spans="2:4" x14ac:dyDescent="0.35">
      <c r="B6528" s="4"/>
      <c r="C6528" s="4"/>
      <c r="D6528" s="14"/>
    </row>
    <row r="6529" spans="2:4" x14ac:dyDescent="0.35">
      <c r="B6529" s="4"/>
      <c r="C6529" s="4"/>
      <c r="D6529" s="14"/>
    </row>
    <row r="6530" spans="2:4" x14ac:dyDescent="0.35">
      <c r="B6530" s="4"/>
      <c r="C6530" s="4"/>
      <c r="D6530" s="14"/>
    </row>
    <row r="6531" spans="2:4" x14ac:dyDescent="0.35">
      <c r="B6531" s="4"/>
      <c r="C6531" s="4"/>
      <c r="D6531" s="14"/>
    </row>
    <row r="6532" spans="2:4" x14ac:dyDescent="0.35">
      <c r="B6532" s="4"/>
      <c r="C6532" s="4"/>
      <c r="D6532" s="14"/>
    </row>
    <row r="6533" spans="2:4" x14ac:dyDescent="0.35">
      <c r="B6533" s="4"/>
      <c r="C6533" s="4"/>
      <c r="D6533" s="14"/>
    </row>
    <row r="6534" spans="2:4" x14ac:dyDescent="0.35">
      <c r="B6534" s="4"/>
      <c r="C6534" s="4"/>
      <c r="D6534" s="14"/>
    </row>
    <row r="6535" spans="2:4" x14ac:dyDescent="0.35">
      <c r="B6535" s="4"/>
      <c r="C6535" s="4"/>
      <c r="D6535" s="14"/>
    </row>
    <row r="6536" spans="2:4" x14ac:dyDescent="0.35">
      <c r="B6536" s="4"/>
      <c r="C6536" s="4"/>
      <c r="D6536" s="14"/>
    </row>
    <row r="6537" spans="2:4" x14ac:dyDescent="0.35">
      <c r="B6537" s="4"/>
      <c r="C6537" s="4"/>
      <c r="D6537" s="14"/>
    </row>
    <row r="6538" spans="2:4" x14ac:dyDescent="0.35">
      <c r="B6538" s="4"/>
      <c r="C6538" s="4"/>
      <c r="D6538" s="14"/>
    </row>
    <row r="6539" spans="2:4" x14ac:dyDescent="0.35">
      <c r="B6539" s="4"/>
      <c r="C6539" s="4"/>
      <c r="D6539" s="14"/>
    </row>
    <row r="6540" spans="2:4" x14ac:dyDescent="0.35">
      <c r="B6540" s="4"/>
      <c r="C6540" s="4"/>
      <c r="D6540" s="14"/>
    </row>
    <row r="6541" spans="2:4" x14ac:dyDescent="0.35">
      <c r="B6541" s="4"/>
      <c r="C6541" s="4"/>
      <c r="D6541" s="14"/>
    </row>
    <row r="6542" spans="2:4" x14ac:dyDescent="0.35">
      <c r="B6542" s="4"/>
      <c r="C6542" s="4"/>
      <c r="D6542" s="14"/>
    </row>
    <row r="6543" spans="2:4" x14ac:dyDescent="0.35">
      <c r="B6543" s="4"/>
      <c r="C6543" s="4"/>
      <c r="D6543" s="14"/>
    </row>
    <row r="6544" spans="2:4" x14ac:dyDescent="0.35">
      <c r="B6544" s="4"/>
      <c r="C6544" s="4"/>
      <c r="D6544" s="14"/>
    </row>
    <row r="6545" spans="2:4" x14ac:dyDescent="0.35">
      <c r="B6545" s="4"/>
      <c r="C6545" s="4"/>
      <c r="D6545" s="14"/>
    </row>
    <row r="6546" spans="2:4" x14ac:dyDescent="0.35">
      <c r="B6546" s="4"/>
      <c r="C6546" s="4"/>
      <c r="D6546" s="14"/>
    </row>
    <row r="6547" spans="2:4" x14ac:dyDescent="0.35">
      <c r="B6547" s="4"/>
      <c r="C6547" s="4"/>
      <c r="D6547" s="14"/>
    </row>
    <row r="6548" spans="2:4" x14ac:dyDescent="0.35">
      <c r="B6548" s="4"/>
      <c r="C6548" s="4"/>
      <c r="D6548" s="14"/>
    </row>
    <row r="6549" spans="2:4" x14ac:dyDescent="0.35">
      <c r="B6549" s="4"/>
      <c r="C6549" s="4"/>
      <c r="D6549" s="14"/>
    </row>
    <row r="6550" spans="2:4" x14ac:dyDescent="0.35">
      <c r="B6550" s="4"/>
      <c r="C6550" s="4"/>
      <c r="D6550" s="14"/>
    </row>
    <row r="6551" spans="2:4" x14ac:dyDescent="0.35">
      <c r="B6551" s="4"/>
      <c r="C6551" s="4"/>
      <c r="D6551" s="14"/>
    </row>
    <row r="6552" spans="2:4" x14ac:dyDescent="0.35">
      <c r="B6552" s="4"/>
      <c r="C6552" s="4"/>
      <c r="D6552" s="14"/>
    </row>
    <row r="6553" spans="2:4" x14ac:dyDescent="0.35">
      <c r="B6553" s="4"/>
      <c r="C6553" s="4"/>
      <c r="D6553" s="14"/>
    </row>
    <row r="6554" spans="2:4" x14ac:dyDescent="0.35">
      <c r="B6554" s="4"/>
      <c r="C6554" s="4"/>
      <c r="D6554" s="14"/>
    </row>
    <row r="6555" spans="2:4" x14ac:dyDescent="0.35">
      <c r="B6555" s="4"/>
      <c r="C6555" s="4"/>
      <c r="D6555" s="14"/>
    </row>
    <row r="6556" spans="2:4" x14ac:dyDescent="0.35">
      <c r="B6556" s="4"/>
      <c r="C6556" s="4"/>
      <c r="D6556" s="14"/>
    </row>
    <row r="6557" spans="2:4" x14ac:dyDescent="0.35">
      <c r="B6557" s="4"/>
      <c r="C6557" s="4"/>
      <c r="D6557" s="14"/>
    </row>
    <row r="6558" spans="2:4" x14ac:dyDescent="0.35">
      <c r="B6558" s="4"/>
      <c r="C6558" s="4"/>
      <c r="D6558" s="14"/>
    </row>
    <row r="6559" spans="2:4" x14ac:dyDescent="0.35">
      <c r="B6559" s="4"/>
      <c r="C6559" s="4"/>
      <c r="D6559" s="14"/>
    </row>
    <row r="6560" spans="2:4" x14ac:dyDescent="0.35">
      <c r="B6560" s="4"/>
      <c r="C6560" s="4"/>
      <c r="D6560" s="14"/>
    </row>
    <row r="6561" spans="2:4" x14ac:dyDescent="0.35">
      <c r="B6561" s="4"/>
      <c r="C6561" s="4"/>
      <c r="D6561" s="14"/>
    </row>
    <row r="6562" spans="2:4" x14ac:dyDescent="0.35">
      <c r="B6562" s="4"/>
      <c r="C6562" s="4"/>
      <c r="D6562" s="14"/>
    </row>
    <row r="6563" spans="2:4" x14ac:dyDescent="0.35">
      <c r="B6563" s="4"/>
      <c r="C6563" s="4"/>
      <c r="D6563" s="14"/>
    </row>
    <row r="6564" spans="2:4" x14ac:dyDescent="0.35">
      <c r="B6564" s="4"/>
      <c r="C6564" s="4"/>
      <c r="D6564" s="14"/>
    </row>
    <row r="6565" spans="2:4" x14ac:dyDescent="0.35">
      <c r="B6565" s="4"/>
      <c r="C6565" s="4"/>
      <c r="D6565" s="14"/>
    </row>
    <row r="6566" spans="2:4" x14ac:dyDescent="0.35">
      <c r="B6566" s="4"/>
      <c r="C6566" s="4"/>
      <c r="D6566" s="14"/>
    </row>
    <row r="6567" spans="2:4" x14ac:dyDescent="0.35">
      <c r="B6567" s="4"/>
      <c r="C6567" s="4"/>
      <c r="D6567" s="14"/>
    </row>
    <row r="6568" spans="2:4" x14ac:dyDescent="0.35">
      <c r="B6568" s="4"/>
      <c r="C6568" s="4"/>
      <c r="D6568" s="14"/>
    </row>
    <row r="6569" spans="2:4" x14ac:dyDescent="0.35">
      <c r="B6569" s="4"/>
      <c r="C6569" s="4"/>
      <c r="D6569" s="14"/>
    </row>
    <row r="6570" spans="2:4" x14ac:dyDescent="0.35">
      <c r="B6570" s="4"/>
      <c r="C6570" s="4"/>
      <c r="D6570" s="14"/>
    </row>
    <row r="6571" spans="2:4" x14ac:dyDescent="0.35">
      <c r="B6571" s="4"/>
      <c r="C6571" s="4"/>
      <c r="D6571" s="14"/>
    </row>
    <row r="6572" spans="2:4" x14ac:dyDescent="0.35">
      <c r="B6572" s="4"/>
      <c r="C6572" s="4"/>
      <c r="D6572" s="14"/>
    </row>
    <row r="6573" spans="2:4" x14ac:dyDescent="0.35">
      <c r="B6573" s="4"/>
      <c r="C6573" s="4"/>
      <c r="D6573" s="14"/>
    </row>
    <row r="6574" spans="2:4" x14ac:dyDescent="0.35">
      <c r="B6574" s="4"/>
      <c r="C6574" s="4"/>
      <c r="D6574" s="14"/>
    </row>
    <row r="6575" spans="2:4" x14ac:dyDescent="0.35">
      <c r="B6575" s="4"/>
      <c r="C6575" s="4"/>
      <c r="D6575" s="14"/>
    </row>
    <row r="6576" spans="2:4" x14ac:dyDescent="0.35">
      <c r="B6576" s="4"/>
      <c r="C6576" s="4"/>
      <c r="D6576" s="14"/>
    </row>
    <row r="6577" spans="2:4" x14ac:dyDescent="0.35">
      <c r="B6577" s="4"/>
      <c r="C6577" s="4"/>
      <c r="D6577" s="14"/>
    </row>
    <row r="6578" spans="2:4" x14ac:dyDescent="0.35">
      <c r="B6578" s="4"/>
      <c r="C6578" s="4"/>
      <c r="D6578" s="14"/>
    </row>
    <row r="6579" spans="2:4" x14ac:dyDescent="0.35">
      <c r="B6579" s="4"/>
      <c r="C6579" s="4"/>
      <c r="D6579" s="14"/>
    </row>
    <row r="6580" spans="2:4" x14ac:dyDescent="0.35">
      <c r="B6580" s="4"/>
      <c r="C6580" s="4"/>
      <c r="D6580" s="14"/>
    </row>
    <row r="6581" spans="2:4" x14ac:dyDescent="0.35">
      <c r="B6581" s="4"/>
      <c r="C6581" s="4"/>
      <c r="D6581" s="14"/>
    </row>
    <row r="6582" spans="2:4" x14ac:dyDescent="0.35">
      <c r="B6582" s="4"/>
      <c r="C6582" s="4"/>
      <c r="D6582" s="14"/>
    </row>
    <row r="6583" spans="2:4" x14ac:dyDescent="0.35">
      <c r="B6583" s="4"/>
      <c r="C6583" s="4"/>
      <c r="D6583" s="14"/>
    </row>
    <row r="6584" spans="2:4" x14ac:dyDescent="0.35">
      <c r="B6584" s="4"/>
      <c r="C6584" s="4"/>
      <c r="D6584" s="14"/>
    </row>
    <row r="6585" spans="2:4" x14ac:dyDescent="0.35">
      <c r="B6585" s="4"/>
      <c r="C6585" s="4"/>
      <c r="D6585" s="14"/>
    </row>
    <row r="6586" spans="2:4" x14ac:dyDescent="0.35">
      <c r="B6586" s="4"/>
      <c r="C6586" s="4"/>
      <c r="D6586" s="14"/>
    </row>
    <row r="6587" spans="2:4" x14ac:dyDescent="0.35">
      <c r="B6587" s="4"/>
      <c r="C6587" s="4"/>
      <c r="D6587" s="14"/>
    </row>
    <row r="6588" spans="2:4" x14ac:dyDescent="0.35">
      <c r="B6588" s="4"/>
      <c r="C6588" s="4"/>
      <c r="D6588" s="14"/>
    </row>
    <row r="6589" spans="2:4" x14ac:dyDescent="0.35">
      <c r="B6589" s="4"/>
      <c r="C6589" s="4"/>
      <c r="D6589" s="14"/>
    </row>
    <row r="6590" spans="2:4" x14ac:dyDescent="0.35">
      <c r="B6590" s="4"/>
      <c r="C6590" s="4"/>
      <c r="D6590" s="14"/>
    </row>
    <row r="6591" spans="2:4" x14ac:dyDescent="0.35">
      <c r="B6591" s="4"/>
      <c r="C6591" s="4"/>
      <c r="D6591" s="14"/>
    </row>
    <row r="6592" spans="2:4" x14ac:dyDescent="0.35">
      <c r="B6592" s="4"/>
      <c r="C6592" s="4"/>
      <c r="D6592" s="14"/>
    </row>
    <row r="6593" spans="2:4" x14ac:dyDescent="0.35">
      <c r="B6593" s="4"/>
      <c r="C6593" s="4"/>
      <c r="D6593" s="14"/>
    </row>
    <row r="6594" spans="2:4" x14ac:dyDescent="0.35">
      <c r="B6594" s="4"/>
      <c r="C6594" s="4"/>
      <c r="D6594" s="14"/>
    </row>
    <row r="6595" spans="2:4" x14ac:dyDescent="0.35">
      <c r="B6595" s="4"/>
      <c r="C6595" s="4"/>
      <c r="D6595" s="14"/>
    </row>
    <row r="6596" spans="2:4" x14ac:dyDescent="0.35">
      <c r="B6596" s="4"/>
      <c r="C6596" s="4"/>
      <c r="D6596" s="14"/>
    </row>
    <row r="6597" spans="2:4" x14ac:dyDescent="0.35">
      <c r="B6597" s="4"/>
      <c r="C6597" s="4"/>
      <c r="D6597" s="14"/>
    </row>
    <row r="6598" spans="2:4" x14ac:dyDescent="0.35">
      <c r="B6598" s="4"/>
      <c r="C6598" s="4"/>
      <c r="D6598" s="14"/>
    </row>
    <row r="6599" spans="2:4" x14ac:dyDescent="0.35">
      <c r="B6599" s="4"/>
      <c r="C6599" s="4"/>
      <c r="D6599" s="14"/>
    </row>
    <row r="6600" spans="2:4" x14ac:dyDescent="0.35">
      <c r="B6600" s="4"/>
      <c r="C6600" s="4"/>
      <c r="D6600" s="14"/>
    </row>
    <row r="6601" spans="2:4" x14ac:dyDescent="0.35">
      <c r="B6601" s="4"/>
      <c r="C6601" s="4"/>
      <c r="D6601" s="14"/>
    </row>
    <row r="6602" spans="2:4" x14ac:dyDescent="0.35">
      <c r="B6602" s="4"/>
      <c r="C6602" s="4"/>
      <c r="D6602" s="14"/>
    </row>
    <row r="6603" spans="2:4" x14ac:dyDescent="0.35">
      <c r="B6603" s="4"/>
      <c r="C6603" s="4"/>
      <c r="D6603" s="14"/>
    </row>
    <row r="6604" spans="2:4" x14ac:dyDescent="0.35">
      <c r="B6604" s="4"/>
      <c r="C6604" s="4"/>
      <c r="D6604" s="14"/>
    </row>
    <row r="6605" spans="2:4" x14ac:dyDescent="0.35">
      <c r="B6605" s="4"/>
      <c r="C6605" s="4"/>
      <c r="D6605" s="14"/>
    </row>
    <row r="6606" spans="2:4" x14ac:dyDescent="0.35">
      <c r="B6606" s="4"/>
      <c r="C6606" s="4"/>
      <c r="D6606" s="14"/>
    </row>
    <row r="6607" spans="2:4" x14ac:dyDescent="0.35">
      <c r="B6607" s="4"/>
      <c r="C6607" s="4"/>
      <c r="D6607" s="14"/>
    </row>
    <row r="6608" spans="2:4" x14ac:dyDescent="0.35">
      <c r="B6608" s="4"/>
      <c r="C6608" s="4"/>
      <c r="D6608" s="14"/>
    </row>
    <row r="6609" spans="2:4" x14ac:dyDescent="0.35">
      <c r="B6609" s="4"/>
      <c r="C6609" s="4"/>
      <c r="D6609" s="14"/>
    </row>
    <row r="6610" spans="2:4" x14ac:dyDescent="0.35">
      <c r="B6610" s="4"/>
      <c r="C6610" s="4"/>
      <c r="D6610" s="14"/>
    </row>
    <row r="6611" spans="2:4" x14ac:dyDescent="0.35">
      <c r="B6611" s="4"/>
      <c r="C6611" s="4"/>
      <c r="D6611" s="14"/>
    </row>
    <row r="6612" spans="2:4" x14ac:dyDescent="0.35">
      <c r="B6612" s="4"/>
      <c r="C6612" s="4"/>
      <c r="D6612" s="14"/>
    </row>
    <row r="6613" spans="2:4" x14ac:dyDescent="0.35">
      <c r="B6613" s="4"/>
      <c r="C6613" s="4"/>
      <c r="D6613" s="14"/>
    </row>
    <row r="6614" spans="2:4" x14ac:dyDescent="0.35">
      <c r="B6614" s="4"/>
      <c r="C6614" s="4"/>
      <c r="D6614" s="14"/>
    </row>
    <row r="6615" spans="2:4" x14ac:dyDescent="0.35">
      <c r="B6615" s="4"/>
      <c r="C6615" s="4"/>
      <c r="D6615" s="14"/>
    </row>
    <row r="6616" spans="2:4" x14ac:dyDescent="0.35">
      <c r="B6616" s="4"/>
      <c r="C6616" s="4"/>
      <c r="D6616" s="14"/>
    </row>
    <row r="6617" spans="2:4" x14ac:dyDescent="0.35">
      <c r="B6617" s="4"/>
      <c r="C6617" s="4"/>
      <c r="D6617" s="14"/>
    </row>
    <row r="6618" spans="2:4" x14ac:dyDescent="0.35">
      <c r="B6618" s="4"/>
      <c r="C6618" s="4"/>
      <c r="D6618" s="14"/>
    </row>
    <row r="6619" spans="2:4" x14ac:dyDescent="0.35">
      <c r="B6619" s="4"/>
      <c r="C6619" s="4"/>
      <c r="D6619" s="14"/>
    </row>
    <row r="6620" spans="2:4" x14ac:dyDescent="0.35">
      <c r="B6620" s="4"/>
      <c r="C6620" s="4"/>
      <c r="D6620" s="14"/>
    </row>
    <row r="6621" spans="2:4" x14ac:dyDescent="0.35">
      <c r="B6621" s="4"/>
      <c r="C6621" s="4"/>
      <c r="D6621" s="14"/>
    </row>
    <row r="6622" spans="2:4" x14ac:dyDescent="0.35">
      <c r="B6622" s="4"/>
      <c r="C6622" s="4"/>
      <c r="D6622" s="14"/>
    </row>
    <row r="6623" spans="2:4" x14ac:dyDescent="0.35">
      <c r="B6623" s="4"/>
      <c r="C6623" s="4"/>
      <c r="D6623" s="14"/>
    </row>
    <row r="6624" spans="2:4" x14ac:dyDescent="0.35">
      <c r="B6624" s="4"/>
      <c r="C6624" s="4"/>
      <c r="D6624" s="14"/>
    </row>
    <row r="6625" spans="2:4" x14ac:dyDescent="0.35">
      <c r="B6625" s="4"/>
      <c r="C6625" s="4"/>
      <c r="D6625" s="14"/>
    </row>
    <row r="6626" spans="2:4" x14ac:dyDescent="0.35">
      <c r="B6626" s="4"/>
      <c r="C6626" s="4"/>
      <c r="D6626" s="14"/>
    </row>
    <row r="6627" spans="2:4" x14ac:dyDescent="0.35">
      <c r="B6627" s="4"/>
      <c r="C6627" s="4"/>
      <c r="D6627" s="14"/>
    </row>
    <row r="6628" spans="2:4" x14ac:dyDescent="0.35">
      <c r="B6628" s="4"/>
      <c r="C6628" s="4"/>
      <c r="D6628" s="14"/>
    </row>
    <row r="6629" spans="2:4" x14ac:dyDescent="0.35">
      <c r="B6629" s="4"/>
      <c r="C6629" s="4"/>
      <c r="D6629" s="14"/>
    </row>
    <row r="6630" spans="2:4" x14ac:dyDescent="0.35">
      <c r="B6630" s="4"/>
      <c r="C6630" s="4"/>
      <c r="D6630" s="14"/>
    </row>
    <row r="6631" spans="2:4" x14ac:dyDescent="0.35">
      <c r="B6631" s="4"/>
      <c r="C6631" s="4"/>
      <c r="D6631" s="14"/>
    </row>
    <row r="6632" spans="2:4" x14ac:dyDescent="0.35">
      <c r="B6632" s="4"/>
      <c r="C6632" s="4"/>
      <c r="D6632" s="14"/>
    </row>
    <row r="6633" spans="2:4" x14ac:dyDescent="0.35">
      <c r="B6633" s="4"/>
      <c r="C6633" s="4"/>
      <c r="D6633" s="14"/>
    </row>
    <row r="6634" spans="2:4" x14ac:dyDescent="0.35">
      <c r="B6634" s="4"/>
      <c r="C6634" s="4"/>
      <c r="D6634" s="14"/>
    </row>
    <row r="6635" spans="2:4" x14ac:dyDescent="0.35">
      <c r="B6635" s="4"/>
      <c r="C6635" s="4"/>
      <c r="D6635" s="14"/>
    </row>
    <row r="6636" spans="2:4" x14ac:dyDescent="0.35">
      <c r="B6636" s="4"/>
      <c r="C6636" s="4"/>
      <c r="D6636" s="14"/>
    </row>
    <row r="6637" spans="2:4" x14ac:dyDescent="0.35">
      <c r="B6637" s="4"/>
      <c r="C6637" s="4"/>
      <c r="D6637" s="14"/>
    </row>
    <row r="6638" spans="2:4" x14ac:dyDescent="0.35">
      <c r="B6638" s="4"/>
      <c r="C6638" s="4"/>
      <c r="D6638" s="14"/>
    </row>
    <row r="6639" spans="2:4" x14ac:dyDescent="0.35">
      <c r="B6639" s="4"/>
      <c r="C6639" s="4"/>
      <c r="D6639" s="14"/>
    </row>
    <row r="6640" spans="2:4" x14ac:dyDescent="0.35">
      <c r="B6640" s="4"/>
      <c r="C6640" s="4"/>
      <c r="D6640" s="14"/>
    </row>
    <row r="6641" spans="2:4" x14ac:dyDescent="0.35">
      <c r="B6641" s="4"/>
      <c r="C6641" s="4"/>
      <c r="D6641" s="14"/>
    </row>
    <row r="6642" spans="2:4" x14ac:dyDescent="0.35">
      <c r="B6642" s="4"/>
      <c r="C6642" s="4"/>
      <c r="D6642" s="14"/>
    </row>
    <row r="6643" spans="2:4" x14ac:dyDescent="0.35">
      <c r="B6643" s="4"/>
      <c r="C6643" s="4"/>
      <c r="D6643" s="14"/>
    </row>
    <row r="6644" spans="2:4" x14ac:dyDescent="0.35">
      <c r="B6644" s="4"/>
      <c r="C6644" s="4"/>
      <c r="D6644" s="14"/>
    </row>
    <row r="6645" spans="2:4" x14ac:dyDescent="0.35">
      <c r="B6645" s="4"/>
      <c r="C6645" s="4"/>
      <c r="D6645" s="14"/>
    </row>
    <row r="6646" spans="2:4" x14ac:dyDescent="0.35">
      <c r="B6646" s="4"/>
      <c r="C6646" s="4"/>
      <c r="D6646" s="14"/>
    </row>
    <row r="6647" spans="2:4" x14ac:dyDescent="0.35">
      <c r="B6647" s="4"/>
      <c r="C6647" s="4"/>
      <c r="D6647" s="14"/>
    </row>
    <row r="6648" spans="2:4" x14ac:dyDescent="0.35">
      <c r="B6648" s="4"/>
      <c r="C6648" s="4"/>
      <c r="D6648" s="14"/>
    </row>
    <row r="6649" spans="2:4" x14ac:dyDescent="0.35">
      <c r="B6649" s="4"/>
      <c r="C6649" s="4"/>
      <c r="D6649" s="14"/>
    </row>
    <row r="6650" spans="2:4" x14ac:dyDescent="0.35">
      <c r="B6650" s="4"/>
      <c r="C6650" s="4"/>
      <c r="D6650" s="14"/>
    </row>
    <row r="6651" spans="2:4" x14ac:dyDescent="0.35">
      <c r="B6651" s="4"/>
      <c r="C6651" s="4"/>
      <c r="D6651" s="14"/>
    </row>
    <row r="6652" spans="2:4" x14ac:dyDescent="0.35">
      <c r="B6652" s="4"/>
      <c r="C6652" s="4"/>
      <c r="D6652" s="14"/>
    </row>
    <row r="6653" spans="2:4" x14ac:dyDescent="0.35">
      <c r="B6653" s="4"/>
      <c r="C6653" s="4"/>
      <c r="D6653" s="14"/>
    </row>
    <row r="6654" spans="2:4" x14ac:dyDescent="0.35">
      <c r="B6654" s="4"/>
      <c r="C6654" s="4"/>
      <c r="D6654" s="14"/>
    </row>
    <row r="6655" spans="2:4" x14ac:dyDescent="0.35">
      <c r="B6655" s="4"/>
      <c r="C6655" s="4"/>
      <c r="D6655" s="14"/>
    </row>
    <row r="6656" spans="2:4" x14ac:dyDescent="0.35">
      <c r="B6656" s="4"/>
      <c r="C6656" s="4"/>
      <c r="D6656" s="14"/>
    </row>
    <row r="6657" spans="2:4" x14ac:dyDescent="0.35">
      <c r="B6657" s="4"/>
      <c r="C6657" s="4"/>
      <c r="D6657" s="14"/>
    </row>
    <row r="6658" spans="2:4" x14ac:dyDescent="0.35">
      <c r="B6658" s="4"/>
      <c r="C6658" s="4"/>
      <c r="D6658" s="14"/>
    </row>
    <row r="6659" spans="2:4" x14ac:dyDescent="0.35">
      <c r="B6659" s="4"/>
      <c r="C6659" s="4"/>
      <c r="D6659" s="14"/>
    </row>
    <row r="6660" spans="2:4" x14ac:dyDescent="0.35">
      <c r="B6660" s="4"/>
      <c r="C6660" s="4"/>
      <c r="D6660" s="14"/>
    </row>
    <row r="6661" spans="2:4" x14ac:dyDescent="0.35">
      <c r="B6661" s="4"/>
      <c r="C6661" s="4"/>
      <c r="D6661" s="14"/>
    </row>
    <row r="6662" spans="2:4" x14ac:dyDescent="0.35">
      <c r="B6662" s="4"/>
      <c r="C6662" s="4"/>
      <c r="D6662" s="14"/>
    </row>
    <row r="6663" spans="2:4" x14ac:dyDescent="0.35">
      <c r="B6663" s="4"/>
      <c r="C6663" s="4"/>
      <c r="D6663" s="14"/>
    </row>
    <row r="6664" spans="2:4" x14ac:dyDescent="0.35">
      <c r="B6664" s="4"/>
      <c r="C6664" s="4"/>
      <c r="D6664" s="14"/>
    </row>
    <row r="6665" spans="2:4" x14ac:dyDescent="0.35">
      <c r="B6665" s="4"/>
      <c r="C6665" s="4"/>
      <c r="D6665" s="14"/>
    </row>
    <row r="6666" spans="2:4" x14ac:dyDescent="0.35">
      <c r="B6666" s="4"/>
      <c r="C6666" s="4"/>
      <c r="D6666" s="14"/>
    </row>
    <row r="6667" spans="2:4" x14ac:dyDescent="0.35">
      <c r="B6667" s="4"/>
      <c r="C6667" s="4"/>
      <c r="D6667" s="14"/>
    </row>
    <row r="6668" spans="2:4" x14ac:dyDescent="0.35">
      <c r="B6668" s="4"/>
      <c r="C6668" s="4"/>
      <c r="D6668" s="14"/>
    </row>
    <row r="6669" spans="2:4" x14ac:dyDescent="0.35">
      <c r="B6669" s="4"/>
      <c r="C6669" s="4"/>
      <c r="D6669" s="14"/>
    </row>
    <row r="6670" spans="2:4" x14ac:dyDescent="0.35">
      <c r="B6670" s="4"/>
      <c r="C6670" s="4"/>
      <c r="D6670" s="14"/>
    </row>
    <row r="6671" spans="2:4" x14ac:dyDescent="0.35">
      <c r="B6671" s="4"/>
      <c r="C6671" s="4"/>
      <c r="D6671" s="14"/>
    </row>
    <row r="6672" spans="2:4" x14ac:dyDescent="0.35">
      <c r="B6672" s="4"/>
      <c r="C6672" s="4"/>
      <c r="D6672" s="14"/>
    </row>
    <row r="6673" spans="2:4" x14ac:dyDescent="0.35">
      <c r="B6673" s="4"/>
      <c r="C6673" s="4"/>
      <c r="D6673" s="14"/>
    </row>
    <row r="6674" spans="2:4" x14ac:dyDescent="0.35">
      <c r="B6674" s="4"/>
      <c r="C6674" s="4"/>
      <c r="D6674" s="14"/>
    </row>
    <row r="6675" spans="2:4" x14ac:dyDescent="0.35">
      <c r="B6675" s="4"/>
      <c r="C6675" s="4"/>
      <c r="D6675" s="14"/>
    </row>
    <row r="6676" spans="2:4" x14ac:dyDescent="0.35">
      <c r="B6676" s="4"/>
      <c r="C6676" s="4"/>
      <c r="D6676" s="14"/>
    </row>
    <row r="6677" spans="2:4" x14ac:dyDescent="0.35">
      <c r="B6677" s="4"/>
      <c r="C6677" s="4"/>
      <c r="D6677" s="14"/>
    </row>
    <row r="6678" spans="2:4" x14ac:dyDescent="0.35">
      <c r="B6678" s="4"/>
      <c r="C6678" s="4"/>
      <c r="D6678" s="14"/>
    </row>
    <row r="6679" spans="2:4" x14ac:dyDescent="0.35">
      <c r="B6679" s="4"/>
      <c r="C6679" s="4"/>
      <c r="D6679" s="14"/>
    </row>
    <row r="6680" spans="2:4" x14ac:dyDescent="0.35">
      <c r="B6680" s="4"/>
      <c r="C6680" s="4"/>
      <c r="D6680" s="14"/>
    </row>
    <row r="6681" spans="2:4" x14ac:dyDescent="0.35">
      <c r="B6681" s="4"/>
      <c r="C6681" s="4"/>
      <c r="D6681" s="14"/>
    </row>
    <row r="6682" spans="2:4" x14ac:dyDescent="0.35">
      <c r="B6682" s="4"/>
      <c r="C6682" s="4"/>
      <c r="D6682" s="14"/>
    </row>
    <row r="6683" spans="2:4" x14ac:dyDescent="0.35">
      <c r="B6683" s="4"/>
      <c r="C6683" s="4"/>
      <c r="D6683" s="14"/>
    </row>
    <row r="6684" spans="2:4" x14ac:dyDescent="0.35">
      <c r="B6684" s="4"/>
      <c r="C6684" s="4"/>
      <c r="D6684" s="14"/>
    </row>
    <row r="6685" spans="2:4" x14ac:dyDescent="0.35">
      <c r="B6685" s="4"/>
      <c r="C6685" s="4"/>
      <c r="D6685" s="14"/>
    </row>
    <row r="6686" spans="2:4" x14ac:dyDescent="0.35">
      <c r="B6686" s="4"/>
      <c r="C6686" s="4"/>
      <c r="D6686" s="14"/>
    </row>
    <row r="6687" spans="2:4" x14ac:dyDescent="0.35">
      <c r="B6687" s="4"/>
      <c r="C6687" s="4"/>
      <c r="D6687" s="14"/>
    </row>
    <row r="6688" spans="2:4" x14ac:dyDescent="0.35">
      <c r="B6688" s="4"/>
      <c r="C6688" s="4"/>
      <c r="D6688" s="14"/>
    </row>
    <row r="6689" spans="2:4" x14ac:dyDescent="0.35">
      <c r="B6689" s="4"/>
      <c r="C6689" s="4"/>
      <c r="D6689" s="14"/>
    </row>
    <row r="6690" spans="2:4" x14ac:dyDescent="0.35">
      <c r="B6690" s="4"/>
      <c r="C6690" s="4"/>
      <c r="D6690" s="14"/>
    </row>
    <row r="6691" spans="2:4" x14ac:dyDescent="0.35">
      <c r="B6691" s="4"/>
      <c r="C6691" s="4"/>
      <c r="D6691" s="14"/>
    </row>
    <row r="6692" spans="2:4" x14ac:dyDescent="0.35">
      <c r="B6692" s="4"/>
      <c r="C6692" s="4"/>
      <c r="D6692" s="14"/>
    </row>
    <row r="6693" spans="2:4" x14ac:dyDescent="0.35">
      <c r="B6693" s="4"/>
      <c r="C6693" s="4"/>
      <c r="D6693" s="14"/>
    </row>
    <row r="6694" spans="2:4" x14ac:dyDescent="0.35">
      <c r="B6694" s="4"/>
      <c r="C6694" s="4"/>
      <c r="D6694" s="14"/>
    </row>
    <row r="6695" spans="2:4" x14ac:dyDescent="0.35">
      <c r="B6695" s="4"/>
      <c r="C6695" s="4"/>
      <c r="D6695" s="14"/>
    </row>
    <row r="6696" spans="2:4" x14ac:dyDescent="0.35">
      <c r="B6696" s="4"/>
      <c r="C6696" s="4"/>
      <c r="D6696" s="14"/>
    </row>
    <row r="6697" spans="2:4" x14ac:dyDescent="0.35">
      <c r="B6697" s="4"/>
      <c r="C6697" s="4"/>
      <c r="D6697" s="14"/>
    </row>
    <row r="6698" spans="2:4" x14ac:dyDescent="0.35">
      <c r="B6698" s="4"/>
      <c r="C6698" s="4"/>
      <c r="D6698" s="14"/>
    </row>
    <row r="6699" spans="2:4" x14ac:dyDescent="0.35">
      <c r="B6699" s="4"/>
      <c r="C6699" s="4"/>
      <c r="D6699" s="14"/>
    </row>
    <row r="6700" spans="2:4" x14ac:dyDescent="0.35">
      <c r="B6700" s="4"/>
      <c r="C6700" s="4"/>
      <c r="D6700" s="14"/>
    </row>
    <row r="6701" spans="2:4" x14ac:dyDescent="0.35">
      <c r="B6701" s="4"/>
      <c r="C6701" s="4"/>
      <c r="D6701" s="14"/>
    </row>
    <row r="6702" spans="2:4" x14ac:dyDescent="0.35">
      <c r="B6702" s="4"/>
      <c r="C6702" s="4"/>
      <c r="D6702" s="14"/>
    </row>
    <row r="6703" spans="2:4" x14ac:dyDescent="0.35">
      <c r="B6703" s="4"/>
      <c r="C6703" s="4"/>
      <c r="D6703" s="14"/>
    </row>
    <row r="6704" spans="2:4" x14ac:dyDescent="0.35">
      <c r="B6704" s="4"/>
      <c r="C6704" s="4"/>
      <c r="D6704" s="14"/>
    </row>
    <row r="6705" spans="2:4" x14ac:dyDescent="0.35">
      <c r="B6705" s="4"/>
      <c r="C6705" s="4"/>
      <c r="D6705" s="14"/>
    </row>
    <row r="6706" spans="2:4" x14ac:dyDescent="0.35">
      <c r="B6706" s="4"/>
      <c r="C6706" s="4"/>
      <c r="D6706" s="14"/>
    </row>
    <row r="6707" spans="2:4" x14ac:dyDescent="0.35">
      <c r="B6707" s="4"/>
      <c r="C6707" s="4"/>
      <c r="D6707" s="14"/>
    </row>
    <row r="6708" spans="2:4" x14ac:dyDescent="0.35">
      <c r="B6708" s="4"/>
      <c r="C6708" s="4"/>
      <c r="D6708" s="14"/>
    </row>
    <row r="6709" spans="2:4" x14ac:dyDescent="0.35">
      <c r="B6709" s="4"/>
      <c r="C6709" s="4"/>
      <c r="D6709" s="14"/>
    </row>
    <row r="6710" spans="2:4" x14ac:dyDescent="0.35">
      <c r="B6710" s="4"/>
      <c r="C6710" s="4"/>
      <c r="D6710" s="14"/>
    </row>
    <row r="6711" spans="2:4" x14ac:dyDescent="0.35">
      <c r="B6711" s="4"/>
      <c r="C6711" s="4"/>
      <c r="D6711" s="14"/>
    </row>
    <row r="6712" spans="2:4" x14ac:dyDescent="0.35">
      <c r="B6712" s="4"/>
      <c r="C6712" s="4"/>
      <c r="D6712" s="14"/>
    </row>
    <row r="6713" spans="2:4" x14ac:dyDescent="0.35">
      <c r="B6713" s="4"/>
      <c r="C6713" s="4"/>
      <c r="D6713" s="14"/>
    </row>
    <row r="6714" spans="2:4" x14ac:dyDescent="0.35">
      <c r="B6714" s="4"/>
      <c r="C6714" s="4"/>
      <c r="D6714" s="14"/>
    </row>
    <row r="6715" spans="2:4" x14ac:dyDescent="0.35">
      <c r="B6715" s="4"/>
      <c r="C6715" s="4"/>
      <c r="D6715" s="14"/>
    </row>
    <row r="6716" spans="2:4" x14ac:dyDescent="0.35">
      <c r="B6716" s="4"/>
      <c r="C6716" s="4"/>
      <c r="D6716" s="14"/>
    </row>
    <row r="6717" spans="2:4" x14ac:dyDescent="0.35">
      <c r="B6717" s="4"/>
      <c r="C6717" s="4"/>
      <c r="D6717" s="14"/>
    </row>
    <row r="6718" spans="2:4" x14ac:dyDescent="0.35">
      <c r="B6718" s="4"/>
      <c r="C6718" s="4"/>
      <c r="D6718" s="14"/>
    </row>
    <row r="6719" spans="2:4" x14ac:dyDescent="0.35">
      <c r="B6719" s="4"/>
      <c r="C6719" s="4"/>
      <c r="D6719" s="14"/>
    </row>
    <row r="6720" spans="2:4" x14ac:dyDescent="0.35">
      <c r="B6720" s="4"/>
      <c r="C6720" s="4"/>
      <c r="D6720" s="14"/>
    </row>
    <row r="6721" spans="2:4" x14ac:dyDescent="0.35">
      <c r="B6721" s="4"/>
      <c r="C6721" s="4"/>
      <c r="D6721" s="14"/>
    </row>
    <row r="6722" spans="2:4" x14ac:dyDescent="0.35">
      <c r="B6722" s="4"/>
      <c r="C6722" s="4"/>
      <c r="D6722" s="14"/>
    </row>
    <row r="6723" spans="2:4" x14ac:dyDescent="0.35">
      <c r="B6723" s="4"/>
      <c r="C6723" s="4"/>
      <c r="D6723" s="14"/>
    </row>
    <row r="6724" spans="2:4" x14ac:dyDescent="0.35">
      <c r="B6724" s="4"/>
      <c r="C6724" s="4"/>
      <c r="D6724" s="14"/>
    </row>
    <row r="6725" spans="2:4" x14ac:dyDescent="0.35">
      <c r="B6725" s="4"/>
      <c r="C6725" s="4"/>
      <c r="D6725" s="14"/>
    </row>
    <row r="6726" spans="2:4" x14ac:dyDescent="0.35">
      <c r="B6726" s="4"/>
      <c r="C6726" s="4"/>
      <c r="D6726" s="14"/>
    </row>
    <row r="6727" spans="2:4" x14ac:dyDescent="0.35">
      <c r="B6727" s="4"/>
      <c r="C6727" s="4"/>
      <c r="D6727" s="14"/>
    </row>
    <row r="6728" spans="2:4" x14ac:dyDescent="0.35">
      <c r="B6728" s="4"/>
      <c r="C6728" s="4"/>
      <c r="D6728" s="14"/>
    </row>
    <row r="6729" spans="2:4" x14ac:dyDescent="0.35">
      <c r="B6729" s="4"/>
      <c r="C6729" s="4"/>
      <c r="D6729" s="14"/>
    </row>
    <row r="6730" spans="2:4" x14ac:dyDescent="0.35">
      <c r="B6730" s="4"/>
      <c r="C6730" s="4"/>
      <c r="D6730" s="14"/>
    </row>
    <row r="6731" spans="2:4" x14ac:dyDescent="0.35">
      <c r="B6731" s="4"/>
      <c r="C6731" s="4"/>
      <c r="D6731" s="14"/>
    </row>
    <row r="6732" spans="2:4" x14ac:dyDescent="0.35">
      <c r="B6732" s="4"/>
      <c r="C6732" s="4"/>
      <c r="D6732" s="14"/>
    </row>
    <row r="6733" spans="2:4" x14ac:dyDescent="0.35">
      <c r="B6733" s="4"/>
      <c r="C6733" s="4"/>
      <c r="D6733" s="14"/>
    </row>
    <row r="6734" spans="2:4" x14ac:dyDescent="0.35">
      <c r="B6734" s="4"/>
      <c r="C6734" s="4"/>
      <c r="D6734" s="14"/>
    </row>
    <row r="6735" spans="2:4" x14ac:dyDescent="0.35">
      <c r="B6735" s="4"/>
      <c r="C6735" s="4"/>
      <c r="D6735" s="14"/>
    </row>
    <row r="6736" spans="2:4" x14ac:dyDescent="0.35">
      <c r="B6736" s="4"/>
      <c r="C6736" s="4"/>
      <c r="D6736" s="14"/>
    </row>
    <row r="6737" spans="2:4" x14ac:dyDescent="0.35">
      <c r="B6737" s="4"/>
      <c r="C6737" s="4"/>
      <c r="D6737" s="14"/>
    </row>
    <row r="6738" spans="2:4" x14ac:dyDescent="0.35">
      <c r="B6738" s="4"/>
      <c r="C6738" s="4"/>
      <c r="D6738" s="14"/>
    </row>
    <row r="6739" spans="2:4" x14ac:dyDescent="0.35">
      <c r="B6739" s="4"/>
      <c r="C6739" s="4"/>
      <c r="D6739" s="14"/>
    </row>
    <row r="6740" spans="2:4" x14ac:dyDescent="0.35">
      <c r="B6740" s="4"/>
      <c r="C6740" s="4"/>
      <c r="D6740" s="14"/>
    </row>
    <row r="6741" spans="2:4" x14ac:dyDescent="0.35">
      <c r="B6741" s="4"/>
      <c r="C6741" s="4"/>
      <c r="D6741" s="14"/>
    </row>
    <row r="6742" spans="2:4" x14ac:dyDescent="0.35">
      <c r="B6742" s="4"/>
      <c r="C6742" s="4"/>
      <c r="D6742" s="14"/>
    </row>
    <row r="6743" spans="2:4" x14ac:dyDescent="0.35">
      <c r="B6743" s="4"/>
      <c r="C6743" s="4"/>
      <c r="D6743" s="14"/>
    </row>
    <row r="6744" spans="2:4" x14ac:dyDescent="0.35">
      <c r="B6744" s="4"/>
      <c r="C6744" s="4"/>
      <c r="D6744" s="14"/>
    </row>
    <row r="6745" spans="2:4" x14ac:dyDescent="0.35">
      <c r="B6745" s="4"/>
      <c r="C6745" s="4"/>
      <c r="D6745" s="14"/>
    </row>
    <row r="6746" spans="2:4" x14ac:dyDescent="0.35">
      <c r="B6746" s="4"/>
      <c r="C6746" s="4"/>
      <c r="D6746" s="14"/>
    </row>
    <row r="6747" spans="2:4" x14ac:dyDescent="0.35">
      <c r="B6747" s="4"/>
      <c r="C6747" s="4"/>
      <c r="D6747" s="14"/>
    </row>
    <row r="6748" spans="2:4" x14ac:dyDescent="0.35">
      <c r="B6748" s="4"/>
      <c r="C6748" s="4"/>
      <c r="D6748" s="14"/>
    </row>
    <row r="6749" spans="2:4" x14ac:dyDescent="0.35">
      <c r="B6749" s="4"/>
      <c r="C6749" s="4"/>
      <c r="D6749" s="14"/>
    </row>
    <row r="6750" spans="2:4" x14ac:dyDescent="0.35">
      <c r="B6750" s="4"/>
      <c r="C6750" s="4"/>
      <c r="D6750" s="14"/>
    </row>
    <row r="6751" spans="2:4" x14ac:dyDescent="0.35">
      <c r="B6751" s="4"/>
      <c r="C6751" s="4"/>
      <c r="D6751" s="14"/>
    </row>
    <row r="6752" spans="2:4" x14ac:dyDescent="0.35">
      <c r="B6752" s="4"/>
      <c r="C6752" s="4"/>
      <c r="D6752" s="14"/>
    </row>
    <row r="6753" spans="2:4" x14ac:dyDescent="0.35">
      <c r="B6753" s="4"/>
      <c r="C6753" s="4"/>
      <c r="D6753" s="14"/>
    </row>
    <row r="6754" spans="2:4" x14ac:dyDescent="0.35">
      <c r="B6754" s="4"/>
      <c r="C6754" s="4"/>
      <c r="D6754" s="14"/>
    </row>
    <row r="6755" spans="2:4" x14ac:dyDescent="0.35">
      <c r="B6755" s="4"/>
      <c r="C6755" s="4"/>
      <c r="D6755" s="14"/>
    </row>
    <row r="6756" spans="2:4" x14ac:dyDescent="0.35">
      <c r="B6756" s="4"/>
      <c r="C6756" s="4"/>
      <c r="D6756" s="14"/>
    </row>
    <row r="6757" spans="2:4" x14ac:dyDescent="0.35">
      <c r="B6757" s="4"/>
      <c r="C6757" s="4"/>
      <c r="D6757" s="14"/>
    </row>
    <row r="6758" spans="2:4" x14ac:dyDescent="0.35">
      <c r="B6758" s="4"/>
      <c r="C6758" s="4"/>
      <c r="D6758" s="14"/>
    </row>
    <row r="6759" spans="2:4" x14ac:dyDescent="0.35">
      <c r="B6759" s="4"/>
      <c r="C6759" s="4"/>
      <c r="D6759" s="14"/>
    </row>
    <row r="6760" spans="2:4" x14ac:dyDescent="0.35">
      <c r="B6760" s="4"/>
      <c r="C6760" s="4"/>
      <c r="D6760" s="14"/>
    </row>
    <row r="6761" spans="2:4" x14ac:dyDescent="0.35">
      <c r="B6761" s="4"/>
      <c r="C6761" s="4"/>
      <c r="D6761" s="14"/>
    </row>
    <row r="6762" spans="2:4" x14ac:dyDescent="0.35">
      <c r="B6762" s="4"/>
      <c r="C6762" s="4"/>
      <c r="D6762" s="14"/>
    </row>
    <row r="6763" spans="2:4" x14ac:dyDescent="0.35">
      <c r="B6763" s="4"/>
      <c r="C6763" s="4"/>
      <c r="D6763" s="14"/>
    </row>
    <row r="6764" spans="2:4" x14ac:dyDescent="0.35">
      <c r="B6764" s="4"/>
      <c r="C6764" s="4"/>
      <c r="D6764" s="14"/>
    </row>
    <row r="6765" spans="2:4" x14ac:dyDescent="0.35">
      <c r="B6765" s="4"/>
      <c r="C6765" s="4"/>
      <c r="D6765" s="14"/>
    </row>
    <row r="6766" spans="2:4" x14ac:dyDescent="0.35">
      <c r="B6766" s="4"/>
      <c r="C6766" s="4"/>
      <c r="D6766" s="14"/>
    </row>
    <row r="6767" spans="2:4" x14ac:dyDescent="0.35">
      <c r="B6767" s="4"/>
      <c r="C6767" s="4"/>
      <c r="D6767" s="14"/>
    </row>
    <row r="6768" spans="2:4" x14ac:dyDescent="0.35">
      <c r="B6768" s="4"/>
      <c r="C6768" s="4"/>
      <c r="D6768" s="14"/>
    </row>
    <row r="6769" spans="2:4" x14ac:dyDescent="0.35">
      <c r="B6769" s="4"/>
      <c r="C6769" s="4"/>
      <c r="D6769" s="14"/>
    </row>
    <row r="6770" spans="2:4" x14ac:dyDescent="0.35">
      <c r="B6770" s="4"/>
      <c r="C6770" s="4"/>
      <c r="D6770" s="14"/>
    </row>
    <row r="6771" spans="2:4" x14ac:dyDescent="0.35">
      <c r="B6771" s="4"/>
      <c r="C6771" s="4"/>
      <c r="D6771" s="14"/>
    </row>
    <row r="6772" spans="2:4" x14ac:dyDescent="0.35">
      <c r="B6772" s="4"/>
      <c r="C6772" s="4"/>
      <c r="D6772" s="14"/>
    </row>
    <row r="6773" spans="2:4" x14ac:dyDescent="0.35">
      <c r="B6773" s="4"/>
      <c r="C6773" s="4"/>
      <c r="D6773" s="14"/>
    </row>
    <row r="6774" spans="2:4" x14ac:dyDescent="0.35">
      <c r="B6774" s="4"/>
      <c r="C6774" s="4"/>
      <c r="D6774" s="14"/>
    </row>
    <row r="6775" spans="2:4" x14ac:dyDescent="0.35">
      <c r="B6775" s="4"/>
      <c r="C6775" s="4"/>
      <c r="D6775" s="14"/>
    </row>
    <row r="6776" spans="2:4" x14ac:dyDescent="0.35">
      <c r="B6776" s="4"/>
      <c r="C6776" s="4"/>
      <c r="D6776" s="14"/>
    </row>
    <row r="6777" spans="2:4" x14ac:dyDescent="0.35">
      <c r="B6777" s="4"/>
      <c r="C6777" s="4"/>
      <c r="D6777" s="14"/>
    </row>
    <row r="6778" spans="2:4" x14ac:dyDescent="0.35">
      <c r="B6778" s="4"/>
      <c r="C6778" s="4"/>
      <c r="D6778" s="14"/>
    </row>
    <row r="6779" spans="2:4" x14ac:dyDescent="0.35">
      <c r="B6779" s="4"/>
      <c r="C6779" s="4"/>
      <c r="D6779" s="14"/>
    </row>
    <row r="6780" spans="2:4" x14ac:dyDescent="0.35">
      <c r="B6780" s="4"/>
      <c r="C6780" s="4"/>
      <c r="D6780" s="14"/>
    </row>
    <row r="6781" spans="2:4" x14ac:dyDescent="0.35">
      <c r="B6781" s="4"/>
      <c r="C6781" s="4"/>
      <c r="D6781" s="14"/>
    </row>
    <row r="6782" spans="2:4" x14ac:dyDescent="0.35">
      <c r="B6782" s="4"/>
      <c r="C6782" s="4"/>
      <c r="D6782" s="14"/>
    </row>
    <row r="6783" spans="2:4" x14ac:dyDescent="0.35">
      <c r="B6783" s="4"/>
      <c r="C6783" s="4"/>
      <c r="D6783" s="14"/>
    </row>
    <row r="6784" spans="2:4" x14ac:dyDescent="0.35">
      <c r="B6784" s="4"/>
      <c r="C6784" s="4"/>
      <c r="D6784" s="14"/>
    </row>
    <row r="6785" spans="2:4" x14ac:dyDescent="0.35">
      <c r="B6785" s="4"/>
      <c r="C6785" s="4"/>
      <c r="D6785" s="14"/>
    </row>
    <row r="6786" spans="2:4" x14ac:dyDescent="0.35">
      <c r="B6786" s="4"/>
      <c r="C6786" s="4"/>
      <c r="D6786" s="14"/>
    </row>
    <row r="6787" spans="2:4" x14ac:dyDescent="0.35">
      <c r="B6787" s="4"/>
      <c r="C6787" s="4"/>
      <c r="D6787" s="14"/>
    </row>
    <row r="6788" spans="2:4" x14ac:dyDescent="0.35">
      <c r="B6788" s="4"/>
      <c r="C6788" s="4"/>
      <c r="D6788" s="14"/>
    </row>
    <row r="6789" spans="2:4" x14ac:dyDescent="0.35">
      <c r="B6789" s="4"/>
      <c r="C6789" s="4"/>
      <c r="D6789" s="14"/>
    </row>
    <row r="6790" spans="2:4" x14ac:dyDescent="0.35">
      <c r="B6790" s="4"/>
      <c r="C6790" s="4"/>
      <c r="D6790" s="14"/>
    </row>
    <row r="6791" spans="2:4" x14ac:dyDescent="0.35">
      <c r="B6791" s="4"/>
      <c r="C6791" s="4"/>
      <c r="D6791" s="14"/>
    </row>
    <row r="6792" spans="2:4" x14ac:dyDescent="0.35">
      <c r="B6792" s="4"/>
      <c r="C6792" s="4"/>
      <c r="D6792" s="14"/>
    </row>
    <row r="6793" spans="2:4" x14ac:dyDescent="0.35">
      <c r="B6793" s="4"/>
      <c r="C6793" s="4"/>
      <c r="D6793" s="14"/>
    </row>
    <row r="6794" spans="2:4" x14ac:dyDescent="0.35">
      <c r="B6794" s="4"/>
      <c r="C6794" s="4"/>
      <c r="D6794" s="14"/>
    </row>
    <row r="6795" spans="2:4" x14ac:dyDescent="0.35">
      <c r="B6795" s="4"/>
      <c r="C6795" s="4"/>
      <c r="D6795" s="14"/>
    </row>
    <row r="6796" spans="2:4" x14ac:dyDescent="0.35">
      <c r="B6796" s="4"/>
      <c r="C6796" s="4"/>
      <c r="D6796" s="14"/>
    </row>
    <row r="6797" spans="2:4" x14ac:dyDescent="0.35">
      <c r="B6797" s="4"/>
      <c r="C6797" s="4"/>
      <c r="D6797" s="14"/>
    </row>
    <row r="6798" spans="2:4" x14ac:dyDescent="0.35">
      <c r="B6798" s="4"/>
      <c r="C6798" s="4"/>
      <c r="D6798" s="14"/>
    </row>
    <row r="6799" spans="2:4" x14ac:dyDescent="0.35">
      <c r="B6799" s="4"/>
      <c r="C6799" s="4"/>
      <c r="D6799" s="14"/>
    </row>
    <row r="6800" spans="2:4" x14ac:dyDescent="0.35">
      <c r="B6800" s="4"/>
      <c r="C6800" s="4"/>
      <c r="D6800" s="14"/>
    </row>
    <row r="6801" spans="2:4" x14ac:dyDescent="0.35">
      <c r="B6801" s="4"/>
      <c r="C6801" s="4"/>
      <c r="D6801" s="14"/>
    </row>
    <row r="6802" spans="2:4" x14ac:dyDescent="0.35">
      <c r="B6802" s="4"/>
      <c r="C6802" s="4"/>
      <c r="D6802" s="14"/>
    </row>
    <row r="6803" spans="2:4" x14ac:dyDescent="0.35">
      <c r="B6803" s="4"/>
      <c r="C6803" s="4"/>
      <c r="D6803" s="14"/>
    </row>
    <row r="6804" spans="2:4" x14ac:dyDescent="0.35">
      <c r="B6804" s="4"/>
      <c r="C6804" s="4"/>
      <c r="D6804" s="14"/>
    </row>
    <row r="6805" spans="2:4" x14ac:dyDescent="0.35">
      <c r="B6805" s="4"/>
      <c r="C6805" s="4"/>
      <c r="D6805" s="14"/>
    </row>
    <row r="6806" spans="2:4" x14ac:dyDescent="0.35">
      <c r="B6806" s="4"/>
      <c r="C6806" s="4"/>
      <c r="D6806" s="14"/>
    </row>
    <row r="6807" spans="2:4" x14ac:dyDescent="0.35">
      <c r="B6807" s="4"/>
      <c r="C6807" s="4"/>
      <c r="D6807" s="14"/>
    </row>
    <row r="6808" spans="2:4" x14ac:dyDescent="0.35">
      <c r="B6808" s="4"/>
      <c r="C6808" s="4"/>
      <c r="D6808" s="14"/>
    </row>
    <row r="6809" spans="2:4" x14ac:dyDescent="0.35">
      <c r="B6809" s="4"/>
      <c r="C6809" s="4"/>
      <c r="D6809" s="14"/>
    </row>
    <row r="6810" spans="2:4" x14ac:dyDescent="0.35">
      <c r="B6810" s="4"/>
      <c r="C6810" s="4"/>
      <c r="D6810" s="14"/>
    </row>
    <row r="6811" spans="2:4" x14ac:dyDescent="0.35">
      <c r="B6811" s="4"/>
      <c r="C6811" s="4"/>
      <c r="D6811" s="14"/>
    </row>
    <row r="6812" spans="2:4" x14ac:dyDescent="0.35">
      <c r="B6812" s="4"/>
      <c r="C6812" s="4"/>
      <c r="D6812" s="14"/>
    </row>
    <row r="6813" spans="2:4" x14ac:dyDescent="0.35">
      <c r="B6813" s="4"/>
      <c r="C6813" s="4"/>
      <c r="D6813" s="14"/>
    </row>
    <row r="6814" spans="2:4" x14ac:dyDescent="0.35">
      <c r="B6814" s="4"/>
      <c r="C6814" s="4"/>
      <c r="D6814" s="14"/>
    </row>
    <row r="6815" spans="2:4" x14ac:dyDescent="0.35">
      <c r="B6815" s="4"/>
      <c r="C6815" s="4"/>
      <c r="D6815" s="14"/>
    </row>
    <row r="6816" spans="2:4" x14ac:dyDescent="0.35">
      <c r="B6816" s="4"/>
      <c r="C6816" s="4"/>
      <c r="D6816" s="14"/>
    </row>
    <row r="6817" spans="2:4" x14ac:dyDescent="0.35">
      <c r="B6817" s="4"/>
      <c r="C6817" s="4"/>
      <c r="D6817" s="14"/>
    </row>
    <row r="6818" spans="2:4" x14ac:dyDescent="0.35">
      <c r="B6818" s="4"/>
      <c r="C6818" s="4"/>
      <c r="D6818" s="14"/>
    </row>
    <row r="6819" spans="2:4" x14ac:dyDescent="0.35">
      <c r="B6819" s="4"/>
      <c r="C6819" s="4"/>
      <c r="D6819" s="14"/>
    </row>
    <row r="6820" spans="2:4" x14ac:dyDescent="0.35">
      <c r="B6820" s="4"/>
      <c r="C6820" s="4"/>
      <c r="D6820" s="14"/>
    </row>
    <row r="6821" spans="2:4" x14ac:dyDescent="0.35">
      <c r="B6821" s="4"/>
      <c r="C6821" s="4"/>
      <c r="D6821" s="14"/>
    </row>
    <row r="6822" spans="2:4" x14ac:dyDescent="0.35">
      <c r="B6822" s="4"/>
      <c r="C6822" s="4"/>
      <c r="D6822" s="14"/>
    </row>
    <row r="6823" spans="2:4" x14ac:dyDescent="0.35">
      <c r="B6823" s="4"/>
      <c r="C6823" s="4"/>
      <c r="D6823" s="14"/>
    </row>
    <row r="6824" spans="2:4" x14ac:dyDescent="0.35">
      <c r="B6824" s="4"/>
      <c r="C6824" s="4"/>
      <c r="D6824" s="14"/>
    </row>
    <row r="6825" spans="2:4" x14ac:dyDescent="0.35">
      <c r="B6825" s="4"/>
      <c r="C6825" s="4"/>
      <c r="D6825" s="14"/>
    </row>
    <row r="6826" spans="2:4" x14ac:dyDescent="0.35">
      <c r="B6826" s="4"/>
      <c r="C6826" s="4"/>
      <c r="D6826" s="14"/>
    </row>
    <row r="6827" spans="2:4" x14ac:dyDescent="0.35">
      <c r="B6827" s="4"/>
      <c r="C6827" s="4"/>
      <c r="D6827" s="14"/>
    </row>
    <row r="6828" spans="2:4" x14ac:dyDescent="0.35">
      <c r="B6828" s="4"/>
      <c r="C6828" s="4"/>
      <c r="D6828" s="14"/>
    </row>
    <row r="6829" spans="2:4" x14ac:dyDescent="0.35">
      <c r="B6829" s="4"/>
      <c r="C6829" s="4"/>
      <c r="D6829" s="14"/>
    </row>
    <row r="6830" spans="2:4" x14ac:dyDescent="0.35">
      <c r="B6830" s="4"/>
      <c r="C6830" s="4"/>
      <c r="D6830" s="14"/>
    </row>
    <row r="6831" spans="2:4" x14ac:dyDescent="0.35">
      <c r="B6831" s="4"/>
      <c r="C6831" s="4"/>
      <c r="D6831" s="14"/>
    </row>
    <row r="6832" spans="2:4" x14ac:dyDescent="0.35">
      <c r="B6832" s="4"/>
      <c r="C6832" s="4"/>
      <c r="D6832" s="14"/>
    </row>
    <row r="6833" spans="2:4" x14ac:dyDescent="0.35">
      <c r="B6833" s="4"/>
      <c r="C6833" s="4"/>
      <c r="D6833" s="14"/>
    </row>
    <row r="6834" spans="2:4" x14ac:dyDescent="0.35">
      <c r="B6834" s="4"/>
      <c r="C6834" s="4"/>
      <c r="D6834" s="14"/>
    </row>
    <row r="6835" spans="2:4" x14ac:dyDescent="0.35">
      <c r="B6835" s="4"/>
      <c r="C6835" s="4"/>
      <c r="D6835" s="14"/>
    </row>
    <row r="6836" spans="2:4" x14ac:dyDescent="0.35">
      <c r="B6836" s="4"/>
      <c r="C6836" s="4"/>
      <c r="D6836" s="14"/>
    </row>
    <row r="6837" spans="2:4" x14ac:dyDescent="0.35">
      <c r="B6837" s="4"/>
      <c r="C6837" s="4"/>
      <c r="D6837" s="14"/>
    </row>
    <row r="6838" spans="2:4" x14ac:dyDescent="0.35">
      <c r="B6838" s="4"/>
      <c r="C6838" s="4"/>
      <c r="D6838" s="14"/>
    </row>
    <row r="6839" spans="2:4" x14ac:dyDescent="0.35">
      <c r="B6839" s="4"/>
      <c r="C6839" s="4"/>
      <c r="D6839" s="14"/>
    </row>
    <row r="6840" spans="2:4" x14ac:dyDescent="0.35">
      <c r="B6840" s="4"/>
      <c r="C6840" s="4"/>
      <c r="D6840" s="14"/>
    </row>
    <row r="6841" spans="2:4" x14ac:dyDescent="0.35">
      <c r="B6841" s="4"/>
      <c r="C6841" s="4"/>
      <c r="D6841" s="14"/>
    </row>
    <row r="6842" spans="2:4" x14ac:dyDescent="0.35">
      <c r="B6842" s="4"/>
      <c r="C6842" s="4"/>
      <c r="D6842" s="14"/>
    </row>
    <row r="6843" spans="2:4" x14ac:dyDescent="0.35">
      <c r="B6843" s="4"/>
      <c r="C6843" s="4"/>
      <c r="D6843" s="14"/>
    </row>
    <row r="6844" spans="2:4" x14ac:dyDescent="0.35">
      <c r="B6844" s="4"/>
      <c r="C6844" s="4"/>
      <c r="D6844" s="14"/>
    </row>
    <row r="6845" spans="2:4" x14ac:dyDescent="0.35">
      <c r="B6845" s="4"/>
      <c r="C6845" s="4"/>
      <c r="D6845" s="14"/>
    </row>
    <row r="6846" spans="2:4" x14ac:dyDescent="0.35">
      <c r="B6846" s="4"/>
      <c r="C6846" s="4"/>
      <c r="D6846" s="14"/>
    </row>
    <row r="6847" spans="2:4" x14ac:dyDescent="0.35">
      <c r="B6847" s="4"/>
      <c r="C6847" s="4"/>
      <c r="D6847" s="14"/>
    </row>
    <row r="6848" spans="2:4" x14ac:dyDescent="0.35">
      <c r="B6848" s="4"/>
      <c r="C6848" s="4"/>
      <c r="D6848" s="14"/>
    </row>
    <row r="6849" spans="2:4" x14ac:dyDescent="0.35">
      <c r="B6849" s="4"/>
      <c r="C6849" s="4"/>
      <c r="D6849" s="14"/>
    </row>
    <row r="6850" spans="2:4" x14ac:dyDescent="0.35">
      <c r="B6850" s="4"/>
      <c r="C6850" s="4"/>
      <c r="D6850" s="14"/>
    </row>
    <row r="6851" spans="2:4" x14ac:dyDescent="0.35">
      <c r="B6851" s="4"/>
      <c r="C6851" s="4"/>
      <c r="D6851" s="14"/>
    </row>
    <row r="6852" spans="2:4" x14ac:dyDescent="0.35">
      <c r="B6852" s="4"/>
      <c r="C6852" s="4"/>
      <c r="D6852" s="14"/>
    </row>
    <row r="6853" spans="2:4" x14ac:dyDescent="0.35">
      <c r="B6853" s="4"/>
      <c r="C6853" s="4"/>
      <c r="D6853" s="14"/>
    </row>
    <row r="6854" spans="2:4" x14ac:dyDescent="0.35">
      <c r="B6854" s="4"/>
      <c r="C6854" s="4"/>
      <c r="D6854" s="14"/>
    </row>
    <row r="6855" spans="2:4" x14ac:dyDescent="0.35">
      <c r="B6855" s="4"/>
      <c r="C6855" s="4"/>
      <c r="D6855" s="14"/>
    </row>
    <row r="6856" spans="2:4" x14ac:dyDescent="0.35">
      <c r="B6856" s="4"/>
      <c r="C6856" s="4"/>
      <c r="D6856" s="14"/>
    </row>
    <row r="6857" spans="2:4" x14ac:dyDescent="0.35">
      <c r="B6857" s="4"/>
      <c r="C6857" s="4"/>
      <c r="D6857" s="14"/>
    </row>
    <row r="6858" spans="2:4" x14ac:dyDescent="0.35">
      <c r="B6858" s="4"/>
      <c r="C6858" s="4"/>
      <c r="D6858" s="14"/>
    </row>
    <row r="6859" spans="2:4" x14ac:dyDescent="0.35">
      <c r="B6859" s="4"/>
      <c r="C6859" s="4"/>
      <c r="D6859" s="14"/>
    </row>
    <row r="6860" spans="2:4" x14ac:dyDescent="0.35">
      <c r="B6860" s="4"/>
      <c r="C6860" s="4"/>
      <c r="D6860" s="14"/>
    </row>
    <row r="6861" spans="2:4" x14ac:dyDescent="0.35">
      <c r="B6861" s="4"/>
      <c r="C6861" s="4"/>
      <c r="D6861" s="14"/>
    </row>
    <row r="6862" spans="2:4" x14ac:dyDescent="0.35">
      <c r="B6862" s="4"/>
      <c r="C6862" s="4"/>
      <c r="D6862" s="14"/>
    </row>
    <row r="6863" spans="2:4" x14ac:dyDescent="0.35">
      <c r="B6863" s="4"/>
      <c r="C6863" s="4"/>
      <c r="D6863" s="14"/>
    </row>
    <row r="6864" spans="2:4" x14ac:dyDescent="0.35">
      <c r="B6864" s="4"/>
      <c r="C6864" s="4"/>
      <c r="D6864" s="14"/>
    </row>
    <row r="6865" spans="2:4" x14ac:dyDescent="0.35">
      <c r="B6865" s="4"/>
      <c r="C6865" s="4"/>
      <c r="D6865" s="14"/>
    </row>
    <row r="6866" spans="2:4" x14ac:dyDescent="0.35">
      <c r="B6866" s="4"/>
      <c r="C6866" s="4"/>
      <c r="D6866" s="14"/>
    </row>
    <row r="6867" spans="2:4" x14ac:dyDescent="0.35">
      <c r="B6867" s="4"/>
      <c r="C6867" s="4"/>
      <c r="D6867" s="14"/>
    </row>
    <row r="6868" spans="2:4" x14ac:dyDescent="0.35">
      <c r="B6868" s="4"/>
      <c r="C6868" s="4"/>
      <c r="D6868" s="14"/>
    </row>
    <row r="6869" spans="2:4" x14ac:dyDescent="0.35">
      <c r="B6869" s="4"/>
      <c r="C6869" s="4"/>
      <c r="D6869" s="14"/>
    </row>
    <row r="6870" spans="2:4" x14ac:dyDescent="0.35">
      <c r="B6870" s="4"/>
      <c r="C6870" s="4"/>
      <c r="D6870" s="14"/>
    </row>
    <row r="6871" spans="2:4" x14ac:dyDescent="0.35">
      <c r="B6871" s="4"/>
      <c r="C6871" s="4"/>
      <c r="D6871" s="14"/>
    </row>
    <row r="6872" spans="2:4" x14ac:dyDescent="0.35">
      <c r="B6872" s="4"/>
      <c r="C6872" s="4"/>
      <c r="D6872" s="14"/>
    </row>
    <row r="6873" spans="2:4" x14ac:dyDescent="0.35">
      <c r="B6873" s="4"/>
      <c r="C6873" s="4"/>
      <c r="D6873" s="14"/>
    </row>
    <row r="6874" spans="2:4" x14ac:dyDescent="0.35">
      <c r="B6874" s="4"/>
      <c r="C6874" s="4"/>
      <c r="D6874" s="14"/>
    </row>
    <row r="6875" spans="2:4" x14ac:dyDescent="0.35">
      <c r="B6875" s="4"/>
      <c r="C6875" s="4"/>
      <c r="D6875" s="14"/>
    </row>
    <row r="6876" spans="2:4" x14ac:dyDescent="0.35">
      <c r="B6876" s="4"/>
      <c r="C6876" s="4"/>
      <c r="D6876" s="14"/>
    </row>
    <row r="6877" spans="2:4" x14ac:dyDescent="0.35">
      <c r="B6877" s="4"/>
      <c r="C6877" s="4"/>
      <c r="D6877" s="14"/>
    </row>
    <row r="6878" spans="2:4" x14ac:dyDescent="0.35">
      <c r="B6878" s="4"/>
      <c r="C6878" s="4"/>
      <c r="D6878" s="14"/>
    </row>
    <row r="6879" spans="2:4" x14ac:dyDescent="0.35">
      <c r="B6879" s="4"/>
      <c r="C6879" s="4"/>
      <c r="D6879" s="14"/>
    </row>
    <row r="6880" spans="2:4" x14ac:dyDescent="0.35">
      <c r="B6880" s="4"/>
      <c r="C6880" s="4"/>
      <c r="D6880" s="14"/>
    </row>
    <row r="6881" spans="2:4" x14ac:dyDescent="0.35">
      <c r="B6881" s="4"/>
      <c r="C6881" s="4"/>
      <c r="D6881" s="14"/>
    </row>
    <row r="6882" spans="2:4" x14ac:dyDescent="0.35">
      <c r="B6882" s="4"/>
      <c r="C6882" s="4"/>
      <c r="D6882" s="14"/>
    </row>
    <row r="6883" spans="2:4" x14ac:dyDescent="0.35">
      <c r="B6883" s="4"/>
      <c r="C6883" s="4"/>
      <c r="D6883" s="14"/>
    </row>
    <row r="6884" spans="2:4" x14ac:dyDescent="0.35">
      <c r="B6884" s="4"/>
      <c r="C6884" s="4"/>
      <c r="D6884" s="14"/>
    </row>
    <row r="6885" spans="2:4" x14ac:dyDescent="0.35">
      <c r="B6885" s="4"/>
      <c r="C6885" s="4"/>
      <c r="D6885" s="14"/>
    </row>
    <row r="6886" spans="2:4" x14ac:dyDescent="0.35">
      <c r="B6886" s="4"/>
      <c r="C6886" s="4"/>
      <c r="D6886" s="14"/>
    </row>
    <row r="6887" spans="2:4" x14ac:dyDescent="0.35">
      <c r="B6887" s="4"/>
      <c r="C6887" s="4"/>
      <c r="D6887" s="14"/>
    </row>
    <row r="6888" spans="2:4" x14ac:dyDescent="0.35">
      <c r="B6888" s="4"/>
      <c r="C6888" s="4"/>
      <c r="D6888" s="14"/>
    </row>
    <row r="6889" spans="2:4" x14ac:dyDescent="0.35">
      <c r="B6889" s="4"/>
      <c r="C6889" s="4"/>
      <c r="D6889" s="14"/>
    </row>
    <row r="6890" spans="2:4" x14ac:dyDescent="0.35">
      <c r="B6890" s="4"/>
      <c r="C6890" s="4"/>
      <c r="D6890" s="14"/>
    </row>
    <row r="6891" spans="2:4" x14ac:dyDescent="0.35">
      <c r="B6891" s="4"/>
      <c r="C6891" s="4"/>
      <c r="D6891" s="14"/>
    </row>
    <row r="6892" spans="2:4" x14ac:dyDescent="0.35">
      <c r="B6892" s="4"/>
      <c r="C6892" s="4"/>
      <c r="D6892" s="14"/>
    </row>
    <row r="6893" spans="2:4" x14ac:dyDescent="0.35">
      <c r="B6893" s="4"/>
      <c r="C6893" s="4"/>
      <c r="D6893" s="14"/>
    </row>
    <row r="6894" spans="2:4" x14ac:dyDescent="0.35">
      <c r="B6894" s="4"/>
      <c r="C6894" s="4"/>
      <c r="D6894" s="14"/>
    </row>
    <row r="6895" spans="2:4" x14ac:dyDescent="0.35">
      <c r="B6895" s="4"/>
      <c r="C6895" s="4"/>
      <c r="D6895" s="14"/>
    </row>
    <row r="6896" spans="2:4" x14ac:dyDescent="0.35">
      <c r="B6896" s="4"/>
      <c r="C6896" s="4"/>
      <c r="D6896" s="14"/>
    </row>
    <row r="6897" spans="2:4" x14ac:dyDescent="0.35">
      <c r="B6897" s="4"/>
      <c r="C6897" s="4"/>
      <c r="D6897" s="14"/>
    </row>
    <row r="6898" spans="2:4" x14ac:dyDescent="0.35">
      <c r="B6898" s="4"/>
      <c r="C6898" s="4"/>
      <c r="D6898" s="14"/>
    </row>
    <row r="6899" spans="2:4" x14ac:dyDescent="0.35">
      <c r="B6899" s="4"/>
      <c r="C6899" s="4"/>
      <c r="D6899" s="14"/>
    </row>
    <row r="6900" spans="2:4" x14ac:dyDescent="0.35">
      <c r="B6900" s="4"/>
      <c r="C6900" s="4"/>
      <c r="D6900" s="14"/>
    </row>
    <row r="6901" spans="2:4" x14ac:dyDescent="0.35">
      <c r="B6901" s="4"/>
      <c r="C6901" s="4"/>
      <c r="D6901" s="14"/>
    </row>
    <row r="6902" spans="2:4" x14ac:dyDescent="0.35">
      <c r="B6902" s="4"/>
      <c r="C6902" s="4"/>
      <c r="D6902" s="14"/>
    </row>
    <row r="6903" spans="2:4" x14ac:dyDescent="0.35">
      <c r="B6903" s="4"/>
      <c r="C6903" s="4"/>
      <c r="D6903" s="14"/>
    </row>
    <row r="6904" spans="2:4" x14ac:dyDescent="0.35">
      <c r="B6904" s="4"/>
      <c r="C6904" s="4"/>
      <c r="D6904" s="14"/>
    </row>
    <row r="6905" spans="2:4" x14ac:dyDescent="0.35">
      <c r="B6905" s="4"/>
      <c r="C6905" s="4"/>
      <c r="D6905" s="14"/>
    </row>
    <row r="6906" spans="2:4" x14ac:dyDescent="0.35">
      <c r="B6906" s="4"/>
      <c r="C6906" s="4"/>
      <c r="D6906" s="14"/>
    </row>
    <row r="6907" spans="2:4" x14ac:dyDescent="0.35">
      <c r="B6907" s="4"/>
      <c r="C6907" s="4"/>
      <c r="D6907" s="14"/>
    </row>
    <row r="6908" spans="2:4" x14ac:dyDescent="0.35">
      <c r="B6908" s="4"/>
      <c r="C6908" s="4"/>
      <c r="D6908" s="14"/>
    </row>
    <row r="6909" spans="2:4" x14ac:dyDescent="0.35">
      <c r="B6909" s="4"/>
      <c r="C6909" s="4"/>
      <c r="D6909" s="14"/>
    </row>
    <row r="6910" spans="2:4" x14ac:dyDescent="0.35">
      <c r="B6910" s="4"/>
      <c r="C6910" s="4"/>
      <c r="D6910" s="14"/>
    </row>
    <row r="6911" spans="2:4" x14ac:dyDescent="0.35">
      <c r="B6911" s="4"/>
      <c r="C6911" s="4"/>
      <c r="D6911" s="14"/>
    </row>
    <row r="6912" spans="2:4" x14ac:dyDescent="0.35">
      <c r="B6912" s="4"/>
      <c r="C6912" s="4"/>
      <c r="D6912" s="14"/>
    </row>
    <row r="6913" spans="2:4" x14ac:dyDescent="0.35">
      <c r="B6913" s="4"/>
      <c r="C6913" s="4"/>
      <c r="D6913" s="14"/>
    </row>
    <row r="6914" spans="2:4" x14ac:dyDescent="0.35">
      <c r="B6914" s="4"/>
      <c r="C6914" s="4"/>
      <c r="D6914" s="14"/>
    </row>
    <row r="6915" spans="2:4" x14ac:dyDescent="0.35">
      <c r="B6915" s="4"/>
      <c r="C6915" s="4"/>
      <c r="D6915" s="14"/>
    </row>
    <row r="6916" spans="2:4" x14ac:dyDescent="0.35">
      <c r="B6916" s="4"/>
      <c r="C6916" s="4"/>
      <c r="D6916" s="14"/>
    </row>
    <row r="6917" spans="2:4" x14ac:dyDescent="0.35">
      <c r="B6917" s="4"/>
      <c r="C6917" s="4"/>
      <c r="D6917" s="14"/>
    </row>
    <row r="6918" spans="2:4" x14ac:dyDescent="0.35">
      <c r="B6918" s="4"/>
      <c r="C6918" s="4"/>
      <c r="D6918" s="14"/>
    </row>
    <row r="6919" spans="2:4" x14ac:dyDescent="0.35">
      <c r="B6919" s="4"/>
      <c r="C6919" s="4"/>
      <c r="D6919" s="14"/>
    </row>
    <row r="6920" spans="2:4" x14ac:dyDescent="0.35">
      <c r="B6920" s="4"/>
      <c r="C6920" s="4"/>
      <c r="D6920" s="14"/>
    </row>
    <row r="6921" spans="2:4" x14ac:dyDescent="0.35">
      <c r="B6921" s="4"/>
      <c r="C6921" s="4"/>
      <c r="D6921" s="14"/>
    </row>
    <row r="6922" spans="2:4" x14ac:dyDescent="0.35">
      <c r="B6922" s="4"/>
      <c r="C6922" s="4"/>
      <c r="D6922" s="14"/>
    </row>
    <row r="6923" spans="2:4" x14ac:dyDescent="0.35">
      <c r="B6923" s="4"/>
      <c r="C6923" s="4"/>
      <c r="D6923" s="14"/>
    </row>
    <row r="6924" spans="2:4" x14ac:dyDescent="0.35">
      <c r="B6924" s="4"/>
      <c r="C6924" s="4"/>
      <c r="D6924" s="14"/>
    </row>
    <row r="6925" spans="2:4" x14ac:dyDescent="0.35">
      <c r="B6925" s="4"/>
      <c r="C6925" s="4"/>
      <c r="D6925" s="14"/>
    </row>
    <row r="6926" spans="2:4" x14ac:dyDescent="0.35">
      <c r="B6926" s="4"/>
      <c r="C6926" s="4"/>
      <c r="D6926" s="14"/>
    </row>
    <row r="6927" spans="2:4" x14ac:dyDescent="0.35">
      <c r="B6927" s="4"/>
      <c r="C6927" s="4"/>
      <c r="D6927" s="14"/>
    </row>
    <row r="6928" spans="2:4" x14ac:dyDescent="0.35">
      <c r="B6928" s="4"/>
      <c r="C6928" s="4"/>
      <c r="D6928" s="14"/>
    </row>
    <row r="6929" spans="2:4" x14ac:dyDescent="0.35">
      <c r="B6929" s="4"/>
      <c r="C6929" s="4"/>
      <c r="D6929" s="14"/>
    </row>
    <row r="6930" spans="2:4" x14ac:dyDescent="0.35">
      <c r="B6930" s="4"/>
      <c r="C6930" s="4"/>
      <c r="D6930" s="14"/>
    </row>
    <row r="6931" spans="2:4" x14ac:dyDescent="0.35">
      <c r="B6931" s="4"/>
      <c r="C6931" s="4"/>
      <c r="D6931" s="14"/>
    </row>
    <row r="6932" spans="2:4" x14ac:dyDescent="0.35">
      <c r="B6932" s="4"/>
      <c r="C6932" s="4"/>
      <c r="D6932" s="14"/>
    </row>
    <row r="6933" spans="2:4" x14ac:dyDescent="0.35">
      <c r="B6933" s="4"/>
      <c r="C6933" s="4"/>
      <c r="D6933" s="14"/>
    </row>
    <row r="6934" spans="2:4" x14ac:dyDescent="0.35">
      <c r="B6934" s="4"/>
      <c r="C6934" s="4"/>
      <c r="D6934" s="14"/>
    </row>
    <row r="6935" spans="2:4" x14ac:dyDescent="0.35">
      <c r="B6935" s="4"/>
      <c r="C6935" s="4"/>
      <c r="D6935" s="14"/>
    </row>
    <row r="6936" spans="2:4" x14ac:dyDescent="0.35">
      <c r="B6936" s="4"/>
      <c r="C6936" s="4"/>
      <c r="D6936" s="14"/>
    </row>
    <row r="6937" spans="2:4" x14ac:dyDescent="0.35">
      <c r="B6937" s="4"/>
      <c r="C6937" s="4"/>
      <c r="D6937" s="14"/>
    </row>
    <row r="6938" spans="2:4" x14ac:dyDescent="0.35">
      <c r="B6938" s="4"/>
      <c r="C6938" s="4"/>
      <c r="D6938" s="14"/>
    </row>
    <row r="6939" spans="2:4" x14ac:dyDescent="0.35">
      <c r="B6939" s="4"/>
      <c r="C6939" s="4"/>
      <c r="D6939" s="14"/>
    </row>
    <row r="6940" spans="2:4" x14ac:dyDescent="0.35">
      <c r="B6940" s="4"/>
      <c r="C6940" s="4"/>
      <c r="D6940" s="14"/>
    </row>
    <row r="6941" spans="2:4" x14ac:dyDescent="0.35">
      <c r="B6941" s="4"/>
      <c r="C6941" s="4"/>
      <c r="D6941" s="14"/>
    </row>
    <row r="6942" spans="2:4" x14ac:dyDescent="0.35">
      <c r="B6942" s="4"/>
      <c r="C6942" s="4"/>
      <c r="D6942" s="14"/>
    </row>
    <row r="6943" spans="2:4" x14ac:dyDescent="0.35">
      <c r="B6943" s="4"/>
      <c r="C6943" s="4"/>
      <c r="D6943" s="14"/>
    </row>
    <row r="6944" spans="2:4" x14ac:dyDescent="0.35">
      <c r="B6944" s="4"/>
      <c r="C6944" s="4"/>
      <c r="D6944" s="14"/>
    </row>
    <row r="6945" spans="2:4" x14ac:dyDescent="0.35">
      <c r="B6945" s="4"/>
      <c r="C6945" s="4"/>
      <c r="D6945" s="14"/>
    </row>
    <row r="6946" spans="2:4" x14ac:dyDescent="0.35">
      <c r="B6946" s="4"/>
      <c r="C6946" s="4"/>
      <c r="D6946" s="14"/>
    </row>
    <row r="6947" spans="2:4" x14ac:dyDescent="0.35">
      <c r="B6947" s="4"/>
      <c r="C6947" s="4"/>
      <c r="D6947" s="14"/>
    </row>
    <row r="6948" spans="2:4" x14ac:dyDescent="0.35">
      <c r="B6948" s="4"/>
      <c r="C6948" s="4"/>
      <c r="D6948" s="14"/>
    </row>
    <row r="6949" spans="2:4" x14ac:dyDescent="0.35">
      <c r="B6949" s="4"/>
      <c r="C6949" s="4"/>
      <c r="D6949" s="14"/>
    </row>
    <row r="6950" spans="2:4" x14ac:dyDescent="0.35">
      <c r="B6950" s="4"/>
      <c r="C6950" s="4"/>
      <c r="D6950" s="14"/>
    </row>
    <row r="6951" spans="2:4" x14ac:dyDescent="0.35">
      <c r="B6951" s="4"/>
      <c r="C6951" s="4"/>
      <c r="D6951" s="14"/>
    </row>
    <row r="6952" spans="2:4" x14ac:dyDescent="0.35">
      <c r="B6952" s="4"/>
      <c r="C6952" s="4"/>
      <c r="D6952" s="14"/>
    </row>
    <row r="6953" spans="2:4" x14ac:dyDescent="0.35">
      <c r="B6953" s="4"/>
      <c r="C6953" s="4"/>
      <c r="D6953" s="14"/>
    </row>
    <row r="6954" spans="2:4" x14ac:dyDescent="0.35">
      <c r="B6954" s="4"/>
      <c r="C6954" s="4"/>
      <c r="D6954" s="14"/>
    </row>
    <row r="6955" spans="2:4" x14ac:dyDescent="0.35">
      <c r="B6955" s="4"/>
      <c r="C6955" s="4"/>
      <c r="D6955" s="14"/>
    </row>
    <row r="6956" spans="2:4" x14ac:dyDescent="0.35">
      <c r="B6956" s="4"/>
      <c r="C6956" s="4"/>
      <c r="D6956" s="14"/>
    </row>
    <row r="6957" spans="2:4" x14ac:dyDescent="0.35">
      <c r="B6957" s="4"/>
      <c r="C6957" s="4"/>
      <c r="D6957" s="14"/>
    </row>
    <row r="6958" spans="2:4" x14ac:dyDescent="0.35">
      <c r="B6958" s="4"/>
      <c r="C6958" s="4"/>
      <c r="D6958" s="14"/>
    </row>
    <row r="6959" spans="2:4" x14ac:dyDescent="0.35">
      <c r="B6959" s="4"/>
      <c r="C6959" s="4"/>
      <c r="D6959" s="14"/>
    </row>
    <row r="6960" spans="2:4" x14ac:dyDescent="0.35">
      <c r="B6960" s="4"/>
      <c r="C6960" s="4"/>
      <c r="D6960" s="14"/>
    </row>
    <row r="6961" spans="2:4" x14ac:dyDescent="0.35">
      <c r="B6961" s="4"/>
      <c r="C6961" s="4"/>
      <c r="D6961" s="14"/>
    </row>
    <row r="6962" spans="2:4" x14ac:dyDescent="0.35">
      <c r="B6962" s="4"/>
      <c r="C6962" s="4"/>
      <c r="D6962" s="14"/>
    </row>
    <row r="6963" spans="2:4" x14ac:dyDescent="0.35">
      <c r="B6963" s="4"/>
      <c r="C6963" s="4"/>
      <c r="D6963" s="14"/>
    </row>
    <row r="6964" spans="2:4" x14ac:dyDescent="0.35">
      <c r="B6964" s="4"/>
      <c r="C6964" s="4"/>
      <c r="D6964" s="14"/>
    </row>
    <row r="6965" spans="2:4" x14ac:dyDescent="0.35">
      <c r="B6965" s="4"/>
      <c r="C6965" s="4"/>
      <c r="D6965" s="14"/>
    </row>
    <row r="6966" spans="2:4" x14ac:dyDescent="0.35">
      <c r="B6966" s="4"/>
      <c r="C6966" s="4"/>
      <c r="D6966" s="14"/>
    </row>
    <row r="6967" spans="2:4" x14ac:dyDescent="0.35">
      <c r="B6967" s="4"/>
      <c r="C6967" s="4"/>
      <c r="D6967" s="14"/>
    </row>
    <row r="6968" spans="2:4" x14ac:dyDescent="0.35">
      <c r="B6968" s="4"/>
      <c r="C6968" s="4"/>
      <c r="D6968" s="14"/>
    </row>
    <row r="6969" spans="2:4" x14ac:dyDescent="0.35">
      <c r="B6969" s="4"/>
      <c r="C6969" s="4"/>
      <c r="D6969" s="14"/>
    </row>
    <row r="6970" spans="2:4" x14ac:dyDescent="0.35">
      <c r="B6970" s="4"/>
      <c r="C6970" s="4"/>
      <c r="D6970" s="14"/>
    </row>
    <row r="6971" spans="2:4" x14ac:dyDescent="0.35">
      <c r="B6971" s="4"/>
      <c r="C6971" s="4"/>
      <c r="D6971" s="14"/>
    </row>
    <row r="6972" spans="2:4" x14ac:dyDescent="0.35">
      <c r="B6972" s="4"/>
      <c r="C6972" s="4"/>
      <c r="D6972" s="14"/>
    </row>
    <row r="6973" spans="2:4" x14ac:dyDescent="0.35">
      <c r="B6973" s="4"/>
      <c r="C6973" s="4"/>
      <c r="D6973" s="14"/>
    </row>
    <row r="6974" spans="2:4" x14ac:dyDescent="0.35">
      <c r="B6974" s="4"/>
      <c r="C6974" s="4"/>
      <c r="D6974" s="14"/>
    </row>
    <row r="6975" spans="2:4" x14ac:dyDescent="0.35">
      <c r="B6975" s="4"/>
      <c r="C6975" s="4"/>
      <c r="D6975" s="14"/>
    </row>
    <row r="6976" spans="2:4" x14ac:dyDescent="0.35">
      <c r="B6976" s="4"/>
      <c r="C6976" s="4"/>
      <c r="D6976" s="14"/>
    </row>
    <row r="6977" spans="2:4" x14ac:dyDescent="0.35">
      <c r="B6977" s="4"/>
      <c r="C6977" s="4"/>
      <c r="D6977" s="14"/>
    </row>
    <row r="6978" spans="2:4" x14ac:dyDescent="0.35">
      <c r="B6978" s="4"/>
      <c r="C6978" s="4"/>
      <c r="D6978" s="14"/>
    </row>
    <row r="6979" spans="2:4" x14ac:dyDescent="0.35">
      <c r="B6979" s="4"/>
      <c r="C6979" s="4"/>
      <c r="D6979" s="14"/>
    </row>
    <row r="6980" spans="2:4" x14ac:dyDescent="0.35">
      <c r="B6980" s="4"/>
      <c r="C6980" s="4"/>
      <c r="D6980" s="14"/>
    </row>
    <row r="6981" spans="2:4" x14ac:dyDescent="0.35">
      <c r="B6981" s="4"/>
      <c r="C6981" s="4"/>
      <c r="D6981" s="14"/>
    </row>
    <row r="6982" spans="2:4" x14ac:dyDescent="0.35">
      <c r="B6982" s="4"/>
      <c r="C6982" s="4"/>
      <c r="D6982" s="14"/>
    </row>
    <row r="6983" spans="2:4" x14ac:dyDescent="0.35">
      <c r="B6983" s="4"/>
      <c r="C6983" s="4"/>
      <c r="D6983" s="14"/>
    </row>
    <row r="6984" spans="2:4" x14ac:dyDescent="0.35">
      <c r="B6984" s="4"/>
      <c r="C6984" s="4"/>
      <c r="D6984" s="14"/>
    </row>
    <row r="6985" spans="2:4" x14ac:dyDescent="0.35">
      <c r="B6985" s="4"/>
      <c r="C6985" s="4"/>
      <c r="D6985" s="14"/>
    </row>
    <row r="6986" spans="2:4" x14ac:dyDescent="0.35">
      <c r="B6986" s="4"/>
      <c r="C6986" s="4"/>
      <c r="D6986" s="14"/>
    </row>
    <row r="6987" spans="2:4" x14ac:dyDescent="0.35">
      <c r="B6987" s="4"/>
      <c r="C6987" s="4"/>
      <c r="D6987" s="14"/>
    </row>
    <row r="6988" spans="2:4" x14ac:dyDescent="0.35">
      <c r="B6988" s="4"/>
      <c r="C6988" s="4"/>
      <c r="D6988" s="14"/>
    </row>
    <row r="6989" spans="2:4" x14ac:dyDescent="0.35">
      <c r="B6989" s="4"/>
      <c r="C6989" s="4"/>
      <c r="D6989" s="14"/>
    </row>
    <row r="6990" spans="2:4" x14ac:dyDescent="0.35">
      <c r="B6990" s="4"/>
      <c r="C6990" s="4"/>
      <c r="D6990" s="14"/>
    </row>
    <row r="6991" spans="2:4" x14ac:dyDescent="0.35">
      <c r="B6991" s="4"/>
      <c r="C6991" s="4"/>
      <c r="D6991" s="14"/>
    </row>
    <row r="6992" spans="2:4" x14ac:dyDescent="0.35">
      <c r="B6992" s="4"/>
      <c r="C6992" s="4"/>
      <c r="D6992" s="14"/>
    </row>
    <row r="6993" spans="2:4" x14ac:dyDescent="0.35">
      <c r="B6993" s="4"/>
      <c r="C6993" s="4"/>
      <c r="D6993" s="14"/>
    </row>
    <row r="6994" spans="2:4" x14ac:dyDescent="0.35">
      <c r="B6994" s="4"/>
      <c r="C6994" s="4"/>
      <c r="D6994" s="14"/>
    </row>
    <row r="6995" spans="2:4" x14ac:dyDescent="0.35">
      <c r="B6995" s="4"/>
      <c r="C6995" s="4"/>
      <c r="D6995" s="14"/>
    </row>
    <row r="6996" spans="2:4" x14ac:dyDescent="0.35">
      <c r="B6996" s="4"/>
      <c r="C6996" s="4"/>
      <c r="D6996" s="14"/>
    </row>
    <row r="6997" spans="2:4" x14ac:dyDescent="0.35">
      <c r="B6997" s="4"/>
      <c r="C6997" s="4"/>
      <c r="D6997" s="14"/>
    </row>
    <row r="6998" spans="2:4" x14ac:dyDescent="0.35">
      <c r="B6998" s="4"/>
      <c r="C6998" s="4"/>
      <c r="D6998" s="14"/>
    </row>
    <row r="6999" spans="2:4" x14ac:dyDescent="0.35">
      <c r="B6999" s="4"/>
      <c r="C6999" s="4"/>
      <c r="D6999" s="14"/>
    </row>
    <row r="7000" spans="2:4" x14ac:dyDescent="0.35">
      <c r="B7000" s="4"/>
      <c r="C7000" s="4"/>
      <c r="D7000" s="14"/>
    </row>
    <row r="7001" spans="2:4" x14ac:dyDescent="0.35">
      <c r="B7001" s="4"/>
      <c r="C7001" s="4"/>
      <c r="D7001" s="14"/>
    </row>
    <row r="7002" spans="2:4" x14ac:dyDescent="0.35">
      <c r="B7002" s="4"/>
      <c r="C7002" s="4"/>
      <c r="D7002" s="14"/>
    </row>
    <row r="7003" spans="2:4" x14ac:dyDescent="0.35">
      <c r="B7003" s="4"/>
      <c r="C7003" s="4"/>
      <c r="D7003" s="14"/>
    </row>
    <row r="7004" spans="2:4" x14ac:dyDescent="0.35">
      <c r="B7004" s="4"/>
      <c r="C7004" s="4"/>
      <c r="D7004" s="14"/>
    </row>
    <row r="7005" spans="2:4" x14ac:dyDescent="0.35">
      <c r="B7005" s="4"/>
      <c r="C7005" s="4"/>
      <c r="D7005" s="14"/>
    </row>
    <row r="7006" spans="2:4" x14ac:dyDescent="0.35">
      <c r="B7006" s="4"/>
      <c r="C7006" s="4"/>
      <c r="D7006" s="14"/>
    </row>
    <row r="7007" spans="2:4" x14ac:dyDescent="0.35">
      <c r="B7007" s="4"/>
      <c r="C7007" s="4"/>
      <c r="D7007" s="14"/>
    </row>
    <row r="7008" spans="2:4" x14ac:dyDescent="0.35">
      <c r="B7008" s="4"/>
      <c r="C7008" s="4"/>
      <c r="D7008" s="14"/>
    </row>
    <row r="7009" spans="2:4" x14ac:dyDescent="0.35">
      <c r="B7009" s="4"/>
      <c r="C7009" s="4"/>
      <c r="D7009" s="14"/>
    </row>
    <row r="7010" spans="2:4" x14ac:dyDescent="0.35">
      <c r="B7010" s="4"/>
      <c r="C7010" s="4"/>
      <c r="D7010" s="14"/>
    </row>
    <row r="7011" spans="2:4" x14ac:dyDescent="0.35">
      <c r="B7011" s="4"/>
      <c r="C7011" s="4"/>
      <c r="D7011" s="14"/>
    </row>
    <row r="7012" spans="2:4" x14ac:dyDescent="0.35">
      <c r="B7012" s="4"/>
      <c r="C7012" s="4"/>
      <c r="D7012" s="14"/>
    </row>
    <row r="7013" spans="2:4" x14ac:dyDescent="0.35">
      <c r="B7013" s="4"/>
      <c r="C7013" s="4"/>
      <c r="D7013" s="14"/>
    </row>
    <row r="7014" spans="2:4" x14ac:dyDescent="0.35">
      <c r="B7014" s="4"/>
      <c r="C7014" s="4"/>
      <c r="D7014" s="14"/>
    </row>
    <row r="7015" spans="2:4" x14ac:dyDescent="0.35">
      <c r="B7015" s="4"/>
      <c r="C7015" s="4"/>
      <c r="D7015" s="14"/>
    </row>
    <row r="7016" spans="2:4" x14ac:dyDescent="0.35">
      <c r="B7016" s="4"/>
      <c r="C7016" s="4"/>
      <c r="D7016" s="14"/>
    </row>
    <row r="7017" spans="2:4" x14ac:dyDescent="0.35">
      <c r="B7017" s="4"/>
      <c r="C7017" s="4"/>
      <c r="D7017" s="14"/>
    </row>
    <row r="7018" spans="2:4" x14ac:dyDescent="0.35">
      <c r="B7018" s="4"/>
      <c r="C7018" s="4"/>
      <c r="D7018" s="14"/>
    </row>
    <row r="7019" spans="2:4" x14ac:dyDescent="0.35">
      <c r="B7019" s="4"/>
      <c r="C7019" s="4"/>
      <c r="D7019" s="14"/>
    </row>
    <row r="7020" spans="2:4" x14ac:dyDescent="0.35">
      <c r="B7020" s="4"/>
      <c r="C7020" s="4"/>
      <c r="D7020" s="14"/>
    </row>
    <row r="7021" spans="2:4" x14ac:dyDescent="0.35">
      <c r="B7021" s="4"/>
      <c r="C7021" s="4"/>
      <c r="D7021" s="14"/>
    </row>
    <row r="7022" spans="2:4" x14ac:dyDescent="0.35">
      <c r="B7022" s="4"/>
      <c r="C7022" s="4"/>
      <c r="D7022" s="14"/>
    </row>
    <row r="7023" spans="2:4" x14ac:dyDescent="0.35">
      <c r="B7023" s="4"/>
      <c r="C7023" s="4"/>
      <c r="D7023" s="14"/>
    </row>
    <row r="7024" spans="2:4" x14ac:dyDescent="0.35">
      <c r="B7024" s="4"/>
      <c r="C7024" s="4"/>
      <c r="D7024" s="14"/>
    </row>
    <row r="7025" spans="2:4" x14ac:dyDescent="0.35">
      <c r="B7025" s="4"/>
      <c r="C7025" s="4"/>
      <c r="D7025" s="14"/>
    </row>
    <row r="7026" spans="2:4" x14ac:dyDescent="0.35">
      <c r="B7026" s="4"/>
      <c r="C7026" s="4"/>
      <c r="D7026" s="14"/>
    </row>
    <row r="7027" spans="2:4" x14ac:dyDescent="0.35">
      <c r="B7027" s="4"/>
      <c r="C7027" s="4"/>
      <c r="D7027" s="14"/>
    </row>
    <row r="7028" spans="2:4" x14ac:dyDescent="0.35">
      <c r="B7028" s="4"/>
      <c r="C7028" s="4"/>
      <c r="D7028" s="14"/>
    </row>
    <row r="7029" spans="2:4" x14ac:dyDescent="0.35">
      <c r="B7029" s="4"/>
      <c r="C7029" s="4"/>
      <c r="D7029" s="14"/>
    </row>
    <row r="7030" spans="2:4" x14ac:dyDescent="0.35">
      <c r="B7030" s="4"/>
      <c r="C7030" s="4"/>
      <c r="D7030" s="14"/>
    </row>
    <row r="7031" spans="2:4" x14ac:dyDescent="0.35">
      <c r="B7031" s="4"/>
      <c r="C7031" s="4"/>
      <c r="D7031" s="14"/>
    </row>
    <row r="7032" spans="2:4" x14ac:dyDescent="0.35">
      <c r="B7032" s="4"/>
      <c r="C7032" s="4"/>
      <c r="D7032" s="14"/>
    </row>
    <row r="7033" spans="2:4" x14ac:dyDescent="0.35">
      <c r="B7033" s="4"/>
      <c r="C7033" s="4"/>
      <c r="D7033" s="14"/>
    </row>
    <row r="7034" spans="2:4" x14ac:dyDescent="0.35">
      <c r="B7034" s="4"/>
      <c r="C7034" s="4"/>
      <c r="D7034" s="14"/>
    </row>
    <row r="7035" spans="2:4" x14ac:dyDescent="0.35">
      <c r="B7035" s="4"/>
      <c r="C7035" s="4"/>
      <c r="D7035" s="14"/>
    </row>
    <row r="7036" spans="2:4" x14ac:dyDescent="0.35">
      <c r="B7036" s="4"/>
      <c r="C7036" s="4"/>
      <c r="D7036" s="14"/>
    </row>
    <row r="7037" spans="2:4" x14ac:dyDescent="0.35">
      <c r="B7037" s="4"/>
      <c r="C7037" s="4"/>
      <c r="D7037" s="14"/>
    </row>
    <row r="7038" spans="2:4" x14ac:dyDescent="0.35">
      <c r="B7038" s="4"/>
      <c r="C7038" s="4"/>
      <c r="D7038" s="14"/>
    </row>
    <row r="7039" spans="2:4" x14ac:dyDescent="0.35">
      <c r="B7039" s="4"/>
      <c r="C7039" s="4"/>
      <c r="D7039" s="14"/>
    </row>
    <row r="7040" spans="2:4" x14ac:dyDescent="0.35">
      <c r="B7040" s="4"/>
      <c r="C7040" s="4"/>
      <c r="D7040" s="14"/>
    </row>
    <row r="7041" spans="2:4" x14ac:dyDescent="0.35">
      <c r="B7041" s="4"/>
      <c r="C7041" s="4"/>
      <c r="D7041" s="14"/>
    </row>
    <row r="7042" spans="2:4" x14ac:dyDescent="0.35">
      <c r="B7042" s="4"/>
      <c r="C7042" s="4"/>
      <c r="D7042" s="14"/>
    </row>
    <row r="7043" spans="2:4" x14ac:dyDescent="0.35">
      <c r="B7043" s="4"/>
      <c r="C7043" s="4"/>
      <c r="D7043" s="14"/>
    </row>
    <row r="7044" spans="2:4" x14ac:dyDescent="0.35">
      <c r="B7044" s="4"/>
      <c r="C7044" s="4"/>
      <c r="D7044" s="14"/>
    </row>
    <row r="7045" spans="2:4" x14ac:dyDescent="0.35">
      <c r="B7045" s="4"/>
      <c r="C7045" s="4"/>
      <c r="D7045" s="14"/>
    </row>
    <row r="7046" spans="2:4" x14ac:dyDescent="0.35">
      <c r="B7046" s="4"/>
      <c r="C7046" s="4"/>
      <c r="D7046" s="14"/>
    </row>
    <row r="7047" spans="2:4" x14ac:dyDescent="0.35">
      <c r="B7047" s="4"/>
      <c r="C7047" s="4"/>
      <c r="D7047" s="14"/>
    </row>
    <row r="7048" spans="2:4" x14ac:dyDescent="0.35">
      <c r="B7048" s="4"/>
      <c r="C7048" s="4"/>
      <c r="D7048" s="14"/>
    </row>
    <row r="7049" spans="2:4" x14ac:dyDescent="0.35">
      <c r="B7049" s="4"/>
      <c r="C7049" s="4"/>
      <c r="D7049" s="14"/>
    </row>
    <row r="7050" spans="2:4" x14ac:dyDescent="0.35">
      <c r="B7050" s="4"/>
      <c r="C7050" s="4"/>
      <c r="D7050" s="14"/>
    </row>
    <row r="7051" spans="2:4" x14ac:dyDescent="0.35">
      <c r="B7051" s="4"/>
      <c r="C7051" s="4"/>
      <c r="D7051" s="14"/>
    </row>
    <row r="7052" spans="2:4" x14ac:dyDescent="0.35">
      <c r="B7052" s="4"/>
      <c r="C7052" s="4"/>
      <c r="D7052" s="14"/>
    </row>
    <row r="7053" spans="2:4" x14ac:dyDescent="0.35">
      <c r="B7053" s="4"/>
      <c r="C7053" s="4"/>
      <c r="D7053" s="14"/>
    </row>
    <row r="7054" spans="2:4" x14ac:dyDescent="0.35">
      <c r="B7054" s="4"/>
      <c r="C7054" s="4"/>
      <c r="D7054" s="14"/>
    </row>
    <row r="7055" spans="2:4" x14ac:dyDescent="0.35">
      <c r="B7055" s="4"/>
      <c r="C7055" s="4"/>
      <c r="D7055" s="14"/>
    </row>
    <row r="7056" spans="2:4" x14ac:dyDescent="0.35">
      <c r="B7056" s="4"/>
      <c r="C7056" s="4"/>
      <c r="D7056" s="14"/>
    </row>
    <row r="7057" spans="2:4" x14ac:dyDescent="0.35">
      <c r="B7057" s="4"/>
      <c r="C7057" s="4"/>
      <c r="D7057" s="14"/>
    </row>
    <row r="7058" spans="2:4" x14ac:dyDescent="0.35">
      <c r="B7058" s="4"/>
      <c r="C7058" s="4"/>
      <c r="D7058" s="14"/>
    </row>
    <row r="7059" spans="2:4" x14ac:dyDescent="0.35">
      <c r="B7059" s="4"/>
      <c r="C7059" s="4"/>
      <c r="D7059" s="14"/>
    </row>
    <row r="7060" spans="2:4" x14ac:dyDescent="0.35">
      <c r="B7060" s="4"/>
      <c r="C7060" s="4"/>
      <c r="D7060" s="14"/>
    </row>
    <row r="7061" spans="2:4" x14ac:dyDescent="0.35">
      <c r="B7061" s="4"/>
      <c r="C7061" s="4"/>
      <c r="D7061" s="14"/>
    </row>
    <row r="7062" spans="2:4" x14ac:dyDescent="0.35">
      <c r="B7062" s="4"/>
      <c r="C7062" s="4"/>
      <c r="D7062" s="14"/>
    </row>
    <row r="7063" spans="2:4" x14ac:dyDescent="0.35">
      <c r="B7063" s="4"/>
      <c r="C7063" s="4"/>
      <c r="D7063" s="14"/>
    </row>
    <row r="7064" spans="2:4" x14ac:dyDescent="0.35">
      <c r="B7064" s="4"/>
      <c r="C7064" s="4"/>
      <c r="D7064" s="14"/>
    </row>
    <row r="7065" spans="2:4" x14ac:dyDescent="0.35">
      <c r="B7065" s="4"/>
      <c r="C7065" s="4"/>
      <c r="D7065" s="14"/>
    </row>
    <row r="7066" spans="2:4" x14ac:dyDescent="0.35">
      <c r="B7066" s="4"/>
      <c r="C7066" s="4"/>
      <c r="D7066" s="14"/>
    </row>
    <row r="7067" spans="2:4" x14ac:dyDescent="0.35">
      <c r="B7067" s="4"/>
      <c r="C7067" s="4"/>
      <c r="D7067" s="14"/>
    </row>
    <row r="7068" spans="2:4" x14ac:dyDescent="0.35">
      <c r="B7068" s="4"/>
      <c r="C7068" s="4"/>
      <c r="D7068" s="14"/>
    </row>
    <row r="7069" spans="2:4" x14ac:dyDescent="0.35">
      <c r="B7069" s="4"/>
      <c r="C7069" s="4"/>
      <c r="D7069" s="14"/>
    </row>
    <row r="7070" spans="2:4" x14ac:dyDescent="0.35">
      <c r="B7070" s="4"/>
      <c r="C7070" s="4"/>
      <c r="D7070" s="14"/>
    </row>
    <row r="7071" spans="2:4" x14ac:dyDescent="0.35">
      <c r="B7071" s="4"/>
      <c r="C7071" s="4"/>
      <c r="D7071" s="14"/>
    </row>
    <row r="7072" spans="2:4" x14ac:dyDescent="0.35">
      <c r="B7072" s="4"/>
      <c r="C7072" s="4"/>
      <c r="D7072" s="14"/>
    </row>
    <row r="7073" spans="2:4" x14ac:dyDescent="0.35">
      <c r="B7073" s="4"/>
      <c r="C7073" s="4"/>
      <c r="D7073" s="14"/>
    </row>
    <row r="7074" spans="2:4" x14ac:dyDescent="0.35">
      <c r="B7074" s="4"/>
      <c r="C7074" s="4"/>
      <c r="D7074" s="14"/>
    </row>
    <row r="7075" spans="2:4" x14ac:dyDescent="0.35">
      <c r="B7075" s="4"/>
      <c r="C7075" s="4"/>
      <c r="D7075" s="14"/>
    </row>
    <row r="7076" spans="2:4" x14ac:dyDescent="0.35">
      <c r="B7076" s="4"/>
      <c r="C7076" s="4"/>
      <c r="D7076" s="14"/>
    </row>
    <row r="7077" spans="2:4" x14ac:dyDescent="0.35">
      <c r="B7077" s="4"/>
      <c r="C7077" s="4"/>
      <c r="D7077" s="14"/>
    </row>
    <row r="7078" spans="2:4" x14ac:dyDescent="0.35">
      <c r="B7078" s="4"/>
      <c r="C7078" s="4"/>
      <c r="D7078" s="14"/>
    </row>
    <row r="7079" spans="2:4" x14ac:dyDescent="0.35">
      <c r="B7079" s="4"/>
      <c r="C7079" s="4"/>
      <c r="D7079" s="14"/>
    </row>
    <row r="7080" spans="2:4" x14ac:dyDescent="0.35">
      <c r="B7080" s="4"/>
      <c r="C7080" s="4"/>
      <c r="D7080" s="14"/>
    </row>
    <row r="7081" spans="2:4" x14ac:dyDescent="0.35">
      <c r="B7081" s="4"/>
      <c r="C7081" s="4"/>
      <c r="D7081" s="14"/>
    </row>
    <row r="7082" spans="2:4" x14ac:dyDescent="0.35">
      <c r="B7082" s="4"/>
      <c r="C7082" s="4"/>
      <c r="D7082" s="14"/>
    </row>
    <row r="7083" spans="2:4" x14ac:dyDescent="0.35">
      <c r="B7083" s="4"/>
      <c r="C7083" s="4"/>
      <c r="D7083" s="14"/>
    </row>
    <row r="7084" spans="2:4" x14ac:dyDescent="0.35">
      <c r="B7084" s="4"/>
      <c r="C7084" s="4"/>
      <c r="D7084" s="14"/>
    </row>
    <row r="7085" spans="2:4" x14ac:dyDescent="0.35">
      <c r="B7085" s="4"/>
      <c r="C7085" s="4"/>
      <c r="D7085" s="14"/>
    </row>
    <row r="7086" spans="2:4" x14ac:dyDescent="0.35">
      <c r="B7086" s="4"/>
      <c r="C7086" s="4"/>
      <c r="D7086" s="14"/>
    </row>
    <row r="7087" spans="2:4" x14ac:dyDescent="0.35">
      <c r="B7087" s="4"/>
      <c r="C7087" s="4"/>
      <c r="D7087" s="14"/>
    </row>
    <row r="7088" spans="2:4" x14ac:dyDescent="0.35">
      <c r="B7088" s="4"/>
      <c r="C7088" s="4"/>
      <c r="D7088" s="14"/>
    </row>
    <row r="7089" spans="2:4" x14ac:dyDescent="0.35">
      <c r="B7089" s="4"/>
      <c r="C7089" s="4"/>
      <c r="D7089" s="14"/>
    </row>
    <row r="7090" spans="2:4" x14ac:dyDescent="0.35">
      <c r="B7090" s="4"/>
      <c r="C7090" s="4"/>
      <c r="D7090" s="14"/>
    </row>
    <row r="7091" spans="2:4" x14ac:dyDescent="0.35">
      <c r="B7091" s="4"/>
      <c r="C7091" s="4"/>
      <c r="D7091" s="14"/>
    </row>
    <row r="7092" spans="2:4" x14ac:dyDescent="0.35">
      <c r="B7092" s="4"/>
      <c r="C7092" s="4"/>
      <c r="D7092" s="14"/>
    </row>
    <row r="7093" spans="2:4" x14ac:dyDescent="0.35">
      <c r="B7093" s="4"/>
      <c r="C7093" s="4"/>
      <c r="D7093" s="14"/>
    </row>
    <row r="7094" spans="2:4" x14ac:dyDescent="0.35">
      <c r="B7094" s="4"/>
      <c r="C7094" s="4"/>
      <c r="D7094" s="14"/>
    </row>
    <row r="7095" spans="2:4" x14ac:dyDescent="0.35">
      <c r="B7095" s="4"/>
      <c r="C7095" s="4"/>
      <c r="D7095" s="14"/>
    </row>
    <row r="7096" spans="2:4" x14ac:dyDescent="0.35">
      <c r="B7096" s="4"/>
      <c r="C7096" s="4"/>
      <c r="D7096" s="14"/>
    </row>
    <row r="7097" spans="2:4" x14ac:dyDescent="0.35">
      <c r="B7097" s="4"/>
      <c r="C7097" s="4"/>
      <c r="D7097" s="14"/>
    </row>
    <row r="7098" spans="2:4" x14ac:dyDescent="0.35">
      <c r="B7098" s="4"/>
      <c r="C7098" s="4"/>
      <c r="D7098" s="14"/>
    </row>
    <row r="7099" spans="2:4" x14ac:dyDescent="0.35">
      <c r="B7099" s="4"/>
      <c r="C7099" s="4"/>
      <c r="D7099" s="14"/>
    </row>
    <row r="7100" spans="2:4" x14ac:dyDescent="0.35">
      <c r="B7100" s="4"/>
      <c r="C7100" s="4"/>
      <c r="D7100" s="14"/>
    </row>
    <row r="7101" spans="2:4" x14ac:dyDescent="0.35">
      <c r="B7101" s="4"/>
      <c r="C7101" s="4"/>
      <c r="D7101" s="14"/>
    </row>
    <row r="7102" spans="2:4" x14ac:dyDescent="0.35">
      <c r="B7102" s="4"/>
      <c r="C7102" s="4"/>
      <c r="D7102" s="14"/>
    </row>
    <row r="7103" spans="2:4" x14ac:dyDescent="0.35">
      <c r="B7103" s="4"/>
      <c r="C7103" s="4"/>
      <c r="D7103" s="14"/>
    </row>
    <row r="7104" spans="2:4" x14ac:dyDescent="0.35">
      <c r="B7104" s="4"/>
      <c r="C7104" s="4"/>
      <c r="D7104" s="14"/>
    </row>
    <row r="7105" spans="2:4" x14ac:dyDescent="0.35">
      <c r="B7105" s="4"/>
      <c r="C7105" s="4"/>
      <c r="D7105" s="14"/>
    </row>
    <row r="7106" spans="2:4" x14ac:dyDescent="0.35">
      <c r="B7106" s="4"/>
      <c r="C7106" s="4"/>
      <c r="D7106" s="14"/>
    </row>
    <row r="7107" spans="2:4" x14ac:dyDescent="0.35">
      <c r="B7107" s="4"/>
      <c r="C7107" s="4"/>
      <c r="D7107" s="14"/>
    </row>
    <row r="7108" spans="2:4" x14ac:dyDescent="0.35">
      <c r="B7108" s="4"/>
      <c r="C7108" s="4"/>
      <c r="D7108" s="14"/>
    </row>
    <row r="7109" spans="2:4" x14ac:dyDescent="0.35">
      <c r="B7109" s="4"/>
      <c r="C7109" s="4"/>
      <c r="D7109" s="14"/>
    </row>
    <row r="7110" spans="2:4" x14ac:dyDescent="0.35">
      <c r="B7110" s="4"/>
      <c r="C7110" s="4"/>
      <c r="D7110" s="14"/>
    </row>
    <row r="7111" spans="2:4" x14ac:dyDescent="0.35">
      <c r="B7111" s="4"/>
      <c r="C7111" s="4"/>
      <c r="D7111" s="14"/>
    </row>
    <row r="7112" spans="2:4" x14ac:dyDescent="0.35">
      <c r="B7112" s="4"/>
      <c r="C7112" s="4"/>
      <c r="D7112" s="14"/>
    </row>
    <row r="7113" spans="2:4" x14ac:dyDescent="0.35">
      <c r="B7113" s="4"/>
      <c r="C7113" s="4"/>
      <c r="D7113" s="14"/>
    </row>
    <row r="7114" spans="2:4" x14ac:dyDescent="0.35">
      <c r="B7114" s="4"/>
      <c r="C7114" s="4"/>
      <c r="D7114" s="14"/>
    </row>
    <row r="7115" spans="2:4" x14ac:dyDescent="0.35">
      <c r="B7115" s="4"/>
      <c r="C7115" s="4"/>
      <c r="D7115" s="14"/>
    </row>
    <row r="7116" spans="2:4" x14ac:dyDescent="0.35">
      <c r="B7116" s="4"/>
      <c r="C7116" s="4"/>
      <c r="D7116" s="14"/>
    </row>
    <row r="7117" spans="2:4" x14ac:dyDescent="0.35">
      <c r="B7117" s="4"/>
      <c r="C7117" s="4"/>
      <c r="D7117" s="14"/>
    </row>
    <row r="7118" spans="2:4" x14ac:dyDescent="0.35">
      <c r="B7118" s="4"/>
      <c r="C7118" s="4"/>
      <c r="D7118" s="14"/>
    </row>
    <row r="7119" spans="2:4" x14ac:dyDescent="0.35">
      <c r="B7119" s="4"/>
      <c r="C7119" s="4"/>
      <c r="D7119" s="14"/>
    </row>
    <row r="7120" spans="2:4" x14ac:dyDescent="0.35">
      <c r="B7120" s="4"/>
      <c r="C7120" s="4"/>
      <c r="D7120" s="14"/>
    </row>
    <row r="7121" spans="2:4" x14ac:dyDescent="0.35">
      <c r="B7121" s="4"/>
      <c r="C7121" s="4"/>
      <c r="D7121" s="14"/>
    </row>
    <row r="7122" spans="2:4" x14ac:dyDescent="0.35">
      <c r="B7122" s="4"/>
      <c r="C7122" s="4"/>
      <c r="D7122" s="14"/>
    </row>
    <row r="7123" spans="2:4" x14ac:dyDescent="0.35">
      <c r="B7123" s="4"/>
      <c r="C7123" s="4"/>
      <c r="D7123" s="14"/>
    </row>
    <row r="7124" spans="2:4" x14ac:dyDescent="0.35">
      <c r="B7124" s="4"/>
      <c r="C7124" s="4"/>
      <c r="D7124" s="14"/>
    </row>
    <row r="7125" spans="2:4" x14ac:dyDescent="0.35">
      <c r="B7125" s="4"/>
      <c r="C7125" s="4"/>
      <c r="D7125" s="14"/>
    </row>
    <row r="7126" spans="2:4" x14ac:dyDescent="0.35">
      <c r="B7126" s="4"/>
      <c r="C7126" s="4"/>
      <c r="D7126" s="14"/>
    </row>
    <row r="7127" spans="2:4" x14ac:dyDescent="0.35">
      <c r="B7127" s="4"/>
      <c r="C7127" s="4"/>
      <c r="D7127" s="14"/>
    </row>
    <row r="7128" spans="2:4" x14ac:dyDescent="0.35">
      <c r="B7128" s="4"/>
      <c r="C7128" s="4"/>
      <c r="D7128" s="14"/>
    </row>
    <row r="7129" spans="2:4" x14ac:dyDescent="0.35">
      <c r="B7129" s="4"/>
      <c r="C7129" s="4"/>
      <c r="D7129" s="14"/>
    </row>
    <row r="7130" spans="2:4" x14ac:dyDescent="0.35">
      <c r="B7130" s="4"/>
      <c r="C7130" s="4"/>
      <c r="D7130" s="14"/>
    </row>
    <row r="7131" spans="2:4" x14ac:dyDescent="0.35">
      <c r="B7131" s="4"/>
      <c r="C7131" s="4"/>
      <c r="D7131" s="14"/>
    </row>
    <row r="7132" spans="2:4" x14ac:dyDescent="0.35">
      <c r="B7132" s="4"/>
      <c r="C7132" s="4"/>
      <c r="D7132" s="14"/>
    </row>
    <row r="7133" spans="2:4" x14ac:dyDescent="0.35">
      <c r="B7133" s="4"/>
      <c r="C7133" s="4"/>
      <c r="D7133" s="14"/>
    </row>
    <row r="7134" spans="2:4" x14ac:dyDescent="0.35">
      <c r="B7134" s="4"/>
      <c r="C7134" s="4"/>
      <c r="D7134" s="14"/>
    </row>
    <row r="7135" spans="2:4" x14ac:dyDescent="0.35">
      <c r="B7135" s="4"/>
      <c r="C7135" s="4"/>
      <c r="D7135" s="14"/>
    </row>
    <row r="7136" spans="2:4" x14ac:dyDescent="0.35">
      <c r="B7136" s="4"/>
      <c r="C7136" s="4"/>
      <c r="D7136" s="14"/>
    </row>
    <row r="7137" spans="2:4" x14ac:dyDescent="0.35">
      <c r="B7137" s="4"/>
      <c r="C7137" s="4"/>
      <c r="D7137" s="14"/>
    </row>
    <row r="7138" spans="2:4" x14ac:dyDescent="0.35">
      <c r="B7138" s="4"/>
      <c r="C7138" s="4"/>
      <c r="D7138" s="14"/>
    </row>
    <row r="7139" spans="2:4" x14ac:dyDescent="0.35">
      <c r="B7139" s="4"/>
      <c r="C7139" s="4"/>
      <c r="D7139" s="14"/>
    </row>
    <row r="7140" spans="2:4" x14ac:dyDescent="0.35">
      <c r="B7140" s="4"/>
      <c r="C7140" s="4"/>
      <c r="D7140" s="14"/>
    </row>
    <row r="7141" spans="2:4" x14ac:dyDescent="0.35">
      <c r="B7141" s="4"/>
      <c r="C7141" s="4"/>
      <c r="D7141" s="14"/>
    </row>
    <row r="7142" spans="2:4" x14ac:dyDescent="0.35">
      <c r="B7142" s="4"/>
      <c r="C7142" s="4"/>
      <c r="D7142" s="14"/>
    </row>
    <row r="7143" spans="2:4" x14ac:dyDescent="0.35">
      <c r="B7143" s="4"/>
      <c r="C7143" s="4"/>
      <c r="D7143" s="14"/>
    </row>
    <row r="7144" spans="2:4" x14ac:dyDescent="0.35">
      <c r="B7144" s="4"/>
      <c r="C7144" s="4"/>
      <c r="D7144" s="14"/>
    </row>
    <row r="7145" spans="2:4" x14ac:dyDescent="0.35">
      <c r="B7145" s="4"/>
      <c r="C7145" s="4"/>
      <c r="D7145" s="14"/>
    </row>
    <row r="7146" spans="2:4" x14ac:dyDescent="0.35">
      <c r="B7146" s="4"/>
      <c r="C7146" s="4"/>
      <c r="D7146" s="14"/>
    </row>
    <row r="7147" spans="2:4" x14ac:dyDescent="0.35">
      <c r="B7147" s="4"/>
      <c r="C7147" s="4"/>
      <c r="D7147" s="14"/>
    </row>
    <row r="7148" spans="2:4" x14ac:dyDescent="0.35">
      <c r="B7148" s="4"/>
      <c r="C7148" s="4"/>
      <c r="D7148" s="14"/>
    </row>
    <row r="7149" spans="2:4" x14ac:dyDescent="0.35">
      <c r="B7149" s="4"/>
      <c r="C7149" s="4"/>
      <c r="D7149" s="14"/>
    </row>
    <row r="7150" spans="2:4" x14ac:dyDescent="0.35">
      <c r="B7150" s="4"/>
      <c r="C7150" s="4"/>
      <c r="D7150" s="14"/>
    </row>
    <row r="7151" spans="2:4" x14ac:dyDescent="0.35">
      <c r="B7151" s="4"/>
      <c r="C7151" s="4"/>
      <c r="D7151" s="14"/>
    </row>
    <row r="7152" spans="2:4" x14ac:dyDescent="0.35">
      <c r="B7152" s="4"/>
      <c r="C7152" s="4"/>
      <c r="D7152" s="14"/>
    </row>
    <row r="7153" spans="2:4" x14ac:dyDescent="0.35">
      <c r="B7153" s="4"/>
      <c r="C7153" s="4"/>
      <c r="D7153" s="14"/>
    </row>
    <row r="7154" spans="2:4" x14ac:dyDescent="0.35">
      <c r="B7154" s="4"/>
      <c r="C7154" s="4"/>
      <c r="D7154" s="14"/>
    </row>
    <row r="7155" spans="2:4" x14ac:dyDescent="0.35">
      <c r="B7155" s="4"/>
      <c r="C7155" s="4"/>
      <c r="D7155" s="14"/>
    </row>
    <row r="7156" spans="2:4" x14ac:dyDescent="0.35">
      <c r="B7156" s="4"/>
      <c r="C7156" s="4"/>
      <c r="D7156" s="14"/>
    </row>
    <row r="7157" spans="2:4" x14ac:dyDescent="0.35">
      <c r="B7157" s="4"/>
      <c r="C7157" s="4"/>
      <c r="D7157" s="14"/>
    </row>
    <row r="7158" spans="2:4" x14ac:dyDescent="0.35">
      <c r="B7158" s="4"/>
      <c r="C7158" s="4"/>
      <c r="D7158" s="14"/>
    </row>
    <row r="7159" spans="2:4" x14ac:dyDescent="0.35">
      <c r="B7159" s="4"/>
      <c r="C7159" s="4"/>
      <c r="D7159" s="14"/>
    </row>
    <row r="7160" spans="2:4" x14ac:dyDescent="0.35">
      <c r="B7160" s="4"/>
      <c r="C7160" s="4"/>
      <c r="D7160" s="14"/>
    </row>
    <row r="7161" spans="2:4" x14ac:dyDescent="0.35">
      <c r="B7161" s="4"/>
      <c r="C7161" s="4"/>
      <c r="D7161" s="14"/>
    </row>
    <row r="7162" spans="2:4" x14ac:dyDescent="0.35">
      <c r="B7162" s="4"/>
      <c r="C7162" s="4"/>
      <c r="D7162" s="14"/>
    </row>
    <row r="7163" spans="2:4" x14ac:dyDescent="0.35">
      <c r="B7163" s="4"/>
      <c r="C7163" s="4"/>
      <c r="D7163" s="14"/>
    </row>
    <row r="7164" spans="2:4" x14ac:dyDescent="0.35">
      <c r="B7164" s="4"/>
      <c r="C7164" s="4"/>
      <c r="D7164" s="14"/>
    </row>
    <row r="7165" spans="2:4" x14ac:dyDescent="0.35">
      <c r="B7165" s="4"/>
      <c r="C7165" s="4"/>
      <c r="D7165" s="14"/>
    </row>
    <row r="7166" spans="2:4" x14ac:dyDescent="0.35">
      <c r="B7166" s="4"/>
      <c r="C7166" s="4"/>
      <c r="D7166" s="14"/>
    </row>
    <row r="7167" spans="2:4" x14ac:dyDescent="0.35">
      <c r="B7167" s="4"/>
      <c r="C7167" s="4"/>
      <c r="D7167" s="14"/>
    </row>
    <row r="7168" spans="2:4" x14ac:dyDescent="0.35">
      <c r="B7168" s="4"/>
      <c r="C7168" s="4"/>
      <c r="D7168" s="14"/>
    </row>
    <row r="7169" spans="2:4" x14ac:dyDescent="0.35">
      <c r="B7169" s="4"/>
      <c r="C7169" s="4"/>
      <c r="D7169" s="14"/>
    </row>
    <row r="7170" spans="2:4" x14ac:dyDescent="0.35">
      <c r="B7170" s="4"/>
      <c r="C7170" s="4"/>
      <c r="D7170" s="14"/>
    </row>
    <row r="7171" spans="2:4" x14ac:dyDescent="0.35">
      <c r="B7171" s="4"/>
      <c r="C7171" s="4"/>
      <c r="D7171" s="14"/>
    </row>
    <row r="7172" spans="2:4" x14ac:dyDescent="0.35">
      <c r="B7172" s="4"/>
      <c r="C7172" s="4"/>
      <c r="D7172" s="14"/>
    </row>
    <row r="7173" spans="2:4" x14ac:dyDescent="0.35">
      <c r="B7173" s="4"/>
      <c r="C7173" s="4"/>
      <c r="D7173" s="14"/>
    </row>
    <row r="7174" spans="2:4" x14ac:dyDescent="0.35">
      <c r="B7174" s="4"/>
      <c r="C7174" s="4"/>
      <c r="D7174" s="14"/>
    </row>
    <row r="7175" spans="2:4" x14ac:dyDescent="0.35">
      <c r="B7175" s="4"/>
      <c r="C7175" s="4"/>
      <c r="D7175" s="14"/>
    </row>
    <row r="7176" spans="2:4" x14ac:dyDescent="0.35">
      <c r="B7176" s="4"/>
      <c r="C7176" s="4"/>
      <c r="D7176" s="14"/>
    </row>
    <row r="7177" spans="2:4" x14ac:dyDescent="0.35">
      <c r="B7177" s="4"/>
      <c r="C7177" s="4"/>
      <c r="D7177" s="14"/>
    </row>
    <row r="7178" spans="2:4" x14ac:dyDescent="0.35">
      <c r="B7178" s="4"/>
      <c r="C7178" s="4"/>
      <c r="D7178" s="14"/>
    </row>
    <row r="7179" spans="2:4" x14ac:dyDescent="0.35">
      <c r="B7179" s="4"/>
      <c r="C7179" s="4"/>
      <c r="D7179" s="14"/>
    </row>
    <row r="7180" spans="2:4" x14ac:dyDescent="0.35">
      <c r="B7180" s="4"/>
      <c r="C7180" s="4"/>
      <c r="D7180" s="14"/>
    </row>
    <row r="7181" spans="2:4" x14ac:dyDescent="0.35">
      <c r="B7181" s="4"/>
      <c r="C7181" s="4"/>
      <c r="D7181" s="14"/>
    </row>
    <row r="7182" spans="2:4" x14ac:dyDescent="0.35">
      <c r="B7182" s="4"/>
      <c r="C7182" s="4"/>
      <c r="D7182" s="14"/>
    </row>
    <row r="7183" spans="2:4" x14ac:dyDescent="0.35">
      <c r="B7183" s="4"/>
      <c r="C7183" s="4"/>
      <c r="D7183" s="14"/>
    </row>
    <row r="7184" spans="2:4" x14ac:dyDescent="0.35">
      <c r="B7184" s="4"/>
      <c r="C7184" s="4"/>
      <c r="D7184" s="14"/>
    </row>
    <row r="7185" spans="2:4" x14ac:dyDescent="0.35">
      <c r="B7185" s="4"/>
      <c r="C7185" s="4"/>
      <c r="D7185" s="14"/>
    </row>
    <row r="7186" spans="2:4" x14ac:dyDescent="0.35">
      <c r="B7186" s="4"/>
      <c r="C7186" s="4"/>
      <c r="D7186" s="14"/>
    </row>
    <row r="7187" spans="2:4" x14ac:dyDescent="0.35">
      <c r="B7187" s="4"/>
      <c r="C7187" s="4"/>
      <c r="D7187" s="14"/>
    </row>
    <row r="7188" spans="2:4" x14ac:dyDescent="0.35">
      <c r="B7188" s="4"/>
      <c r="C7188" s="4"/>
      <c r="D7188" s="14"/>
    </row>
    <row r="7189" spans="2:4" x14ac:dyDescent="0.35">
      <c r="B7189" s="4"/>
      <c r="C7189" s="4"/>
      <c r="D7189" s="14"/>
    </row>
    <row r="7190" spans="2:4" x14ac:dyDescent="0.35">
      <c r="B7190" s="4"/>
      <c r="C7190" s="4"/>
      <c r="D7190" s="14"/>
    </row>
    <row r="7191" spans="2:4" x14ac:dyDescent="0.35">
      <c r="B7191" s="4"/>
      <c r="C7191" s="4"/>
      <c r="D7191" s="14"/>
    </row>
    <row r="7192" spans="2:4" x14ac:dyDescent="0.35">
      <c r="B7192" s="4"/>
      <c r="C7192" s="4"/>
      <c r="D7192" s="14"/>
    </row>
    <row r="7193" spans="2:4" x14ac:dyDescent="0.35">
      <c r="B7193" s="4"/>
      <c r="C7193" s="4"/>
      <c r="D7193" s="14"/>
    </row>
    <row r="7194" spans="2:4" x14ac:dyDescent="0.35">
      <c r="B7194" s="4"/>
      <c r="C7194" s="4"/>
      <c r="D7194" s="14"/>
    </row>
    <row r="7195" spans="2:4" x14ac:dyDescent="0.35">
      <c r="B7195" s="4"/>
      <c r="C7195" s="4"/>
      <c r="D7195" s="14"/>
    </row>
    <row r="7196" spans="2:4" x14ac:dyDescent="0.35">
      <c r="B7196" s="4"/>
      <c r="C7196" s="4"/>
      <c r="D7196" s="14"/>
    </row>
    <row r="7197" spans="2:4" x14ac:dyDescent="0.35">
      <c r="B7197" s="4"/>
      <c r="C7197" s="4"/>
      <c r="D7197" s="14"/>
    </row>
    <row r="7198" spans="2:4" x14ac:dyDescent="0.35">
      <c r="B7198" s="4"/>
      <c r="C7198" s="4"/>
      <c r="D7198" s="14"/>
    </row>
    <row r="7199" spans="2:4" x14ac:dyDescent="0.35">
      <c r="B7199" s="4"/>
      <c r="C7199" s="4"/>
      <c r="D7199" s="14"/>
    </row>
    <row r="7200" spans="2:4" x14ac:dyDescent="0.35">
      <c r="B7200" s="4"/>
      <c r="C7200" s="4"/>
      <c r="D7200" s="14"/>
    </row>
    <row r="7201" spans="2:4" x14ac:dyDescent="0.35">
      <c r="B7201" s="4"/>
      <c r="C7201" s="4"/>
      <c r="D7201" s="14"/>
    </row>
    <row r="7202" spans="2:4" x14ac:dyDescent="0.35">
      <c r="B7202" s="4"/>
      <c r="C7202" s="4"/>
      <c r="D7202" s="14"/>
    </row>
    <row r="7203" spans="2:4" x14ac:dyDescent="0.35">
      <c r="B7203" s="4"/>
      <c r="C7203" s="4"/>
      <c r="D7203" s="14"/>
    </row>
    <row r="7204" spans="2:4" x14ac:dyDescent="0.35">
      <c r="B7204" s="4"/>
      <c r="C7204" s="4"/>
      <c r="D7204" s="14"/>
    </row>
    <row r="7205" spans="2:4" x14ac:dyDescent="0.35">
      <c r="B7205" s="4"/>
      <c r="C7205" s="4"/>
      <c r="D7205" s="14"/>
    </row>
    <row r="7206" spans="2:4" x14ac:dyDescent="0.35">
      <c r="B7206" s="4"/>
      <c r="C7206" s="4"/>
      <c r="D7206" s="14"/>
    </row>
    <row r="7207" spans="2:4" x14ac:dyDescent="0.35">
      <c r="B7207" s="4"/>
      <c r="C7207" s="4"/>
      <c r="D7207" s="14"/>
    </row>
    <row r="7208" spans="2:4" x14ac:dyDescent="0.35">
      <c r="B7208" s="4"/>
      <c r="C7208" s="4"/>
      <c r="D7208" s="14"/>
    </row>
    <row r="7209" spans="2:4" x14ac:dyDescent="0.35">
      <c r="B7209" s="4"/>
      <c r="C7209" s="4"/>
      <c r="D7209" s="14"/>
    </row>
    <row r="7210" spans="2:4" x14ac:dyDescent="0.35">
      <c r="B7210" s="4"/>
      <c r="C7210" s="4"/>
      <c r="D7210" s="14"/>
    </row>
    <row r="7211" spans="2:4" x14ac:dyDescent="0.35">
      <c r="B7211" s="4"/>
      <c r="C7211" s="4"/>
      <c r="D7211" s="14"/>
    </row>
    <row r="7212" spans="2:4" x14ac:dyDescent="0.35">
      <c r="B7212" s="4"/>
      <c r="C7212" s="4"/>
      <c r="D7212" s="14"/>
    </row>
    <row r="7213" spans="2:4" x14ac:dyDescent="0.35">
      <c r="B7213" s="4"/>
      <c r="C7213" s="4"/>
      <c r="D7213" s="14"/>
    </row>
    <row r="7214" spans="2:4" x14ac:dyDescent="0.35">
      <c r="B7214" s="4"/>
      <c r="C7214" s="4"/>
      <c r="D7214" s="14"/>
    </row>
    <row r="7215" spans="2:4" x14ac:dyDescent="0.35">
      <c r="B7215" s="4"/>
      <c r="C7215" s="4"/>
      <c r="D7215" s="14"/>
    </row>
    <row r="7216" spans="2:4" x14ac:dyDescent="0.35">
      <c r="B7216" s="4"/>
      <c r="C7216" s="4"/>
      <c r="D7216" s="14"/>
    </row>
    <row r="7217" spans="2:4" x14ac:dyDescent="0.35">
      <c r="B7217" s="4"/>
      <c r="C7217" s="4"/>
      <c r="D7217" s="14"/>
    </row>
    <row r="7218" spans="2:4" x14ac:dyDescent="0.35">
      <c r="B7218" s="4"/>
      <c r="C7218" s="4"/>
      <c r="D7218" s="14"/>
    </row>
    <row r="7219" spans="2:4" x14ac:dyDescent="0.35">
      <c r="B7219" s="4"/>
      <c r="C7219" s="4"/>
      <c r="D7219" s="14"/>
    </row>
    <row r="7220" spans="2:4" x14ac:dyDescent="0.35">
      <c r="B7220" s="4"/>
      <c r="C7220" s="4"/>
      <c r="D7220" s="14"/>
    </row>
    <row r="7221" spans="2:4" x14ac:dyDescent="0.35">
      <c r="B7221" s="4"/>
      <c r="C7221" s="4"/>
      <c r="D7221" s="14"/>
    </row>
    <row r="7222" spans="2:4" x14ac:dyDescent="0.35">
      <c r="B7222" s="4"/>
      <c r="C7222" s="4"/>
      <c r="D7222" s="14"/>
    </row>
    <row r="7223" spans="2:4" x14ac:dyDescent="0.35">
      <c r="B7223" s="4"/>
      <c r="C7223" s="4"/>
      <c r="D7223" s="14"/>
    </row>
    <row r="7224" spans="2:4" x14ac:dyDescent="0.35">
      <c r="B7224" s="4"/>
      <c r="C7224" s="4"/>
      <c r="D7224" s="14"/>
    </row>
    <row r="7225" spans="2:4" x14ac:dyDescent="0.35">
      <c r="B7225" s="4"/>
      <c r="C7225" s="4"/>
      <c r="D7225" s="14"/>
    </row>
    <row r="7226" spans="2:4" x14ac:dyDescent="0.35">
      <c r="B7226" s="4"/>
      <c r="C7226" s="4"/>
      <c r="D7226" s="14"/>
    </row>
    <row r="7227" spans="2:4" x14ac:dyDescent="0.35">
      <c r="B7227" s="4"/>
      <c r="C7227" s="4"/>
      <c r="D7227" s="14"/>
    </row>
    <row r="7228" spans="2:4" x14ac:dyDescent="0.35">
      <c r="B7228" s="4"/>
      <c r="C7228" s="4"/>
      <c r="D7228" s="14"/>
    </row>
    <row r="7229" spans="2:4" x14ac:dyDescent="0.35">
      <c r="B7229" s="4"/>
      <c r="C7229" s="4"/>
      <c r="D7229" s="14"/>
    </row>
    <row r="7230" spans="2:4" x14ac:dyDescent="0.35">
      <c r="B7230" s="4"/>
      <c r="C7230" s="4"/>
      <c r="D7230" s="14"/>
    </row>
    <row r="7231" spans="2:4" x14ac:dyDescent="0.35">
      <c r="B7231" s="4"/>
      <c r="C7231" s="4"/>
      <c r="D7231" s="14"/>
    </row>
    <row r="7232" spans="2:4" x14ac:dyDescent="0.35">
      <c r="B7232" s="4"/>
      <c r="C7232" s="4"/>
      <c r="D7232" s="14"/>
    </row>
    <row r="7233" spans="2:4" x14ac:dyDescent="0.35">
      <c r="B7233" s="4"/>
      <c r="C7233" s="4"/>
      <c r="D7233" s="14"/>
    </row>
    <row r="7234" spans="2:4" x14ac:dyDescent="0.35">
      <c r="B7234" s="4"/>
      <c r="C7234" s="4"/>
      <c r="D7234" s="14"/>
    </row>
    <row r="7235" spans="2:4" x14ac:dyDescent="0.35">
      <c r="B7235" s="4"/>
      <c r="C7235" s="4"/>
      <c r="D7235" s="14"/>
    </row>
    <row r="7236" spans="2:4" x14ac:dyDescent="0.35">
      <c r="B7236" s="4"/>
      <c r="C7236" s="4"/>
      <c r="D7236" s="14"/>
    </row>
    <row r="7237" spans="2:4" x14ac:dyDescent="0.35">
      <c r="B7237" s="4"/>
      <c r="C7237" s="4"/>
      <c r="D7237" s="14"/>
    </row>
    <row r="7238" spans="2:4" x14ac:dyDescent="0.35">
      <c r="B7238" s="4"/>
      <c r="C7238" s="4"/>
      <c r="D7238" s="14"/>
    </row>
    <row r="7239" spans="2:4" x14ac:dyDescent="0.35">
      <c r="B7239" s="4"/>
      <c r="C7239" s="4"/>
      <c r="D7239" s="14"/>
    </row>
    <row r="7240" spans="2:4" x14ac:dyDescent="0.35">
      <c r="B7240" s="4"/>
      <c r="C7240" s="4"/>
      <c r="D7240" s="14"/>
    </row>
    <row r="7241" spans="2:4" x14ac:dyDescent="0.35">
      <c r="B7241" s="4"/>
      <c r="C7241" s="4"/>
      <c r="D7241" s="14"/>
    </row>
    <row r="7242" spans="2:4" x14ac:dyDescent="0.35">
      <c r="B7242" s="4"/>
      <c r="C7242" s="4"/>
      <c r="D7242" s="14"/>
    </row>
    <row r="7243" spans="2:4" x14ac:dyDescent="0.35">
      <c r="B7243" s="4"/>
      <c r="C7243" s="4"/>
      <c r="D7243" s="14"/>
    </row>
    <row r="7244" spans="2:4" x14ac:dyDescent="0.35">
      <c r="B7244" s="4"/>
      <c r="C7244" s="4"/>
      <c r="D7244" s="14"/>
    </row>
    <row r="7245" spans="2:4" x14ac:dyDescent="0.35">
      <c r="B7245" s="4"/>
      <c r="C7245" s="4"/>
      <c r="D7245" s="14"/>
    </row>
    <row r="7246" spans="2:4" x14ac:dyDescent="0.35">
      <c r="B7246" s="4"/>
      <c r="C7246" s="4"/>
      <c r="D7246" s="14"/>
    </row>
    <row r="7247" spans="2:4" x14ac:dyDescent="0.35">
      <c r="B7247" s="4"/>
      <c r="C7247" s="4"/>
      <c r="D7247" s="14"/>
    </row>
    <row r="7248" spans="2:4" x14ac:dyDescent="0.35">
      <c r="B7248" s="4"/>
      <c r="C7248" s="4"/>
      <c r="D7248" s="14"/>
    </row>
    <row r="7249" spans="2:4" x14ac:dyDescent="0.35">
      <c r="B7249" s="4"/>
      <c r="C7249" s="4"/>
      <c r="D7249" s="14"/>
    </row>
    <row r="7250" spans="2:4" x14ac:dyDescent="0.35">
      <c r="B7250" s="4"/>
      <c r="C7250" s="4"/>
      <c r="D7250" s="14"/>
    </row>
    <row r="7251" spans="2:4" x14ac:dyDescent="0.35">
      <c r="B7251" s="4"/>
      <c r="C7251" s="4"/>
      <c r="D7251" s="14"/>
    </row>
    <row r="7252" spans="2:4" x14ac:dyDescent="0.35">
      <c r="B7252" s="4"/>
      <c r="C7252" s="4"/>
      <c r="D7252" s="14"/>
    </row>
    <row r="7253" spans="2:4" x14ac:dyDescent="0.35">
      <c r="B7253" s="4"/>
      <c r="C7253" s="4"/>
      <c r="D7253" s="14"/>
    </row>
    <row r="7254" spans="2:4" x14ac:dyDescent="0.35">
      <c r="B7254" s="4"/>
      <c r="C7254" s="4"/>
      <c r="D7254" s="14"/>
    </row>
    <row r="7255" spans="2:4" x14ac:dyDescent="0.35">
      <c r="B7255" s="4"/>
      <c r="C7255" s="4"/>
      <c r="D7255" s="14"/>
    </row>
    <row r="7256" spans="2:4" x14ac:dyDescent="0.35">
      <c r="B7256" s="4"/>
      <c r="C7256" s="4"/>
      <c r="D7256" s="14"/>
    </row>
    <row r="7257" spans="2:4" x14ac:dyDescent="0.35">
      <c r="B7257" s="4"/>
      <c r="C7257" s="4"/>
      <c r="D7257" s="14"/>
    </row>
    <row r="7258" spans="2:4" x14ac:dyDescent="0.35">
      <c r="B7258" s="4"/>
      <c r="C7258" s="4"/>
      <c r="D7258" s="14"/>
    </row>
    <row r="7259" spans="2:4" x14ac:dyDescent="0.35">
      <c r="B7259" s="4"/>
      <c r="C7259" s="4"/>
      <c r="D7259" s="14"/>
    </row>
    <row r="7260" spans="2:4" x14ac:dyDescent="0.35">
      <c r="B7260" s="4"/>
      <c r="C7260" s="4"/>
      <c r="D7260" s="14"/>
    </row>
    <row r="7261" spans="2:4" x14ac:dyDescent="0.35">
      <c r="B7261" s="4"/>
      <c r="C7261" s="4"/>
      <c r="D7261" s="14"/>
    </row>
    <row r="7262" spans="2:4" x14ac:dyDescent="0.35">
      <c r="B7262" s="4"/>
      <c r="C7262" s="4"/>
      <c r="D7262" s="14"/>
    </row>
    <row r="7263" spans="2:4" x14ac:dyDescent="0.35">
      <c r="B7263" s="4"/>
      <c r="C7263" s="4"/>
      <c r="D7263" s="14"/>
    </row>
    <row r="7264" spans="2:4" x14ac:dyDescent="0.35">
      <c r="B7264" s="4"/>
      <c r="C7264" s="4"/>
      <c r="D7264" s="14"/>
    </row>
    <row r="7265" spans="2:4" x14ac:dyDescent="0.35">
      <c r="B7265" s="4"/>
      <c r="C7265" s="4"/>
      <c r="D7265" s="14"/>
    </row>
    <row r="7266" spans="2:4" x14ac:dyDescent="0.35">
      <c r="B7266" s="4"/>
      <c r="C7266" s="4"/>
      <c r="D7266" s="14"/>
    </row>
    <row r="7267" spans="2:4" x14ac:dyDescent="0.35">
      <c r="B7267" s="4"/>
      <c r="C7267" s="4"/>
      <c r="D7267" s="14"/>
    </row>
    <row r="7268" spans="2:4" x14ac:dyDescent="0.35">
      <c r="B7268" s="4"/>
      <c r="C7268" s="4"/>
      <c r="D7268" s="14"/>
    </row>
    <row r="7269" spans="2:4" x14ac:dyDescent="0.35">
      <c r="B7269" s="4"/>
      <c r="C7269" s="4"/>
      <c r="D7269" s="14"/>
    </row>
    <row r="7270" spans="2:4" x14ac:dyDescent="0.35">
      <c r="B7270" s="4"/>
      <c r="C7270" s="4"/>
      <c r="D7270" s="14"/>
    </row>
    <row r="7271" spans="2:4" x14ac:dyDescent="0.35">
      <c r="B7271" s="4"/>
      <c r="C7271" s="4"/>
      <c r="D7271" s="14"/>
    </row>
    <row r="7272" spans="2:4" x14ac:dyDescent="0.35">
      <c r="B7272" s="4"/>
      <c r="C7272" s="4"/>
      <c r="D7272" s="14"/>
    </row>
    <row r="7273" spans="2:4" x14ac:dyDescent="0.35">
      <c r="B7273" s="4"/>
      <c r="C7273" s="4"/>
      <c r="D7273" s="14"/>
    </row>
    <row r="7274" spans="2:4" x14ac:dyDescent="0.35">
      <c r="B7274" s="4"/>
      <c r="C7274" s="4"/>
      <c r="D7274" s="14"/>
    </row>
    <row r="7275" spans="2:4" x14ac:dyDescent="0.35">
      <c r="B7275" s="4"/>
      <c r="C7275" s="4"/>
      <c r="D7275" s="14"/>
    </row>
    <row r="7276" spans="2:4" x14ac:dyDescent="0.35">
      <c r="B7276" s="4"/>
      <c r="C7276" s="4"/>
      <c r="D7276" s="14"/>
    </row>
    <row r="7277" spans="2:4" x14ac:dyDescent="0.35">
      <c r="B7277" s="4"/>
      <c r="C7277" s="4"/>
      <c r="D7277" s="14"/>
    </row>
    <row r="7278" spans="2:4" x14ac:dyDescent="0.35">
      <c r="B7278" s="4"/>
      <c r="C7278" s="4"/>
      <c r="D7278" s="14"/>
    </row>
    <row r="7279" spans="2:4" x14ac:dyDescent="0.35">
      <c r="B7279" s="4"/>
      <c r="C7279" s="4"/>
      <c r="D7279" s="14"/>
    </row>
    <row r="7280" spans="2:4" x14ac:dyDescent="0.35">
      <c r="B7280" s="4"/>
      <c r="C7280" s="4"/>
      <c r="D7280" s="14"/>
    </row>
    <row r="7281" spans="2:4" x14ac:dyDescent="0.35">
      <c r="B7281" s="4"/>
      <c r="C7281" s="4"/>
      <c r="D7281" s="14"/>
    </row>
    <row r="7282" spans="2:4" x14ac:dyDescent="0.35">
      <c r="B7282" s="4"/>
      <c r="C7282" s="4"/>
      <c r="D7282" s="14"/>
    </row>
    <row r="7283" spans="2:4" x14ac:dyDescent="0.35">
      <c r="B7283" s="4"/>
      <c r="C7283" s="4"/>
      <c r="D7283" s="14"/>
    </row>
    <row r="7284" spans="2:4" x14ac:dyDescent="0.35">
      <c r="B7284" s="4"/>
      <c r="C7284" s="4"/>
      <c r="D7284" s="14"/>
    </row>
    <row r="7285" spans="2:4" x14ac:dyDescent="0.35">
      <c r="B7285" s="4"/>
      <c r="C7285" s="4"/>
      <c r="D7285" s="14"/>
    </row>
    <row r="7286" spans="2:4" x14ac:dyDescent="0.35">
      <c r="B7286" s="4"/>
      <c r="C7286" s="4"/>
      <c r="D7286" s="14"/>
    </row>
    <row r="7287" spans="2:4" x14ac:dyDescent="0.35">
      <c r="B7287" s="4"/>
      <c r="C7287" s="4"/>
      <c r="D7287" s="14"/>
    </row>
    <row r="7288" spans="2:4" x14ac:dyDescent="0.35">
      <c r="B7288" s="4"/>
      <c r="C7288" s="4"/>
      <c r="D7288" s="14"/>
    </row>
    <row r="7289" spans="2:4" x14ac:dyDescent="0.35">
      <c r="B7289" s="4"/>
      <c r="C7289" s="4"/>
      <c r="D7289" s="14"/>
    </row>
    <row r="7290" spans="2:4" x14ac:dyDescent="0.35">
      <c r="B7290" s="4"/>
      <c r="C7290" s="4"/>
      <c r="D7290" s="14"/>
    </row>
    <row r="7291" spans="2:4" x14ac:dyDescent="0.35">
      <c r="B7291" s="4"/>
      <c r="C7291" s="4"/>
      <c r="D7291" s="14"/>
    </row>
    <row r="7292" spans="2:4" x14ac:dyDescent="0.35">
      <c r="B7292" s="4"/>
      <c r="C7292" s="4"/>
      <c r="D7292" s="14"/>
    </row>
    <row r="7293" spans="2:4" x14ac:dyDescent="0.35">
      <c r="B7293" s="4"/>
      <c r="C7293" s="4"/>
      <c r="D7293" s="14"/>
    </row>
    <row r="7294" spans="2:4" x14ac:dyDescent="0.35">
      <c r="B7294" s="4"/>
      <c r="C7294" s="4"/>
      <c r="D7294" s="14"/>
    </row>
    <row r="7295" spans="2:4" x14ac:dyDescent="0.35">
      <c r="B7295" s="4"/>
      <c r="C7295" s="4"/>
      <c r="D7295" s="14"/>
    </row>
    <row r="7296" spans="2:4" x14ac:dyDescent="0.35">
      <c r="B7296" s="4"/>
      <c r="C7296" s="4"/>
      <c r="D7296" s="14"/>
    </row>
    <row r="7297" spans="2:4" x14ac:dyDescent="0.35">
      <c r="B7297" s="4"/>
      <c r="C7297" s="4"/>
      <c r="D7297" s="14"/>
    </row>
    <row r="7298" spans="2:4" x14ac:dyDescent="0.35">
      <c r="B7298" s="4"/>
      <c r="C7298" s="4"/>
      <c r="D7298" s="14"/>
    </row>
    <row r="7299" spans="2:4" x14ac:dyDescent="0.35">
      <c r="B7299" s="4"/>
      <c r="C7299" s="4"/>
      <c r="D7299" s="14"/>
    </row>
    <row r="7300" spans="2:4" x14ac:dyDescent="0.35">
      <c r="B7300" s="4"/>
      <c r="C7300" s="4"/>
      <c r="D7300" s="14"/>
    </row>
    <row r="7301" spans="2:4" x14ac:dyDescent="0.35">
      <c r="B7301" s="4"/>
      <c r="C7301" s="4"/>
      <c r="D7301" s="14"/>
    </row>
    <row r="7302" spans="2:4" x14ac:dyDescent="0.35">
      <c r="B7302" s="4"/>
      <c r="C7302" s="4"/>
      <c r="D7302" s="14"/>
    </row>
    <row r="7303" spans="2:4" x14ac:dyDescent="0.35">
      <c r="B7303" s="4"/>
      <c r="C7303" s="4"/>
      <c r="D7303" s="14"/>
    </row>
    <row r="7304" spans="2:4" x14ac:dyDescent="0.35">
      <c r="B7304" s="4"/>
      <c r="C7304" s="4"/>
      <c r="D7304" s="14"/>
    </row>
    <row r="7305" spans="2:4" x14ac:dyDescent="0.35">
      <c r="B7305" s="4"/>
      <c r="C7305" s="4"/>
      <c r="D7305" s="14"/>
    </row>
    <row r="7306" spans="2:4" x14ac:dyDescent="0.35">
      <c r="B7306" s="4"/>
      <c r="C7306" s="4"/>
      <c r="D7306" s="14"/>
    </row>
    <row r="7307" spans="2:4" x14ac:dyDescent="0.35">
      <c r="B7307" s="4"/>
      <c r="C7307" s="4"/>
      <c r="D7307" s="14"/>
    </row>
    <row r="7308" spans="2:4" x14ac:dyDescent="0.35">
      <c r="B7308" s="4"/>
      <c r="C7308" s="4"/>
      <c r="D7308" s="14"/>
    </row>
    <row r="7309" spans="2:4" x14ac:dyDescent="0.35">
      <c r="B7309" s="4"/>
      <c r="C7309" s="4"/>
      <c r="D7309" s="14"/>
    </row>
    <row r="7310" spans="2:4" x14ac:dyDescent="0.35">
      <c r="B7310" s="4"/>
      <c r="C7310" s="4"/>
      <c r="D7310" s="14"/>
    </row>
    <row r="7311" spans="2:4" x14ac:dyDescent="0.35">
      <c r="B7311" s="4"/>
      <c r="C7311" s="4"/>
      <c r="D7311" s="14"/>
    </row>
    <row r="7312" spans="2:4" x14ac:dyDescent="0.35">
      <c r="B7312" s="4"/>
      <c r="C7312" s="4"/>
      <c r="D7312" s="14"/>
    </row>
    <row r="7313" spans="2:4" x14ac:dyDescent="0.35">
      <c r="B7313" s="4"/>
      <c r="C7313" s="4"/>
      <c r="D7313" s="14"/>
    </row>
    <row r="7314" spans="2:4" x14ac:dyDescent="0.35">
      <c r="B7314" s="4"/>
      <c r="C7314" s="4"/>
      <c r="D7314" s="14"/>
    </row>
    <row r="7315" spans="2:4" x14ac:dyDescent="0.35">
      <c r="B7315" s="4"/>
      <c r="C7315" s="4"/>
      <c r="D7315" s="14"/>
    </row>
    <row r="7316" spans="2:4" x14ac:dyDescent="0.35">
      <c r="B7316" s="4"/>
      <c r="C7316" s="4"/>
      <c r="D7316" s="14"/>
    </row>
    <row r="7317" spans="2:4" x14ac:dyDescent="0.35">
      <c r="B7317" s="4"/>
      <c r="C7317" s="4"/>
      <c r="D7317" s="14"/>
    </row>
    <row r="7318" spans="2:4" x14ac:dyDescent="0.35">
      <c r="B7318" s="4"/>
      <c r="C7318" s="4"/>
      <c r="D7318" s="14"/>
    </row>
    <row r="7319" spans="2:4" x14ac:dyDescent="0.35">
      <c r="B7319" s="4"/>
      <c r="C7319" s="4"/>
      <c r="D7319" s="14"/>
    </row>
    <row r="7320" spans="2:4" x14ac:dyDescent="0.35">
      <c r="B7320" s="4"/>
      <c r="C7320" s="4"/>
      <c r="D7320" s="14"/>
    </row>
    <row r="7321" spans="2:4" x14ac:dyDescent="0.35">
      <c r="B7321" s="4"/>
      <c r="C7321" s="4"/>
      <c r="D7321" s="14"/>
    </row>
    <row r="7322" spans="2:4" x14ac:dyDescent="0.35">
      <c r="B7322" s="4"/>
      <c r="C7322" s="4"/>
      <c r="D7322" s="14"/>
    </row>
    <row r="7323" spans="2:4" x14ac:dyDescent="0.35">
      <c r="B7323" s="4"/>
      <c r="C7323" s="4"/>
      <c r="D7323" s="14"/>
    </row>
    <row r="7324" spans="2:4" x14ac:dyDescent="0.35">
      <c r="B7324" s="4"/>
      <c r="C7324" s="4"/>
      <c r="D7324" s="14"/>
    </row>
    <row r="7325" spans="2:4" x14ac:dyDescent="0.35">
      <c r="B7325" s="4"/>
      <c r="C7325" s="4"/>
      <c r="D7325" s="14"/>
    </row>
    <row r="7326" spans="2:4" x14ac:dyDescent="0.35">
      <c r="B7326" s="4"/>
      <c r="C7326" s="4"/>
      <c r="D7326" s="14"/>
    </row>
    <row r="7327" spans="2:4" x14ac:dyDescent="0.35">
      <c r="B7327" s="4"/>
      <c r="C7327" s="4"/>
      <c r="D7327" s="14"/>
    </row>
    <row r="7328" spans="2:4" x14ac:dyDescent="0.35">
      <c r="B7328" s="4"/>
      <c r="C7328" s="4"/>
      <c r="D7328" s="14"/>
    </row>
    <row r="7329" spans="2:4" x14ac:dyDescent="0.35">
      <c r="B7329" s="4"/>
      <c r="C7329" s="4"/>
      <c r="D7329" s="14"/>
    </row>
    <row r="7330" spans="2:4" x14ac:dyDescent="0.35">
      <c r="B7330" s="4"/>
      <c r="C7330" s="4"/>
      <c r="D7330" s="14"/>
    </row>
    <row r="7331" spans="2:4" x14ac:dyDescent="0.35">
      <c r="B7331" s="4"/>
      <c r="C7331" s="4"/>
      <c r="D7331" s="14"/>
    </row>
    <row r="7332" spans="2:4" x14ac:dyDescent="0.35">
      <c r="B7332" s="4"/>
      <c r="C7332" s="4"/>
      <c r="D7332" s="14"/>
    </row>
    <row r="7333" spans="2:4" x14ac:dyDescent="0.35">
      <c r="B7333" s="4"/>
      <c r="C7333" s="4"/>
      <c r="D7333" s="14"/>
    </row>
    <row r="7334" spans="2:4" x14ac:dyDescent="0.35">
      <c r="B7334" s="4"/>
      <c r="C7334" s="4"/>
      <c r="D7334" s="14"/>
    </row>
    <row r="7335" spans="2:4" x14ac:dyDescent="0.35">
      <c r="B7335" s="4"/>
      <c r="C7335" s="4"/>
      <c r="D7335" s="14"/>
    </row>
    <row r="7336" spans="2:4" x14ac:dyDescent="0.35">
      <c r="B7336" s="4"/>
      <c r="C7336" s="4"/>
      <c r="D7336" s="14"/>
    </row>
    <row r="7337" spans="2:4" x14ac:dyDescent="0.35">
      <c r="B7337" s="4"/>
      <c r="C7337" s="4"/>
      <c r="D7337" s="14"/>
    </row>
    <row r="7338" spans="2:4" x14ac:dyDescent="0.35">
      <c r="B7338" s="4"/>
      <c r="C7338" s="4"/>
      <c r="D7338" s="14"/>
    </row>
    <row r="7339" spans="2:4" x14ac:dyDescent="0.35">
      <c r="B7339" s="4"/>
      <c r="C7339" s="4"/>
      <c r="D7339" s="14"/>
    </row>
    <row r="7340" spans="2:4" x14ac:dyDescent="0.35">
      <c r="B7340" s="4"/>
      <c r="C7340" s="4"/>
      <c r="D7340" s="14"/>
    </row>
    <row r="7341" spans="2:4" x14ac:dyDescent="0.35">
      <c r="B7341" s="4"/>
      <c r="C7341" s="4"/>
      <c r="D7341" s="14"/>
    </row>
    <row r="7342" spans="2:4" x14ac:dyDescent="0.35">
      <c r="B7342" s="4"/>
      <c r="C7342" s="4"/>
      <c r="D7342" s="14"/>
    </row>
    <row r="7343" spans="2:4" x14ac:dyDescent="0.35">
      <c r="B7343" s="4"/>
      <c r="C7343" s="4"/>
      <c r="D7343" s="14"/>
    </row>
    <row r="7344" spans="2:4" x14ac:dyDescent="0.35">
      <c r="B7344" s="4"/>
      <c r="C7344" s="4"/>
      <c r="D7344" s="14"/>
    </row>
    <row r="7345" spans="2:4" x14ac:dyDescent="0.35">
      <c r="B7345" s="4"/>
      <c r="C7345" s="4"/>
      <c r="D7345" s="14"/>
    </row>
    <row r="7346" spans="2:4" x14ac:dyDescent="0.35">
      <c r="B7346" s="4"/>
      <c r="C7346" s="4"/>
      <c r="D7346" s="14"/>
    </row>
    <row r="7347" spans="2:4" x14ac:dyDescent="0.35">
      <c r="B7347" s="4"/>
      <c r="C7347" s="4"/>
      <c r="D7347" s="14"/>
    </row>
    <row r="7348" spans="2:4" x14ac:dyDescent="0.35">
      <c r="B7348" s="4"/>
      <c r="C7348" s="4"/>
      <c r="D7348" s="14"/>
    </row>
    <row r="7349" spans="2:4" x14ac:dyDescent="0.35">
      <c r="B7349" s="4"/>
      <c r="C7349" s="4"/>
      <c r="D7349" s="14"/>
    </row>
    <row r="7350" spans="2:4" x14ac:dyDescent="0.35">
      <c r="B7350" s="4"/>
      <c r="C7350" s="4"/>
      <c r="D7350" s="14"/>
    </row>
    <row r="7351" spans="2:4" x14ac:dyDescent="0.35">
      <c r="B7351" s="4"/>
      <c r="C7351" s="4"/>
      <c r="D7351" s="14"/>
    </row>
    <row r="7352" spans="2:4" x14ac:dyDescent="0.35">
      <c r="B7352" s="4"/>
      <c r="C7352" s="4"/>
      <c r="D7352" s="14"/>
    </row>
    <row r="7353" spans="2:4" x14ac:dyDescent="0.35">
      <c r="B7353" s="4"/>
      <c r="C7353" s="4"/>
      <c r="D7353" s="14"/>
    </row>
    <row r="7354" spans="2:4" x14ac:dyDescent="0.35">
      <c r="B7354" s="4"/>
      <c r="C7354" s="4"/>
      <c r="D7354" s="14"/>
    </row>
    <row r="7355" spans="2:4" x14ac:dyDescent="0.35">
      <c r="B7355" s="4"/>
      <c r="C7355" s="4"/>
      <c r="D7355" s="14"/>
    </row>
    <row r="7356" spans="2:4" x14ac:dyDescent="0.35">
      <c r="B7356" s="4"/>
      <c r="C7356" s="4"/>
      <c r="D7356" s="14"/>
    </row>
    <row r="7357" spans="2:4" x14ac:dyDescent="0.35">
      <c r="B7357" s="4"/>
      <c r="C7357" s="4"/>
      <c r="D7357" s="14"/>
    </row>
    <row r="7358" spans="2:4" x14ac:dyDescent="0.35">
      <c r="B7358" s="4"/>
      <c r="C7358" s="4"/>
      <c r="D7358" s="14"/>
    </row>
    <row r="7359" spans="2:4" x14ac:dyDescent="0.35">
      <c r="B7359" s="4"/>
      <c r="C7359" s="4"/>
      <c r="D7359" s="14"/>
    </row>
    <row r="7360" spans="2:4" x14ac:dyDescent="0.35">
      <c r="B7360" s="4"/>
      <c r="C7360" s="4"/>
      <c r="D7360" s="14"/>
    </row>
    <row r="7361" spans="2:4" x14ac:dyDescent="0.35">
      <c r="B7361" s="4"/>
      <c r="C7361" s="4"/>
      <c r="D7361" s="14"/>
    </row>
    <row r="7362" spans="2:4" x14ac:dyDescent="0.35">
      <c r="B7362" s="4"/>
      <c r="C7362" s="4"/>
      <c r="D7362" s="14"/>
    </row>
    <row r="7363" spans="2:4" x14ac:dyDescent="0.35">
      <c r="B7363" s="4"/>
      <c r="C7363" s="4"/>
      <c r="D7363" s="14"/>
    </row>
    <row r="7364" spans="2:4" x14ac:dyDescent="0.35">
      <c r="B7364" s="4"/>
      <c r="C7364" s="4"/>
      <c r="D7364" s="14"/>
    </row>
    <row r="7365" spans="2:4" x14ac:dyDescent="0.35">
      <c r="B7365" s="4"/>
      <c r="C7365" s="4"/>
      <c r="D7365" s="14"/>
    </row>
    <row r="7366" spans="2:4" x14ac:dyDescent="0.35">
      <c r="B7366" s="4"/>
      <c r="C7366" s="4"/>
      <c r="D7366" s="14"/>
    </row>
    <row r="7367" spans="2:4" x14ac:dyDescent="0.35">
      <c r="B7367" s="4"/>
      <c r="C7367" s="4"/>
      <c r="D7367" s="14"/>
    </row>
    <row r="7368" spans="2:4" x14ac:dyDescent="0.35">
      <c r="B7368" s="4"/>
      <c r="C7368" s="4"/>
      <c r="D7368" s="14"/>
    </row>
    <row r="7369" spans="2:4" x14ac:dyDescent="0.35">
      <c r="B7369" s="4"/>
      <c r="C7369" s="4"/>
      <c r="D7369" s="14"/>
    </row>
    <row r="7370" spans="2:4" x14ac:dyDescent="0.35">
      <c r="B7370" s="4"/>
      <c r="C7370" s="4"/>
      <c r="D7370" s="14"/>
    </row>
    <row r="7371" spans="2:4" x14ac:dyDescent="0.35">
      <c r="B7371" s="4"/>
      <c r="C7371" s="4"/>
      <c r="D7371" s="14"/>
    </row>
    <row r="7372" spans="2:4" x14ac:dyDescent="0.35">
      <c r="B7372" s="4"/>
      <c r="C7372" s="4"/>
      <c r="D7372" s="14"/>
    </row>
    <row r="7373" spans="2:4" x14ac:dyDescent="0.35">
      <c r="B7373" s="4"/>
      <c r="C7373" s="4"/>
      <c r="D7373" s="14"/>
    </row>
    <row r="7374" spans="2:4" x14ac:dyDescent="0.35">
      <c r="B7374" s="4"/>
      <c r="C7374" s="4"/>
      <c r="D7374" s="14"/>
    </row>
    <row r="7375" spans="2:4" x14ac:dyDescent="0.35">
      <c r="B7375" s="4"/>
      <c r="C7375" s="4"/>
      <c r="D7375" s="14"/>
    </row>
    <row r="7376" spans="2:4" x14ac:dyDescent="0.35">
      <c r="B7376" s="4"/>
      <c r="C7376" s="4"/>
      <c r="D7376" s="14"/>
    </row>
    <row r="7377" spans="2:4" x14ac:dyDescent="0.35">
      <c r="B7377" s="4"/>
      <c r="C7377" s="4"/>
      <c r="D7377" s="14"/>
    </row>
    <row r="7378" spans="2:4" x14ac:dyDescent="0.35">
      <c r="B7378" s="4"/>
      <c r="C7378" s="4"/>
      <c r="D7378" s="14"/>
    </row>
    <row r="7379" spans="2:4" x14ac:dyDescent="0.35">
      <c r="B7379" s="4"/>
      <c r="C7379" s="4"/>
      <c r="D7379" s="14"/>
    </row>
    <row r="7380" spans="2:4" x14ac:dyDescent="0.35">
      <c r="B7380" s="4"/>
      <c r="C7380" s="4"/>
      <c r="D7380" s="14"/>
    </row>
    <row r="7381" spans="2:4" x14ac:dyDescent="0.35">
      <c r="B7381" s="4"/>
      <c r="C7381" s="4"/>
      <c r="D7381" s="14"/>
    </row>
    <row r="7382" spans="2:4" x14ac:dyDescent="0.35">
      <c r="B7382" s="4"/>
      <c r="C7382" s="4"/>
      <c r="D7382" s="14"/>
    </row>
    <row r="7383" spans="2:4" x14ac:dyDescent="0.35">
      <c r="B7383" s="4"/>
      <c r="C7383" s="4"/>
      <c r="D7383" s="14"/>
    </row>
    <row r="7384" spans="2:4" x14ac:dyDescent="0.35">
      <c r="B7384" s="4"/>
      <c r="C7384" s="4"/>
      <c r="D7384" s="14"/>
    </row>
    <row r="7385" spans="2:4" x14ac:dyDescent="0.35">
      <c r="B7385" s="4"/>
      <c r="C7385" s="4"/>
      <c r="D7385" s="14"/>
    </row>
    <row r="7386" spans="2:4" x14ac:dyDescent="0.35">
      <c r="B7386" s="4"/>
      <c r="C7386" s="4"/>
      <c r="D7386" s="14"/>
    </row>
    <row r="7387" spans="2:4" x14ac:dyDescent="0.35">
      <c r="B7387" s="4"/>
      <c r="C7387" s="4"/>
      <c r="D7387" s="14"/>
    </row>
    <row r="7388" spans="2:4" x14ac:dyDescent="0.35">
      <c r="B7388" s="4"/>
      <c r="C7388" s="4"/>
      <c r="D7388" s="14"/>
    </row>
    <row r="7389" spans="2:4" x14ac:dyDescent="0.35">
      <c r="B7389" s="4"/>
      <c r="C7389" s="4"/>
      <c r="D7389" s="14"/>
    </row>
    <row r="7390" spans="2:4" x14ac:dyDescent="0.35">
      <c r="B7390" s="4"/>
      <c r="C7390" s="4"/>
      <c r="D7390" s="14"/>
    </row>
    <row r="7391" spans="2:4" x14ac:dyDescent="0.35">
      <c r="B7391" s="4"/>
      <c r="C7391" s="4"/>
      <c r="D7391" s="14"/>
    </row>
    <row r="7392" spans="2:4" x14ac:dyDescent="0.35">
      <c r="B7392" s="4"/>
      <c r="C7392" s="4"/>
      <c r="D7392" s="14"/>
    </row>
    <row r="7393" spans="2:4" x14ac:dyDescent="0.35">
      <c r="B7393" s="4"/>
      <c r="C7393" s="4"/>
      <c r="D7393" s="14"/>
    </row>
    <row r="7394" spans="2:4" x14ac:dyDescent="0.35">
      <c r="B7394" s="4"/>
      <c r="C7394" s="4"/>
      <c r="D7394" s="14"/>
    </row>
    <row r="7395" spans="2:4" x14ac:dyDescent="0.35">
      <c r="B7395" s="4"/>
      <c r="C7395" s="4"/>
      <c r="D7395" s="14"/>
    </row>
    <row r="7396" spans="2:4" x14ac:dyDescent="0.35">
      <c r="B7396" s="4"/>
      <c r="C7396" s="4"/>
      <c r="D7396" s="14"/>
    </row>
    <row r="7397" spans="2:4" x14ac:dyDescent="0.35">
      <c r="B7397" s="4"/>
      <c r="C7397" s="4"/>
      <c r="D7397" s="14"/>
    </row>
    <row r="7398" spans="2:4" x14ac:dyDescent="0.35">
      <c r="B7398" s="4"/>
      <c r="C7398" s="4"/>
      <c r="D7398" s="14"/>
    </row>
    <row r="7399" spans="2:4" x14ac:dyDescent="0.35">
      <c r="B7399" s="4"/>
      <c r="C7399" s="4"/>
      <c r="D7399" s="14"/>
    </row>
    <row r="7400" spans="2:4" x14ac:dyDescent="0.35">
      <c r="B7400" s="4"/>
      <c r="C7400" s="4"/>
      <c r="D7400" s="14"/>
    </row>
    <row r="7401" spans="2:4" x14ac:dyDescent="0.35">
      <c r="B7401" s="4"/>
      <c r="C7401" s="4"/>
      <c r="D7401" s="14"/>
    </row>
    <row r="7402" spans="2:4" x14ac:dyDescent="0.35">
      <c r="B7402" s="4"/>
      <c r="C7402" s="4"/>
      <c r="D7402" s="14"/>
    </row>
    <row r="7403" spans="2:4" x14ac:dyDescent="0.35">
      <c r="B7403" s="4"/>
      <c r="C7403" s="4"/>
      <c r="D7403" s="14"/>
    </row>
    <row r="7404" spans="2:4" x14ac:dyDescent="0.35">
      <c r="B7404" s="4"/>
      <c r="C7404" s="4"/>
      <c r="D7404" s="14"/>
    </row>
    <row r="7405" spans="2:4" x14ac:dyDescent="0.35">
      <c r="B7405" s="4"/>
      <c r="C7405" s="4"/>
      <c r="D7405" s="14"/>
    </row>
    <row r="7406" spans="2:4" x14ac:dyDescent="0.35">
      <c r="B7406" s="4"/>
      <c r="C7406" s="4"/>
      <c r="D7406" s="14"/>
    </row>
    <row r="7407" spans="2:4" x14ac:dyDescent="0.35">
      <c r="B7407" s="4"/>
      <c r="C7407" s="4"/>
      <c r="D7407" s="14"/>
    </row>
    <row r="7408" spans="2:4" x14ac:dyDescent="0.35">
      <c r="B7408" s="4"/>
      <c r="C7408" s="4"/>
      <c r="D7408" s="14"/>
    </row>
    <row r="7409" spans="2:4" x14ac:dyDescent="0.35">
      <c r="B7409" s="4"/>
      <c r="C7409" s="4"/>
      <c r="D7409" s="14"/>
    </row>
    <row r="7410" spans="2:4" x14ac:dyDescent="0.35">
      <c r="B7410" s="4"/>
      <c r="C7410" s="4"/>
      <c r="D7410" s="14"/>
    </row>
    <row r="7411" spans="2:4" x14ac:dyDescent="0.35">
      <c r="B7411" s="4"/>
      <c r="C7411" s="4"/>
      <c r="D7411" s="14"/>
    </row>
    <row r="7412" spans="2:4" x14ac:dyDescent="0.35">
      <c r="B7412" s="4"/>
      <c r="C7412" s="4"/>
      <c r="D7412" s="14"/>
    </row>
    <row r="7413" spans="2:4" x14ac:dyDescent="0.35">
      <c r="B7413" s="4"/>
      <c r="C7413" s="4"/>
      <c r="D7413" s="14"/>
    </row>
    <row r="7414" spans="2:4" x14ac:dyDescent="0.35">
      <c r="B7414" s="4"/>
      <c r="C7414" s="4"/>
      <c r="D7414" s="14"/>
    </row>
    <row r="7415" spans="2:4" x14ac:dyDescent="0.35">
      <c r="B7415" s="4"/>
      <c r="C7415" s="4"/>
      <c r="D7415" s="14"/>
    </row>
    <row r="7416" spans="2:4" x14ac:dyDescent="0.35">
      <c r="B7416" s="4"/>
      <c r="C7416" s="4"/>
      <c r="D7416" s="14"/>
    </row>
    <row r="7417" spans="2:4" x14ac:dyDescent="0.35">
      <c r="B7417" s="4"/>
      <c r="C7417" s="4"/>
      <c r="D7417" s="14"/>
    </row>
    <row r="7418" spans="2:4" x14ac:dyDescent="0.35">
      <c r="B7418" s="4"/>
      <c r="C7418" s="4"/>
      <c r="D7418" s="14"/>
    </row>
    <row r="7419" spans="2:4" x14ac:dyDescent="0.35">
      <c r="B7419" s="4"/>
      <c r="C7419" s="4"/>
      <c r="D7419" s="14"/>
    </row>
    <row r="7420" spans="2:4" x14ac:dyDescent="0.35">
      <c r="B7420" s="4"/>
      <c r="C7420" s="4"/>
      <c r="D7420" s="14"/>
    </row>
    <row r="7421" spans="2:4" x14ac:dyDescent="0.35">
      <c r="B7421" s="4"/>
      <c r="C7421" s="4"/>
      <c r="D7421" s="14"/>
    </row>
    <row r="7422" spans="2:4" x14ac:dyDescent="0.35">
      <c r="B7422" s="4"/>
      <c r="C7422" s="4"/>
      <c r="D7422" s="14"/>
    </row>
    <row r="7423" spans="2:4" x14ac:dyDescent="0.35">
      <c r="B7423" s="4"/>
      <c r="C7423" s="4"/>
      <c r="D7423" s="14"/>
    </row>
    <row r="7424" spans="2:4" x14ac:dyDescent="0.35">
      <c r="B7424" s="4"/>
      <c r="C7424" s="4"/>
      <c r="D7424" s="14"/>
    </row>
    <row r="7425" spans="2:4" x14ac:dyDescent="0.35">
      <c r="B7425" s="4"/>
      <c r="C7425" s="4"/>
      <c r="D7425" s="14"/>
    </row>
    <row r="7426" spans="2:4" x14ac:dyDescent="0.35">
      <c r="B7426" s="4"/>
      <c r="C7426" s="4"/>
      <c r="D7426" s="14"/>
    </row>
    <row r="7427" spans="2:4" x14ac:dyDescent="0.35">
      <c r="B7427" s="4"/>
      <c r="C7427" s="4"/>
      <c r="D7427" s="14"/>
    </row>
    <row r="7428" spans="2:4" x14ac:dyDescent="0.35">
      <c r="B7428" s="4"/>
      <c r="C7428" s="4"/>
      <c r="D7428" s="14"/>
    </row>
    <row r="7429" spans="2:4" x14ac:dyDescent="0.35">
      <c r="B7429" s="4"/>
      <c r="C7429" s="4"/>
      <c r="D7429" s="14"/>
    </row>
    <row r="7430" spans="2:4" x14ac:dyDescent="0.35">
      <c r="B7430" s="4"/>
      <c r="C7430" s="4"/>
      <c r="D7430" s="14"/>
    </row>
    <row r="7431" spans="2:4" x14ac:dyDescent="0.35">
      <c r="B7431" s="4"/>
      <c r="C7431" s="4"/>
      <c r="D7431" s="14"/>
    </row>
    <row r="7432" spans="2:4" x14ac:dyDescent="0.35">
      <c r="B7432" s="4"/>
      <c r="C7432" s="4"/>
      <c r="D7432" s="14"/>
    </row>
    <row r="7433" spans="2:4" x14ac:dyDescent="0.35">
      <c r="B7433" s="4"/>
      <c r="C7433" s="4"/>
      <c r="D7433" s="14"/>
    </row>
    <row r="7434" spans="2:4" x14ac:dyDescent="0.35">
      <c r="B7434" s="4"/>
      <c r="C7434" s="4"/>
      <c r="D7434" s="14"/>
    </row>
    <row r="7435" spans="2:4" x14ac:dyDescent="0.35">
      <c r="B7435" s="4"/>
      <c r="C7435" s="4"/>
      <c r="D7435" s="14"/>
    </row>
    <row r="7436" spans="2:4" x14ac:dyDescent="0.35">
      <c r="B7436" s="4"/>
      <c r="C7436" s="4"/>
      <c r="D7436" s="14"/>
    </row>
    <row r="7437" spans="2:4" x14ac:dyDescent="0.35">
      <c r="B7437" s="4"/>
      <c r="C7437" s="4"/>
      <c r="D7437" s="14"/>
    </row>
    <row r="7438" spans="2:4" x14ac:dyDescent="0.35">
      <c r="B7438" s="4"/>
      <c r="C7438" s="4"/>
      <c r="D7438" s="14"/>
    </row>
    <row r="7439" spans="2:4" x14ac:dyDescent="0.35">
      <c r="B7439" s="4"/>
      <c r="C7439" s="4"/>
      <c r="D7439" s="14"/>
    </row>
    <row r="7440" spans="2:4" x14ac:dyDescent="0.35">
      <c r="B7440" s="4"/>
      <c r="C7440" s="4"/>
      <c r="D7440" s="14"/>
    </row>
    <row r="7441" spans="2:4" x14ac:dyDescent="0.35">
      <c r="B7441" s="4"/>
      <c r="C7441" s="4"/>
      <c r="D7441" s="14"/>
    </row>
    <row r="7442" spans="2:4" x14ac:dyDescent="0.35">
      <c r="B7442" s="4"/>
      <c r="C7442" s="4"/>
      <c r="D7442" s="14"/>
    </row>
    <row r="7443" spans="2:4" x14ac:dyDescent="0.35">
      <c r="B7443" s="4"/>
      <c r="C7443" s="4"/>
      <c r="D7443" s="14"/>
    </row>
    <row r="7444" spans="2:4" x14ac:dyDescent="0.35">
      <c r="B7444" s="4"/>
      <c r="C7444" s="4"/>
      <c r="D7444" s="14"/>
    </row>
    <row r="7445" spans="2:4" x14ac:dyDescent="0.35">
      <c r="B7445" s="4"/>
      <c r="C7445" s="4"/>
      <c r="D7445" s="14"/>
    </row>
    <row r="7446" spans="2:4" x14ac:dyDescent="0.35">
      <c r="B7446" s="4"/>
      <c r="C7446" s="4"/>
      <c r="D7446" s="14"/>
    </row>
    <row r="7447" spans="2:4" x14ac:dyDescent="0.35">
      <c r="B7447" s="4"/>
      <c r="C7447" s="4"/>
      <c r="D7447" s="14"/>
    </row>
    <row r="7448" spans="2:4" x14ac:dyDescent="0.35">
      <c r="B7448" s="4"/>
      <c r="C7448" s="4"/>
      <c r="D7448" s="14"/>
    </row>
    <row r="7449" spans="2:4" x14ac:dyDescent="0.35">
      <c r="B7449" s="4"/>
      <c r="C7449" s="4"/>
      <c r="D7449" s="14"/>
    </row>
    <row r="7450" spans="2:4" x14ac:dyDescent="0.35">
      <c r="B7450" s="4"/>
      <c r="C7450" s="4"/>
      <c r="D7450" s="14"/>
    </row>
    <row r="7451" spans="2:4" x14ac:dyDescent="0.35">
      <c r="B7451" s="4"/>
      <c r="C7451" s="4"/>
      <c r="D7451" s="14"/>
    </row>
    <row r="7452" spans="2:4" x14ac:dyDescent="0.35">
      <c r="B7452" s="4"/>
      <c r="C7452" s="4"/>
      <c r="D7452" s="14"/>
    </row>
    <row r="7453" spans="2:4" x14ac:dyDescent="0.35">
      <c r="B7453" s="4"/>
      <c r="C7453" s="4"/>
      <c r="D7453" s="14"/>
    </row>
    <row r="7454" spans="2:4" x14ac:dyDescent="0.35">
      <c r="B7454" s="4"/>
      <c r="C7454" s="4"/>
      <c r="D7454" s="14"/>
    </row>
    <row r="7455" spans="2:4" x14ac:dyDescent="0.35">
      <c r="B7455" s="4"/>
      <c r="C7455" s="4"/>
      <c r="D7455" s="14"/>
    </row>
    <row r="7456" spans="2:4" x14ac:dyDescent="0.35">
      <c r="B7456" s="4"/>
      <c r="C7456" s="4"/>
      <c r="D7456" s="14"/>
    </row>
    <row r="7457" spans="2:4" x14ac:dyDescent="0.35">
      <c r="B7457" s="4"/>
      <c r="C7457" s="4"/>
      <c r="D7457" s="14"/>
    </row>
    <row r="7458" spans="2:4" x14ac:dyDescent="0.35">
      <c r="B7458" s="4"/>
      <c r="C7458" s="4"/>
      <c r="D7458" s="14"/>
    </row>
    <row r="7459" spans="2:4" x14ac:dyDescent="0.35">
      <c r="B7459" s="4"/>
      <c r="C7459" s="4"/>
      <c r="D7459" s="14"/>
    </row>
    <row r="7460" spans="2:4" x14ac:dyDescent="0.35">
      <c r="B7460" s="4"/>
      <c r="C7460" s="4"/>
      <c r="D7460" s="14"/>
    </row>
    <row r="7461" spans="2:4" x14ac:dyDescent="0.35">
      <c r="B7461" s="4"/>
      <c r="C7461" s="4"/>
      <c r="D7461" s="14"/>
    </row>
    <row r="7462" spans="2:4" x14ac:dyDescent="0.35">
      <c r="B7462" s="4"/>
      <c r="C7462" s="4"/>
      <c r="D7462" s="14"/>
    </row>
    <row r="7463" spans="2:4" x14ac:dyDescent="0.35">
      <c r="B7463" s="4"/>
      <c r="C7463" s="4"/>
      <c r="D7463" s="14"/>
    </row>
    <row r="7464" spans="2:4" x14ac:dyDescent="0.35">
      <c r="B7464" s="4"/>
      <c r="C7464" s="4"/>
      <c r="D7464" s="14"/>
    </row>
    <row r="7465" spans="2:4" x14ac:dyDescent="0.35">
      <c r="B7465" s="4"/>
      <c r="C7465" s="4"/>
      <c r="D7465" s="14"/>
    </row>
    <row r="7466" spans="2:4" x14ac:dyDescent="0.35">
      <c r="B7466" s="4"/>
      <c r="C7466" s="4"/>
      <c r="D7466" s="14"/>
    </row>
    <row r="7467" spans="2:4" x14ac:dyDescent="0.35">
      <c r="B7467" s="4"/>
      <c r="C7467" s="4"/>
      <c r="D7467" s="14"/>
    </row>
    <row r="7468" spans="2:4" x14ac:dyDescent="0.35">
      <c r="B7468" s="4"/>
      <c r="C7468" s="4"/>
      <c r="D7468" s="14"/>
    </row>
    <row r="7469" spans="2:4" x14ac:dyDescent="0.35">
      <c r="B7469" s="4"/>
      <c r="C7469" s="4"/>
      <c r="D7469" s="14"/>
    </row>
    <row r="7470" spans="2:4" x14ac:dyDescent="0.35">
      <c r="B7470" s="4"/>
      <c r="C7470" s="4"/>
      <c r="D7470" s="14"/>
    </row>
    <row r="7471" spans="2:4" x14ac:dyDescent="0.35">
      <c r="B7471" s="4"/>
      <c r="C7471" s="4"/>
      <c r="D7471" s="14"/>
    </row>
    <row r="7472" spans="2:4" x14ac:dyDescent="0.35">
      <c r="B7472" s="4"/>
      <c r="C7472" s="4"/>
      <c r="D7472" s="14"/>
    </row>
    <row r="7473" spans="2:4" x14ac:dyDescent="0.35">
      <c r="B7473" s="4"/>
      <c r="C7473" s="4"/>
      <c r="D7473" s="14"/>
    </row>
    <row r="7474" spans="2:4" x14ac:dyDescent="0.35">
      <c r="B7474" s="4"/>
      <c r="C7474" s="4"/>
      <c r="D7474" s="14"/>
    </row>
    <row r="7475" spans="2:4" x14ac:dyDescent="0.35">
      <c r="B7475" s="4"/>
      <c r="C7475" s="4"/>
      <c r="D7475" s="14"/>
    </row>
    <row r="7476" spans="2:4" x14ac:dyDescent="0.35">
      <c r="B7476" s="4"/>
      <c r="C7476" s="4"/>
      <c r="D7476" s="14"/>
    </row>
    <row r="7477" spans="2:4" x14ac:dyDescent="0.35">
      <c r="B7477" s="4"/>
      <c r="C7477" s="4"/>
      <c r="D7477" s="14"/>
    </row>
    <row r="7478" spans="2:4" x14ac:dyDescent="0.35">
      <c r="B7478" s="4"/>
      <c r="C7478" s="4"/>
      <c r="D7478" s="14"/>
    </row>
    <row r="7479" spans="2:4" x14ac:dyDescent="0.35">
      <c r="B7479" s="4"/>
      <c r="C7479" s="4"/>
      <c r="D7479" s="14"/>
    </row>
    <row r="7480" spans="2:4" x14ac:dyDescent="0.35">
      <c r="B7480" s="4"/>
      <c r="C7480" s="4"/>
      <c r="D7480" s="14"/>
    </row>
    <row r="7481" spans="2:4" x14ac:dyDescent="0.35">
      <c r="B7481" s="4"/>
      <c r="C7481" s="4"/>
      <c r="D7481" s="14"/>
    </row>
    <row r="7482" spans="2:4" x14ac:dyDescent="0.35">
      <c r="B7482" s="4"/>
      <c r="C7482" s="4"/>
      <c r="D7482" s="14"/>
    </row>
    <row r="7483" spans="2:4" x14ac:dyDescent="0.35">
      <c r="B7483" s="4"/>
      <c r="C7483" s="4"/>
      <c r="D7483" s="14"/>
    </row>
    <row r="7484" spans="2:4" x14ac:dyDescent="0.35">
      <c r="B7484" s="4"/>
      <c r="C7484" s="4"/>
      <c r="D7484" s="14"/>
    </row>
    <row r="7485" spans="2:4" x14ac:dyDescent="0.35">
      <c r="B7485" s="4"/>
      <c r="C7485" s="4"/>
      <c r="D7485" s="14"/>
    </row>
    <row r="7486" spans="2:4" x14ac:dyDescent="0.35">
      <c r="B7486" s="4"/>
      <c r="C7486" s="4"/>
      <c r="D7486" s="14"/>
    </row>
    <row r="7487" spans="2:4" x14ac:dyDescent="0.35">
      <c r="B7487" s="4"/>
      <c r="C7487" s="4"/>
      <c r="D7487" s="14"/>
    </row>
    <row r="7488" spans="2:4" x14ac:dyDescent="0.35">
      <c r="B7488" s="4"/>
      <c r="C7488" s="4"/>
      <c r="D7488" s="14"/>
    </row>
    <row r="7489" spans="2:4" x14ac:dyDescent="0.35">
      <c r="B7489" s="4"/>
      <c r="C7489" s="4"/>
      <c r="D7489" s="14"/>
    </row>
    <row r="7490" spans="2:4" x14ac:dyDescent="0.35">
      <c r="B7490" s="4"/>
      <c r="C7490" s="4"/>
      <c r="D7490" s="14"/>
    </row>
    <row r="7491" spans="2:4" x14ac:dyDescent="0.35">
      <c r="B7491" s="4"/>
      <c r="C7491" s="4"/>
      <c r="D7491" s="14"/>
    </row>
    <row r="7492" spans="2:4" x14ac:dyDescent="0.35">
      <c r="B7492" s="4"/>
      <c r="C7492" s="4"/>
      <c r="D7492" s="14"/>
    </row>
    <row r="7493" spans="2:4" x14ac:dyDescent="0.35">
      <c r="B7493" s="4"/>
      <c r="C7493" s="4"/>
      <c r="D7493" s="14"/>
    </row>
    <row r="7494" spans="2:4" x14ac:dyDescent="0.35">
      <c r="B7494" s="4"/>
      <c r="C7494" s="4"/>
      <c r="D7494" s="14"/>
    </row>
    <row r="7495" spans="2:4" x14ac:dyDescent="0.35">
      <c r="B7495" s="4"/>
      <c r="C7495" s="4"/>
      <c r="D7495" s="14"/>
    </row>
    <row r="7496" spans="2:4" x14ac:dyDescent="0.35">
      <c r="B7496" s="4"/>
      <c r="C7496" s="4"/>
      <c r="D7496" s="14"/>
    </row>
    <row r="7497" spans="2:4" x14ac:dyDescent="0.35">
      <c r="B7497" s="4"/>
      <c r="C7497" s="4"/>
      <c r="D7497" s="14"/>
    </row>
    <row r="7498" spans="2:4" x14ac:dyDescent="0.35">
      <c r="B7498" s="4"/>
      <c r="C7498" s="4"/>
      <c r="D7498" s="14"/>
    </row>
    <row r="7499" spans="2:4" x14ac:dyDescent="0.35">
      <c r="B7499" s="4"/>
      <c r="C7499" s="4"/>
      <c r="D7499" s="14"/>
    </row>
    <row r="7500" spans="2:4" x14ac:dyDescent="0.35">
      <c r="B7500" s="4"/>
      <c r="C7500" s="4"/>
      <c r="D7500" s="14"/>
    </row>
    <row r="7501" spans="2:4" x14ac:dyDescent="0.35">
      <c r="B7501" s="4"/>
      <c r="C7501" s="4"/>
      <c r="D7501" s="14"/>
    </row>
    <row r="7502" spans="2:4" x14ac:dyDescent="0.35">
      <c r="B7502" s="4"/>
      <c r="C7502" s="4"/>
      <c r="D7502" s="14"/>
    </row>
    <row r="7503" spans="2:4" x14ac:dyDescent="0.35">
      <c r="B7503" s="4"/>
      <c r="C7503" s="4"/>
      <c r="D7503" s="14"/>
    </row>
    <row r="7504" spans="2:4" x14ac:dyDescent="0.35">
      <c r="B7504" s="4"/>
      <c r="C7504" s="4"/>
      <c r="D7504" s="14"/>
    </row>
    <row r="7505" spans="2:4" x14ac:dyDescent="0.35">
      <c r="B7505" s="4"/>
      <c r="C7505" s="4"/>
      <c r="D7505" s="14"/>
    </row>
    <row r="7506" spans="2:4" x14ac:dyDescent="0.35">
      <c r="B7506" s="4"/>
      <c r="C7506" s="4"/>
      <c r="D7506" s="14"/>
    </row>
    <row r="7507" spans="2:4" x14ac:dyDescent="0.35">
      <c r="B7507" s="4"/>
      <c r="C7507" s="4"/>
      <c r="D7507" s="14"/>
    </row>
    <row r="7508" spans="2:4" x14ac:dyDescent="0.35">
      <c r="B7508" s="4"/>
      <c r="C7508" s="4"/>
      <c r="D7508" s="14"/>
    </row>
    <row r="7509" spans="2:4" x14ac:dyDescent="0.35">
      <c r="B7509" s="4"/>
      <c r="C7509" s="4"/>
      <c r="D7509" s="14"/>
    </row>
    <row r="7510" spans="2:4" x14ac:dyDescent="0.35">
      <c r="B7510" s="4"/>
      <c r="C7510" s="4"/>
      <c r="D7510" s="14"/>
    </row>
    <row r="7511" spans="2:4" x14ac:dyDescent="0.35">
      <c r="B7511" s="4"/>
      <c r="C7511" s="4"/>
      <c r="D7511" s="14"/>
    </row>
    <row r="7512" spans="2:4" x14ac:dyDescent="0.35">
      <c r="B7512" s="4"/>
      <c r="C7512" s="4"/>
      <c r="D7512" s="14"/>
    </row>
    <row r="7513" spans="2:4" x14ac:dyDescent="0.35">
      <c r="B7513" s="4"/>
      <c r="C7513" s="4"/>
      <c r="D7513" s="14"/>
    </row>
    <row r="7514" spans="2:4" x14ac:dyDescent="0.35">
      <c r="B7514" s="4"/>
      <c r="C7514" s="4"/>
      <c r="D7514" s="14"/>
    </row>
    <row r="7515" spans="2:4" x14ac:dyDescent="0.35">
      <c r="B7515" s="4"/>
      <c r="C7515" s="4"/>
      <c r="D7515" s="14"/>
    </row>
    <row r="7516" spans="2:4" x14ac:dyDescent="0.35">
      <c r="B7516" s="4"/>
      <c r="C7516" s="4"/>
      <c r="D7516" s="14"/>
    </row>
    <row r="7517" spans="2:4" x14ac:dyDescent="0.35">
      <c r="B7517" s="4"/>
      <c r="C7517" s="4"/>
      <c r="D7517" s="14"/>
    </row>
    <row r="7518" spans="2:4" x14ac:dyDescent="0.35">
      <c r="B7518" s="4"/>
      <c r="C7518" s="4"/>
      <c r="D7518" s="14"/>
    </row>
    <row r="7519" spans="2:4" x14ac:dyDescent="0.35">
      <c r="B7519" s="4"/>
      <c r="C7519" s="4"/>
      <c r="D7519" s="14"/>
    </row>
    <row r="7520" spans="2:4" x14ac:dyDescent="0.35">
      <c r="B7520" s="4"/>
      <c r="C7520" s="4"/>
      <c r="D7520" s="14"/>
    </row>
    <row r="7521" spans="2:4" x14ac:dyDescent="0.35">
      <c r="B7521" s="4"/>
      <c r="C7521" s="4"/>
      <c r="D7521" s="14"/>
    </row>
    <row r="7522" spans="2:4" x14ac:dyDescent="0.35">
      <c r="B7522" s="4"/>
      <c r="C7522" s="4"/>
      <c r="D7522" s="14"/>
    </row>
    <row r="7523" spans="2:4" x14ac:dyDescent="0.35">
      <c r="B7523" s="4"/>
      <c r="C7523" s="4"/>
      <c r="D7523" s="14"/>
    </row>
    <row r="7524" spans="2:4" x14ac:dyDescent="0.35">
      <c r="B7524" s="4"/>
      <c r="C7524" s="4"/>
      <c r="D7524" s="14"/>
    </row>
    <row r="7525" spans="2:4" x14ac:dyDescent="0.35">
      <c r="B7525" s="4"/>
      <c r="C7525" s="4"/>
      <c r="D7525" s="14"/>
    </row>
    <row r="7526" spans="2:4" x14ac:dyDescent="0.35">
      <c r="B7526" s="4"/>
      <c r="C7526" s="4"/>
      <c r="D7526" s="14"/>
    </row>
    <row r="7527" spans="2:4" x14ac:dyDescent="0.35">
      <c r="B7527" s="4"/>
      <c r="C7527" s="4"/>
      <c r="D7527" s="14"/>
    </row>
    <row r="7528" spans="2:4" x14ac:dyDescent="0.35">
      <c r="B7528" s="4"/>
      <c r="C7528" s="4"/>
      <c r="D7528" s="14"/>
    </row>
    <row r="7529" spans="2:4" x14ac:dyDescent="0.35">
      <c r="B7529" s="4"/>
      <c r="C7529" s="4"/>
      <c r="D7529" s="14"/>
    </row>
    <row r="7530" spans="2:4" x14ac:dyDescent="0.35">
      <c r="B7530" s="4"/>
      <c r="C7530" s="4"/>
      <c r="D7530" s="14"/>
    </row>
    <row r="7531" spans="2:4" x14ac:dyDescent="0.35">
      <c r="B7531" s="4"/>
      <c r="C7531" s="4"/>
      <c r="D7531" s="14"/>
    </row>
    <row r="7532" spans="2:4" x14ac:dyDescent="0.35">
      <c r="B7532" s="4"/>
      <c r="C7532" s="4"/>
      <c r="D7532" s="14"/>
    </row>
    <row r="7533" spans="2:4" x14ac:dyDescent="0.35">
      <c r="B7533" s="4"/>
      <c r="C7533" s="4"/>
      <c r="D7533" s="14"/>
    </row>
    <row r="7534" spans="2:4" x14ac:dyDescent="0.35">
      <c r="B7534" s="4"/>
      <c r="C7534" s="4"/>
      <c r="D7534" s="14"/>
    </row>
    <row r="7535" spans="2:4" x14ac:dyDescent="0.35">
      <c r="B7535" s="4"/>
      <c r="C7535" s="4"/>
      <c r="D7535" s="14"/>
    </row>
    <row r="7536" spans="2:4" x14ac:dyDescent="0.35">
      <c r="B7536" s="4"/>
      <c r="C7536" s="4"/>
      <c r="D7536" s="14"/>
    </row>
    <row r="7537" spans="2:4" x14ac:dyDescent="0.35">
      <c r="B7537" s="4"/>
      <c r="C7537" s="4"/>
      <c r="D7537" s="14"/>
    </row>
    <row r="7538" spans="2:4" x14ac:dyDescent="0.35">
      <c r="B7538" s="4"/>
      <c r="C7538" s="4"/>
      <c r="D7538" s="14"/>
    </row>
    <row r="7539" spans="2:4" x14ac:dyDescent="0.35">
      <c r="B7539" s="4"/>
      <c r="C7539" s="4"/>
      <c r="D7539" s="14"/>
    </row>
    <row r="7540" spans="2:4" x14ac:dyDescent="0.35">
      <c r="B7540" s="4"/>
      <c r="C7540" s="4"/>
      <c r="D7540" s="14"/>
    </row>
    <row r="7541" spans="2:4" x14ac:dyDescent="0.35">
      <c r="B7541" s="4"/>
      <c r="C7541" s="4"/>
      <c r="D7541" s="14"/>
    </row>
    <row r="7542" spans="2:4" x14ac:dyDescent="0.35">
      <c r="B7542" s="4"/>
      <c r="C7542" s="4"/>
      <c r="D7542" s="14"/>
    </row>
    <row r="7543" spans="2:4" x14ac:dyDescent="0.35">
      <c r="B7543" s="4"/>
      <c r="C7543" s="4"/>
      <c r="D7543" s="14"/>
    </row>
    <row r="7544" spans="2:4" x14ac:dyDescent="0.35">
      <c r="B7544" s="4"/>
      <c r="C7544" s="4"/>
      <c r="D7544" s="14"/>
    </row>
    <row r="7545" spans="2:4" x14ac:dyDescent="0.35">
      <c r="B7545" s="4"/>
      <c r="C7545" s="4"/>
      <c r="D7545" s="14"/>
    </row>
    <row r="7546" spans="2:4" x14ac:dyDescent="0.35">
      <c r="B7546" s="4"/>
      <c r="C7546" s="4"/>
      <c r="D7546" s="14"/>
    </row>
    <row r="7547" spans="2:4" x14ac:dyDescent="0.35">
      <c r="B7547" s="4"/>
      <c r="C7547" s="4"/>
      <c r="D7547" s="14"/>
    </row>
    <row r="7548" spans="2:4" x14ac:dyDescent="0.35">
      <c r="B7548" s="4"/>
      <c r="C7548" s="4"/>
      <c r="D7548" s="14"/>
    </row>
    <row r="7549" spans="2:4" x14ac:dyDescent="0.35">
      <c r="B7549" s="4"/>
      <c r="C7549" s="4"/>
      <c r="D7549" s="14"/>
    </row>
    <row r="7550" spans="2:4" x14ac:dyDescent="0.35">
      <c r="B7550" s="4"/>
      <c r="C7550" s="4"/>
      <c r="D7550" s="14"/>
    </row>
    <row r="7551" spans="2:4" x14ac:dyDescent="0.35">
      <c r="B7551" s="4"/>
      <c r="C7551" s="4"/>
      <c r="D7551" s="14"/>
    </row>
    <row r="7552" spans="2:4" x14ac:dyDescent="0.35">
      <c r="B7552" s="4"/>
      <c r="C7552" s="4"/>
      <c r="D7552" s="14"/>
    </row>
    <row r="7553" spans="2:4" x14ac:dyDescent="0.35">
      <c r="B7553" s="4"/>
      <c r="C7553" s="4"/>
      <c r="D7553" s="14"/>
    </row>
    <row r="7554" spans="2:4" x14ac:dyDescent="0.35">
      <c r="B7554" s="4"/>
      <c r="C7554" s="4"/>
      <c r="D7554" s="14"/>
    </row>
    <row r="7555" spans="2:4" x14ac:dyDescent="0.35">
      <c r="B7555" s="4"/>
      <c r="C7555" s="4"/>
      <c r="D7555" s="14"/>
    </row>
    <row r="7556" spans="2:4" x14ac:dyDescent="0.35">
      <c r="B7556" s="4"/>
      <c r="C7556" s="4"/>
      <c r="D7556" s="14"/>
    </row>
    <row r="7557" spans="2:4" x14ac:dyDescent="0.35">
      <c r="B7557" s="4"/>
      <c r="C7557" s="4"/>
      <c r="D7557" s="14"/>
    </row>
    <row r="7558" spans="2:4" x14ac:dyDescent="0.35">
      <c r="B7558" s="4"/>
      <c r="C7558" s="4"/>
      <c r="D7558" s="14"/>
    </row>
    <row r="7559" spans="2:4" x14ac:dyDescent="0.35">
      <c r="B7559" s="4"/>
      <c r="C7559" s="4"/>
      <c r="D7559" s="14"/>
    </row>
    <row r="7560" spans="2:4" x14ac:dyDescent="0.35">
      <c r="B7560" s="4"/>
      <c r="C7560" s="4"/>
      <c r="D7560" s="14"/>
    </row>
    <row r="7561" spans="2:4" x14ac:dyDescent="0.35">
      <c r="B7561" s="4"/>
      <c r="C7561" s="4"/>
      <c r="D7561" s="14"/>
    </row>
    <row r="7562" spans="2:4" x14ac:dyDescent="0.35">
      <c r="B7562" s="4"/>
      <c r="C7562" s="4"/>
      <c r="D7562" s="14"/>
    </row>
    <row r="7563" spans="2:4" x14ac:dyDescent="0.35">
      <c r="B7563" s="4"/>
      <c r="C7563" s="4"/>
      <c r="D7563" s="14"/>
    </row>
    <row r="7564" spans="2:4" x14ac:dyDescent="0.35">
      <c r="B7564" s="4"/>
      <c r="C7564" s="4"/>
      <c r="D7564" s="14"/>
    </row>
    <row r="7565" spans="2:4" x14ac:dyDescent="0.35">
      <c r="B7565" s="4"/>
      <c r="C7565" s="4"/>
      <c r="D7565" s="14"/>
    </row>
    <row r="7566" spans="2:4" x14ac:dyDescent="0.35">
      <c r="B7566" s="4"/>
      <c r="C7566" s="4"/>
      <c r="D7566" s="14"/>
    </row>
    <row r="7567" spans="2:4" x14ac:dyDescent="0.35">
      <c r="B7567" s="4"/>
      <c r="C7567" s="4"/>
      <c r="D7567" s="14"/>
    </row>
    <row r="7568" spans="2:4" x14ac:dyDescent="0.35">
      <c r="B7568" s="4"/>
      <c r="C7568" s="4"/>
      <c r="D7568" s="14"/>
    </row>
    <row r="7569" spans="2:4" x14ac:dyDescent="0.35">
      <c r="B7569" s="4"/>
      <c r="C7569" s="4"/>
      <c r="D7569" s="14"/>
    </row>
    <row r="7570" spans="2:4" x14ac:dyDescent="0.35">
      <c r="B7570" s="4"/>
      <c r="C7570" s="4"/>
      <c r="D7570" s="14"/>
    </row>
    <row r="7571" spans="2:4" x14ac:dyDescent="0.35">
      <c r="B7571" s="4"/>
      <c r="C7571" s="4"/>
      <c r="D7571" s="14"/>
    </row>
    <row r="7572" spans="2:4" x14ac:dyDescent="0.35">
      <c r="B7572" s="4"/>
      <c r="C7572" s="4"/>
      <c r="D7572" s="14"/>
    </row>
    <row r="7573" spans="2:4" x14ac:dyDescent="0.35">
      <c r="B7573" s="4"/>
      <c r="C7573" s="4"/>
      <c r="D7573" s="14"/>
    </row>
    <row r="7574" spans="2:4" x14ac:dyDescent="0.35">
      <c r="B7574" s="4"/>
      <c r="C7574" s="4"/>
      <c r="D7574" s="14"/>
    </row>
    <row r="7575" spans="2:4" x14ac:dyDescent="0.35">
      <c r="B7575" s="4"/>
      <c r="C7575" s="4"/>
      <c r="D7575" s="14"/>
    </row>
    <row r="7576" spans="2:4" x14ac:dyDescent="0.35">
      <c r="B7576" s="4"/>
      <c r="C7576" s="4"/>
      <c r="D7576" s="14"/>
    </row>
    <row r="7577" spans="2:4" x14ac:dyDescent="0.35">
      <c r="B7577" s="4"/>
      <c r="C7577" s="4"/>
      <c r="D7577" s="14"/>
    </row>
    <row r="7578" spans="2:4" x14ac:dyDescent="0.35">
      <c r="B7578" s="4"/>
      <c r="C7578" s="4"/>
      <c r="D7578" s="14"/>
    </row>
    <row r="7579" spans="2:4" x14ac:dyDescent="0.35">
      <c r="B7579" s="4"/>
      <c r="C7579" s="4"/>
      <c r="D7579" s="14"/>
    </row>
    <row r="7580" spans="2:4" x14ac:dyDescent="0.35">
      <c r="B7580" s="4"/>
      <c r="C7580" s="4"/>
      <c r="D7580" s="14"/>
    </row>
    <row r="7581" spans="2:4" x14ac:dyDescent="0.35">
      <c r="B7581" s="4"/>
      <c r="C7581" s="4"/>
      <c r="D7581" s="14"/>
    </row>
    <row r="7582" spans="2:4" x14ac:dyDescent="0.35">
      <c r="B7582" s="4"/>
      <c r="C7582" s="4"/>
      <c r="D7582" s="14"/>
    </row>
    <row r="7583" spans="2:4" x14ac:dyDescent="0.35">
      <c r="B7583" s="4"/>
      <c r="C7583" s="4"/>
      <c r="D7583" s="14"/>
    </row>
    <row r="7584" spans="2:4" x14ac:dyDescent="0.35">
      <c r="B7584" s="4"/>
      <c r="C7584" s="4"/>
      <c r="D7584" s="14"/>
    </row>
    <row r="7585" spans="2:4" x14ac:dyDescent="0.35">
      <c r="B7585" s="4"/>
      <c r="C7585" s="4"/>
      <c r="D7585" s="14"/>
    </row>
    <row r="7586" spans="2:4" x14ac:dyDescent="0.35">
      <c r="B7586" s="4"/>
      <c r="C7586" s="4"/>
      <c r="D7586" s="14"/>
    </row>
    <row r="7587" spans="2:4" x14ac:dyDescent="0.35">
      <c r="B7587" s="4"/>
      <c r="C7587" s="4"/>
      <c r="D7587" s="14"/>
    </row>
    <row r="7588" spans="2:4" x14ac:dyDescent="0.35">
      <c r="B7588" s="4"/>
      <c r="C7588" s="4"/>
      <c r="D7588" s="14"/>
    </row>
    <row r="7589" spans="2:4" x14ac:dyDescent="0.35">
      <c r="B7589" s="4"/>
      <c r="C7589" s="4"/>
      <c r="D7589" s="14"/>
    </row>
    <row r="7590" spans="2:4" x14ac:dyDescent="0.35">
      <c r="B7590" s="4"/>
      <c r="C7590" s="4"/>
      <c r="D7590" s="14"/>
    </row>
    <row r="7591" spans="2:4" x14ac:dyDescent="0.35">
      <c r="B7591" s="4"/>
      <c r="C7591" s="4"/>
      <c r="D7591" s="14"/>
    </row>
    <row r="7592" spans="2:4" x14ac:dyDescent="0.35">
      <c r="B7592" s="4"/>
      <c r="C7592" s="4"/>
      <c r="D7592" s="14"/>
    </row>
    <row r="7593" spans="2:4" x14ac:dyDescent="0.35">
      <c r="B7593" s="4"/>
      <c r="C7593" s="4"/>
      <c r="D7593" s="14"/>
    </row>
    <row r="7594" spans="2:4" x14ac:dyDescent="0.35">
      <c r="B7594" s="4"/>
      <c r="C7594" s="4"/>
      <c r="D7594" s="14"/>
    </row>
    <row r="7595" spans="2:4" x14ac:dyDescent="0.35">
      <c r="B7595" s="4"/>
      <c r="C7595" s="4"/>
      <c r="D7595" s="14"/>
    </row>
    <row r="7596" spans="2:4" x14ac:dyDescent="0.35">
      <c r="B7596" s="4"/>
      <c r="C7596" s="4"/>
      <c r="D7596" s="14"/>
    </row>
    <row r="7597" spans="2:4" x14ac:dyDescent="0.35">
      <c r="B7597" s="4"/>
      <c r="C7597" s="4"/>
      <c r="D7597" s="14"/>
    </row>
    <row r="7598" spans="2:4" x14ac:dyDescent="0.35">
      <c r="B7598" s="4"/>
      <c r="C7598" s="4"/>
      <c r="D7598" s="14"/>
    </row>
    <row r="7599" spans="2:4" x14ac:dyDescent="0.35">
      <c r="B7599" s="4"/>
      <c r="C7599" s="4"/>
      <c r="D7599" s="14"/>
    </row>
    <row r="7600" spans="2:4" x14ac:dyDescent="0.35">
      <c r="B7600" s="4"/>
      <c r="C7600" s="4"/>
      <c r="D7600" s="14"/>
    </row>
    <row r="7601" spans="2:4" x14ac:dyDescent="0.35">
      <c r="B7601" s="4"/>
      <c r="C7601" s="4"/>
      <c r="D7601" s="14"/>
    </row>
    <row r="7602" spans="2:4" x14ac:dyDescent="0.35">
      <c r="B7602" s="4"/>
      <c r="C7602" s="4"/>
      <c r="D7602" s="14"/>
    </row>
    <row r="7603" spans="2:4" x14ac:dyDescent="0.35">
      <c r="B7603" s="4"/>
      <c r="C7603" s="4"/>
      <c r="D7603" s="14"/>
    </row>
    <row r="7604" spans="2:4" x14ac:dyDescent="0.35">
      <c r="B7604" s="4"/>
      <c r="C7604" s="4"/>
      <c r="D7604" s="14"/>
    </row>
    <row r="7605" spans="2:4" x14ac:dyDescent="0.35">
      <c r="B7605" s="4"/>
      <c r="C7605" s="4"/>
      <c r="D7605" s="14"/>
    </row>
    <row r="7606" spans="2:4" x14ac:dyDescent="0.35">
      <c r="B7606" s="4"/>
      <c r="C7606" s="4"/>
      <c r="D7606" s="14"/>
    </row>
    <row r="7607" spans="2:4" x14ac:dyDescent="0.35">
      <c r="B7607" s="4"/>
      <c r="C7607" s="4"/>
      <c r="D7607" s="14"/>
    </row>
    <row r="7608" spans="2:4" x14ac:dyDescent="0.35">
      <c r="B7608" s="4"/>
      <c r="C7608" s="4"/>
      <c r="D7608" s="14"/>
    </row>
    <row r="7609" spans="2:4" x14ac:dyDescent="0.35">
      <c r="B7609" s="4"/>
      <c r="C7609" s="4"/>
      <c r="D7609" s="14"/>
    </row>
    <row r="7610" spans="2:4" x14ac:dyDescent="0.35">
      <c r="B7610" s="4"/>
      <c r="C7610" s="4"/>
      <c r="D7610" s="14"/>
    </row>
    <row r="7611" spans="2:4" x14ac:dyDescent="0.35">
      <c r="B7611" s="4"/>
      <c r="C7611" s="4"/>
      <c r="D7611" s="14"/>
    </row>
    <row r="7612" spans="2:4" x14ac:dyDescent="0.35">
      <c r="B7612" s="4"/>
      <c r="C7612" s="4"/>
      <c r="D7612" s="14"/>
    </row>
    <row r="7613" spans="2:4" x14ac:dyDescent="0.35">
      <c r="B7613" s="4"/>
      <c r="C7613" s="4"/>
      <c r="D7613" s="14"/>
    </row>
    <row r="7614" spans="2:4" x14ac:dyDescent="0.35">
      <c r="B7614" s="4"/>
      <c r="C7614" s="4"/>
      <c r="D7614" s="14"/>
    </row>
    <row r="7615" spans="2:4" x14ac:dyDescent="0.35">
      <c r="B7615" s="4"/>
      <c r="C7615" s="4"/>
      <c r="D7615" s="14"/>
    </row>
    <row r="7616" spans="2:4" x14ac:dyDescent="0.35">
      <c r="B7616" s="4"/>
      <c r="C7616" s="4"/>
      <c r="D7616" s="14"/>
    </row>
    <row r="7617" spans="2:4" x14ac:dyDescent="0.35">
      <c r="B7617" s="4"/>
      <c r="C7617" s="4"/>
      <c r="D7617" s="14"/>
    </row>
    <row r="7618" spans="2:4" x14ac:dyDescent="0.35">
      <c r="B7618" s="4"/>
      <c r="C7618" s="4"/>
      <c r="D7618" s="14"/>
    </row>
    <row r="7619" spans="2:4" x14ac:dyDescent="0.35">
      <c r="B7619" s="4"/>
      <c r="C7619" s="4"/>
      <c r="D7619" s="14"/>
    </row>
    <row r="7620" spans="2:4" x14ac:dyDescent="0.35">
      <c r="B7620" s="4"/>
      <c r="C7620" s="4"/>
      <c r="D7620" s="14"/>
    </row>
    <row r="7621" spans="2:4" x14ac:dyDescent="0.35">
      <c r="B7621" s="4"/>
      <c r="C7621" s="4"/>
      <c r="D7621" s="14"/>
    </row>
    <row r="7622" spans="2:4" x14ac:dyDescent="0.35">
      <c r="B7622" s="4"/>
      <c r="C7622" s="4"/>
      <c r="D7622" s="14"/>
    </row>
    <row r="7623" spans="2:4" x14ac:dyDescent="0.35">
      <c r="B7623" s="4"/>
      <c r="C7623" s="4"/>
      <c r="D7623" s="14"/>
    </row>
    <row r="7624" spans="2:4" x14ac:dyDescent="0.35">
      <c r="B7624" s="4"/>
      <c r="C7624" s="4"/>
      <c r="D7624" s="14"/>
    </row>
    <row r="7625" spans="2:4" x14ac:dyDescent="0.35">
      <c r="B7625" s="4"/>
      <c r="C7625" s="4"/>
      <c r="D7625" s="14"/>
    </row>
    <row r="7626" spans="2:4" x14ac:dyDescent="0.35">
      <c r="B7626" s="4"/>
      <c r="C7626" s="4"/>
      <c r="D7626" s="14"/>
    </row>
    <row r="7627" spans="2:4" x14ac:dyDescent="0.35">
      <c r="B7627" s="4"/>
      <c r="C7627" s="4"/>
      <c r="D7627" s="14"/>
    </row>
    <row r="7628" spans="2:4" x14ac:dyDescent="0.35">
      <c r="B7628" s="4"/>
      <c r="C7628" s="4"/>
      <c r="D7628" s="14"/>
    </row>
    <row r="7629" spans="2:4" x14ac:dyDescent="0.35">
      <c r="B7629" s="4"/>
      <c r="C7629" s="4"/>
      <c r="D7629" s="14"/>
    </row>
    <row r="7630" spans="2:4" x14ac:dyDescent="0.35">
      <c r="B7630" s="4"/>
      <c r="C7630" s="4"/>
      <c r="D7630" s="14"/>
    </row>
    <row r="7631" spans="2:4" x14ac:dyDescent="0.35">
      <c r="B7631" s="4"/>
      <c r="C7631" s="4"/>
      <c r="D7631" s="14"/>
    </row>
    <row r="7632" spans="2:4" x14ac:dyDescent="0.35">
      <c r="B7632" s="4"/>
      <c r="C7632" s="4"/>
      <c r="D7632" s="14"/>
    </row>
    <row r="7633" spans="2:4" x14ac:dyDescent="0.35">
      <c r="B7633" s="4"/>
      <c r="C7633" s="4"/>
      <c r="D7633" s="14"/>
    </row>
    <row r="7634" spans="2:4" x14ac:dyDescent="0.35">
      <c r="B7634" s="4"/>
      <c r="C7634" s="4"/>
      <c r="D7634" s="14"/>
    </row>
    <row r="7635" spans="2:4" x14ac:dyDescent="0.35">
      <c r="B7635" s="4"/>
      <c r="C7635" s="4"/>
      <c r="D7635" s="14"/>
    </row>
    <row r="7636" spans="2:4" x14ac:dyDescent="0.35">
      <c r="B7636" s="4"/>
      <c r="C7636" s="4"/>
      <c r="D7636" s="14"/>
    </row>
    <row r="7637" spans="2:4" x14ac:dyDescent="0.35">
      <c r="B7637" s="4"/>
      <c r="C7637" s="4"/>
      <c r="D7637" s="14"/>
    </row>
    <row r="7638" spans="2:4" x14ac:dyDescent="0.35">
      <c r="B7638" s="4"/>
      <c r="C7638" s="4"/>
      <c r="D7638" s="14"/>
    </row>
    <row r="7639" spans="2:4" x14ac:dyDescent="0.35">
      <c r="B7639" s="4"/>
      <c r="C7639" s="4"/>
      <c r="D7639" s="14"/>
    </row>
    <row r="7640" spans="2:4" x14ac:dyDescent="0.35">
      <c r="B7640" s="4"/>
      <c r="C7640" s="4"/>
      <c r="D7640" s="14"/>
    </row>
    <row r="7641" spans="2:4" x14ac:dyDescent="0.35">
      <c r="B7641" s="4"/>
      <c r="C7641" s="4"/>
      <c r="D7641" s="14"/>
    </row>
    <row r="7642" spans="2:4" x14ac:dyDescent="0.35">
      <c r="B7642" s="4"/>
      <c r="C7642" s="4"/>
      <c r="D7642" s="14"/>
    </row>
    <row r="7643" spans="2:4" x14ac:dyDescent="0.35">
      <c r="B7643" s="4"/>
      <c r="C7643" s="4"/>
      <c r="D7643" s="14"/>
    </row>
    <row r="7644" spans="2:4" x14ac:dyDescent="0.35">
      <c r="B7644" s="4"/>
      <c r="C7644" s="4"/>
      <c r="D7644" s="14"/>
    </row>
    <row r="7645" spans="2:4" x14ac:dyDescent="0.35">
      <c r="B7645" s="4"/>
      <c r="C7645" s="4"/>
      <c r="D7645" s="14"/>
    </row>
    <row r="7646" spans="2:4" x14ac:dyDescent="0.35">
      <c r="B7646" s="4"/>
      <c r="C7646" s="4"/>
      <c r="D7646" s="14"/>
    </row>
    <row r="7647" spans="2:4" x14ac:dyDescent="0.35">
      <c r="B7647" s="4"/>
      <c r="C7647" s="4"/>
      <c r="D7647" s="14"/>
    </row>
    <row r="7648" spans="2:4" x14ac:dyDescent="0.35">
      <c r="B7648" s="4"/>
      <c r="C7648" s="4"/>
      <c r="D7648" s="14"/>
    </row>
    <row r="7649" spans="2:4" x14ac:dyDescent="0.35">
      <c r="B7649" s="4"/>
      <c r="C7649" s="4"/>
      <c r="D7649" s="14"/>
    </row>
    <row r="7650" spans="2:4" x14ac:dyDescent="0.35">
      <c r="B7650" s="4"/>
      <c r="C7650" s="4"/>
      <c r="D7650" s="14"/>
    </row>
    <row r="7651" spans="2:4" x14ac:dyDescent="0.35">
      <c r="B7651" s="4"/>
      <c r="C7651" s="4"/>
      <c r="D7651" s="14"/>
    </row>
    <row r="7652" spans="2:4" x14ac:dyDescent="0.35">
      <c r="B7652" s="4"/>
      <c r="C7652" s="4"/>
      <c r="D7652" s="14"/>
    </row>
    <row r="7653" spans="2:4" x14ac:dyDescent="0.35">
      <c r="B7653" s="4"/>
      <c r="C7653" s="4"/>
      <c r="D7653" s="14"/>
    </row>
    <row r="7654" spans="2:4" x14ac:dyDescent="0.35">
      <c r="B7654" s="4"/>
      <c r="C7654" s="4"/>
      <c r="D7654" s="14"/>
    </row>
    <row r="7655" spans="2:4" x14ac:dyDescent="0.35">
      <c r="B7655" s="4"/>
      <c r="C7655" s="4"/>
      <c r="D7655" s="14"/>
    </row>
    <row r="7656" spans="2:4" x14ac:dyDescent="0.35">
      <c r="B7656" s="4"/>
      <c r="C7656" s="4"/>
      <c r="D7656" s="14"/>
    </row>
    <row r="7657" spans="2:4" x14ac:dyDescent="0.35">
      <c r="B7657" s="4"/>
      <c r="C7657" s="4"/>
      <c r="D7657" s="14"/>
    </row>
    <row r="7658" spans="2:4" x14ac:dyDescent="0.35">
      <c r="B7658" s="4"/>
      <c r="C7658" s="4"/>
      <c r="D7658" s="14"/>
    </row>
    <row r="7659" spans="2:4" x14ac:dyDescent="0.35">
      <c r="B7659" s="4"/>
      <c r="C7659" s="4"/>
      <c r="D7659" s="14"/>
    </row>
    <row r="7660" spans="2:4" x14ac:dyDescent="0.35">
      <c r="B7660" s="4"/>
      <c r="C7660" s="4"/>
      <c r="D7660" s="14"/>
    </row>
    <row r="7661" spans="2:4" x14ac:dyDescent="0.35">
      <c r="B7661" s="4"/>
      <c r="C7661" s="4"/>
      <c r="D7661" s="14"/>
    </row>
    <row r="7662" spans="2:4" x14ac:dyDescent="0.35">
      <c r="B7662" s="4"/>
      <c r="C7662" s="4"/>
      <c r="D7662" s="14"/>
    </row>
    <row r="7663" spans="2:4" x14ac:dyDescent="0.35">
      <c r="B7663" s="4"/>
      <c r="C7663" s="4"/>
      <c r="D7663" s="14"/>
    </row>
    <row r="7664" spans="2:4" x14ac:dyDescent="0.35">
      <c r="B7664" s="4"/>
      <c r="C7664" s="4"/>
      <c r="D7664" s="14"/>
    </row>
    <row r="7665" spans="2:4" x14ac:dyDescent="0.35">
      <c r="B7665" s="4"/>
      <c r="C7665" s="4"/>
      <c r="D7665" s="14"/>
    </row>
    <row r="7666" spans="2:4" x14ac:dyDescent="0.35">
      <c r="B7666" s="4"/>
      <c r="C7666" s="4"/>
      <c r="D7666" s="14"/>
    </row>
    <row r="7667" spans="2:4" x14ac:dyDescent="0.35">
      <c r="B7667" s="4"/>
      <c r="C7667" s="4"/>
      <c r="D7667" s="14"/>
    </row>
    <row r="7668" spans="2:4" x14ac:dyDescent="0.35">
      <c r="B7668" s="4"/>
      <c r="C7668" s="4"/>
      <c r="D7668" s="14"/>
    </row>
    <row r="7669" spans="2:4" x14ac:dyDescent="0.35">
      <c r="B7669" s="4"/>
      <c r="C7669" s="4"/>
      <c r="D7669" s="14"/>
    </row>
    <row r="7670" spans="2:4" x14ac:dyDescent="0.35">
      <c r="B7670" s="4"/>
      <c r="C7670" s="4"/>
      <c r="D7670" s="14"/>
    </row>
    <row r="7671" spans="2:4" x14ac:dyDescent="0.35">
      <c r="B7671" s="4"/>
      <c r="C7671" s="4"/>
      <c r="D7671" s="14"/>
    </row>
    <row r="7672" spans="2:4" x14ac:dyDescent="0.35">
      <c r="B7672" s="4"/>
      <c r="C7672" s="4"/>
      <c r="D7672" s="14"/>
    </row>
    <row r="7673" spans="2:4" x14ac:dyDescent="0.35">
      <c r="B7673" s="4"/>
      <c r="C7673" s="4"/>
      <c r="D7673" s="14"/>
    </row>
    <row r="7674" spans="2:4" x14ac:dyDescent="0.35">
      <c r="B7674" s="4"/>
      <c r="C7674" s="4"/>
      <c r="D7674" s="14"/>
    </row>
    <row r="7675" spans="2:4" x14ac:dyDescent="0.35">
      <c r="B7675" s="4"/>
      <c r="C7675" s="4"/>
      <c r="D7675" s="14"/>
    </row>
    <row r="7676" spans="2:4" x14ac:dyDescent="0.35">
      <c r="B7676" s="4"/>
      <c r="C7676" s="4"/>
      <c r="D7676" s="14"/>
    </row>
    <row r="7677" spans="2:4" x14ac:dyDescent="0.35">
      <c r="B7677" s="4"/>
      <c r="C7677" s="4"/>
      <c r="D7677" s="14"/>
    </row>
    <row r="7678" spans="2:4" x14ac:dyDescent="0.35">
      <c r="B7678" s="4"/>
      <c r="C7678" s="4"/>
      <c r="D7678" s="14"/>
    </row>
    <row r="7679" spans="2:4" x14ac:dyDescent="0.35">
      <c r="B7679" s="4"/>
      <c r="C7679" s="4"/>
      <c r="D7679" s="14"/>
    </row>
    <row r="7680" spans="2:4" x14ac:dyDescent="0.35">
      <c r="B7680" s="4"/>
      <c r="C7680" s="4"/>
      <c r="D7680" s="14"/>
    </row>
    <row r="7681" spans="2:4" x14ac:dyDescent="0.35">
      <c r="B7681" s="4"/>
      <c r="C7681" s="4"/>
      <c r="D7681" s="14"/>
    </row>
    <row r="7682" spans="2:4" x14ac:dyDescent="0.35">
      <c r="B7682" s="4"/>
      <c r="C7682" s="4"/>
      <c r="D7682" s="14"/>
    </row>
    <row r="7683" spans="2:4" x14ac:dyDescent="0.35">
      <c r="B7683" s="4"/>
      <c r="C7683" s="4"/>
      <c r="D7683" s="14"/>
    </row>
    <row r="7684" spans="2:4" x14ac:dyDescent="0.35">
      <c r="B7684" s="4"/>
      <c r="C7684" s="4"/>
      <c r="D7684" s="14"/>
    </row>
    <row r="7685" spans="2:4" x14ac:dyDescent="0.35">
      <c r="B7685" s="4"/>
      <c r="C7685" s="4"/>
      <c r="D7685" s="14"/>
    </row>
    <row r="7686" spans="2:4" x14ac:dyDescent="0.35">
      <c r="B7686" s="4"/>
      <c r="C7686" s="4"/>
      <c r="D7686" s="14"/>
    </row>
    <row r="7687" spans="2:4" x14ac:dyDescent="0.35">
      <c r="B7687" s="4"/>
      <c r="C7687" s="4"/>
      <c r="D7687" s="14"/>
    </row>
    <row r="7688" spans="2:4" x14ac:dyDescent="0.35">
      <c r="B7688" s="4"/>
      <c r="C7688" s="4"/>
      <c r="D7688" s="14"/>
    </row>
    <row r="7689" spans="2:4" x14ac:dyDescent="0.35">
      <c r="B7689" s="4"/>
      <c r="C7689" s="4"/>
      <c r="D7689" s="14"/>
    </row>
    <row r="7690" spans="2:4" x14ac:dyDescent="0.35">
      <c r="B7690" s="4"/>
      <c r="C7690" s="4"/>
      <c r="D7690" s="14"/>
    </row>
    <row r="7691" spans="2:4" x14ac:dyDescent="0.35">
      <c r="B7691" s="4"/>
      <c r="C7691" s="4"/>
      <c r="D7691" s="14"/>
    </row>
    <row r="7692" spans="2:4" x14ac:dyDescent="0.35">
      <c r="B7692" s="4"/>
      <c r="C7692" s="4"/>
      <c r="D7692" s="14"/>
    </row>
    <row r="7693" spans="2:4" x14ac:dyDescent="0.35">
      <c r="B7693" s="4"/>
      <c r="C7693" s="4"/>
      <c r="D7693" s="14"/>
    </row>
    <row r="7694" spans="2:4" x14ac:dyDescent="0.35">
      <c r="B7694" s="4"/>
      <c r="C7694" s="4"/>
      <c r="D7694" s="14"/>
    </row>
    <row r="7695" spans="2:4" x14ac:dyDescent="0.35">
      <c r="B7695" s="4"/>
      <c r="C7695" s="4"/>
      <c r="D7695" s="14"/>
    </row>
    <row r="7696" spans="2:4" x14ac:dyDescent="0.35">
      <c r="B7696" s="4"/>
      <c r="C7696" s="4"/>
      <c r="D7696" s="14"/>
    </row>
    <row r="7697" spans="2:4" x14ac:dyDescent="0.35">
      <c r="B7697" s="4"/>
      <c r="C7697" s="4"/>
      <c r="D7697" s="14"/>
    </row>
    <row r="7698" spans="2:4" x14ac:dyDescent="0.35">
      <c r="B7698" s="4"/>
      <c r="C7698" s="4"/>
      <c r="D7698" s="14"/>
    </row>
    <row r="7699" spans="2:4" x14ac:dyDescent="0.35">
      <c r="B7699" s="4"/>
      <c r="C7699" s="4"/>
      <c r="D7699" s="14"/>
    </row>
    <row r="7700" spans="2:4" x14ac:dyDescent="0.35">
      <c r="B7700" s="4"/>
      <c r="C7700" s="4"/>
      <c r="D7700" s="14"/>
    </row>
    <row r="7701" spans="2:4" x14ac:dyDescent="0.35">
      <c r="B7701" s="4"/>
      <c r="C7701" s="4"/>
      <c r="D7701" s="14"/>
    </row>
    <row r="7702" spans="2:4" x14ac:dyDescent="0.35">
      <c r="B7702" s="4"/>
      <c r="C7702" s="4"/>
      <c r="D7702" s="14"/>
    </row>
    <row r="7703" spans="2:4" x14ac:dyDescent="0.35">
      <c r="B7703" s="4"/>
      <c r="C7703" s="4"/>
      <c r="D7703" s="14"/>
    </row>
    <row r="7704" spans="2:4" x14ac:dyDescent="0.35">
      <c r="B7704" s="4"/>
      <c r="C7704" s="4"/>
      <c r="D7704" s="14"/>
    </row>
    <row r="7705" spans="2:4" x14ac:dyDescent="0.35">
      <c r="B7705" s="4"/>
      <c r="C7705" s="4"/>
      <c r="D7705" s="14"/>
    </row>
    <row r="7706" spans="2:4" x14ac:dyDescent="0.35">
      <c r="B7706" s="4"/>
      <c r="C7706" s="4"/>
      <c r="D7706" s="14"/>
    </row>
    <row r="7707" spans="2:4" x14ac:dyDescent="0.35">
      <c r="B7707" s="4"/>
      <c r="C7707" s="4"/>
      <c r="D7707" s="14"/>
    </row>
    <row r="7708" spans="2:4" x14ac:dyDescent="0.35">
      <c r="B7708" s="4"/>
      <c r="C7708" s="4"/>
      <c r="D7708" s="14"/>
    </row>
    <row r="7709" spans="2:4" x14ac:dyDescent="0.35">
      <c r="B7709" s="4"/>
      <c r="C7709" s="4"/>
      <c r="D7709" s="14"/>
    </row>
    <row r="7710" spans="2:4" x14ac:dyDescent="0.35">
      <c r="B7710" s="4"/>
      <c r="C7710" s="4"/>
      <c r="D7710" s="14"/>
    </row>
    <row r="7711" spans="2:4" x14ac:dyDescent="0.35">
      <c r="B7711" s="4"/>
      <c r="C7711" s="4"/>
      <c r="D7711" s="14"/>
    </row>
    <row r="7712" spans="2:4" x14ac:dyDescent="0.35">
      <c r="B7712" s="4"/>
      <c r="C7712" s="4"/>
      <c r="D7712" s="14"/>
    </row>
    <row r="7713" spans="2:4" x14ac:dyDescent="0.35">
      <c r="B7713" s="4"/>
      <c r="C7713" s="4"/>
      <c r="D7713" s="14"/>
    </row>
    <row r="7714" spans="2:4" x14ac:dyDescent="0.35">
      <c r="B7714" s="4"/>
      <c r="C7714" s="4"/>
      <c r="D7714" s="14"/>
    </row>
    <row r="7715" spans="2:4" x14ac:dyDescent="0.35">
      <c r="B7715" s="4"/>
      <c r="C7715" s="4"/>
      <c r="D7715" s="14"/>
    </row>
    <row r="7716" spans="2:4" x14ac:dyDescent="0.35">
      <c r="B7716" s="4"/>
      <c r="C7716" s="4"/>
      <c r="D7716" s="14"/>
    </row>
    <row r="7717" spans="2:4" x14ac:dyDescent="0.35">
      <c r="B7717" s="4"/>
      <c r="C7717" s="4"/>
      <c r="D7717" s="14"/>
    </row>
    <row r="7718" spans="2:4" x14ac:dyDescent="0.35">
      <c r="B7718" s="4"/>
      <c r="C7718" s="4"/>
      <c r="D7718" s="14"/>
    </row>
    <row r="7719" spans="2:4" x14ac:dyDescent="0.35">
      <c r="B7719" s="4"/>
      <c r="C7719" s="4"/>
      <c r="D7719" s="14"/>
    </row>
    <row r="7720" spans="2:4" x14ac:dyDescent="0.35">
      <c r="B7720" s="4"/>
      <c r="C7720" s="4"/>
      <c r="D7720" s="14"/>
    </row>
    <row r="7721" spans="2:4" x14ac:dyDescent="0.35">
      <c r="B7721" s="4"/>
      <c r="C7721" s="4"/>
      <c r="D7721" s="14"/>
    </row>
    <row r="7722" spans="2:4" x14ac:dyDescent="0.35">
      <c r="B7722" s="4"/>
      <c r="C7722" s="4"/>
      <c r="D7722" s="14"/>
    </row>
    <row r="7723" spans="2:4" x14ac:dyDescent="0.35">
      <c r="B7723" s="4"/>
      <c r="C7723" s="4"/>
      <c r="D7723" s="14"/>
    </row>
    <row r="7724" spans="2:4" x14ac:dyDescent="0.35">
      <c r="B7724" s="4"/>
      <c r="C7724" s="4"/>
      <c r="D7724" s="14"/>
    </row>
    <row r="7725" spans="2:4" x14ac:dyDescent="0.35">
      <c r="B7725" s="4"/>
      <c r="C7725" s="4"/>
      <c r="D7725" s="14"/>
    </row>
    <row r="7726" spans="2:4" x14ac:dyDescent="0.35">
      <c r="B7726" s="4"/>
      <c r="C7726" s="4"/>
      <c r="D7726" s="14"/>
    </row>
    <row r="7727" spans="2:4" x14ac:dyDescent="0.35">
      <c r="B7727" s="4"/>
      <c r="C7727" s="4"/>
      <c r="D7727" s="14"/>
    </row>
    <row r="7728" spans="2:4" x14ac:dyDescent="0.35">
      <c r="B7728" s="4"/>
      <c r="C7728" s="4"/>
      <c r="D7728" s="14"/>
    </row>
    <row r="7729" spans="2:4" x14ac:dyDescent="0.35">
      <c r="B7729" s="4"/>
      <c r="C7729" s="4"/>
      <c r="D7729" s="14"/>
    </row>
    <row r="7730" spans="2:4" x14ac:dyDescent="0.35">
      <c r="B7730" s="4"/>
      <c r="C7730" s="4"/>
      <c r="D7730" s="14"/>
    </row>
    <row r="7731" spans="2:4" x14ac:dyDescent="0.35">
      <c r="B7731" s="4"/>
      <c r="C7731" s="4"/>
      <c r="D7731" s="14"/>
    </row>
    <row r="7732" spans="2:4" x14ac:dyDescent="0.35">
      <c r="B7732" s="4"/>
      <c r="C7732" s="4"/>
      <c r="D7732" s="14"/>
    </row>
    <row r="7733" spans="2:4" x14ac:dyDescent="0.35">
      <c r="B7733" s="4"/>
      <c r="C7733" s="4"/>
      <c r="D7733" s="14"/>
    </row>
    <row r="7734" spans="2:4" x14ac:dyDescent="0.35">
      <c r="B7734" s="4"/>
      <c r="C7734" s="4"/>
      <c r="D7734" s="14"/>
    </row>
    <row r="7735" spans="2:4" x14ac:dyDescent="0.35">
      <c r="B7735" s="4"/>
      <c r="C7735" s="4"/>
      <c r="D7735" s="14"/>
    </row>
    <row r="7736" spans="2:4" x14ac:dyDescent="0.35">
      <c r="B7736" s="4"/>
      <c r="C7736" s="4"/>
      <c r="D7736" s="14"/>
    </row>
    <row r="7737" spans="2:4" x14ac:dyDescent="0.35">
      <c r="B7737" s="4"/>
      <c r="C7737" s="4"/>
      <c r="D7737" s="14"/>
    </row>
    <row r="7738" spans="2:4" x14ac:dyDescent="0.35">
      <c r="B7738" s="4"/>
      <c r="C7738" s="4"/>
      <c r="D7738" s="14"/>
    </row>
    <row r="7739" spans="2:4" x14ac:dyDescent="0.35">
      <c r="B7739" s="4"/>
      <c r="C7739" s="4"/>
      <c r="D7739" s="14"/>
    </row>
    <row r="7740" spans="2:4" x14ac:dyDescent="0.35">
      <c r="B7740" s="4"/>
      <c r="C7740" s="4"/>
      <c r="D7740" s="14"/>
    </row>
    <row r="7741" spans="2:4" x14ac:dyDescent="0.35">
      <c r="B7741" s="4"/>
      <c r="C7741" s="4"/>
      <c r="D7741" s="14"/>
    </row>
    <row r="7742" spans="2:4" x14ac:dyDescent="0.35">
      <c r="B7742" s="4"/>
      <c r="C7742" s="4"/>
      <c r="D7742" s="14"/>
    </row>
    <row r="7743" spans="2:4" x14ac:dyDescent="0.35">
      <c r="B7743" s="4"/>
      <c r="C7743" s="4"/>
      <c r="D7743" s="14"/>
    </row>
    <row r="7744" spans="2:4" x14ac:dyDescent="0.35">
      <c r="B7744" s="4"/>
      <c r="C7744" s="4"/>
      <c r="D7744" s="14"/>
    </row>
    <row r="7745" spans="2:4" x14ac:dyDescent="0.35">
      <c r="B7745" s="4"/>
      <c r="C7745" s="4"/>
      <c r="D7745" s="14"/>
    </row>
    <row r="7746" spans="2:4" x14ac:dyDescent="0.35">
      <c r="B7746" s="4"/>
      <c r="C7746" s="4"/>
      <c r="D7746" s="14"/>
    </row>
    <row r="7747" spans="2:4" x14ac:dyDescent="0.35">
      <c r="B7747" s="4"/>
      <c r="C7747" s="4"/>
      <c r="D7747" s="14"/>
    </row>
    <row r="7748" spans="2:4" x14ac:dyDescent="0.35">
      <c r="B7748" s="4"/>
      <c r="C7748" s="4"/>
      <c r="D7748" s="14"/>
    </row>
    <row r="7749" spans="2:4" x14ac:dyDescent="0.35">
      <c r="B7749" s="4"/>
      <c r="C7749" s="4"/>
      <c r="D7749" s="14"/>
    </row>
    <row r="7750" spans="2:4" x14ac:dyDescent="0.35">
      <c r="B7750" s="4"/>
      <c r="C7750" s="4"/>
      <c r="D7750" s="14"/>
    </row>
    <row r="7751" spans="2:4" x14ac:dyDescent="0.35">
      <c r="B7751" s="4"/>
      <c r="C7751" s="4"/>
      <c r="D7751" s="14"/>
    </row>
    <row r="7752" spans="2:4" x14ac:dyDescent="0.35">
      <c r="B7752" s="4"/>
      <c r="C7752" s="4"/>
      <c r="D7752" s="14"/>
    </row>
    <row r="7753" spans="2:4" x14ac:dyDescent="0.35">
      <c r="B7753" s="4"/>
      <c r="C7753" s="4"/>
      <c r="D7753" s="14"/>
    </row>
    <row r="7754" spans="2:4" x14ac:dyDescent="0.35">
      <c r="B7754" s="4"/>
      <c r="C7754" s="4"/>
      <c r="D7754" s="14"/>
    </row>
    <row r="7755" spans="2:4" x14ac:dyDescent="0.35">
      <c r="B7755" s="4"/>
      <c r="C7755" s="4"/>
      <c r="D7755" s="14"/>
    </row>
    <row r="7756" spans="2:4" x14ac:dyDescent="0.35">
      <c r="B7756" s="4"/>
      <c r="C7756" s="4"/>
      <c r="D7756" s="14"/>
    </row>
    <row r="7757" spans="2:4" x14ac:dyDescent="0.35">
      <c r="B7757" s="4"/>
      <c r="C7757" s="4"/>
      <c r="D7757" s="14"/>
    </row>
    <row r="7758" spans="2:4" x14ac:dyDescent="0.35">
      <c r="B7758" s="4"/>
      <c r="C7758" s="4"/>
      <c r="D7758" s="14"/>
    </row>
    <row r="7759" spans="2:4" x14ac:dyDescent="0.35">
      <c r="B7759" s="4"/>
      <c r="C7759" s="4"/>
      <c r="D7759" s="14"/>
    </row>
    <row r="7760" spans="2:4" x14ac:dyDescent="0.35">
      <c r="B7760" s="4"/>
      <c r="C7760" s="4"/>
      <c r="D7760" s="14"/>
    </row>
    <row r="7761" spans="2:4" x14ac:dyDescent="0.35">
      <c r="B7761" s="4"/>
      <c r="C7761" s="4"/>
      <c r="D7761" s="14"/>
    </row>
    <row r="7762" spans="2:4" x14ac:dyDescent="0.35">
      <c r="B7762" s="4"/>
      <c r="C7762" s="4"/>
      <c r="D7762" s="14"/>
    </row>
    <row r="7763" spans="2:4" x14ac:dyDescent="0.35">
      <c r="B7763" s="4"/>
      <c r="C7763" s="4"/>
      <c r="D7763" s="14"/>
    </row>
    <row r="7764" spans="2:4" x14ac:dyDescent="0.35">
      <c r="B7764" s="4"/>
      <c r="C7764" s="4"/>
      <c r="D7764" s="14"/>
    </row>
    <row r="7765" spans="2:4" x14ac:dyDescent="0.35">
      <c r="B7765" s="4"/>
      <c r="C7765" s="4"/>
      <c r="D7765" s="14"/>
    </row>
    <row r="7766" spans="2:4" x14ac:dyDescent="0.35">
      <c r="B7766" s="4"/>
      <c r="C7766" s="4"/>
      <c r="D7766" s="14"/>
    </row>
    <row r="7767" spans="2:4" x14ac:dyDescent="0.35">
      <c r="B7767" s="4"/>
      <c r="C7767" s="4"/>
      <c r="D7767" s="14"/>
    </row>
    <row r="7768" spans="2:4" x14ac:dyDescent="0.35">
      <c r="B7768" s="4"/>
      <c r="C7768" s="4"/>
      <c r="D7768" s="14"/>
    </row>
    <row r="7769" spans="2:4" x14ac:dyDescent="0.35">
      <c r="B7769" s="4"/>
      <c r="C7769" s="4"/>
      <c r="D7769" s="14"/>
    </row>
    <row r="7770" spans="2:4" x14ac:dyDescent="0.35">
      <c r="B7770" s="4"/>
      <c r="C7770" s="4"/>
      <c r="D7770" s="14"/>
    </row>
    <row r="7771" spans="2:4" x14ac:dyDescent="0.35">
      <c r="B7771" s="4"/>
      <c r="C7771" s="4"/>
      <c r="D7771" s="14"/>
    </row>
    <row r="7772" spans="2:4" x14ac:dyDescent="0.35">
      <c r="B7772" s="4"/>
      <c r="C7772" s="4"/>
      <c r="D7772" s="14"/>
    </row>
    <row r="7773" spans="2:4" x14ac:dyDescent="0.35">
      <c r="B7773" s="4"/>
      <c r="C7773" s="4"/>
      <c r="D7773" s="14"/>
    </row>
    <row r="7774" spans="2:4" x14ac:dyDescent="0.35">
      <c r="B7774" s="4"/>
      <c r="C7774" s="4"/>
      <c r="D7774" s="14"/>
    </row>
    <row r="7775" spans="2:4" x14ac:dyDescent="0.35">
      <c r="B7775" s="4"/>
      <c r="C7775" s="4"/>
      <c r="D7775" s="14"/>
    </row>
    <row r="7776" spans="2:4" x14ac:dyDescent="0.35">
      <c r="B7776" s="4"/>
      <c r="C7776" s="4"/>
      <c r="D7776" s="14"/>
    </row>
    <row r="7777" spans="2:4" x14ac:dyDescent="0.35">
      <c r="B7777" s="4"/>
      <c r="C7777" s="4"/>
      <c r="D7777" s="14"/>
    </row>
    <row r="7778" spans="2:4" x14ac:dyDescent="0.35">
      <c r="B7778" s="4"/>
      <c r="C7778" s="4"/>
      <c r="D7778" s="14"/>
    </row>
    <row r="7779" spans="2:4" x14ac:dyDescent="0.35">
      <c r="B7779" s="4"/>
      <c r="C7779" s="4"/>
      <c r="D7779" s="14"/>
    </row>
    <row r="7780" spans="2:4" x14ac:dyDescent="0.35">
      <c r="B7780" s="4"/>
      <c r="C7780" s="4"/>
      <c r="D7780" s="14"/>
    </row>
    <row r="7781" spans="2:4" x14ac:dyDescent="0.35">
      <c r="B7781" s="4"/>
      <c r="C7781" s="4"/>
      <c r="D7781" s="14"/>
    </row>
    <row r="7782" spans="2:4" x14ac:dyDescent="0.35">
      <c r="B7782" s="4"/>
      <c r="C7782" s="4"/>
      <c r="D7782" s="14"/>
    </row>
    <row r="7783" spans="2:4" x14ac:dyDescent="0.35">
      <c r="B7783" s="4"/>
      <c r="C7783" s="4"/>
      <c r="D7783" s="14"/>
    </row>
    <row r="7784" spans="2:4" x14ac:dyDescent="0.35">
      <c r="B7784" s="4"/>
      <c r="C7784" s="4"/>
      <c r="D7784" s="14"/>
    </row>
    <row r="7785" spans="2:4" x14ac:dyDescent="0.35">
      <c r="B7785" s="4"/>
      <c r="C7785" s="4"/>
      <c r="D7785" s="14"/>
    </row>
    <row r="7786" spans="2:4" x14ac:dyDescent="0.35">
      <c r="B7786" s="4"/>
      <c r="C7786" s="4"/>
      <c r="D7786" s="14"/>
    </row>
    <row r="7787" spans="2:4" x14ac:dyDescent="0.35">
      <c r="B7787" s="4"/>
      <c r="C7787" s="4"/>
      <c r="D7787" s="14"/>
    </row>
    <row r="7788" spans="2:4" x14ac:dyDescent="0.35">
      <c r="B7788" s="4"/>
      <c r="C7788" s="4"/>
      <c r="D7788" s="14"/>
    </row>
    <row r="7789" spans="2:4" x14ac:dyDescent="0.35">
      <c r="B7789" s="4"/>
      <c r="C7789" s="4"/>
      <c r="D7789" s="14"/>
    </row>
    <row r="7790" spans="2:4" x14ac:dyDescent="0.35">
      <c r="B7790" s="4"/>
      <c r="C7790" s="4"/>
      <c r="D7790" s="14"/>
    </row>
    <row r="7791" spans="2:4" x14ac:dyDescent="0.35">
      <c r="B7791" s="4"/>
      <c r="C7791" s="4"/>
      <c r="D7791" s="14"/>
    </row>
    <row r="7792" spans="2:4" x14ac:dyDescent="0.35">
      <c r="B7792" s="4"/>
      <c r="C7792" s="4"/>
      <c r="D7792" s="14"/>
    </row>
    <row r="7793" spans="2:4" x14ac:dyDescent="0.35">
      <c r="B7793" s="4"/>
      <c r="C7793" s="4"/>
      <c r="D7793" s="14"/>
    </row>
    <row r="7794" spans="2:4" x14ac:dyDescent="0.35">
      <c r="B7794" s="4"/>
      <c r="C7794" s="4"/>
      <c r="D7794" s="14"/>
    </row>
    <row r="7795" spans="2:4" x14ac:dyDescent="0.35">
      <c r="B7795" s="4"/>
      <c r="C7795" s="4"/>
      <c r="D7795" s="14"/>
    </row>
    <row r="7796" spans="2:4" x14ac:dyDescent="0.35">
      <c r="B7796" s="4"/>
      <c r="C7796" s="4"/>
      <c r="D7796" s="14"/>
    </row>
    <row r="7797" spans="2:4" x14ac:dyDescent="0.35">
      <c r="B7797" s="4"/>
      <c r="C7797" s="4"/>
      <c r="D7797" s="14"/>
    </row>
    <row r="7798" spans="2:4" x14ac:dyDescent="0.35">
      <c r="B7798" s="4"/>
      <c r="C7798" s="4"/>
      <c r="D7798" s="14"/>
    </row>
    <row r="7799" spans="2:4" x14ac:dyDescent="0.35">
      <c r="B7799" s="4"/>
      <c r="C7799" s="4"/>
      <c r="D7799" s="14"/>
    </row>
    <row r="7800" spans="2:4" x14ac:dyDescent="0.35">
      <c r="B7800" s="4"/>
      <c r="C7800" s="4"/>
      <c r="D7800" s="14"/>
    </row>
    <row r="7801" spans="2:4" x14ac:dyDescent="0.35">
      <c r="B7801" s="4"/>
      <c r="C7801" s="4"/>
      <c r="D7801" s="14"/>
    </row>
    <row r="7802" spans="2:4" x14ac:dyDescent="0.35">
      <c r="B7802" s="4"/>
      <c r="C7802" s="4"/>
      <c r="D7802" s="14"/>
    </row>
    <row r="7803" spans="2:4" x14ac:dyDescent="0.35">
      <c r="B7803" s="4"/>
      <c r="C7803" s="4"/>
      <c r="D7803" s="14"/>
    </row>
    <row r="7804" spans="2:4" x14ac:dyDescent="0.35">
      <c r="B7804" s="4"/>
      <c r="C7804" s="4"/>
      <c r="D7804" s="14"/>
    </row>
    <row r="7805" spans="2:4" x14ac:dyDescent="0.35">
      <c r="B7805" s="4"/>
      <c r="C7805" s="4"/>
      <c r="D7805" s="14"/>
    </row>
    <row r="7806" spans="2:4" x14ac:dyDescent="0.35">
      <c r="B7806" s="4"/>
      <c r="C7806" s="4"/>
      <c r="D7806" s="14"/>
    </row>
    <row r="7807" spans="2:4" x14ac:dyDescent="0.35">
      <c r="B7807" s="4"/>
      <c r="C7807" s="4"/>
      <c r="D7807" s="14"/>
    </row>
    <row r="7808" spans="2:4" x14ac:dyDescent="0.35">
      <c r="B7808" s="4"/>
      <c r="C7808" s="4"/>
      <c r="D7808" s="14"/>
    </row>
    <row r="7809" spans="2:4" x14ac:dyDescent="0.35">
      <c r="B7809" s="4"/>
      <c r="C7809" s="4"/>
      <c r="D7809" s="14"/>
    </row>
    <row r="7810" spans="2:4" x14ac:dyDescent="0.35">
      <c r="B7810" s="4"/>
      <c r="C7810" s="4"/>
      <c r="D7810" s="14"/>
    </row>
    <row r="7811" spans="2:4" x14ac:dyDescent="0.35">
      <c r="B7811" s="4"/>
      <c r="C7811" s="4"/>
      <c r="D7811" s="14"/>
    </row>
    <row r="7812" spans="2:4" x14ac:dyDescent="0.35">
      <c r="B7812" s="4"/>
      <c r="C7812" s="4"/>
      <c r="D7812" s="14"/>
    </row>
    <row r="7813" spans="2:4" x14ac:dyDescent="0.35">
      <c r="B7813" s="4"/>
      <c r="C7813" s="4"/>
      <c r="D7813" s="14"/>
    </row>
    <row r="7814" spans="2:4" x14ac:dyDescent="0.35">
      <c r="B7814" s="4"/>
      <c r="C7814" s="4"/>
      <c r="D7814" s="14"/>
    </row>
    <row r="7815" spans="2:4" x14ac:dyDescent="0.35">
      <c r="B7815" s="4"/>
      <c r="C7815" s="4"/>
      <c r="D7815" s="14"/>
    </row>
    <row r="7816" spans="2:4" x14ac:dyDescent="0.35">
      <c r="B7816" s="4"/>
      <c r="C7816" s="4"/>
      <c r="D7816" s="14"/>
    </row>
    <row r="7817" spans="2:4" x14ac:dyDescent="0.35">
      <c r="B7817" s="4"/>
      <c r="C7817" s="4"/>
      <c r="D7817" s="14"/>
    </row>
    <row r="7818" spans="2:4" x14ac:dyDescent="0.35">
      <c r="B7818" s="4"/>
      <c r="C7818" s="4"/>
      <c r="D7818" s="14"/>
    </row>
    <row r="7819" spans="2:4" x14ac:dyDescent="0.35">
      <c r="B7819" s="4"/>
      <c r="C7819" s="4"/>
      <c r="D7819" s="14"/>
    </row>
    <row r="7820" spans="2:4" x14ac:dyDescent="0.35">
      <c r="B7820" s="4"/>
      <c r="C7820" s="4"/>
      <c r="D7820" s="14"/>
    </row>
    <row r="7821" spans="2:4" x14ac:dyDescent="0.35">
      <c r="B7821" s="4"/>
      <c r="C7821" s="4"/>
      <c r="D7821" s="14"/>
    </row>
    <row r="7822" spans="2:4" x14ac:dyDescent="0.35">
      <c r="B7822" s="4"/>
      <c r="C7822" s="4"/>
      <c r="D7822" s="14"/>
    </row>
    <row r="7823" spans="2:4" x14ac:dyDescent="0.35">
      <c r="B7823" s="4"/>
      <c r="C7823" s="4"/>
      <c r="D7823" s="14"/>
    </row>
    <row r="7824" spans="2:4" x14ac:dyDescent="0.35">
      <c r="B7824" s="4"/>
      <c r="C7824" s="4"/>
      <c r="D7824" s="14"/>
    </row>
    <row r="7825" spans="2:4" x14ac:dyDescent="0.35">
      <c r="B7825" s="4"/>
      <c r="C7825" s="4"/>
      <c r="D7825" s="14"/>
    </row>
    <row r="7826" spans="2:4" x14ac:dyDescent="0.35">
      <c r="B7826" s="4"/>
      <c r="C7826" s="4"/>
      <c r="D7826" s="14"/>
    </row>
    <row r="7827" spans="2:4" x14ac:dyDescent="0.35">
      <c r="B7827" s="4"/>
      <c r="C7827" s="4"/>
      <c r="D7827" s="14"/>
    </row>
    <row r="7828" spans="2:4" x14ac:dyDescent="0.35">
      <c r="B7828" s="4"/>
      <c r="C7828" s="4"/>
      <c r="D7828" s="14"/>
    </row>
    <row r="7829" spans="2:4" x14ac:dyDescent="0.35">
      <c r="B7829" s="4"/>
      <c r="C7829" s="4"/>
      <c r="D7829" s="14"/>
    </row>
    <row r="7830" spans="2:4" x14ac:dyDescent="0.35">
      <c r="B7830" s="4"/>
      <c r="C7830" s="4"/>
      <c r="D7830" s="14"/>
    </row>
    <row r="7831" spans="2:4" x14ac:dyDescent="0.35">
      <c r="B7831" s="4"/>
      <c r="C7831" s="4"/>
      <c r="D7831" s="14"/>
    </row>
    <row r="7832" spans="2:4" x14ac:dyDescent="0.35">
      <c r="B7832" s="4"/>
      <c r="C7832" s="4"/>
      <c r="D7832" s="14"/>
    </row>
    <row r="7833" spans="2:4" x14ac:dyDescent="0.35">
      <c r="B7833" s="4"/>
      <c r="C7833" s="4"/>
      <c r="D7833" s="14"/>
    </row>
    <row r="7834" spans="2:4" x14ac:dyDescent="0.35">
      <c r="B7834" s="4"/>
      <c r="C7834" s="4"/>
      <c r="D7834" s="14"/>
    </row>
    <row r="7835" spans="2:4" x14ac:dyDescent="0.35">
      <c r="B7835" s="4"/>
      <c r="C7835" s="4"/>
      <c r="D7835" s="14"/>
    </row>
    <row r="7836" spans="2:4" x14ac:dyDescent="0.35">
      <c r="B7836" s="4"/>
      <c r="C7836" s="4"/>
      <c r="D7836" s="14"/>
    </row>
    <row r="7837" spans="2:4" x14ac:dyDescent="0.35">
      <c r="B7837" s="4"/>
      <c r="C7837" s="4"/>
      <c r="D7837" s="14"/>
    </row>
    <row r="7838" spans="2:4" x14ac:dyDescent="0.35">
      <c r="B7838" s="4"/>
      <c r="C7838" s="4"/>
      <c r="D7838" s="14"/>
    </row>
    <row r="7839" spans="2:4" x14ac:dyDescent="0.35">
      <c r="B7839" s="4"/>
      <c r="C7839" s="4"/>
      <c r="D7839" s="14"/>
    </row>
    <row r="7840" spans="2:4" x14ac:dyDescent="0.35">
      <c r="B7840" s="4"/>
      <c r="C7840" s="4"/>
      <c r="D7840" s="14"/>
    </row>
    <row r="7841" spans="2:4" x14ac:dyDescent="0.35">
      <c r="B7841" s="4"/>
      <c r="C7841" s="4"/>
      <c r="D7841" s="14"/>
    </row>
    <row r="7842" spans="2:4" x14ac:dyDescent="0.35">
      <c r="B7842" s="4"/>
      <c r="C7842" s="4"/>
      <c r="D7842" s="14"/>
    </row>
    <row r="7843" spans="2:4" x14ac:dyDescent="0.35">
      <c r="B7843" s="4"/>
      <c r="C7843" s="4"/>
      <c r="D7843" s="14"/>
    </row>
    <row r="7844" spans="2:4" x14ac:dyDescent="0.35">
      <c r="B7844" s="4"/>
      <c r="C7844" s="4"/>
      <c r="D7844" s="14"/>
    </row>
    <row r="7845" spans="2:4" x14ac:dyDescent="0.35">
      <c r="B7845" s="4"/>
      <c r="C7845" s="4"/>
      <c r="D7845" s="14"/>
    </row>
    <row r="7846" spans="2:4" x14ac:dyDescent="0.35">
      <c r="B7846" s="4"/>
      <c r="C7846" s="4"/>
      <c r="D7846" s="14"/>
    </row>
    <row r="7847" spans="2:4" x14ac:dyDescent="0.35">
      <c r="B7847" s="4"/>
      <c r="C7847" s="4"/>
      <c r="D7847" s="14"/>
    </row>
    <row r="7848" spans="2:4" x14ac:dyDescent="0.35">
      <c r="B7848" s="4"/>
      <c r="C7848" s="4"/>
      <c r="D7848" s="14"/>
    </row>
    <row r="7849" spans="2:4" x14ac:dyDescent="0.35">
      <c r="B7849" s="4"/>
      <c r="C7849" s="4"/>
      <c r="D7849" s="14"/>
    </row>
    <row r="7850" spans="2:4" x14ac:dyDescent="0.35">
      <c r="B7850" s="4"/>
      <c r="C7850" s="4"/>
      <c r="D7850" s="14"/>
    </row>
    <row r="7851" spans="2:4" x14ac:dyDescent="0.35">
      <c r="B7851" s="4"/>
      <c r="C7851" s="4"/>
      <c r="D7851" s="14"/>
    </row>
    <row r="7852" spans="2:4" x14ac:dyDescent="0.35">
      <c r="B7852" s="4"/>
      <c r="C7852" s="4"/>
      <c r="D7852" s="14"/>
    </row>
    <row r="7853" spans="2:4" x14ac:dyDescent="0.35">
      <c r="B7853" s="4"/>
      <c r="C7853" s="4"/>
      <c r="D7853" s="14"/>
    </row>
    <row r="7854" spans="2:4" x14ac:dyDescent="0.35">
      <c r="B7854" s="4"/>
      <c r="C7854" s="4"/>
      <c r="D7854" s="14"/>
    </row>
    <row r="7855" spans="2:4" x14ac:dyDescent="0.35">
      <c r="B7855" s="4"/>
      <c r="C7855" s="4"/>
      <c r="D7855" s="14"/>
    </row>
    <row r="7856" spans="2:4" x14ac:dyDescent="0.35">
      <c r="B7856" s="4"/>
      <c r="C7856" s="4"/>
      <c r="D7856" s="14"/>
    </row>
    <row r="7857" spans="2:4" x14ac:dyDescent="0.35">
      <c r="B7857" s="4"/>
      <c r="C7857" s="4"/>
      <c r="D7857" s="14"/>
    </row>
    <row r="7858" spans="2:4" x14ac:dyDescent="0.35">
      <c r="B7858" s="4"/>
      <c r="C7858" s="4"/>
      <c r="D7858" s="14"/>
    </row>
    <row r="7859" spans="2:4" x14ac:dyDescent="0.35">
      <c r="B7859" s="4"/>
      <c r="C7859" s="4"/>
      <c r="D7859" s="14"/>
    </row>
    <row r="7860" spans="2:4" x14ac:dyDescent="0.35">
      <c r="B7860" s="4"/>
      <c r="C7860" s="4"/>
      <c r="D7860" s="14"/>
    </row>
    <row r="7861" spans="2:4" x14ac:dyDescent="0.35">
      <c r="B7861" s="4"/>
      <c r="C7861" s="4"/>
      <c r="D7861" s="14"/>
    </row>
    <row r="7862" spans="2:4" x14ac:dyDescent="0.35">
      <c r="B7862" s="4"/>
      <c r="C7862" s="4"/>
      <c r="D7862" s="14"/>
    </row>
    <row r="7863" spans="2:4" x14ac:dyDescent="0.35">
      <c r="B7863" s="4"/>
      <c r="C7863" s="4"/>
      <c r="D7863" s="14"/>
    </row>
    <row r="7864" spans="2:4" x14ac:dyDescent="0.35">
      <c r="B7864" s="4"/>
      <c r="C7864" s="4"/>
      <c r="D7864" s="14"/>
    </row>
    <row r="7865" spans="2:4" x14ac:dyDescent="0.35">
      <c r="B7865" s="4"/>
      <c r="C7865" s="4"/>
      <c r="D7865" s="14"/>
    </row>
    <row r="7866" spans="2:4" x14ac:dyDescent="0.35">
      <c r="B7866" s="4"/>
      <c r="C7866" s="4"/>
      <c r="D7866" s="14"/>
    </row>
    <row r="7867" spans="2:4" x14ac:dyDescent="0.35">
      <c r="B7867" s="4"/>
      <c r="C7867" s="4"/>
      <c r="D7867" s="14"/>
    </row>
    <row r="7868" spans="2:4" x14ac:dyDescent="0.35">
      <c r="B7868" s="4"/>
      <c r="C7868" s="4"/>
      <c r="D7868" s="14"/>
    </row>
    <row r="7869" spans="2:4" x14ac:dyDescent="0.35">
      <c r="B7869" s="4"/>
      <c r="C7869" s="4"/>
      <c r="D7869" s="14"/>
    </row>
    <row r="7870" spans="2:4" x14ac:dyDescent="0.35">
      <c r="B7870" s="4"/>
      <c r="C7870" s="4"/>
      <c r="D7870" s="14"/>
    </row>
    <row r="7871" spans="2:4" x14ac:dyDescent="0.35">
      <c r="B7871" s="4"/>
      <c r="C7871" s="4"/>
      <c r="D7871" s="14"/>
    </row>
    <row r="7872" spans="2:4" x14ac:dyDescent="0.35">
      <c r="B7872" s="4"/>
      <c r="C7872" s="4"/>
      <c r="D7872" s="14"/>
    </row>
    <row r="7873" spans="2:4" x14ac:dyDescent="0.35">
      <c r="B7873" s="4"/>
      <c r="C7873" s="4"/>
      <c r="D7873" s="14"/>
    </row>
    <row r="7874" spans="2:4" x14ac:dyDescent="0.35">
      <c r="B7874" s="4"/>
      <c r="C7874" s="4"/>
      <c r="D7874" s="14"/>
    </row>
    <row r="7875" spans="2:4" x14ac:dyDescent="0.35">
      <c r="B7875" s="4"/>
      <c r="C7875" s="4"/>
      <c r="D7875" s="14"/>
    </row>
    <row r="7876" spans="2:4" x14ac:dyDescent="0.35">
      <c r="B7876" s="4"/>
      <c r="C7876" s="4"/>
      <c r="D7876" s="14"/>
    </row>
    <row r="7877" spans="2:4" x14ac:dyDescent="0.35">
      <c r="B7877" s="4"/>
      <c r="C7877" s="4"/>
      <c r="D7877" s="14"/>
    </row>
    <row r="7878" spans="2:4" x14ac:dyDescent="0.35">
      <c r="B7878" s="4"/>
      <c r="C7878" s="4"/>
      <c r="D7878" s="14"/>
    </row>
    <row r="7879" spans="2:4" x14ac:dyDescent="0.35">
      <c r="B7879" s="4"/>
      <c r="C7879" s="4"/>
      <c r="D7879" s="14"/>
    </row>
    <row r="7880" spans="2:4" x14ac:dyDescent="0.35">
      <c r="B7880" s="4"/>
      <c r="C7880" s="4"/>
      <c r="D7880" s="14"/>
    </row>
    <row r="7881" spans="2:4" x14ac:dyDescent="0.35">
      <c r="B7881" s="4"/>
      <c r="C7881" s="4"/>
      <c r="D7881" s="14"/>
    </row>
    <row r="7882" spans="2:4" x14ac:dyDescent="0.35">
      <c r="B7882" s="4"/>
      <c r="C7882" s="4"/>
      <c r="D7882" s="14"/>
    </row>
    <row r="7883" spans="2:4" x14ac:dyDescent="0.35">
      <c r="B7883" s="4"/>
      <c r="C7883" s="4"/>
      <c r="D7883" s="14"/>
    </row>
    <row r="7884" spans="2:4" x14ac:dyDescent="0.35">
      <c r="B7884" s="4"/>
      <c r="C7884" s="4"/>
      <c r="D7884" s="14"/>
    </row>
    <row r="7885" spans="2:4" x14ac:dyDescent="0.35">
      <c r="B7885" s="4"/>
      <c r="C7885" s="4"/>
      <c r="D7885" s="14"/>
    </row>
    <row r="7886" spans="2:4" x14ac:dyDescent="0.35">
      <c r="B7886" s="4"/>
      <c r="C7886" s="4"/>
      <c r="D7886" s="14"/>
    </row>
    <row r="7887" spans="2:4" x14ac:dyDescent="0.35">
      <c r="B7887" s="4"/>
      <c r="C7887" s="4"/>
      <c r="D7887" s="14"/>
    </row>
    <row r="7888" spans="2:4" x14ac:dyDescent="0.35">
      <c r="B7888" s="4"/>
      <c r="C7888" s="4"/>
      <c r="D7888" s="14"/>
    </row>
    <row r="7889" spans="2:4" x14ac:dyDescent="0.35">
      <c r="B7889" s="4"/>
      <c r="C7889" s="4"/>
      <c r="D7889" s="14"/>
    </row>
    <row r="7890" spans="2:4" x14ac:dyDescent="0.35">
      <c r="B7890" s="4"/>
      <c r="C7890" s="4"/>
      <c r="D7890" s="14"/>
    </row>
    <row r="7891" spans="2:4" x14ac:dyDescent="0.35">
      <c r="B7891" s="4"/>
      <c r="C7891" s="4"/>
      <c r="D7891" s="14"/>
    </row>
    <row r="7892" spans="2:4" x14ac:dyDescent="0.35">
      <c r="B7892" s="4"/>
      <c r="C7892" s="4"/>
      <c r="D7892" s="14"/>
    </row>
    <row r="7893" spans="2:4" x14ac:dyDescent="0.35">
      <c r="B7893" s="4"/>
      <c r="C7893" s="4"/>
      <c r="D7893" s="14"/>
    </row>
    <row r="7894" spans="2:4" x14ac:dyDescent="0.35">
      <c r="B7894" s="4"/>
      <c r="C7894" s="4"/>
      <c r="D7894" s="14"/>
    </row>
    <row r="7895" spans="2:4" x14ac:dyDescent="0.35">
      <c r="B7895" s="4"/>
      <c r="C7895" s="4"/>
      <c r="D7895" s="14"/>
    </row>
    <row r="7896" spans="2:4" x14ac:dyDescent="0.35">
      <c r="B7896" s="4"/>
      <c r="C7896" s="4"/>
      <c r="D7896" s="14"/>
    </row>
    <row r="7897" spans="2:4" x14ac:dyDescent="0.35">
      <c r="B7897" s="4"/>
      <c r="C7897" s="4"/>
      <c r="D7897" s="14"/>
    </row>
    <row r="7898" spans="2:4" x14ac:dyDescent="0.35">
      <c r="B7898" s="4"/>
      <c r="C7898" s="4"/>
      <c r="D7898" s="14"/>
    </row>
    <row r="7899" spans="2:4" x14ac:dyDescent="0.35">
      <c r="B7899" s="4"/>
      <c r="C7899" s="4"/>
      <c r="D7899" s="14"/>
    </row>
    <row r="7900" spans="2:4" x14ac:dyDescent="0.35">
      <c r="B7900" s="4"/>
      <c r="C7900" s="4"/>
      <c r="D7900" s="14"/>
    </row>
    <row r="7901" spans="2:4" x14ac:dyDescent="0.35">
      <c r="B7901" s="4"/>
      <c r="C7901" s="4"/>
      <c r="D7901" s="14"/>
    </row>
    <row r="7902" spans="2:4" x14ac:dyDescent="0.35">
      <c r="B7902" s="4"/>
      <c r="C7902" s="4"/>
      <c r="D7902" s="14"/>
    </row>
    <row r="7903" spans="2:4" x14ac:dyDescent="0.35">
      <c r="B7903" s="4"/>
      <c r="C7903" s="4"/>
      <c r="D7903" s="14"/>
    </row>
    <row r="7904" spans="2:4" x14ac:dyDescent="0.35">
      <c r="B7904" s="4"/>
      <c r="C7904" s="4"/>
      <c r="D7904" s="14"/>
    </row>
    <row r="7905" spans="2:4" x14ac:dyDescent="0.35">
      <c r="B7905" s="4"/>
      <c r="C7905" s="4"/>
      <c r="D7905" s="14"/>
    </row>
    <row r="7906" spans="2:4" x14ac:dyDescent="0.35">
      <c r="B7906" s="4"/>
      <c r="C7906" s="4"/>
      <c r="D7906" s="14"/>
    </row>
    <row r="7907" spans="2:4" x14ac:dyDescent="0.35">
      <c r="B7907" s="4"/>
      <c r="C7907" s="4"/>
      <c r="D7907" s="14"/>
    </row>
    <row r="7908" spans="2:4" x14ac:dyDescent="0.35">
      <c r="B7908" s="4"/>
      <c r="C7908" s="4"/>
      <c r="D7908" s="14"/>
    </row>
    <row r="7909" spans="2:4" x14ac:dyDescent="0.35">
      <c r="B7909" s="4"/>
      <c r="C7909" s="4"/>
      <c r="D7909" s="14"/>
    </row>
    <row r="7910" spans="2:4" x14ac:dyDescent="0.35">
      <c r="B7910" s="4"/>
      <c r="C7910" s="4"/>
      <c r="D7910" s="14"/>
    </row>
    <row r="7911" spans="2:4" x14ac:dyDescent="0.35">
      <c r="B7911" s="4"/>
      <c r="C7911" s="4"/>
      <c r="D7911" s="14"/>
    </row>
    <row r="7912" spans="2:4" x14ac:dyDescent="0.35">
      <c r="B7912" s="4"/>
      <c r="C7912" s="4"/>
      <c r="D7912" s="14"/>
    </row>
    <row r="7913" spans="2:4" x14ac:dyDescent="0.35">
      <c r="B7913" s="4"/>
      <c r="C7913" s="4"/>
      <c r="D7913" s="14"/>
    </row>
    <row r="7914" spans="2:4" x14ac:dyDescent="0.35">
      <c r="B7914" s="4"/>
      <c r="C7914" s="4"/>
      <c r="D7914" s="14"/>
    </row>
    <row r="7915" spans="2:4" x14ac:dyDescent="0.35">
      <c r="B7915" s="4"/>
      <c r="C7915" s="4"/>
      <c r="D7915" s="14"/>
    </row>
    <row r="7916" spans="2:4" x14ac:dyDescent="0.35">
      <c r="B7916" s="4"/>
      <c r="C7916" s="4"/>
      <c r="D7916" s="14"/>
    </row>
    <row r="7917" spans="2:4" x14ac:dyDescent="0.35">
      <c r="B7917" s="4"/>
      <c r="C7917" s="4"/>
      <c r="D7917" s="14"/>
    </row>
    <row r="7918" spans="2:4" x14ac:dyDescent="0.35">
      <c r="B7918" s="4"/>
      <c r="C7918" s="4"/>
      <c r="D7918" s="14"/>
    </row>
    <row r="7919" spans="2:4" x14ac:dyDescent="0.35">
      <c r="B7919" s="4"/>
      <c r="C7919" s="4"/>
      <c r="D7919" s="14"/>
    </row>
    <row r="7920" spans="2:4" x14ac:dyDescent="0.35">
      <c r="B7920" s="4"/>
      <c r="C7920" s="4"/>
      <c r="D7920" s="14"/>
    </row>
    <row r="7921" spans="2:4" x14ac:dyDescent="0.35">
      <c r="B7921" s="4"/>
      <c r="C7921" s="4"/>
      <c r="D7921" s="14"/>
    </row>
    <row r="7922" spans="2:4" x14ac:dyDescent="0.35">
      <c r="B7922" s="4"/>
      <c r="C7922" s="4"/>
      <c r="D7922" s="14"/>
    </row>
    <row r="7923" spans="2:4" x14ac:dyDescent="0.35">
      <c r="B7923" s="4"/>
      <c r="C7923" s="4"/>
      <c r="D7923" s="14"/>
    </row>
    <row r="7924" spans="2:4" x14ac:dyDescent="0.35">
      <c r="B7924" s="4"/>
      <c r="C7924" s="4"/>
      <c r="D7924" s="14"/>
    </row>
    <row r="7925" spans="2:4" x14ac:dyDescent="0.35">
      <c r="B7925" s="4"/>
      <c r="C7925" s="4"/>
      <c r="D7925" s="14"/>
    </row>
    <row r="7926" spans="2:4" x14ac:dyDescent="0.35">
      <c r="B7926" s="4"/>
      <c r="C7926" s="4"/>
      <c r="D7926" s="14"/>
    </row>
    <row r="7927" spans="2:4" x14ac:dyDescent="0.35">
      <c r="B7927" s="4"/>
      <c r="C7927" s="4"/>
      <c r="D7927" s="14"/>
    </row>
    <row r="7928" spans="2:4" x14ac:dyDescent="0.35">
      <c r="B7928" s="4"/>
      <c r="C7928" s="4"/>
      <c r="D7928" s="14"/>
    </row>
    <row r="7929" spans="2:4" x14ac:dyDescent="0.35">
      <c r="B7929" s="4"/>
      <c r="C7929" s="4"/>
      <c r="D7929" s="14"/>
    </row>
    <row r="7930" spans="2:4" x14ac:dyDescent="0.35">
      <c r="B7930" s="4"/>
      <c r="C7930" s="4"/>
      <c r="D7930" s="14"/>
    </row>
    <row r="7931" spans="2:4" x14ac:dyDescent="0.35">
      <c r="B7931" s="4"/>
      <c r="C7931" s="4"/>
      <c r="D7931" s="14"/>
    </row>
    <row r="7932" spans="2:4" x14ac:dyDescent="0.35">
      <c r="B7932" s="4"/>
      <c r="C7932" s="4"/>
      <c r="D7932" s="14"/>
    </row>
    <row r="7933" spans="2:4" x14ac:dyDescent="0.35">
      <c r="B7933" s="4"/>
      <c r="C7933" s="4"/>
      <c r="D7933" s="14"/>
    </row>
    <row r="7934" spans="2:4" x14ac:dyDescent="0.35">
      <c r="B7934" s="4"/>
      <c r="C7934" s="4"/>
      <c r="D7934" s="14"/>
    </row>
    <row r="7935" spans="2:4" x14ac:dyDescent="0.35">
      <c r="B7935" s="4"/>
      <c r="C7935" s="4"/>
      <c r="D7935" s="14"/>
    </row>
    <row r="7936" spans="2:4" x14ac:dyDescent="0.35">
      <c r="B7936" s="4"/>
      <c r="C7936" s="4"/>
      <c r="D7936" s="14"/>
    </row>
    <row r="7937" spans="2:4" x14ac:dyDescent="0.35">
      <c r="B7937" s="4"/>
      <c r="C7937" s="4"/>
      <c r="D7937" s="14"/>
    </row>
    <row r="7938" spans="2:4" x14ac:dyDescent="0.35">
      <c r="B7938" s="4"/>
      <c r="C7938" s="4"/>
      <c r="D7938" s="14"/>
    </row>
    <row r="7939" spans="2:4" x14ac:dyDescent="0.35">
      <c r="B7939" s="4"/>
      <c r="C7939" s="4"/>
      <c r="D7939" s="14"/>
    </row>
    <row r="7940" spans="2:4" x14ac:dyDescent="0.35">
      <c r="B7940" s="4"/>
      <c r="C7940" s="4"/>
      <c r="D7940" s="14"/>
    </row>
    <row r="7941" spans="2:4" x14ac:dyDescent="0.35">
      <c r="B7941" s="4"/>
      <c r="C7941" s="4"/>
      <c r="D7941" s="14"/>
    </row>
    <row r="7942" spans="2:4" x14ac:dyDescent="0.35">
      <c r="B7942" s="4"/>
      <c r="C7942" s="4"/>
      <c r="D7942" s="14"/>
    </row>
    <row r="7943" spans="2:4" x14ac:dyDescent="0.35">
      <c r="B7943" s="4"/>
      <c r="C7943" s="4"/>
      <c r="D7943" s="14"/>
    </row>
    <row r="7944" spans="2:4" x14ac:dyDescent="0.35">
      <c r="B7944" s="4"/>
      <c r="C7944" s="4"/>
      <c r="D7944" s="14"/>
    </row>
    <row r="7945" spans="2:4" x14ac:dyDescent="0.35">
      <c r="B7945" s="4"/>
      <c r="C7945" s="4"/>
      <c r="D7945" s="14"/>
    </row>
    <row r="7946" spans="2:4" x14ac:dyDescent="0.35">
      <c r="B7946" s="4"/>
      <c r="C7946" s="4"/>
      <c r="D7946" s="14"/>
    </row>
    <row r="7947" spans="2:4" x14ac:dyDescent="0.35">
      <c r="B7947" s="4"/>
      <c r="C7947" s="4"/>
      <c r="D7947" s="14"/>
    </row>
    <row r="7948" spans="2:4" x14ac:dyDescent="0.35">
      <c r="B7948" s="4"/>
      <c r="C7948" s="4"/>
      <c r="D7948" s="14"/>
    </row>
    <row r="7949" spans="2:4" x14ac:dyDescent="0.35">
      <c r="B7949" s="4"/>
      <c r="C7949" s="4"/>
      <c r="D7949" s="14"/>
    </row>
    <row r="7950" spans="2:4" x14ac:dyDescent="0.35">
      <c r="B7950" s="4"/>
      <c r="C7950" s="4"/>
      <c r="D7950" s="14"/>
    </row>
    <row r="7951" spans="2:4" x14ac:dyDescent="0.35">
      <c r="B7951" s="4"/>
      <c r="C7951" s="4"/>
      <c r="D7951" s="14"/>
    </row>
    <row r="7952" spans="2:4" x14ac:dyDescent="0.35">
      <c r="B7952" s="4"/>
      <c r="C7952" s="4"/>
      <c r="D7952" s="14"/>
    </row>
    <row r="7953" spans="2:4" x14ac:dyDescent="0.35">
      <c r="B7953" s="4"/>
      <c r="C7953" s="4"/>
      <c r="D7953" s="14"/>
    </row>
    <row r="7954" spans="2:4" x14ac:dyDescent="0.35">
      <c r="B7954" s="4"/>
      <c r="C7954" s="4"/>
      <c r="D7954" s="14"/>
    </row>
    <row r="7955" spans="2:4" x14ac:dyDescent="0.35">
      <c r="B7955" s="4"/>
      <c r="C7955" s="4"/>
      <c r="D7955" s="14"/>
    </row>
    <row r="7956" spans="2:4" x14ac:dyDescent="0.35">
      <c r="B7956" s="4"/>
      <c r="C7956" s="4"/>
      <c r="D7956" s="14"/>
    </row>
    <row r="7957" spans="2:4" x14ac:dyDescent="0.35">
      <c r="B7957" s="4"/>
      <c r="C7957" s="4"/>
      <c r="D7957" s="14"/>
    </row>
    <row r="7958" spans="2:4" x14ac:dyDescent="0.35">
      <c r="B7958" s="4"/>
      <c r="C7958" s="4"/>
      <c r="D7958" s="14"/>
    </row>
    <row r="7959" spans="2:4" x14ac:dyDescent="0.35">
      <c r="B7959" s="4"/>
      <c r="C7959" s="4"/>
      <c r="D7959" s="14"/>
    </row>
    <row r="7960" spans="2:4" x14ac:dyDescent="0.35">
      <c r="B7960" s="4"/>
      <c r="C7960" s="4"/>
      <c r="D7960" s="14"/>
    </row>
    <row r="7961" spans="2:4" x14ac:dyDescent="0.35">
      <c r="B7961" s="4"/>
      <c r="C7961" s="4"/>
      <c r="D7961" s="14"/>
    </row>
    <row r="7962" spans="2:4" x14ac:dyDescent="0.35">
      <c r="B7962" s="4"/>
      <c r="C7962" s="4"/>
      <c r="D7962" s="14"/>
    </row>
    <row r="7963" spans="2:4" x14ac:dyDescent="0.35">
      <c r="B7963" s="4"/>
      <c r="C7963" s="4"/>
      <c r="D7963" s="14"/>
    </row>
    <row r="7964" spans="2:4" x14ac:dyDescent="0.35">
      <c r="B7964" s="4"/>
      <c r="C7964" s="4"/>
      <c r="D7964" s="14"/>
    </row>
    <row r="7965" spans="2:4" x14ac:dyDescent="0.35">
      <c r="B7965" s="4"/>
      <c r="C7965" s="4"/>
      <c r="D7965" s="14"/>
    </row>
    <row r="7966" spans="2:4" x14ac:dyDescent="0.35">
      <c r="B7966" s="4"/>
      <c r="C7966" s="4"/>
      <c r="D7966" s="14"/>
    </row>
    <row r="7967" spans="2:4" x14ac:dyDescent="0.35">
      <c r="B7967" s="4"/>
      <c r="C7967" s="4"/>
      <c r="D7967" s="14"/>
    </row>
    <row r="7968" spans="2:4" x14ac:dyDescent="0.35">
      <c r="B7968" s="4"/>
      <c r="C7968" s="4"/>
      <c r="D7968" s="14"/>
    </row>
    <row r="7969" spans="2:4" x14ac:dyDescent="0.35">
      <c r="B7969" s="4"/>
      <c r="C7969" s="4"/>
      <c r="D7969" s="14"/>
    </row>
    <row r="7970" spans="2:4" x14ac:dyDescent="0.35">
      <c r="B7970" s="4"/>
      <c r="C7970" s="4"/>
      <c r="D7970" s="14"/>
    </row>
    <row r="7971" spans="2:4" x14ac:dyDescent="0.35">
      <c r="B7971" s="4"/>
      <c r="C7971" s="4"/>
      <c r="D7971" s="14"/>
    </row>
    <row r="7972" spans="2:4" x14ac:dyDescent="0.35">
      <c r="B7972" s="4"/>
      <c r="C7972" s="4"/>
      <c r="D7972" s="14"/>
    </row>
    <row r="7973" spans="2:4" x14ac:dyDescent="0.35">
      <c r="B7973" s="4"/>
      <c r="C7973" s="4"/>
      <c r="D7973" s="14"/>
    </row>
    <row r="7974" spans="2:4" x14ac:dyDescent="0.35">
      <c r="B7974" s="4"/>
      <c r="C7974" s="4"/>
      <c r="D7974" s="14"/>
    </row>
    <row r="7975" spans="2:4" x14ac:dyDescent="0.35">
      <c r="B7975" s="4"/>
      <c r="C7975" s="4"/>
      <c r="D7975" s="14"/>
    </row>
    <row r="7976" spans="2:4" x14ac:dyDescent="0.35">
      <c r="B7976" s="4"/>
      <c r="C7976" s="4"/>
      <c r="D7976" s="14"/>
    </row>
    <row r="7977" spans="2:4" x14ac:dyDescent="0.35">
      <c r="B7977" s="4"/>
      <c r="C7977" s="4"/>
      <c r="D7977" s="14"/>
    </row>
    <row r="7978" spans="2:4" x14ac:dyDescent="0.35">
      <c r="B7978" s="4"/>
      <c r="C7978" s="4"/>
      <c r="D7978" s="14"/>
    </row>
    <row r="7979" spans="2:4" x14ac:dyDescent="0.35">
      <c r="B7979" s="4"/>
      <c r="C7979" s="4"/>
      <c r="D7979" s="14"/>
    </row>
    <row r="7980" spans="2:4" x14ac:dyDescent="0.35">
      <c r="B7980" s="4"/>
      <c r="C7980" s="4"/>
      <c r="D7980" s="14"/>
    </row>
    <row r="7981" spans="2:4" x14ac:dyDescent="0.35">
      <c r="B7981" s="4"/>
      <c r="C7981" s="4"/>
      <c r="D7981" s="14"/>
    </row>
    <row r="7982" spans="2:4" x14ac:dyDescent="0.35">
      <c r="B7982" s="4"/>
      <c r="C7982" s="4"/>
      <c r="D7982" s="14"/>
    </row>
    <row r="7983" spans="2:4" x14ac:dyDescent="0.35">
      <c r="B7983" s="4"/>
      <c r="C7983" s="4"/>
      <c r="D7983" s="14"/>
    </row>
    <row r="7984" spans="2:4" x14ac:dyDescent="0.35">
      <c r="B7984" s="4"/>
      <c r="C7984" s="4"/>
      <c r="D7984" s="14"/>
    </row>
    <row r="7985" spans="2:4" x14ac:dyDescent="0.35">
      <c r="B7985" s="4"/>
      <c r="C7985" s="4"/>
      <c r="D7985" s="14"/>
    </row>
    <row r="7986" spans="2:4" x14ac:dyDescent="0.35">
      <c r="B7986" s="4"/>
      <c r="C7986" s="4"/>
      <c r="D7986" s="14"/>
    </row>
    <row r="7987" spans="2:4" x14ac:dyDescent="0.35">
      <c r="B7987" s="4"/>
      <c r="C7987" s="4"/>
      <c r="D7987" s="14"/>
    </row>
    <row r="7988" spans="2:4" x14ac:dyDescent="0.35">
      <c r="B7988" s="4"/>
      <c r="C7988" s="4"/>
      <c r="D7988" s="14"/>
    </row>
    <row r="7989" spans="2:4" x14ac:dyDescent="0.35">
      <c r="B7989" s="4"/>
      <c r="C7989" s="4"/>
      <c r="D7989" s="14"/>
    </row>
    <row r="7990" spans="2:4" x14ac:dyDescent="0.35">
      <c r="B7990" s="4"/>
      <c r="C7990" s="4"/>
      <c r="D7990" s="14"/>
    </row>
    <row r="7991" spans="2:4" x14ac:dyDescent="0.35">
      <c r="B7991" s="4"/>
      <c r="C7991" s="4"/>
      <c r="D7991" s="14"/>
    </row>
    <row r="7992" spans="2:4" x14ac:dyDescent="0.35">
      <c r="B7992" s="4"/>
      <c r="C7992" s="4"/>
      <c r="D7992" s="14"/>
    </row>
    <row r="7993" spans="2:4" x14ac:dyDescent="0.35">
      <c r="B7993" s="4"/>
      <c r="C7993" s="4"/>
      <c r="D7993" s="14"/>
    </row>
    <row r="7994" spans="2:4" x14ac:dyDescent="0.35">
      <c r="B7994" s="4"/>
      <c r="C7994" s="4"/>
      <c r="D7994" s="14"/>
    </row>
    <row r="7995" spans="2:4" x14ac:dyDescent="0.35">
      <c r="B7995" s="4"/>
      <c r="C7995" s="4"/>
      <c r="D7995" s="14"/>
    </row>
    <row r="7996" spans="2:4" x14ac:dyDescent="0.35">
      <c r="B7996" s="4"/>
      <c r="C7996" s="4"/>
      <c r="D7996" s="14"/>
    </row>
    <row r="7997" spans="2:4" x14ac:dyDescent="0.35">
      <c r="B7997" s="4"/>
      <c r="C7997" s="4"/>
      <c r="D7997" s="14"/>
    </row>
    <row r="7998" spans="2:4" x14ac:dyDescent="0.35">
      <c r="B7998" s="4"/>
      <c r="C7998" s="4"/>
      <c r="D7998" s="14"/>
    </row>
    <row r="7999" spans="2:4" x14ac:dyDescent="0.35">
      <c r="B7999" s="4"/>
      <c r="C7999" s="4"/>
      <c r="D7999" s="14"/>
    </row>
    <row r="8000" spans="2:4" x14ac:dyDescent="0.35">
      <c r="B8000" s="4"/>
      <c r="C8000" s="4"/>
      <c r="D8000" s="14"/>
    </row>
    <row r="8001" spans="2:4" x14ac:dyDescent="0.35">
      <c r="B8001" s="4"/>
      <c r="C8001" s="4"/>
      <c r="D8001" s="14"/>
    </row>
    <row r="8002" spans="2:4" x14ac:dyDescent="0.35">
      <c r="B8002" s="4"/>
      <c r="C8002" s="4"/>
      <c r="D8002" s="14"/>
    </row>
    <row r="8003" spans="2:4" x14ac:dyDescent="0.35">
      <c r="B8003" s="4"/>
      <c r="C8003" s="4"/>
      <c r="D8003" s="14"/>
    </row>
    <row r="8004" spans="2:4" x14ac:dyDescent="0.35">
      <c r="B8004" s="4"/>
      <c r="C8004" s="4"/>
      <c r="D8004" s="14"/>
    </row>
    <row r="8005" spans="2:4" x14ac:dyDescent="0.35">
      <c r="B8005" s="4"/>
      <c r="C8005" s="4"/>
      <c r="D8005" s="14"/>
    </row>
    <row r="8006" spans="2:4" x14ac:dyDescent="0.35">
      <c r="B8006" s="4"/>
      <c r="C8006" s="4"/>
      <c r="D8006" s="14"/>
    </row>
    <row r="8007" spans="2:4" x14ac:dyDescent="0.35">
      <c r="B8007" s="4"/>
      <c r="C8007" s="4"/>
      <c r="D8007" s="14"/>
    </row>
    <row r="8008" spans="2:4" x14ac:dyDescent="0.35">
      <c r="B8008" s="4"/>
      <c r="C8008" s="4"/>
      <c r="D8008" s="14"/>
    </row>
    <row r="8009" spans="2:4" x14ac:dyDescent="0.35">
      <c r="B8009" s="4"/>
      <c r="C8009" s="4"/>
      <c r="D8009" s="14"/>
    </row>
    <row r="8010" spans="2:4" x14ac:dyDescent="0.35">
      <c r="B8010" s="4"/>
      <c r="C8010" s="4"/>
      <c r="D8010" s="14"/>
    </row>
    <row r="8011" spans="2:4" x14ac:dyDescent="0.35">
      <c r="B8011" s="4"/>
      <c r="C8011" s="4"/>
      <c r="D8011" s="14"/>
    </row>
    <row r="8012" spans="2:4" x14ac:dyDescent="0.35">
      <c r="B8012" s="4"/>
      <c r="C8012" s="4"/>
      <c r="D8012" s="14"/>
    </row>
    <row r="8013" spans="2:4" x14ac:dyDescent="0.35">
      <c r="B8013" s="4"/>
      <c r="C8013" s="4"/>
      <c r="D8013" s="14"/>
    </row>
    <row r="8014" spans="2:4" x14ac:dyDescent="0.35">
      <c r="B8014" s="4"/>
      <c r="C8014" s="4"/>
      <c r="D8014" s="14"/>
    </row>
    <row r="8015" spans="2:4" x14ac:dyDescent="0.35">
      <c r="B8015" s="4"/>
      <c r="C8015" s="4"/>
      <c r="D8015" s="14"/>
    </row>
    <row r="8016" spans="2:4" x14ac:dyDescent="0.35">
      <c r="B8016" s="4"/>
      <c r="C8016" s="4"/>
      <c r="D8016" s="14"/>
    </row>
    <row r="8017" spans="2:4" x14ac:dyDescent="0.35">
      <c r="B8017" s="4"/>
      <c r="C8017" s="4"/>
      <c r="D8017" s="14"/>
    </row>
    <row r="8018" spans="2:4" x14ac:dyDescent="0.35">
      <c r="B8018" s="4"/>
      <c r="C8018" s="4"/>
      <c r="D8018" s="14"/>
    </row>
    <row r="8019" spans="2:4" x14ac:dyDescent="0.35">
      <c r="B8019" s="4"/>
      <c r="C8019" s="4"/>
      <c r="D8019" s="14"/>
    </row>
    <row r="8020" spans="2:4" x14ac:dyDescent="0.35">
      <c r="B8020" s="4"/>
      <c r="C8020" s="4"/>
      <c r="D8020" s="14"/>
    </row>
    <row r="8021" spans="2:4" x14ac:dyDescent="0.35">
      <c r="B8021" s="4"/>
      <c r="C8021" s="4"/>
      <c r="D8021" s="14"/>
    </row>
    <row r="8022" spans="2:4" x14ac:dyDescent="0.35">
      <c r="B8022" s="4"/>
      <c r="C8022" s="4"/>
      <c r="D8022" s="14"/>
    </row>
    <row r="8023" spans="2:4" x14ac:dyDescent="0.35">
      <c r="B8023" s="4"/>
      <c r="C8023" s="4"/>
      <c r="D8023" s="14"/>
    </row>
    <row r="8024" spans="2:4" x14ac:dyDescent="0.35">
      <c r="B8024" s="4"/>
      <c r="C8024" s="4"/>
      <c r="D8024" s="14"/>
    </row>
    <row r="8025" spans="2:4" x14ac:dyDescent="0.35">
      <c r="B8025" s="4"/>
      <c r="C8025" s="4"/>
      <c r="D8025" s="14"/>
    </row>
    <row r="8026" spans="2:4" x14ac:dyDescent="0.35">
      <c r="B8026" s="4"/>
      <c r="C8026" s="4"/>
      <c r="D8026" s="14"/>
    </row>
    <row r="8027" spans="2:4" x14ac:dyDescent="0.35">
      <c r="B8027" s="4"/>
      <c r="C8027" s="4"/>
      <c r="D8027" s="14"/>
    </row>
    <row r="8028" spans="2:4" x14ac:dyDescent="0.35">
      <c r="B8028" s="4"/>
      <c r="C8028" s="4"/>
      <c r="D8028" s="14"/>
    </row>
    <row r="8029" spans="2:4" x14ac:dyDescent="0.35">
      <c r="B8029" s="4"/>
      <c r="C8029" s="4"/>
      <c r="D8029" s="14"/>
    </row>
    <row r="8030" spans="2:4" x14ac:dyDescent="0.35">
      <c r="B8030" s="4"/>
      <c r="C8030" s="4"/>
      <c r="D8030" s="14"/>
    </row>
    <row r="8031" spans="2:4" x14ac:dyDescent="0.35">
      <c r="B8031" s="4"/>
      <c r="C8031" s="4"/>
      <c r="D8031" s="14"/>
    </row>
    <row r="8032" spans="2:4" x14ac:dyDescent="0.35">
      <c r="B8032" s="4"/>
      <c r="C8032" s="4"/>
      <c r="D8032" s="14"/>
    </row>
    <row r="8033" spans="2:4" x14ac:dyDescent="0.35">
      <c r="B8033" s="4"/>
      <c r="C8033" s="4"/>
      <c r="D8033" s="14"/>
    </row>
    <row r="8034" spans="2:4" x14ac:dyDescent="0.35">
      <c r="B8034" s="4"/>
      <c r="C8034" s="4"/>
      <c r="D8034" s="14"/>
    </row>
    <row r="8035" spans="2:4" x14ac:dyDescent="0.35">
      <c r="B8035" s="4"/>
      <c r="C8035" s="4"/>
      <c r="D8035" s="14"/>
    </row>
    <row r="8036" spans="2:4" x14ac:dyDescent="0.35">
      <c r="B8036" s="4"/>
      <c r="C8036" s="4"/>
      <c r="D8036" s="14"/>
    </row>
    <row r="8037" spans="2:4" x14ac:dyDescent="0.35">
      <c r="B8037" s="4"/>
      <c r="C8037" s="4"/>
      <c r="D8037" s="14"/>
    </row>
    <row r="8038" spans="2:4" x14ac:dyDescent="0.35">
      <c r="B8038" s="4"/>
      <c r="C8038" s="4"/>
      <c r="D8038" s="14"/>
    </row>
    <row r="8039" spans="2:4" x14ac:dyDescent="0.35">
      <c r="B8039" s="4"/>
      <c r="C8039" s="4"/>
      <c r="D8039" s="14"/>
    </row>
    <row r="8040" spans="2:4" x14ac:dyDescent="0.35">
      <c r="B8040" s="4"/>
      <c r="C8040" s="4"/>
      <c r="D8040" s="14"/>
    </row>
    <row r="8041" spans="2:4" x14ac:dyDescent="0.35">
      <c r="B8041" s="4"/>
      <c r="C8041" s="4"/>
      <c r="D8041" s="14"/>
    </row>
    <row r="8042" spans="2:4" x14ac:dyDescent="0.35">
      <c r="B8042" s="4"/>
      <c r="C8042" s="4"/>
      <c r="D8042" s="14"/>
    </row>
    <row r="8043" spans="2:4" x14ac:dyDescent="0.35">
      <c r="B8043" s="4"/>
      <c r="C8043" s="4"/>
      <c r="D8043" s="14"/>
    </row>
    <row r="8044" spans="2:4" x14ac:dyDescent="0.35">
      <c r="B8044" s="4"/>
      <c r="C8044" s="4"/>
      <c r="D8044" s="14"/>
    </row>
    <row r="8045" spans="2:4" x14ac:dyDescent="0.35">
      <c r="B8045" s="4"/>
      <c r="C8045" s="4"/>
      <c r="D8045" s="14"/>
    </row>
    <row r="8046" spans="2:4" x14ac:dyDescent="0.35">
      <c r="B8046" s="4"/>
      <c r="C8046" s="4"/>
      <c r="D8046" s="14"/>
    </row>
    <row r="8047" spans="2:4" x14ac:dyDescent="0.35">
      <c r="B8047" s="4"/>
      <c r="C8047" s="4"/>
      <c r="D8047" s="14"/>
    </row>
    <row r="8048" spans="2:4" x14ac:dyDescent="0.35">
      <c r="B8048" s="4"/>
      <c r="C8048" s="4"/>
      <c r="D8048" s="14"/>
    </row>
    <row r="8049" spans="2:4" x14ac:dyDescent="0.35">
      <c r="B8049" s="4"/>
      <c r="C8049" s="4"/>
      <c r="D8049" s="14"/>
    </row>
    <row r="8050" spans="2:4" x14ac:dyDescent="0.35">
      <c r="B8050" s="4"/>
      <c r="C8050" s="4"/>
      <c r="D8050" s="14"/>
    </row>
    <row r="8051" spans="2:4" x14ac:dyDescent="0.35">
      <c r="B8051" s="4"/>
      <c r="C8051" s="4"/>
      <c r="D8051" s="14"/>
    </row>
    <row r="8052" spans="2:4" x14ac:dyDescent="0.35">
      <c r="B8052" s="4"/>
      <c r="C8052" s="4"/>
      <c r="D8052" s="14"/>
    </row>
    <row r="8053" spans="2:4" x14ac:dyDescent="0.35">
      <c r="B8053" s="4"/>
      <c r="C8053" s="4"/>
      <c r="D8053" s="14"/>
    </row>
    <row r="8054" spans="2:4" x14ac:dyDescent="0.35">
      <c r="B8054" s="4"/>
      <c r="C8054" s="4"/>
      <c r="D8054" s="14"/>
    </row>
    <row r="8055" spans="2:4" x14ac:dyDescent="0.35">
      <c r="B8055" s="4"/>
      <c r="C8055" s="4"/>
      <c r="D8055" s="14"/>
    </row>
    <row r="8056" spans="2:4" x14ac:dyDescent="0.35">
      <c r="B8056" s="4"/>
      <c r="C8056" s="4"/>
      <c r="D8056" s="14"/>
    </row>
    <row r="8057" spans="2:4" x14ac:dyDescent="0.35">
      <c r="B8057" s="4"/>
      <c r="C8057" s="4"/>
      <c r="D8057" s="14"/>
    </row>
    <row r="8058" spans="2:4" x14ac:dyDescent="0.35">
      <c r="B8058" s="4"/>
      <c r="C8058" s="4"/>
      <c r="D8058" s="14"/>
    </row>
    <row r="8059" spans="2:4" x14ac:dyDescent="0.35">
      <c r="B8059" s="4"/>
      <c r="C8059" s="4"/>
      <c r="D8059" s="14"/>
    </row>
    <row r="8060" spans="2:4" x14ac:dyDescent="0.35">
      <c r="B8060" s="4"/>
      <c r="C8060" s="4"/>
      <c r="D8060" s="14"/>
    </row>
    <row r="8061" spans="2:4" x14ac:dyDescent="0.35">
      <c r="B8061" s="4"/>
      <c r="C8061" s="4"/>
      <c r="D8061" s="14"/>
    </row>
    <row r="8062" spans="2:4" x14ac:dyDescent="0.35">
      <c r="B8062" s="4"/>
      <c r="C8062" s="4"/>
      <c r="D8062" s="14"/>
    </row>
    <row r="8063" spans="2:4" x14ac:dyDescent="0.35">
      <c r="B8063" s="4"/>
      <c r="C8063" s="4"/>
      <c r="D8063" s="14"/>
    </row>
    <row r="8064" spans="2:4" x14ac:dyDescent="0.35">
      <c r="B8064" s="4"/>
      <c r="C8064" s="4"/>
      <c r="D8064" s="14"/>
    </row>
    <row r="8065" spans="2:4" x14ac:dyDescent="0.35">
      <c r="B8065" s="4"/>
      <c r="C8065" s="4"/>
      <c r="D8065" s="14"/>
    </row>
    <row r="8066" spans="2:4" x14ac:dyDescent="0.35">
      <c r="B8066" s="4"/>
      <c r="C8066" s="4"/>
      <c r="D8066" s="14"/>
    </row>
    <row r="8067" spans="2:4" x14ac:dyDescent="0.35">
      <c r="B8067" s="4"/>
      <c r="C8067" s="4"/>
      <c r="D8067" s="14"/>
    </row>
    <row r="8068" spans="2:4" x14ac:dyDescent="0.35">
      <c r="B8068" s="4"/>
      <c r="C8068" s="4"/>
      <c r="D8068" s="14"/>
    </row>
    <row r="8069" spans="2:4" x14ac:dyDescent="0.35">
      <c r="B8069" s="4"/>
      <c r="C8069" s="4"/>
      <c r="D8069" s="14"/>
    </row>
    <row r="8070" spans="2:4" x14ac:dyDescent="0.35">
      <c r="B8070" s="4"/>
      <c r="C8070" s="4"/>
      <c r="D8070" s="14"/>
    </row>
    <row r="8071" spans="2:4" x14ac:dyDescent="0.35">
      <c r="B8071" s="4"/>
      <c r="C8071" s="4"/>
      <c r="D8071" s="14"/>
    </row>
    <row r="8072" spans="2:4" x14ac:dyDescent="0.35">
      <c r="B8072" s="4"/>
      <c r="C8072" s="4"/>
      <c r="D8072" s="14"/>
    </row>
    <row r="8073" spans="2:4" x14ac:dyDescent="0.35">
      <c r="B8073" s="4"/>
      <c r="C8073" s="4"/>
      <c r="D8073" s="14"/>
    </row>
    <row r="8074" spans="2:4" x14ac:dyDescent="0.35">
      <c r="B8074" s="4"/>
      <c r="C8074" s="4"/>
      <c r="D8074" s="14"/>
    </row>
    <row r="8075" spans="2:4" x14ac:dyDescent="0.35">
      <c r="B8075" s="4"/>
      <c r="C8075" s="4"/>
      <c r="D8075" s="14"/>
    </row>
    <row r="8076" spans="2:4" x14ac:dyDescent="0.35">
      <c r="B8076" s="4"/>
      <c r="C8076" s="4"/>
      <c r="D8076" s="14"/>
    </row>
    <row r="8077" spans="2:4" x14ac:dyDescent="0.35">
      <c r="B8077" s="4"/>
      <c r="C8077" s="4"/>
      <c r="D8077" s="14"/>
    </row>
    <row r="8078" spans="2:4" x14ac:dyDescent="0.35">
      <c r="B8078" s="4"/>
      <c r="C8078" s="4"/>
      <c r="D8078" s="14"/>
    </row>
    <row r="8079" spans="2:4" x14ac:dyDescent="0.35">
      <c r="B8079" s="4"/>
      <c r="C8079" s="4"/>
      <c r="D8079" s="14"/>
    </row>
    <row r="8080" spans="2:4" x14ac:dyDescent="0.35">
      <c r="B8080" s="4"/>
      <c r="C8080" s="4"/>
      <c r="D8080" s="14"/>
    </row>
    <row r="8081" spans="2:4" x14ac:dyDescent="0.35">
      <c r="B8081" s="4"/>
      <c r="C8081" s="4"/>
      <c r="D8081" s="14"/>
    </row>
    <row r="8082" spans="2:4" x14ac:dyDescent="0.35">
      <c r="B8082" s="4"/>
      <c r="C8082" s="4"/>
      <c r="D8082" s="14"/>
    </row>
    <row r="8083" spans="2:4" x14ac:dyDescent="0.35">
      <c r="B8083" s="4"/>
      <c r="C8083" s="4"/>
      <c r="D8083" s="14"/>
    </row>
    <row r="8084" spans="2:4" x14ac:dyDescent="0.35">
      <c r="B8084" s="4"/>
      <c r="C8084" s="4"/>
      <c r="D8084" s="14"/>
    </row>
    <row r="8085" spans="2:4" x14ac:dyDescent="0.35">
      <c r="B8085" s="4"/>
      <c r="C8085" s="4"/>
      <c r="D8085" s="14"/>
    </row>
    <row r="8086" spans="2:4" x14ac:dyDescent="0.35">
      <c r="B8086" s="4"/>
      <c r="C8086" s="4"/>
      <c r="D8086" s="14"/>
    </row>
    <row r="8087" spans="2:4" x14ac:dyDescent="0.35">
      <c r="B8087" s="4"/>
      <c r="C8087" s="4"/>
      <c r="D8087" s="14"/>
    </row>
    <row r="8088" spans="2:4" x14ac:dyDescent="0.35">
      <c r="B8088" s="4"/>
      <c r="C8088" s="4"/>
      <c r="D8088" s="14"/>
    </row>
    <row r="8089" spans="2:4" x14ac:dyDescent="0.35">
      <c r="B8089" s="4"/>
      <c r="C8089" s="4"/>
      <c r="D8089" s="14"/>
    </row>
    <row r="8090" spans="2:4" x14ac:dyDescent="0.35">
      <c r="B8090" s="4"/>
      <c r="C8090" s="4"/>
      <c r="D8090" s="14"/>
    </row>
    <row r="8091" spans="2:4" x14ac:dyDescent="0.35">
      <c r="B8091" s="4"/>
      <c r="C8091" s="4"/>
      <c r="D8091" s="14"/>
    </row>
    <row r="8092" spans="2:4" x14ac:dyDescent="0.35">
      <c r="B8092" s="4"/>
      <c r="C8092" s="4"/>
      <c r="D8092" s="14"/>
    </row>
    <row r="8093" spans="2:4" x14ac:dyDescent="0.35">
      <c r="B8093" s="4"/>
      <c r="C8093" s="4"/>
      <c r="D8093" s="14"/>
    </row>
    <row r="8094" spans="2:4" x14ac:dyDescent="0.35">
      <c r="B8094" s="4"/>
      <c r="C8094" s="4"/>
      <c r="D8094" s="14"/>
    </row>
    <row r="8095" spans="2:4" x14ac:dyDescent="0.35">
      <c r="B8095" s="4"/>
      <c r="C8095" s="4"/>
      <c r="D8095" s="14"/>
    </row>
    <row r="8096" spans="2:4" x14ac:dyDescent="0.35">
      <c r="B8096" s="4"/>
      <c r="C8096" s="4"/>
      <c r="D8096" s="14"/>
    </row>
    <row r="8097" spans="2:4" x14ac:dyDescent="0.35">
      <c r="B8097" s="4"/>
      <c r="C8097" s="4"/>
      <c r="D8097" s="14"/>
    </row>
    <row r="8098" spans="2:4" x14ac:dyDescent="0.35">
      <c r="B8098" s="4"/>
      <c r="C8098" s="4"/>
      <c r="D8098" s="14"/>
    </row>
    <row r="8099" spans="2:4" x14ac:dyDescent="0.35">
      <c r="B8099" s="4"/>
      <c r="C8099" s="4"/>
      <c r="D8099" s="14"/>
    </row>
    <row r="8100" spans="2:4" x14ac:dyDescent="0.35">
      <c r="B8100" s="4"/>
      <c r="C8100" s="4"/>
      <c r="D8100" s="14"/>
    </row>
    <row r="8101" spans="2:4" x14ac:dyDescent="0.35">
      <c r="B8101" s="4"/>
      <c r="C8101" s="4"/>
      <c r="D8101" s="14"/>
    </row>
    <row r="8102" spans="2:4" x14ac:dyDescent="0.35">
      <c r="B8102" s="4"/>
      <c r="C8102" s="4"/>
      <c r="D8102" s="14"/>
    </row>
    <row r="8103" spans="2:4" x14ac:dyDescent="0.35">
      <c r="B8103" s="4"/>
      <c r="C8103" s="4"/>
      <c r="D8103" s="14"/>
    </row>
    <row r="8104" spans="2:4" x14ac:dyDescent="0.35">
      <c r="B8104" s="4"/>
      <c r="C8104" s="4"/>
      <c r="D8104" s="14"/>
    </row>
    <row r="8105" spans="2:4" x14ac:dyDescent="0.35">
      <c r="B8105" s="4"/>
      <c r="C8105" s="4"/>
      <c r="D8105" s="14"/>
    </row>
    <row r="8106" spans="2:4" x14ac:dyDescent="0.35">
      <c r="B8106" s="4"/>
      <c r="C8106" s="4"/>
      <c r="D8106" s="14"/>
    </row>
    <row r="8107" spans="2:4" x14ac:dyDescent="0.35">
      <c r="B8107" s="4"/>
      <c r="C8107" s="4"/>
      <c r="D8107" s="14"/>
    </row>
    <row r="8108" spans="2:4" x14ac:dyDescent="0.35">
      <c r="B8108" s="4"/>
      <c r="C8108" s="4"/>
      <c r="D8108" s="14"/>
    </row>
    <row r="8109" spans="2:4" x14ac:dyDescent="0.35">
      <c r="B8109" s="4"/>
      <c r="C8109" s="4"/>
      <c r="D8109" s="14"/>
    </row>
    <row r="8110" spans="2:4" x14ac:dyDescent="0.35">
      <c r="B8110" s="4"/>
      <c r="C8110" s="4"/>
      <c r="D8110" s="14"/>
    </row>
    <row r="8111" spans="2:4" x14ac:dyDescent="0.35">
      <c r="B8111" s="4"/>
      <c r="C8111" s="4"/>
      <c r="D8111" s="14"/>
    </row>
    <row r="8112" spans="2:4" x14ac:dyDescent="0.35">
      <c r="B8112" s="4"/>
      <c r="C8112" s="4"/>
      <c r="D8112" s="14"/>
    </row>
    <row r="8113" spans="2:4" x14ac:dyDescent="0.35">
      <c r="B8113" s="4"/>
      <c r="C8113" s="4"/>
      <c r="D8113" s="14"/>
    </row>
    <row r="8114" spans="2:4" x14ac:dyDescent="0.35">
      <c r="B8114" s="4"/>
      <c r="C8114" s="4"/>
      <c r="D8114" s="14"/>
    </row>
    <row r="8115" spans="2:4" x14ac:dyDescent="0.35">
      <c r="B8115" s="4"/>
      <c r="C8115" s="4"/>
      <c r="D8115" s="14"/>
    </row>
    <row r="8116" spans="2:4" x14ac:dyDescent="0.35">
      <c r="B8116" s="4"/>
      <c r="C8116" s="4"/>
      <c r="D8116" s="14"/>
    </row>
    <row r="8117" spans="2:4" x14ac:dyDescent="0.35">
      <c r="B8117" s="4"/>
      <c r="C8117" s="4"/>
      <c r="D8117" s="14"/>
    </row>
    <row r="8118" spans="2:4" x14ac:dyDescent="0.35">
      <c r="B8118" s="4"/>
      <c r="C8118" s="4"/>
      <c r="D8118" s="14"/>
    </row>
    <row r="8119" spans="2:4" x14ac:dyDescent="0.35">
      <c r="B8119" s="4"/>
      <c r="C8119" s="4"/>
      <c r="D8119" s="14"/>
    </row>
    <row r="8120" spans="2:4" x14ac:dyDescent="0.35">
      <c r="B8120" s="4"/>
      <c r="C8120" s="4"/>
      <c r="D8120" s="14"/>
    </row>
    <row r="8121" spans="2:4" x14ac:dyDescent="0.35">
      <c r="B8121" s="4"/>
      <c r="C8121" s="4"/>
      <c r="D8121" s="14"/>
    </row>
    <row r="8122" spans="2:4" x14ac:dyDescent="0.35">
      <c r="B8122" s="4"/>
      <c r="C8122" s="4"/>
      <c r="D8122" s="14"/>
    </row>
    <row r="8123" spans="2:4" x14ac:dyDescent="0.35">
      <c r="B8123" s="4"/>
      <c r="C8123" s="4"/>
      <c r="D8123" s="14"/>
    </row>
    <row r="8124" spans="2:4" x14ac:dyDescent="0.35">
      <c r="B8124" s="4"/>
      <c r="C8124" s="4"/>
      <c r="D8124" s="14"/>
    </row>
    <row r="8125" spans="2:4" x14ac:dyDescent="0.35">
      <c r="B8125" s="4"/>
      <c r="C8125" s="4"/>
      <c r="D8125" s="14"/>
    </row>
    <row r="8126" spans="2:4" x14ac:dyDescent="0.35">
      <c r="B8126" s="4"/>
      <c r="C8126" s="4"/>
      <c r="D8126" s="14"/>
    </row>
    <row r="8127" spans="2:4" x14ac:dyDescent="0.35">
      <c r="B8127" s="4"/>
      <c r="C8127" s="4"/>
      <c r="D8127" s="14"/>
    </row>
    <row r="8128" spans="2:4" x14ac:dyDescent="0.35">
      <c r="B8128" s="4"/>
      <c r="C8128" s="4"/>
      <c r="D8128" s="14"/>
    </row>
    <row r="8129" spans="2:4" x14ac:dyDescent="0.35">
      <c r="B8129" s="4"/>
      <c r="C8129" s="4"/>
      <c r="D8129" s="14"/>
    </row>
    <row r="8130" spans="2:4" x14ac:dyDescent="0.35">
      <c r="B8130" s="4"/>
      <c r="C8130" s="4"/>
      <c r="D8130" s="14"/>
    </row>
    <row r="8131" spans="2:4" x14ac:dyDescent="0.35">
      <c r="B8131" s="4"/>
      <c r="C8131" s="4"/>
      <c r="D8131" s="14"/>
    </row>
    <row r="8132" spans="2:4" x14ac:dyDescent="0.35">
      <c r="B8132" s="4"/>
      <c r="C8132" s="4"/>
      <c r="D8132" s="14"/>
    </row>
    <row r="8133" spans="2:4" x14ac:dyDescent="0.35">
      <c r="B8133" s="4"/>
      <c r="C8133" s="4"/>
      <c r="D8133" s="14"/>
    </row>
    <row r="8134" spans="2:4" x14ac:dyDescent="0.35">
      <c r="B8134" s="4"/>
      <c r="C8134" s="4"/>
      <c r="D8134" s="14"/>
    </row>
    <row r="8135" spans="2:4" x14ac:dyDescent="0.35">
      <c r="B8135" s="4"/>
      <c r="C8135" s="4"/>
      <c r="D8135" s="14"/>
    </row>
    <row r="8136" spans="2:4" x14ac:dyDescent="0.35">
      <c r="B8136" s="4"/>
      <c r="C8136" s="4"/>
      <c r="D8136" s="14"/>
    </row>
    <row r="8137" spans="2:4" x14ac:dyDescent="0.35">
      <c r="B8137" s="4"/>
      <c r="C8137" s="4"/>
      <c r="D8137" s="14"/>
    </row>
    <row r="8138" spans="2:4" x14ac:dyDescent="0.35">
      <c r="B8138" s="4"/>
      <c r="C8138" s="4"/>
      <c r="D8138" s="14"/>
    </row>
    <row r="8139" spans="2:4" x14ac:dyDescent="0.35">
      <c r="B8139" s="4"/>
      <c r="C8139" s="4"/>
      <c r="D8139" s="14"/>
    </row>
    <row r="8140" spans="2:4" x14ac:dyDescent="0.35">
      <c r="B8140" s="4"/>
      <c r="C8140" s="4"/>
      <c r="D8140" s="14"/>
    </row>
    <row r="8141" spans="2:4" x14ac:dyDescent="0.35">
      <c r="B8141" s="4"/>
      <c r="C8141" s="4"/>
      <c r="D8141" s="14"/>
    </row>
    <row r="8142" spans="2:4" x14ac:dyDescent="0.35">
      <c r="B8142" s="4"/>
      <c r="C8142" s="4"/>
      <c r="D8142" s="14"/>
    </row>
    <row r="8143" spans="2:4" x14ac:dyDescent="0.35">
      <c r="B8143" s="4"/>
      <c r="C8143" s="4"/>
      <c r="D8143" s="14"/>
    </row>
    <row r="8144" spans="2:4" x14ac:dyDescent="0.35">
      <c r="B8144" s="4"/>
      <c r="C8144" s="4"/>
      <c r="D8144" s="14"/>
    </row>
    <row r="8145" spans="2:4" x14ac:dyDescent="0.35">
      <c r="B8145" s="4"/>
      <c r="C8145" s="4"/>
      <c r="D8145" s="14"/>
    </row>
    <row r="8146" spans="2:4" x14ac:dyDescent="0.35">
      <c r="B8146" s="4"/>
      <c r="C8146" s="4"/>
      <c r="D8146" s="14"/>
    </row>
    <row r="8147" spans="2:4" x14ac:dyDescent="0.35">
      <c r="B8147" s="4"/>
      <c r="C8147" s="4"/>
      <c r="D8147" s="14"/>
    </row>
    <row r="8148" spans="2:4" x14ac:dyDescent="0.35">
      <c r="B8148" s="4"/>
      <c r="C8148" s="4"/>
      <c r="D8148" s="14"/>
    </row>
    <row r="8149" spans="2:4" x14ac:dyDescent="0.35">
      <c r="B8149" s="4"/>
      <c r="C8149" s="4"/>
      <c r="D8149" s="14"/>
    </row>
    <row r="8150" spans="2:4" x14ac:dyDescent="0.35">
      <c r="B8150" s="4"/>
      <c r="C8150" s="4"/>
      <c r="D8150" s="14"/>
    </row>
    <row r="8151" spans="2:4" x14ac:dyDescent="0.35">
      <c r="B8151" s="4"/>
      <c r="C8151" s="4"/>
      <c r="D8151" s="14"/>
    </row>
    <row r="8152" spans="2:4" x14ac:dyDescent="0.35">
      <c r="B8152" s="4"/>
      <c r="C8152" s="4"/>
      <c r="D8152" s="14"/>
    </row>
    <row r="8153" spans="2:4" x14ac:dyDescent="0.35">
      <c r="B8153" s="4"/>
      <c r="C8153" s="4"/>
      <c r="D8153" s="14"/>
    </row>
    <row r="8154" spans="2:4" x14ac:dyDescent="0.35">
      <c r="B8154" s="4"/>
      <c r="C8154" s="4"/>
      <c r="D8154" s="14"/>
    </row>
    <row r="8155" spans="2:4" x14ac:dyDescent="0.35">
      <c r="B8155" s="4"/>
      <c r="C8155" s="4"/>
      <c r="D8155" s="14"/>
    </row>
    <row r="8156" spans="2:4" x14ac:dyDescent="0.35">
      <c r="B8156" s="4"/>
      <c r="C8156" s="4"/>
      <c r="D8156" s="14"/>
    </row>
    <row r="8157" spans="2:4" x14ac:dyDescent="0.35">
      <c r="B8157" s="4"/>
      <c r="C8157" s="4"/>
      <c r="D8157" s="14"/>
    </row>
    <row r="8158" spans="2:4" x14ac:dyDescent="0.35">
      <c r="B8158" s="4"/>
      <c r="C8158" s="4"/>
      <c r="D8158" s="14"/>
    </row>
    <row r="8159" spans="2:4" x14ac:dyDescent="0.35">
      <c r="B8159" s="4"/>
      <c r="C8159" s="4"/>
      <c r="D8159" s="14"/>
    </row>
    <row r="8160" spans="2:4" x14ac:dyDescent="0.35">
      <c r="B8160" s="4"/>
      <c r="C8160" s="4"/>
      <c r="D8160" s="14"/>
    </row>
    <row r="8161" spans="2:4" x14ac:dyDescent="0.35">
      <c r="B8161" s="4"/>
      <c r="C8161" s="4"/>
      <c r="D8161" s="14"/>
    </row>
    <row r="8162" spans="2:4" x14ac:dyDescent="0.35">
      <c r="B8162" s="4"/>
      <c r="C8162" s="4"/>
      <c r="D8162" s="14"/>
    </row>
    <row r="8163" spans="2:4" x14ac:dyDescent="0.35">
      <c r="B8163" s="4"/>
      <c r="C8163" s="4"/>
      <c r="D8163" s="14"/>
    </row>
    <row r="8164" spans="2:4" x14ac:dyDescent="0.35">
      <c r="B8164" s="4"/>
      <c r="C8164" s="4"/>
      <c r="D8164" s="14"/>
    </row>
    <row r="8165" spans="2:4" x14ac:dyDescent="0.35">
      <c r="B8165" s="4"/>
      <c r="C8165" s="4"/>
      <c r="D8165" s="14"/>
    </row>
    <row r="8166" spans="2:4" x14ac:dyDescent="0.35">
      <c r="B8166" s="4"/>
      <c r="C8166" s="4"/>
      <c r="D8166" s="14"/>
    </row>
    <row r="8167" spans="2:4" x14ac:dyDescent="0.35">
      <c r="B8167" s="4"/>
      <c r="C8167" s="4"/>
      <c r="D8167" s="14"/>
    </row>
    <row r="8168" spans="2:4" x14ac:dyDescent="0.35">
      <c r="B8168" s="4"/>
      <c r="C8168" s="4"/>
      <c r="D8168" s="14"/>
    </row>
    <row r="8169" spans="2:4" x14ac:dyDescent="0.35">
      <c r="B8169" s="4"/>
      <c r="C8169" s="4"/>
      <c r="D8169" s="14"/>
    </row>
    <row r="8170" spans="2:4" x14ac:dyDescent="0.35">
      <c r="B8170" s="4"/>
      <c r="C8170" s="4"/>
      <c r="D8170" s="14"/>
    </row>
    <row r="8171" spans="2:4" x14ac:dyDescent="0.35">
      <c r="B8171" s="4"/>
      <c r="C8171" s="4"/>
      <c r="D8171" s="14"/>
    </row>
    <row r="8172" spans="2:4" x14ac:dyDescent="0.35">
      <c r="B8172" s="4"/>
      <c r="C8172" s="4"/>
      <c r="D8172" s="14"/>
    </row>
    <row r="8173" spans="2:4" x14ac:dyDescent="0.35">
      <c r="B8173" s="4"/>
      <c r="C8173" s="4"/>
      <c r="D8173" s="14"/>
    </row>
    <row r="8174" spans="2:4" x14ac:dyDescent="0.35">
      <c r="B8174" s="4"/>
      <c r="C8174" s="4"/>
      <c r="D8174" s="14"/>
    </row>
    <row r="8175" spans="2:4" x14ac:dyDescent="0.35">
      <c r="B8175" s="4"/>
      <c r="C8175" s="4"/>
      <c r="D8175" s="14"/>
    </row>
    <row r="8176" spans="2:4" x14ac:dyDescent="0.35">
      <c r="B8176" s="4"/>
      <c r="C8176" s="4"/>
      <c r="D8176" s="14"/>
    </row>
    <row r="8177" spans="2:4" x14ac:dyDescent="0.35">
      <c r="B8177" s="4"/>
      <c r="C8177" s="4"/>
      <c r="D8177" s="14"/>
    </row>
    <row r="8178" spans="2:4" x14ac:dyDescent="0.35">
      <c r="B8178" s="4"/>
      <c r="C8178" s="4"/>
      <c r="D8178" s="14"/>
    </row>
    <row r="8179" spans="2:4" x14ac:dyDescent="0.35">
      <c r="B8179" s="4"/>
      <c r="C8179" s="4"/>
      <c r="D8179" s="14"/>
    </row>
    <row r="8180" spans="2:4" x14ac:dyDescent="0.35">
      <c r="B8180" s="4"/>
      <c r="C8180" s="4"/>
      <c r="D8180" s="14"/>
    </row>
    <row r="8181" spans="2:4" x14ac:dyDescent="0.35">
      <c r="B8181" s="4"/>
      <c r="C8181" s="4"/>
      <c r="D8181" s="14"/>
    </row>
    <row r="8182" spans="2:4" x14ac:dyDescent="0.35">
      <c r="B8182" s="4"/>
      <c r="C8182" s="4"/>
      <c r="D8182" s="14"/>
    </row>
    <row r="8183" spans="2:4" x14ac:dyDescent="0.35">
      <c r="B8183" s="4"/>
      <c r="C8183" s="4"/>
      <c r="D8183" s="14"/>
    </row>
    <row r="8184" spans="2:4" x14ac:dyDescent="0.35">
      <c r="B8184" s="4"/>
      <c r="C8184" s="4"/>
      <c r="D8184" s="14"/>
    </row>
    <row r="8185" spans="2:4" x14ac:dyDescent="0.35">
      <c r="B8185" s="4"/>
      <c r="C8185" s="4"/>
      <c r="D8185" s="14"/>
    </row>
    <row r="8186" spans="2:4" x14ac:dyDescent="0.35">
      <c r="B8186" s="4"/>
      <c r="C8186" s="4"/>
      <c r="D8186" s="14"/>
    </row>
    <row r="8187" spans="2:4" x14ac:dyDescent="0.35">
      <c r="B8187" s="4"/>
      <c r="C8187" s="4"/>
      <c r="D8187" s="14"/>
    </row>
    <row r="8188" spans="2:4" x14ac:dyDescent="0.35">
      <c r="B8188" s="4"/>
      <c r="C8188" s="4"/>
      <c r="D8188" s="14"/>
    </row>
    <row r="8189" spans="2:4" x14ac:dyDescent="0.35">
      <c r="B8189" s="4"/>
      <c r="C8189" s="4"/>
      <c r="D8189" s="14"/>
    </row>
    <row r="8190" spans="2:4" x14ac:dyDescent="0.35">
      <c r="B8190" s="4"/>
      <c r="C8190" s="4"/>
      <c r="D8190" s="14"/>
    </row>
    <row r="8191" spans="2:4" x14ac:dyDescent="0.35">
      <c r="B8191" s="4"/>
      <c r="C8191" s="4"/>
      <c r="D8191" s="14"/>
    </row>
    <row r="8192" spans="2:4" x14ac:dyDescent="0.35">
      <c r="B8192" s="4"/>
      <c r="C8192" s="4"/>
      <c r="D8192" s="14"/>
    </row>
    <row r="8193" spans="2:4" x14ac:dyDescent="0.35">
      <c r="B8193" s="4"/>
      <c r="C8193" s="4"/>
      <c r="D8193" s="14"/>
    </row>
    <row r="8194" spans="2:4" x14ac:dyDescent="0.35">
      <c r="B8194" s="4"/>
      <c r="C8194" s="4"/>
      <c r="D8194" s="14"/>
    </row>
    <row r="8195" spans="2:4" x14ac:dyDescent="0.35">
      <c r="B8195" s="4"/>
      <c r="C8195" s="4"/>
      <c r="D8195" s="14"/>
    </row>
    <row r="8196" spans="2:4" x14ac:dyDescent="0.35">
      <c r="B8196" s="4"/>
      <c r="C8196" s="4"/>
      <c r="D8196" s="14"/>
    </row>
    <row r="8197" spans="2:4" x14ac:dyDescent="0.35">
      <c r="B8197" s="4"/>
      <c r="C8197" s="4"/>
      <c r="D8197" s="14"/>
    </row>
    <row r="8198" spans="2:4" x14ac:dyDescent="0.35">
      <c r="B8198" s="4"/>
      <c r="C8198" s="4"/>
      <c r="D8198" s="14"/>
    </row>
    <row r="8199" spans="2:4" x14ac:dyDescent="0.35">
      <c r="B8199" s="4"/>
      <c r="C8199" s="4"/>
      <c r="D8199" s="14"/>
    </row>
    <row r="8200" spans="2:4" x14ac:dyDescent="0.35">
      <c r="B8200" s="4"/>
      <c r="C8200" s="4"/>
      <c r="D8200" s="14"/>
    </row>
    <row r="8201" spans="2:4" x14ac:dyDescent="0.35">
      <c r="B8201" s="4"/>
      <c r="C8201" s="4"/>
      <c r="D8201" s="14"/>
    </row>
    <row r="8202" spans="2:4" x14ac:dyDescent="0.35">
      <c r="B8202" s="4"/>
      <c r="C8202" s="4"/>
      <c r="D8202" s="14"/>
    </row>
    <row r="8203" spans="2:4" x14ac:dyDescent="0.35">
      <c r="B8203" s="4"/>
      <c r="C8203" s="4"/>
      <c r="D8203" s="14"/>
    </row>
    <row r="8204" spans="2:4" x14ac:dyDescent="0.35">
      <c r="B8204" s="4"/>
      <c r="C8204" s="4"/>
      <c r="D8204" s="14"/>
    </row>
    <row r="8205" spans="2:4" x14ac:dyDescent="0.35">
      <c r="B8205" s="4"/>
      <c r="C8205" s="4"/>
      <c r="D8205" s="14"/>
    </row>
    <row r="8206" spans="2:4" x14ac:dyDescent="0.35">
      <c r="B8206" s="4"/>
      <c r="C8206" s="4"/>
      <c r="D8206" s="14"/>
    </row>
    <row r="8207" spans="2:4" x14ac:dyDescent="0.35">
      <c r="B8207" s="4"/>
      <c r="C8207" s="4"/>
      <c r="D8207" s="14"/>
    </row>
    <row r="8208" spans="2:4" x14ac:dyDescent="0.35">
      <c r="B8208" s="4"/>
      <c r="C8208" s="4"/>
      <c r="D8208" s="14"/>
    </row>
    <row r="8209" spans="2:4" x14ac:dyDescent="0.35">
      <c r="B8209" s="4"/>
      <c r="C8209" s="4"/>
      <c r="D8209" s="14"/>
    </row>
    <row r="8210" spans="2:4" x14ac:dyDescent="0.35">
      <c r="B8210" s="4"/>
      <c r="C8210" s="4"/>
      <c r="D8210" s="14"/>
    </row>
    <row r="8211" spans="2:4" x14ac:dyDescent="0.35">
      <c r="B8211" s="4"/>
      <c r="C8211" s="4"/>
      <c r="D8211" s="14"/>
    </row>
    <row r="8212" spans="2:4" x14ac:dyDescent="0.35">
      <c r="B8212" s="4"/>
      <c r="C8212" s="4"/>
      <c r="D8212" s="14"/>
    </row>
    <row r="8213" spans="2:4" x14ac:dyDescent="0.35">
      <c r="B8213" s="4"/>
      <c r="C8213" s="4"/>
      <c r="D8213" s="14"/>
    </row>
    <row r="8214" spans="2:4" x14ac:dyDescent="0.35">
      <c r="B8214" s="4"/>
      <c r="C8214" s="4"/>
      <c r="D8214" s="14"/>
    </row>
    <row r="8215" spans="2:4" x14ac:dyDescent="0.35">
      <c r="B8215" s="4"/>
      <c r="C8215" s="4"/>
      <c r="D8215" s="14"/>
    </row>
    <row r="8216" spans="2:4" x14ac:dyDescent="0.35">
      <c r="B8216" s="4"/>
      <c r="C8216" s="4"/>
      <c r="D8216" s="14"/>
    </row>
    <row r="8217" spans="2:4" x14ac:dyDescent="0.35">
      <c r="B8217" s="4"/>
      <c r="C8217" s="4"/>
      <c r="D8217" s="14"/>
    </row>
    <row r="8218" spans="2:4" x14ac:dyDescent="0.35">
      <c r="B8218" s="4"/>
      <c r="C8218" s="4"/>
      <c r="D8218" s="14"/>
    </row>
    <row r="8219" spans="2:4" x14ac:dyDescent="0.35">
      <c r="B8219" s="4"/>
      <c r="C8219" s="4"/>
      <c r="D8219" s="14"/>
    </row>
    <row r="8220" spans="2:4" x14ac:dyDescent="0.35">
      <c r="B8220" s="4"/>
      <c r="C8220" s="4"/>
      <c r="D8220" s="14"/>
    </row>
    <row r="8221" spans="2:4" x14ac:dyDescent="0.35">
      <c r="B8221" s="4"/>
      <c r="C8221" s="4"/>
      <c r="D8221" s="14"/>
    </row>
    <row r="8222" spans="2:4" x14ac:dyDescent="0.35">
      <c r="B8222" s="4"/>
      <c r="C8222" s="4"/>
      <c r="D8222" s="14"/>
    </row>
    <row r="8223" spans="2:4" x14ac:dyDescent="0.35">
      <c r="B8223" s="4"/>
      <c r="C8223" s="4"/>
      <c r="D8223" s="14"/>
    </row>
    <row r="8224" spans="2:4" x14ac:dyDescent="0.35">
      <c r="B8224" s="4"/>
      <c r="C8224" s="4"/>
      <c r="D8224" s="14"/>
    </row>
    <row r="8225" spans="2:4" x14ac:dyDescent="0.35">
      <c r="B8225" s="4"/>
      <c r="C8225" s="4"/>
      <c r="D8225" s="14"/>
    </row>
    <row r="8226" spans="2:4" x14ac:dyDescent="0.35">
      <c r="B8226" s="4"/>
      <c r="C8226" s="4"/>
      <c r="D8226" s="14"/>
    </row>
    <row r="8227" spans="2:4" x14ac:dyDescent="0.35">
      <c r="B8227" s="4"/>
      <c r="C8227" s="4"/>
      <c r="D8227" s="14"/>
    </row>
    <row r="8228" spans="2:4" x14ac:dyDescent="0.35">
      <c r="B8228" s="4"/>
      <c r="C8228" s="4"/>
      <c r="D8228" s="14"/>
    </row>
    <row r="8229" spans="2:4" x14ac:dyDescent="0.35">
      <c r="B8229" s="4"/>
      <c r="C8229" s="4"/>
      <c r="D8229" s="14"/>
    </row>
    <row r="8230" spans="2:4" x14ac:dyDescent="0.35">
      <c r="B8230" s="4"/>
      <c r="C8230" s="4"/>
      <c r="D8230" s="14"/>
    </row>
    <row r="8231" spans="2:4" x14ac:dyDescent="0.35">
      <c r="B8231" s="4"/>
      <c r="C8231" s="4"/>
      <c r="D8231" s="14"/>
    </row>
    <row r="8232" spans="2:4" x14ac:dyDescent="0.35">
      <c r="B8232" s="4"/>
      <c r="C8232" s="4"/>
      <c r="D8232" s="14"/>
    </row>
    <row r="8233" spans="2:4" x14ac:dyDescent="0.35">
      <c r="B8233" s="4"/>
      <c r="C8233" s="4"/>
      <c r="D8233" s="14"/>
    </row>
    <row r="8234" spans="2:4" x14ac:dyDescent="0.35">
      <c r="B8234" s="4"/>
      <c r="C8234" s="4"/>
      <c r="D8234" s="14"/>
    </row>
    <row r="8235" spans="2:4" x14ac:dyDescent="0.35">
      <c r="B8235" s="4"/>
      <c r="C8235" s="4"/>
      <c r="D8235" s="14"/>
    </row>
    <row r="8236" spans="2:4" x14ac:dyDescent="0.35">
      <c r="B8236" s="4"/>
      <c r="C8236" s="4"/>
      <c r="D8236" s="14"/>
    </row>
    <row r="8237" spans="2:4" x14ac:dyDescent="0.35">
      <c r="B8237" s="4"/>
      <c r="C8237" s="4"/>
      <c r="D8237" s="14"/>
    </row>
    <row r="8238" spans="2:4" x14ac:dyDescent="0.35">
      <c r="B8238" s="4"/>
      <c r="C8238" s="4"/>
      <c r="D8238" s="14"/>
    </row>
    <row r="8239" spans="2:4" x14ac:dyDescent="0.35">
      <c r="B8239" s="4"/>
      <c r="C8239" s="4"/>
      <c r="D8239" s="14"/>
    </row>
    <row r="8240" spans="2:4" x14ac:dyDescent="0.35">
      <c r="B8240" s="4"/>
      <c r="C8240" s="4"/>
      <c r="D8240" s="14"/>
    </row>
    <row r="8241" spans="2:4" x14ac:dyDescent="0.35">
      <c r="B8241" s="4"/>
      <c r="C8241" s="4"/>
      <c r="D8241" s="14"/>
    </row>
    <row r="8242" spans="2:4" x14ac:dyDescent="0.35">
      <c r="B8242" s="4"/>
      <c r="C8242" s="4"/>
      <c r="D8242" s="14"/>
    </row>
    <row r="8243" spans="2:4" x14ac:dyDescent="0.35">
      <c r="B8243" s="4"/>
      <c r="C8243" s="4"/>
      <c r="D8243" s="14"/>
    </row>
    <row r="8244" spans="2:4" x14ac:dyDescent="0.35">
      <c r="B8244" s="4"/>
      <c r="C8244" s="4"/>
      <c r="D8244" s="14"/>
    </row>
    <row r="8245" spans="2:4" x14ac:dyDescent="0.35">
      <c r="B8245" s="4"/>
      <c r="C8245" s="4"/>
      <c r="D8245" s="14"/>
    </row>
    <row r="8246" spans="2:4" x14ac:dyDescent="0.35">
      <c r="B8246" s="4"/>
      <c r="C8246" s="4"/>
      <c r="D8246" s="14"/>
    </row>
    <row r="8247" spans="2:4" x14ac:dyDescent="0.35">
      <c r="B8247" s="4"/>
      <c r="C8247" s="4"/>
      <c r="D8247" s="14"/>
    </row>
    <row r="8248" spans="2:4" x14ac:dyDescent="0.35">
      <c r="B8248" s="4"/>
      <c r="C8248" s="4"/>
      <c r="D8248" s="14"/>
    </row>
    <row r="8249" spans="2:4" x14ac:dyDescent="0.35">
      <c r="B8249" s="4"/>
      <c r="C8249" s="4"/>
      <c r="D8249" s="14"/>
    </row>
    <row r="8250" spans="2:4" x14ac:dyDescent="0.35">
      <c r="B8250" s="4"/>
      <c r="C8250" s="4"/>
      <c r="D8250" s="14"/>
    </row>
    <row r="8251" spans="2:4" x14ac:dyDescent="0.35">
      <c r="B8251" s="4"/>
      <c r="C8251" s="4"/>
      <c r="D8251" s="14"/>
    </row>
    <row r="8252" spans="2:4" x14ac:dyDescent="0.35">
      <c r="B8252" s="4"/>
      <c r="C8252" s="4"/>
      <c r="D8252" s="14"/>
    </row>
    <row r="8253" spans="2:4" x14ac:dyDescent="0.35">
      <c r="B8253" s="4"/>
      <c r="C8253" s="4"/>
      <c r="D8253" s="14"/>
    </row>
    <row r="8254" spans="2:4" x14ac:dyDescent="0.35">
      <c r="B8254" s="4"/>
      <c r="C8254" s="4"/>
      <c r="D8254" s="14"/>
    </row>
    <row r="8255" spans="2:4" x14ac:dyDescent="0.35">
      <c r="B8255" s="4"/>
      <c r="C8255" s="4"/>
      <c r="D8255" s="14"/>
    </row>
    <row r="8256" spans="2:4" x14ac:dyDescent="0.35">
      <c r="B8256" s="4"/>
      <c r="C8256" s="4"/>
      <c r="D8256" s="14"/>
    </row>
    <row r="8257" spans="2:4" x14ac:dyDescent="0.35">
      <c r="B8257" s="4"/>
      <c r="C8257" s="4"/>
      <c r="D8257" s="14"/>
    </row>
    <row r="8258" spans="2:4" x14ac:dyDescent="0.35">
      <c r="B8258" s="4"/>
      <c r="C8258" s="4"/>
      <c r="D8258" s="14"/>
    </row>
    <row r="8259" spans="2:4" x14ac:dyDescent="0.35">
      <c r="B8259" s="4"/>
      <c r="C8259" s="4"/>
      <c r="D8259" s="14"/>
    </row>
    <row r="8260" spans="2:4" x14ac:dyDescent="0.35">
      <c r="B8260" s="4"/>
      <c r="C8260" s="4"/>
      <c r="D8260" s="14"/>
    </row>
    <row r="8261" spans="2:4" x14ac:dyDescent="0.35">
      <c r="B8261" s="4"/>
      <c r="C8261" s="4"/>
      <c r="D8261" s="14"/>
    </row>
    <row r="8262" spans="2:4" x14ac:dyDescent="0.35">
      <c r="B8262" s="4"/>
      <c r="C8262" s="4"/>
      <c r="D8262" s="14"/>
    </row>
    <row r="8263" spans="2:4" x14ac:dyDescent="0.35">
      <c r="B8263" s="4"/>
      <c r="C8263" s="4"/>
      <c r="D8263" s="14"/>
    </row>
    <row r="8264" spans="2:4" x14ac:dyDescent="0.35">
      <c r="B8264" s="4"/>
      <c r="C8264" s="4"/>
      <c r="D8264" s="14"/>
    </row>
    <row r="8265" spans="2:4" x14ac:dyDescent="0.35">
      <c r="B8265" s="4"/>
      <c r="C8265" s="4"/>
      <c r="D8265" s="14"/>
    </row>
    <row r="8266" spans="2:4" x14ac:dyDescent="0.35">
      <c r="B8266" s="4"/>
      <c r="C8266" s="4"/>
      <c r="D8266" s="14"/>
    </row>
    <row r="8267" spans="2:4" x14ac:dyDescent="0.35">
      <c r="B8267" s="4"/>
      <c r="C8267" s="4"/>
      <c r="D8267" s="14"/>
    </row>
    <row r="8268" spans="2:4" x14ac:dyDescent="0.35">
      <c r="B8268" s="4"/>
      <c r="C8268" s="4"/>
      <c r="D8268" s="14"/>
    </row>
    <row r="8269" spans="2:4" x14ac:dyDescent="0.35">
      <c r="B8269" s="4"/>
      <c r="C8269" s="4"/>
      <c r="D8269" s="14"/>
    </row>
    <row r="8270" spans="2:4" x14ac:dyDescent="0.35">
      <c r="B8270" s="4"/>
      <c r="C8270" s="4"/>
      <c r="D8270" s="14"/>
    </row>
    <row r="8271" spans="2:4" x14ac:dyDescent="0.35">
      <c r="B8271" s="4"/>
      <c r="C8271" s="4"/>
      <c r="D8271" s="14"/>
    </row>
    <row r="8272" spans="2:4" x14ac:dyDescent="0.35">
      <c r="B8272" s="4"/>
      <c r="C8272" s="4"/>
      <c r="D8272" s="14"/>
    </row>
    <row r="8273" spans="2:4" x14ac:dyDescent="0.35">
      <c r="B8273" s="4"/>
      <c r="C8273" s="4"/>
      <c r="D8273" s="14"/>
    </row>
    <row r="8274" spans="2:4" x14ac:dyDescent="0.35">
      <c r="B8274" s="4"/>
      <c r="C8274" s="4"/>
      <c r="D8274" s="14"/>
    </row>
    <row r="8275" spans="2:4" x14ac:dyDescent="0.35">
      <c r="B8275" s="4"/>
      <c r="C8275" s="4"/>
      <c r="D8275" s="14"/>
    </row>
    <row r="8276" spans="2:4" x14ac:dyDescent="0.35">
      <c r="B8276" s="4"/>
      <c r="C8276" s="4"/>
      <c r="D8276" s="14"/>
    </row>
    <row r="8277" spans="2:4" x14ac:dyDescent="0.35">
      <c r="B8277" s="4"/>
      <c r="C8277" s="4"/>
      <c r="D8277" s="14"/>
    </row>
    <row r="8278" spans="2:4" x14ac:dyDescent="0.35">
      <c r="B8278" s="4"/>
      <c r="C8278" s="4"/>
      <c r="D8278" s="14"/>
    </row>
    <row r="8279" spans="2:4" x14ac:dyDescent="0.35">
      <c r="B8279" s="4"/>
      <c r="C8279" s="4"/>
      <c r="D8279" s="14"/>
    </row>
    <row r="8280" spans="2:4" x14ac:dyDescent="0.35">
      <c r="B8280" s="4"/>
      <c r="C8280" s="4"/>
      <c r="D8280" s="14"/>
    </row>
    <row r="8281" spans="2:4" x14ac:dyDescent="0.35">
      <c r="B8281" s="4"/>
      <c r="C8281" s="4"/>
      <c r="D8281" s="14"/>
    </row>
    <row r="8282" spans="2:4" x14ac:dyDescent="0.35">
      <c r="B8282" s="4"/>
      <c r="C8282" s="4"/>
      <c r="D8282" s="14"/>
    </row>
    <row r="8283" spans="2:4" x14ac:dyDescent="0.35">
      <c r="B8283" s="4"/>
      <c r="C8283" s="4"/>
      <c r="D8283" s="14"/>
    </row>
    <row r="8284" spans="2:4" x14ac:dyDescent="0.35">
      <c r="B8284" s="4"/>
      <c r="C8284" s="4"/>
      <c r="D8284" s="14"/>
    </row>
    <row r="8285" spans="2:4" x14ac:dyDescent="0.35">
      <c r="B8285" s="4"/>
      <c r="C8285" s="4"/>
      <c r="D8285" s="14"/>
    </row>
    <row r="8286" spans="2:4" x14ac:dyDescent="0.35">
      <c r="B8286" s="4"/>
      <c r="C8286" s="4"/>
      <c r="D8286" s="14"/>
    </row>
    <row r="8287" spans="2:4" x14ac:dyDescent="0.35">
      <c r="B8287" s="4"/>
      <c r="C8287" s="4"/>
      <c r="D8287" s="14"/>
    </row>
    <row r="8288" spans="2:4" x14ac:dyDescent="0.35">
      <c r="B8288" s="4"/>
      <c r="C8288" s="4"/>
      <c r="D8288" s="14"/>
    </row>
    <row r="8289" spans="2:4" x14ac:dyDescent="0.35">
      <c r="B8289" s="4"/>
      <c r="C8289" s="4"/>
      <c r="D8289" s="14"/>
    </row>
    <row r="8290" spans="2:4" x14ac:dyDescent="0.35">
      <c r="B8290" s="4"/>
      <c r="C8290" s="4"/>
      <c r="D8290" s="14"/>
    </row>
    <row r="8291" spans="2:4" x14ac:dyDescent="0.35">
      <c r="B8291" s="4"/>
      <c r="C8291" s="4"/>
      <c r="D8291" s="14"/>
    </row>
    <row r="8292" spans="2:4" x14ac:dyDescent="0.35">
      <c r="B8292" s="4"/>
      <c r="C8292" s="4"/>
      <c r="D8292" s="14"/>
    </row>
    <row r="8293" spans="2:4" x14ac:dyDescent="0.35">
      <c r="B8293" s="4"/>
      <c r="C8293" s="4"/>
      <c r="D8293" s="14"/>
    </row>
    <row r="8294" spans="2:4" x14ac:dyDescent="0.35">
      <c r="B8294" s="4"/>
      <c r="C8294" s="4"/>
      <c r="D8294" s="14"/>
    </row>
    <row r="8295" spans="2:4" x14ac:dyDescent="0.35">
      <c r="B8295" s="4"/>
      <c r="C8295" s="4"/>
      <c r="D8295" s="14"/>
    </row>
    <row r="8296" spans="2:4" x14ac:dyDescent="0.35">
      <c r="B8296" s="4"/>
      <c r="C8296" s="4"/>
      <c r="D8296" s="14"/>
    </row>
    <row r="8297" spans="2:4" x14ac:dyDescent="0.35">
      <c r="B8297" s="4"/>
      <c r="C8297" s="4"/>
      <c r="D8297" s="14"/>
    </row>
    <row r="8298" spans="2:4" x14ac:dyDescent="0.35">
      <c r="B8298" s="4"/>
      <c r="C8298" s="4"/>
      <c r="D8298" s="14"/>
    </row>
    <row r="8299" spans="2:4" x14ac:dyDescent="0.35">
      <c r="B8299" s="4"/>
      <c r="C8299" s="4"/>
      <c r="D8299" s="14"/>
    </row>
    <row r="8300" spans="2:4" x14ac:dyDescent="0.35">
      <c r="B8300" s="4"/>
      <c r="C8300" s="4"/>
      <c r="D8300" s="14"/>
    </row>
    <row r="8301" spans="2:4" x14ac:dyDescent="0.35">
      <c r="B8301" s="4"/>
      <c r="C8301" s="4"/>
      <c r="D8301" s="14"/>
    </row>
    <row r="8302" spans="2:4" x14ac:dyDescent="0.35">
      <c r="B8302" s="4"/>
      <c r="C8302" s="4"/>
      <c r="D8302" s="14"/>
    </row>
    <row r="8303" spans="2:4" x14ac:dyDescent="0.35">
      <c r="B8303" s="4"/>
      <c r="C8303" s="4"/>
      <c r="D8303" s="14"/>
    </row>
    <row r="8304" spans="2:4" x14ac:dyDescent="0.35">
      <c r="B8304" s="4"/>
      <c r="C8304" s="4"/>
      <c r="D8304" s="14"/>
    </row>
    <row r="8305" spans="2:4" x14ac:dyDescent="0.35">
      <c r="B8305" s="4"/>
      <c r="C8305" s="4"/>
      <c r="D8305" s="14"/>
    </row>
    <row r="8306" spans="2:4" x14ac:dyDescent="0.35">
      <c r="B8306" s="4"/>
      <c r="C8306" s="4"/>
      <c r="D8306" s="14"/>
    </row>
    <row r="8307" spans="2:4" x14ac:dyDescent="0.35">
      <c r="B8307" s="4"/>
      <c r="C8307" s="4"/>
      <c r="D8307" s="14"/>
    </row>
    <row r="8308" spans="2:4" x14ac:dyDescent="0.35">
      <c r="B8308" s="4"/>
      <c r="C8308" s="4"/>
      <c r="D8308" s="14"/>
    </row>
    <row r="8309" spans="2:4" x14ac:dyDescent="0.35">
      <c r="B8309" s="4"/>
      <c r="C8309" s="4"/>
      <c r="D8309" s="14"/>
    </row>
    <row r="8310" spans="2:4" x14ac:dyDescent="0.35">
      <c r="B8310" s="4"/>
      <c r="C8310" s="4"/>
      <c r="D8310" s="14"/>
    </row>
    <row r="8311" spans="2:4" x14ac:dyDescent="0.35">
      <c r="B8311" s="4"/>
      <c r="C8311" s="4"/>
      <c r="D8311" s="14"/>
    </row>
    <row r="8312" spans="2:4" x14ac:dyDescent="0.35">
      <c r="B8312" s="4"/>
      <c r="C8312" s="4"/>
      <c r="D8312" s="14"/>
    </row>
    <row r="8313" spans="2:4" x14ac:dyDescent="0.35">
      <c r="B8313" s="4"/>
      <c r="C8313" s="4"/>
      <c r="D8313" s="14"/>
    </row>
    <row r="8314" spans="2:4" x14ac:dyDescent="0.35">
      <c r="B8314" s="4"/>
      <c r="C8314" s="4"/>
      <c r="D8314" s="14"/>
    </row>
    <row r="8315" spans="2:4" x14ac:dyDescent="0.35">
      <c r="B8315" s="4"/>
      <c r="C8315" s="4"/>
      <c r="D8315" s="14"/>
    </row>
    <row r="8316" spans="2:4" x14ac:dyDescent="0.35">
      <c r="B8316" s="4"/>
      <c r="C8316" s="4"/>
      <c r="D8316" s="14"/>
    </row>
    <row r="8317" spans="2:4" x14ac:dyDescent="0.35">
      <c r="B8317" s="4"/>
      <c r="C8317" s="4"/>
      <c r="D8317" s="14"/>
    </row>
    <row r="8318" spans="2:4" x14ac:dyDescent="0.35">
      <c r="B8318" s="4"/>
      <c r="C8318" s="4"/>
      <c r="D8318" s="14"/>
    </row>
    <row r="8319" spans="2:4" x14ac:dyDescent="0.35">
      <c r="B8319" s="4"/>
      <c r="C8319" s="4"/>
      <c r="D8319" s="14"/>
    </row>
    <row r="8320" spans="2:4" x14ac:dyDescent="0.35">
      <c r="B8320" s="4"/>
      <c r="C8320" s="4"/>
      <c r="D8320" s="14"/>
    </row>
    <row r="8321" spans="2:4" x14ac:dyDescent="0.35">
      <c r="B8321" s="4"/>
      <c r="C8321" s="4"/>
      <c r="D8321" s="14"/>
    </row>
    <row r="8322" spans="2:4" x14ac:dyDescent="0.35">
      <c r="B8322" s="4"/>
      <c r="C8322" s="4"/>
      <c r="D8322" s="14"/>
    </row>
    <row r="8323" spans="2:4" x14ac:dyDescent="0.35">
      <c r="B8323" s="4"/>
      <c r="C8323" s="4"/>
      <c r="D8323" s="14"/>
    </row>
    <row r="8324" spans="2:4" x14ac:dyDescent="0.35">
      <c r="B8324" s="4"/>
      <c r="C8324" s="4"/>
      <c r="D8324" s="14"/>
    </row>
    <row r="8325" spans="2:4" x14ac:dyDescent="0.35">
      <c r="B8325" s="4"/>
      <c r="C8325" s="4"/>
      <c r="D8325" s="14"/>
    </row>
    <row r="8326" spans="2:4" x14ac:dyDescent="0.35">
      <c r="B8326" s="4"/>
      <c r="C8326" s="4"/>
      <c r="D8326" s="14"/>
    </row>
    <row r="8327" spans="2:4" x14ac:dyDescent="0.35">
      <c r="B8327" s="4"/>
      <c r="C8327" s="4"/>
      <c r="D8327" s="14"/>
    </row>
    <row r="8328" spans="2:4" x14ac:dyDescent="0.35">
      <c r="B8328" s="4"/>
      <c r="C8328" s="4"/>
      <c r="D8328" s="14"/>
    </row>
    <row r="8329" spans="2:4" x14ac:dyDescent="0.35">
      <c r="B8329" s="4"/>
      <c r="C8329" s="4"/>
      <c r="D8329" s="14"/>
    </row>
    <row r="8330" spans="2:4" x14ac:dyDescent="0.35">
      <c r="B8330" s="4"/>
      <c r="C8330" s="4"/>
      <c r="D8330" s="14"/>
    </row>
    <row r="8331" spans="2:4" x14ac:dyDescent="0.35">
      <c r="B8331" s="4"/>
      <c r="C8331" s="4"/>
      <c r="D8331" s="14"/>
    </row>
    <row r="8332" spans="2:4" x14ac:dyDescent="0.35">
      <c r="B8332" s="4"/>
      <c r="C8332" s="4"/>
      <c r="D8332" s="14"/>
    </row>
    <row r="8333" spans="2:4" x14ac:dyDescent="0.35">
      <c r="B8333" s="4"/>
      <c r="C8333" s="4"/>
      <c r="D8333" s="14"/>
    </row>
    <row r="8334" spans="2:4" x14ac:dyDescent="0.35">
      <c r="B8334" s="4"/>
      <c r="C8334" s="4"/>
      <c r="D8334" s="14"/>
    </row>
    <row r="8335" spans="2:4" x14ac:dyDescent="0.35">
      <c r="B8335" s="4"/>
      <c r="C8335" s="4"/>
      <c r="D8335" s="14"/>
    </row>
    <row r="8336" spans="2:4" x14ac:dyDescent="0.35">
      <c r="B8336" s="4"/>
      <c r="C8336" s="4"/>
      <c r="D8336" s="14"/>
    </row>
    <row r="8337" spans="2:4" x14ac:dyDescent="0.35">
      <c r="B8337" s="4"/>
      <c r="C8337" s="4"/>
      <c r="D8337" s="14"/>
    </row>
    <row r="8338" spans="2:4" x14ac:dyDescent="0.35">
      <c r="B8338" s="4"/>
      <c r="C8338" s="4"/>
      <c r="D8338" s="14"/>
    </row>
    <row r="8339" spans="2:4" x14ac:dyDescent="0.35">
      <c r="B8339" s="4"/>
      <c r="C8339" s="4"/>
      <c r="D8339" s="14"/>
    </row>
    <row r="8340" spans="2:4" x14ac:dyDescent="0.35">
      <c r="B8340" s="4"/>
      <c r="C8340" s="4"/>
      <c r="D8340" s="14"/>
    </row>
    <row r="8341" spans="2:4" x14ac:dyDescent="0.35">
      <c r="B8341" s="4"/>
      <c r="C8341" s="4"/>
      <c r="D8341" s="14"/>
    </row>
    <row r="8342" spans="2:4" x14ac:dyDescent="0.35">
      <c r="B8342" s="4"/>
      <c r="C8342" s="4"/>
      <c r="D8342" s="14"/>
    </row>
    <row r="8343" spans="2:4" x14ac:dyDescent="0.35">
      <c r="B8343" s="4"/>
      <c r="C8343" s="4"/>
      <c r="D8343" s="14"/>
    </row>
    <row r="8344" spans="2:4" x14ac:dyDescent="0.35">
      <c r="B8344" s="4"/>
      <c r="C8344" s="4"/>
      <c r="D8344" s="14"/>
    </row>
    <row r="8345" spans="2:4" x14ac:dyDescent="0.35">
      <c r="B8345" s="4"/>
      <c r="C8345" s="4"/>
      <c r="D8345" s="14"/>
    </row>
    <row r="8346" spans="2:4" x14ac:dyDescent="0.35">
      <c r="B8346" s="4"/>
      <c r="C8346" s="4"/>
      <c r="D8346" s="14"/>
    </row>
    <row r="8347" spans="2:4" x14ac:dyDescent="0.35">
      <c r="B8347" s="4"/>
      <c r="C8347" s="4"/>
      <c r="D8347" s="14"/>
    </row>
    <row r="8348" spans="2:4" x14ac:dyDescent="0.35">
      <c r="B8348" s="4"/>
      <c r="C8348" s="4"/>
      <c r="D8348" s="14"/>
    </row>
    <row r="8349" spans="2:4" x14ac:dyDescent="0.35">
      <c r="B8349" s="4"/>
      <c r="C8349" s="4"/>
      <c r="D8349" s="14"/>
    </row>
    <row r="8350" spans="2:4" x14ac:dyDescent="0.35">
      <c r="B8350" s="4"/>
      <c r="C8350" s="4"/>
      <c r="D8350" s="14"/>
    </row>
    <row r="8351" spans="2:4" x14ac:dyDescent="0.35">
      <c r="B8351" s="4"/>
      <c r="C8351" s="4"/>
      <c r="D8351" s="14"/>
    </row>
    <row r="8352" spans="2:4" x14ac:dyDescent="0.35">
      <c r="B8352" s="4"/>
      <c r="C8352" s="4"/>
      <c r="D8352" s="14"/>
    </row>
    <row r="8353" spans="2:4" x14ac:dyDescent="0.35">
      <c r="B8353" s="4"/>
      <c r="C8353" s="4"/>
      <c r="D8353" s="14"/>
    </row>
    <row r="8354" spans="2:4" x14ac:dyDescent="0.35">
      <c r="B8354" s="4"/>
      <c r="C8354" s="4"/>
      <c r="D8354" s="14"/>
    </row>
    <row r="8355" spans="2:4" x14ac:dyDescent="0.35">
      <c r="B8355" s="4"/>
      <c r="C8355" s="4"/>
      <c r="D8355" s="14"/>
    </row>
    <row r="8356" spans="2:4" x14ac:dyDescent="0.35">
      <c r="B8356" s="4"/>
      <c r="C8356" s="4"/>
      <c r="D8356" s="14"/>
    </row>
    <row r="8357" spans="2:4" x14ac:dyDescent="0.35">
      <c r="B8357" s="4"/>
      <c r="C8357" s="4"/>
      <c r="D8357" s="14"/>
    </row>
    <row r="8358" spans="2:4" x14ac:dyDescent="0.35">
      <c r="B8358" s="4"/>
      <c r="C8358" s="4"/>
      <c r="D8358" s="14"/>
    </row>
    <row r="8359" spans="2:4" x14ac:dyDescent="0.35">
      <c r="B8359" s="4"/>
      <c r="C8359" s="4"/>
      <c r="D8359" s="14"/>
    </row>
    <row r="8360" spans="2:4" x14ac:dyDescent="0.35">
      <c r="B8360" s="4"/>
      <c r="C8360" s="4"/>
      <c r="D8360" s="14"/>
    </row>
    <row r="8361" spans="2:4" x14ac:dyDescent="0.35">
      <c r="B8361" s="4"/>
      <c r="C8361" s="4"/>
      <c r="D8361" s="14"/>
    </row>
    <row r="8362" spans="2:4" x14ac:dyDescent="0.35">
      <c r="B8362" s="4"/>
      <c r="C8362" s="4"/>
      <c r="D8362" s="14"/>
    </row>
    <row r="8363" spans="2:4" x14ac:dyDescent="0.35">
      <c r="B8363" s="4"/>
      <c r="C8363" s="4"/>
      <c r="D8363" s="14"/>
    </row>
    <row r="8364" spans="2:4" x14ac:dyDescent="0.35">
      <c r="B8364" s="4"/>
      <c r="C8364" s="4"/>
      <c r="D8364" s="14"/>
    </row>
    <row r="8365" spans="2:4" x14ac:dyDescent="0.35">
      <c r="B8365" s="4"/>
      <c r="C8365" s="4"/>
      <c r="D8365" s="14"/>
    </row>
    <row r="8366" spans="2:4" x14ac:dyDescent="0.35">
      <c r="B8366" s="4"/>
      <c r="C8366" s="4"/>
      <c r="D8366" s="14"/>
    </row>
    <row r="8367" spans="2:4" x14ac:dyDescent="0.35">
      <c r="B8367" s="4"/>
      <c r="C8367" s="4"/>
      <c r="D8367" s="14"/>
    </row>
    <row r="8368" spans="2:4" x14ac:dyDescent="0.35">
      <c r="B8368" s="4"/>
      <c r="C8368" s="4"/>
      <c r="D8368" s="14"/>
    </row>
    <row r="8369" spans="2:4" x14ac:dyDescent="0.35">
      <c r="B8369" s="4"/>
      <c r="C8369" s="4"/>
      <c r="D8369" s="14"/>
    </row>
    <row r="8370" spans="2:4" x14ac:dyDescent="0.35">
      <c r="B8370" s="4"/>
      <c r="C8370" s="4"/>
      <c r="D8370" s="14"/>
    </row>
    <row r="8371" spans="2:4" x14ac:dyDescent="0.35">
      <c r="B8371" s="4"/>
      <c r="C8371" s="4"/>
      <c r="D8371" s="14"/>
    </row>
    <row r="8372" spans="2:4" x14ac:dyDescent="0.35">
      <c r="B8372" s="4"/>
      <c r="C8372" s="4"/>
      <c r="D8372" s="14"/>
    </row>
    <row r="8373" spans="2:4" x14ac:dyDescent="0.35">
      <c r="B8373" s="4"/>
      <c r="C8373" s="4"/>
      <c r="D8373" s="14"/>
    </row>
    <row r="8374" spans="2:4" x14ac:dyDescent="0.35">
      <c r="B8374" s="4"/>
      <c r="C8374" s="4"/>
      <c r="D8374" s="14"/>
    </row>
    <row r="8375" spans="2:4" x14ac:dyDescent="0.35">
      <c r="B8375" s="4"/>
      <c r="C8375" s="4"/>
      <c r="D8375" s="14"/>
    </row>
    <row r="8376" spans="2:4" x14ac:dyDescent="0.35">
      <c r="B8376" s="4"/>
      <c r="C8376" s="4"/>
      <c r="D8376" s="14"/>
    </row>
    <row r="8377" spans="2:4" x14ac:dyDescent="0.35">
      <c r="B8377" s="4"/>
      <c r="C8377" s="4"/>
      <c r="D8377" s="14"/>
    </row>
    <row r="8378" spans="2:4" x14ac:dyDescent="0.35">
      <c r="B8378" s="4"/>
      <c r="C8378" s="4"/>
      <c r="D8378" s="14"/>
    </row>
    <row r="8379" spans="2:4" x14ac:dyDescent="0.35">
      <c r="B8379" s="4"/>
      <c r="C8379" s="4"/>
      <c r="D8379" s="14"/>
    </row>
    <row r="8380" spans="2:4" x14ac:dyDescent="0.35">
      <c r="B8380" s="4"/>
      <c r="C8380" s="4"/>
      <c r="D8380" s="14"/>
    </row>
    <row r="8381" spans="2:4" x14ac:dyDescent="0.35">
      <c r="B8381" s="4"/>
      <c r="C8381" s="4"/>
      <c r="D8381" s="14"/>
    </row>
    <row r="8382" spans="2:4" x14ac:dyDescent="0.35">
      <c r="B8382" s="4"/>
      <c r="C8382" s="4"/>
      <c r="D8382" s="14"/>
    </row>
    <row r="8383" spans="2:4" x14ac:dyDescent="0.35">
      <c r="B8383" s="4"/>
      <c r="C8383" s="4"/>
      <c r="D8383" s="14"/>
    </row>
    <row r="8384" spans="2:4" x14ac:dyDescent="0.35">
      <c r="B8384" s="4"/>
      <c r="C8384" s="4"/>
      <c r="D8384" s="14"/>
    </row>
    <row r="8385" spans="2:4" x14ac:dyDescent="0.35">
      <c r="B8385" s="4"/>
      <c r="C8385" s="4"/>
      <c r="D8385" s="14"/>
    </row>
    <row r="8386" spans="2:4" x14ac:dyDescent="0.35">
      <c r="B8386" s="4"/>
      <c r="C8386" s="4"/>
      <c r="D8386" s="14"/>
    </row>
    <row r="8387" spans="2:4" x14ac:dyDescent="0.35">
      <c r="B8387" s="4"/>
      <c r="C8387" s="4"/>
      <c r="D8387" s="14"/>
    </row>
    <row r="8388" spans="2:4" x14ac:dyDescent="0.35">
      <c r="B8388" s="4"/>
      <c r="C8388" s="4"/>
      <c r="D8388" s="14"/>
    </row>
    <row r="8389" spans="2:4" x14ac:dyDescent="0.35">
      <c r="B8389" s="4"/>
      <c r="C8389" s="4"/>
      <c r="D8389" s="14"/>
    </row>
    <row r="8390" spans="2:4" x14ac:dyDescent="0.35">
      <c r="B8390" s="4"/>
      <c r="C8390" s="4"/>
      <c r="D8390" s="14"/>
    </row>
    <row r="8391" spans="2:4" x14ac:dyDescent="0.35">
      <c r="B8391" s="4"/>
      <c r="C8391" s="4"/>
      <c r="D8391" s="14"/>
    </row>
    <row r="8392" spans="2:4" x14ac:dyDescent="0.35">
      <c r="B8392" s="4"/>
      <c r="C8392" s="4"/>
      <c r="D8392" s="14"/>
    </row>
    <row r="8393" spans="2:4" x14ac:dyDescent="0.35">
      <c r="B8393" s="4"/>
      <c r="C8393" s="4"/>
      <c r="D8393" s="14"/>
    </row>
    <row r="8394" spans="2:4" x14ac:dyDescent="0.35">
      <c r="B8394" s="4"/>
      <c r="C8394" s="4"/>
      <c r="D8394" s="14"/>
    </row>
    <row r="8395" spans="2:4" x14ac:dyDescent="0.35">
      <c r="B8395" s="4"/>
      <c r="C8395" s="4"/>
      <c r="D8395" s="14"/>
    </row>
    <row r="8396" spans="2:4" x14ac:dyDescent="0.35">
      <c r="B8396" s="4"/>
      <c r="C8396" s="4"/>
      <c r="D8396" s="14"/>
    </row>
    <row r="8397" spans="2:4" x14ac:dyDescent="0.35">
      <c r="B8397" s="4"/>
      <c r="C8397" s="4"/>
      <c r="D8397" s="14"/>
    </row>
    <row r="8398" spans="2:4" x14ac:dyDescent="0.35">
      <c r="B8398" s="4"/>
      <c r="C8398" s="4"/>
      <c r="D8398" s="14"/>
    </row>
    <row r="8399" spans="2:4" x14ac:dyDescent="0.35">
      <c r="B8399" s="4"/>
      <c r="C8399" s="4"/>
      <c r="D8399" s="14"/>
    </row>
    <row r="8400" spans="2:4" x14ac:dyDescent="0.35">
      <c r="B8400" s="4"/>
      <c r="C8400" s="4"/>
      <c r="D8400" s="14"/>
    </row>
    <row r="8401" spans="2:4" x14ac:dyDescent="0.35">
      <c r="B8401" s="4"/>
      <c r="C8401" s="4"/>
      <c r="D8401" s="14"/>
    </row>
    <row r="8402" spans="2:4" x14ac:dyDescent="0.35">
      <c r="B8402" s="4"/>
      <c r="C8402" s="4"/>
      <c r="D8402" s="14"/>
    </row>
    <row r="8403" spans="2:4" x14ac:dyDescent="0.35">
      <c r="B8403" s="4"/>
      <c r="C8403" s="4"/>
      <c r="D8403" s="14"/>
    </row>
    <row r="8404" spans="2:4" x14ac:dyDescent="0.35">
      <c r="B8404" s="4"/>
      <c r="C8404" s="4"/>
      <c r="D8404" s="14"/>
    </row>
    <row r="8405" spans="2:4" x14ac:dyDescent="0.35">
      <c r="B8405" s="4"/>
      <c r="C8405" s="4"/>
      <c r="D8405" s="14"/>
    </row>
    <row r="8406" spans="2:4" x14ac:dyDescent="0.35">
      <c r="B8406" s="4"/>
      <c r="C8406" s="4"/>
      <c r="D8406" s="14"/>
    </row>
    <row r="8407" spans="2:4" x14ac:dyDescent="0.35">
      <c r="B8407" s="4"/>
      <c r="C8407" s="4"/>
      <c r="D8407" s="14"/>
    </row>
    <row r="8408" spans="2:4" x14ac:dyDescent="0.35">
      <c r="B8408" s="4"/>
      <c r="C8408" s="4"/>
      <c r="D8408" s="14"/>
    </row>
    <row r="8409" spans="2:4" x14ac:dyDescent="0.35">
      <c r="B8409" s="4"/>
      <c r="C8409" s="4"/>
      <c r="D8409" s="14"/>
    </row>
    <row r="8410" spans="2:4" x14ac:dyDescent="0.35">
      <c r="B8410" s="4"/>
      <c r="C8410" s="4"/>
      <c r="D8410" s="14"/>
    </row>
    <row r="8411" spans="2:4" x14ac:dyDescent="0.35">
      <c r="B8411" s="4"/>
      <c r="C8411" s="4"/>
      <c r="D8411" s="14"/>
    </row>
    <row r="8412" spans="2:4" x14ac:dyDescent="0.35">
      <c r="B8412" s="4"/>
      <c r="C8412" s="4"/>
      <c r="D8412" s="14"/>
    </row>
    <row r="8413" spans="2:4" x14ac:dyDescent="0.35">
      <c r="B8413" s="4"/>
      <c r="C8413" s="4"/>
      <c r="D8413" s="14"/>
    </row>
    <row r="8414" spans="2:4" x14ac:dyDescent="0.35">
      <c r="B8414" s="4"/>
      <c r="C8414" s="4"/>
      <c r="D8414" s="14"/>
    </row>
    <row r="8415" spans="2:4" x14ac:dyDescent="0.35">
      <c r="B8415" s="4"/>
      <c r="C8415" s="4"/>
      <c r="D8415" s="14"/>
    </row>
    <row r="8416" spans="2:4" x14ac:dyDescent="0.35">
      <c r="B8416" s="4"/>
      <c r="C8416" s="4"/>
      <c r="D8416" s="14"/>
    </row>
    <row r="8417" spans="2:4" x14ac:dyDescent="0.35">
      <c r="B8417" s="4"/>
      <c r="C8417" s="4"/>
      <c r="D8417" s="14"/>
    </row>
    <row r="8418" spans="2:4" x14ac:dyDescent="0.35">
      <c r="B8418" s="4"/>
      <c r="C8418" s="4"/>
      <c r="D8418" s="14"/>
    </row>
    <row r="8419" spans="2:4" x14ac:dyDescent="0.35">
      <c r="B8419" s="4"/>
      <c r="C8419" s="4"/>
      <c r="D8419" s="14"/>
    </row>
    <row r="8420" spans="2:4" x14ac:dyDescent="0.35">
      <c r="B8420" s="4"/>
      <c r="C8420" s="4"/>
      <c r="D8420" s="14"/>
    </row>
    <row r="8421" spans="2:4" x14ac:dyDescent="0.35">
      <c r="B8421" s="4"/>
      <c r="C8421" s="4"/>
      <c r="D8421" s="14"/>
    </row>
    <row r="8422" spans="2:4" x14ac:dyDescent="0.35">
      <c r="B8422" s="4"/>
      <c r="C8422" s="4"/>
      <c r="D8422" s="14"/>
    </row>
    <row r="8423" spans="2:4" x14ac:dyDescent="0.35">
      <c r="B8423" s="4"/>
      <c r="C8423" s="4"/>
      <c r="D8423" s="14"/>
    </row>
    <row r="8424" spans="2:4" x14ac:dyDescent="0.35">
      <c r="B8424" s="4"/>
      <c r="C8424" s="4"/>
      <c r="D8424" s="14"/>
    </row>
    <row r="8425" spans="2:4" x14ac:dyDescent="0.35">
      <c r="B8425" s="4"/>
      <c r="C8425" s="4"/>
      <c r="D8425" s="14"/>
    </row>
    <row r="8426" spans="2:4" x14ac:dyDescent="0.35">
      <c r="B8426" s="4"/>
      <c r="C8426" s="4"/>
      <c r="D8426" s="14"/>
    </row>
    <row r="8427" spans="2:4" x14ac:dyDescent="0.35">
      <c r="B8427" s="4"/>
      <c r="C8427" s="4"/>
      <c r="D8427" s="14"/>
    </row>
    <row r="8428" spans="2:4" x14ac:dyDescent="0.35">
      <c r="B8428" s="4"/>
      <c r="C8428" s="4"/>
      <c r="D8428" s="14"/>
    </row>
    <row r="8429" spans="2:4" x14ac:dyDescent="0.35">
      <c r="B8429" s="4"/>
      <c r="C8429" s="4"/>
      <c r="D8429" s="14"/>
    </row>
    <row r="8430" spans="2:4" x14ac:dyDescent="0.35">
      <c r="B8430" s="4"/>
      <c r="C8430" s="4"/>
      <c r="D8430" s="14"/>
    </row>
    <row r="8431" spans="2:4" x14ac:dyDescent="0.35">
      <c r="B8431" s="4"/>
      <c r="C8431" s="4"/>
      <c r="D8431" s="14"/>
    </row>
    <row r="8432" spans="2:4" x14ac:dyDescent="0.35">
      <c r="B8432" s="4"/>
      <c r="C8432" s="4"/>
      <c r="D8432" s="14"/>
    </row>
    <row r="8433" spans="2:4" x14ac:dyDescent="0.35">
      <c r="B8433" s="4"/>
      <c r="C8433" s="4"/>
      <c r="D8433" s="14"/>
    </row>
    <row r="8434" spans="2:4" x14ac:dyDescent="0.35">
      <c r="B8434" s="4"/>
      <c r="C8434" s="4"/>
      <c r="D8434" s="14"/>
    </row>
    <row r="8435" spans="2:4" x14ac:dyDescent="0.35">
      <c r="B8435" s="4"/>
      <c r="C8435" s="4"/>
      <c r="D8435" s="14"/>
    </row>
    <row r="8436" spans="2:4" x14ac:dyDescent="0.35">
      <c r="B8436" s="4"/>
      <c r="C8436" s="4"/>
      <c r="D8436" s="14"/>
    </row>
    <row r="8437" spans="2:4" x14ac:dyDescent="0.35">
      <c r="B8437" s="4"/>
      <c r="C8437" s="4"/>
      <c r="D8437" s="14"/>
    </row>
    <row r="8438" spans="2:4" x14ac:dyDescent="0.35">
      <c r="B8438" s="4"/>
      <c r="C8438" s="4"/>
      <c r="D8438" s="14"/>
    </row>
    <row r="8439" spans="2:4" x14ac:dyDescent="0.35">
      <c r="B8439" s="4"/>
      <c r="C8439" s="4"/>
      <c r="D8439" s="14"/>
    </row>
    <row r="8440" spans="2:4" x14ac:dyDescent="0.35">
      <c r="B8440" s="4"/>
      <c r="C8440" s="4"/>
      <c r="D8440" s="14"/>
    </row>
    <row r="8441" spans="2:4" x14ac:dyDescent="0.35">
      <c r="B8441" s="4"/>
      <c r="C8441" s="4"/>
      <c r="D8441" s="14"/>
    </row>
    <row r="8442" spans="2:4" x14ac:dyDescent="0.35">
      <c r="B8442" s="4"/>
      <c r="C8442" s="4"/>
      <c r="D8442" s="14"/>
    </row>
    <row r="8443" spans="2:4" x14ac:dyDescent="0.35">
      <c r="B8443" s="4"/>
      <c r="C8443" s="4"/>
      <c r="D8443" s="14"/>
    </row>
    <row r="8444" spans="2:4" x14ac:dyDescent="0.35">
      <c r="B8444" s="4"/>
      <c r="C8444" s="4"/>
      <c r="D8444" s="14"/>
    </row>
    <row r="8445" spans="2:4" x14ac:dyDescent="0.35">
      <c r="B8445" s="4"/>
      <c r="C8445" s="4"/>
      <c r="D8445" s="14"/>
    </row>
    <row r="8446" spans="2:4" x14ac:dyDescent="0.35">
      <c r="B8446" s="4"/>
      <c r="C8446" s="4"/>
      <c r="D8446" s="14"/>
    </row>
    <row r="8447" spans="2:4" x14ac:dyDescent="0.35">
      <c r="B8447" s="4"/>
      <c r="C8447" s="4"/>
      <c r="D8447" s="14"/>
    </row>
    <row r="8448" spans="2:4" x14ac:dyDescent="0.35">
      <c r="B8448" s="4"/>
      <c r="C8448" s="4"/>
      <c r="D8448" s="14"/>
    </row>
    <row r="8449" spans="2:4" x14ac:dyDescent="0.35">
      <c r="B8449" s="4"/>
      <c r="C8449" s="4"/>
      <c r="D8449" s="14"/>
    </row>
    <row r="8450" spans="2:4" x14ac:dyDescent="0.35">
      <c r="B8450" s="4"/>
      <c r="C8450" s="4"/>
      <c r="D8450" s="14"/>
    </row>
    <row r="8451" spans="2:4" x14ac:dyDescent="0.35">
      <c r="B8451" s="4"/>
      <c r="C8451" s="4"/>
      <c r="D8451" s="14"/>
    </row>
    <row r="8452" spans="2:4" x14ac:dyDescent="0.35">
      <c r="B8452" s="4"/>
      <c r="C8452" s="4"/>
      <c r="D8452" s="14"/>
    </row>
    <row r="8453" spans="2:4" x14ac:dyDescent="0.35">
      <c r="B8453" s="4"/>
      <c r="C8453" s="4"/>
      <c r="D8453" s="14"/>
    </row>
    <row r="8454" spans="2:4" x14ac:dyDescent="0.35">
      <c r="B8454" s="4"/>
      <c r="C8454" s="4"/>
      <c r="D8454" s="14"/>
    </row>
    <row r="8455" spans="2:4" x14ac:dyDescent="0.35">
      <c r="B8455" s="4"/>
      <c r="C8455" s="4"/>
      <c r="D8455" s="14"/>
    </row>
    <row r="8456" spans="2:4" x14ac:dyDescent="0.35">
      <c r="B8456" s="4"/>
      <c r="C8456" s="4"/>
      <c r="D8456" s="14"/>
    </row>
    <row r="8457" spans="2:4" x14ac:dyDescent="0.35">
      <c r="B8457" s="4"/>
      <c r="C8457" s="4"/>
      <c r="D8457" s="14"/>
    </row>
    <row r="8458" spans="2:4" x14ac:dyDescent="0.35">
      <c r="B8458" s="4"/>
      <c r="C8458" s="4"/>
      <c r="D8458" s="14"/>
    </row>
    <row r="8459" spans="2:4" x14ac:dyDescent="0.35">
      <c r="B8459" s="4"/>
      <c r="C8459" s="4"/>
      <c r="D8459" s="14"/>
    </row>
    <row r="8460" spans="2:4" x14ac:dyDescent="0.35">
      <c r="B8460" s="4"/>
      <c r="C8460" s="4"/>
      <c r="D8460" s="14"/>
    </row>
    <row r="8461" spans="2:4" x14ac:dyDescent="0.35">
      <c r="B8461" s="4"/>
      <c r="C8461" s="4"/>
      <c r="D8461" s="14"/>
    </row>
    <row r="8462" spans="2:4" x14ac:dyDescent="0.35">
      <c r="B8462" s="4"/>
      <c r="C8462" s="4"/>
      <c r="D8462" s="14"/>
    </row>
    <row r="8463" spans="2:4" x14ac:dyDescent="0.35">
      <c r="B8463" s="4"/>
      <c r="C8463" s="4"/>
      <c r="D8463" s="14"/>
    </row>
    <row r="8464" spans="2:4" x14ac:dyDescent="0.35">
      <c r="B8464" s="4"/>
      <c r="C8464" s="4"/>
      <c r="D8464" s="14"/>
    </row>
    <row r="8465" spans="2:4" x14ac:dyDescent="0.35">
      <c r="B8465" s="4"/>
      <c r="C8465" s="4"/>
      <c r="D8465" s="14"/>
    </row>
    <row r="8466" spans="2:4" x14ac:dyDescent="0.35">
      <c r="B8466" s="4"/>
      <c r="C8466" s="4"/>
      <c r="D8466" s="14"/>
    </row>
    <row r="8467" spans="2:4" x14ac:dyDescent="0.35">
      <c r="B8467" s="4"/>
      <c r="C8467" s="4"/>
      <c r="D8467" s="14"/>
    </row>
    <row r="8468" spans="2:4" x14ac:dyDescent="0.35">
      <c r="B8468" s="4"/>
      <c r="C8468" s="4"/>
      <c r="D8468" s="14"/>
    </row>
    <row r="8469" spans="2:4" x14ac:dyDescent="0.35">
      <c r="B8469" s="4"/>
      <c r="C8469" s="4"/>
      <c r="D8469" s="14"/>
    </row>
    <row r="8470" spans="2:4" x14ac:dyDescent="0.35">
      <c r="B8470" s="4"/>
      <c r="C8470" s="4"/>
      <c r="D8470" s="14"/>
    </row>
    <row r="8471" spans="2:4" x14ac:dyDescent="0.35">
      <c r="B8471" s="4"/>
      <c r="C8471" s="4"/>
      <c r="D8471" s="14"/>
    </row>
    <row r="8472" spans="2:4" x14ac:dyDescent="0.35">
      <c r="B8472" s="4"/>
      <c r="C8472" s="4"/>
      <c r="D8472" s="14"/>
    </row>
    <row r="8473" spans="2:4" x14ac:dyDescent="0.35">
      <c r="B8473" s="4"/>
      <c r="C8473" s="4"/>
      <c r="D8473" s="14"/>
    </row>
    <row r="8474" spans="2:4" x14ac:dyDescent="0.35">
      <c r="B8474" s="4"/>
      <c r="C8474" s="4"/>
      <c r="D8474" s="14"/>
    </row>
    <row r="8475" spans="2:4" x14ac:dyDescent="0.35">
      <c r="B8475" s="4"/>
      <c r="C8475" s="4"/>
      <c r="D8475" s="14"/>
    </row>
    <row r="8476" spans="2:4" x14ac:dyDescent="0.35">
      <c r="B8476" s="4"/>
      <c r="C8476" s="4"/>
      <c r="D8476" s="14"/>
    </row>
    <row r="8477" spans="2:4" x14ac:dyDescent="0.35">
      <c r="B8477" s="4"/>
      <c r="C8477" s="4"/>
      <c r="D8477" s="14"/>
    </row>
    <row r="8478" spans="2:4" x14ac:dyDescent="0.35">
      <c r="B8478" s="4"/>
      <c r="C8478" s="4"/>
      <c r="D8478" s="14"/>
    </row>
    <row r="8479" spans="2:4" x14ac:dyDescent="0.35">
      <c r="B8479" s="4"/>
      <c r="C8479" s="4"/>
      <c r="D8479" s="14"/>
    </row>
    <row r="8480" spans="2:4" x14ac:dyDescent="0.35">
      <c r="B8480" s="4"/>
      <c r="C8480" s="4"/>
      <c r="D8480" s="14"/>
    </row>
    <row r="8481" spans="2:4" x14ac:dyDescent="0.35">
      <c r="B8481" s="4"/>
      <c r="C8481" s="4"/>
      <c r="D8481" s="14"/>
    </row>
    <row r="8482" spans="2:4" x14ac:dyDescent="0.35">
      <c r="B8482" s="4"/>
      <c r="C8482" s="4"/>
      <c r="D8482" s="14"/>
    </row>
    <row r="8483" spans="2:4" x14ac:dyDescent="0.35">
      <c r="B8483" s="4"/>
      <c r="C8483" s="4"/>
      <c r="D8483" s="14"/>
    </row>
    <row r="8484" spans="2:4" x14ac:dyDescent="0.35">
      <c r="B8484" s="4"/>
      <c r="C8484" s="4"/>
      <c r="D8484" s="14"/>
    </row>
    <row r="8485" spans="2:4" x14ac:dyDescent="0.35">
      <c r="B8485" s="4"/>
      <c r="C8485" s="4"/>
      <c r="D8485" s="14"/>
    </row>
    <row r="8486" spans="2:4" x14ac:dyDescent="0.35">
      <c r="B8486" s="4"/>
      <c r="C8486" s="4"/>
      <c r="D8486" s="14"/>
    </row>
    <row r="8487" spans="2:4" x14ac:dyDescent="0.35">
      <c r="B8487" s="4"/>
      <c r="C8487" s="4"/>
      <c r="D8487" s="14"/>
    </row>
    <row r="8488" spans="2:4" x14ac:dyDescent="0.35">
      <c r="B8488" s="4"/>
      <c r="C8488" s="4"/>
      <c r="D8488" s="14"/>
    </row>
    <row r="8489" spans="2:4" x14ac:dyDescent="0.35">
      <c r="B8489" s="4"/>
      <c r="C8489" s="4"/>
      <c r="D8489" s="14"/>
    </row>
    <row r="8490" spans="2:4" x14ac:dyDescent="0.35">
      <c r="B8490" s="4"/>
      <c r="C8490" s="4"/>
      <c r="D8490" s="14"/>
    </row>
    <row r="8491" spans="2:4" x14ac:dyDescent="0.35">
      <c r="B8491" s="4"/>
      <c r="C8491" s="4"/>
      <c r="D8491" s="14"/>
    </row>
    <row r="8492" spans="2:4" x14ac:dyDescent="0.35">
      <c r="B8492" s="4"/>
      <c r="C8492" s="4"/>
      <c r="D8492" s="14"/>
    </row>
    <row r="8493" spans="2:4" x14ac:dyDescent="0.35">
      <c r="B8493" s="4"/>
      <c r="C8493" s="4"/>
      <c r="D8493" s="14"/>
    </row>
    <row r="8494" spans="2:4" x14ac:dyDescent="0.35">
      <c r="B8494" s="4"/>
      <c r="C8494" s="4"/>
      <c r="D8494" s="14"/>
    </row>
    <row r="8495" spans="2:4" x14ac:dyDescent="0.35">
      <c r="B8495" s="4"/>
      <c r="C8495" s="4"/>
      <c r="D8495" s="14"/>
    </row>
    <row r="8496" spans="2:4" x14ac:dyDescent="0.35">
      <c r="B8496" s="4"/>
      <c r="C8496" s="4"/>
      <c r="D8496" s="14"/>
    </row>
    <row r="8497" spans="2:4" x14ac:dyDescent="0.35">
      <c r="B8497" s="4"/>
      <c r="C8497" s="4"/>
      <c r="D8497" s="14"/>
    </row>
    <row r="8498" spans="2:4" x14ac:dyDescent="0.35">
      <c r="B8498" s="4"/>
      <c r="C8498" s="4"/>
      <c r="D8498" s="14"/>
    </row>
    <row r="8499" spans="2:4" x14ac:dyDescent="0.35">
      <c r="B8499" s="4"/>
      <c r="C8499" s="4"/>
      <c r="D8499" s="14"/>
    </row>
    <row r="8500" spans="2:4" x14ac:dyDescent="0.35">
      <c r="B8500" s="4"/>
      <c r="C8500" s="4"/>
      <c r="D8500" s="14"/>
    </row>
    <row r="8501" spans="2:4" x14ac:dyDescent="0.35">
      <c r="B8501" s="4"/>
      <c r="C8501" s="4"/>
      <c r="D8501" s="14"/>
    </row>
    <row r="8502" spans="2:4" x14ac:dyDescent="0.35">
      <c r="B8502" s="4"/>
      <c r="C8502" s="4"/>
      <c r="D8502" s="14"/>
    </row>
    <row r="8503" spans="2:4" x14ac:dyDescent="0.35">
      <c r="B8503" s="4"/>
      <c r="C8503" s="4"/>
      <c r="D8503" s="14"/>
    </row>
    <row r="8504" spans="2:4" x14ac:dyDescent="0.35">
      <c r="B8504" s="4"/>
      <c r="C8504" s="4"/>
      <c r="D8504" s="14"/>
    </row>
    <row r="8505" spans="2:4" x14ac:dyDescent="0.35">
      <c r="B8505" s="4"/>
      <c r="C8505" s="4"/>
      <c r="D8505" s="14"/>
    </row>
    <row r="8506" spans="2:4" x14ac:dyDescent="0.35">
      <c r="B8506" s="4"/>
      <c r="C8506" s="4"/>
      <c r="D8506" s="14"/>
    </row>
    <row r="8507" spans="2:4" x14ac:dyDescent="0.35">
      <c r="B8507" s="4"/>
      <c r="C8507" s="4"/>
      <c r="D8507" s="14"/>
    </row>
    <row r="8508" spans="2:4" x14ac:dyDescent="0.35">
      <c r="B8508" s="4"/>
      <c r="C8508" s="4"/>
      <c r="D8508" s="14"/>
    </row>
    <row r="8509" spans="2:4" x14ac:dyDescent="0.35">
      <c r="B8509" s="4"/>
      <c r="C8509" s="4"/>
      <c r="D8509" s="14"/>
    </row>
    <row r="8510" spans="2:4" x14ac:dyDescent="0.35">
      <c r="B8510" s="4"/>
      <c r="C8510" s="4"/>
      <c r="D8510" s="14"/>
    </row>
    <row r="8511" spans="2:4" x14ac:dyDescent="0.35">
      <c r="B8511" s="4"/>
      <c r="C8511" s="4"/>
      <c r="D8511" s="14"/>
    </row>
    <row r="8512" spans="2:4" x14ac:dyDescent="0.35">
      <c r="B8512" s="4"/>
      <c r="C8512" s="4"/>
      <c r="D8512" s="14"/>
    </row>
    <row r="8513" spans="2:4" x14ac:dyDescent="0.35">
      <c r="B8513" s="4"/>
      <c r="C8513" s="4"/>
      <c r="D8513" s="14"/>
    </row>
    <row r="8514" spans="2:4" x14ac:dyDescent="0.35">
      <c r="B8514" s="4"/>
      <c r="C8514" s="4"/>
      <c r="D8514" s="14"/>
    </row>
    <row r="8515" spans="2:4" x14ac:dyDescent="0.35">
      <c r="B8515" s="4"/>
      <c r="C8515" s="4"/>
      <c r="D8515" s="14"/>
    </row>
    <row r="8516" spans="2:4" x14ac:dyDescent="0.35">
      <c r="B8516" s="4"/>
      <c r="C8516" s="4"/>
      <c r="D8516" s="14"/>
    </row>
    <row r="8517" spans="2:4" x14ac:dyDescent="0.35">
      <c r="B8517" s="4"/>
      <c r="C8517" s="4"/>
      <c r="D8517" s="14"/>
    </row>
    <row r="8518" spans="2:4" x14ac:dyDescent="0.35">
      <c r="B8518" s="4"/>
      <c r="C8518" s="4"/>
      <c r="D8518" s="14"/>
    </row>
    <row r="8519" spans="2:4" x14ac:dyDescent="0.35">
      <c r="B8519" s="4"/>
      <c r="C8519" s="4"/>
      <c r="D8519" s="14"/>
    </row>
    <row r="8520" spans="2:4" x14ac:dyDescent="0.35">
      <c r="B8520" s="4"/>
      <c r="C8520" s="4"/>
      <c r="D8520" s="14"/>
    </row>
    <row r="8521" spans="2:4" x14ac:dyDescent="0.35">
      <c r="B8521" s="4"/>
      <c r="C8521" s="4"/>
      <c r="D8521" s="14"/>
    </row>
    <row r="8522" spans="2:4" x14ac:dyDescent="0.35">
      <c r="B8522" s="4"/>
      <c r="C8522" s="4"/>
      <c r="D8522" s="14"/>
    </row>
    <row r="8523" spans="2:4" x14ac:dyDescent="0.35">
      <c r="B8523" s="4"/>
      <c r="C8523" s="4"/>
      <c r="D8523" s="14"/>
    </row>
    <row r="8524" spans="2:4" x14ac:dyDescent="0.35">
      <c r="B8524" s="4"/>
      <c r="C8524" s="4"/>
      <c r="D8524" s="14"/>
    </row>
    <row r="8525" spans="2:4" x14ac:dyDescent="0.35">
      <c r="B8525" s="4"/>
      <c r="C8525" s="4"/>
      <c r="D8525" s="14"/>
    </row>
    <row r="8526" spans="2:4" x14ac:dyDescent="0.35">
      <c r="B8526" s="4"/>
      <c r="C8526" s="4"/>
      <c r="D8526" s="14"/>
    </row>
    <row r="8527" spans="2:4" x14ac:dyDescent="0.35">
      <c r="B8527" s="4"/>
      <c r="C8527" s="4"/>
      <c r="D8527" s="14"/>
    </row>
    <row r="8528" spans="2:4" x14ac:dyDescent="0.35">
      <c r="B8528" s="4"/>
      <c r="C8528" s="4"/>
      <c r="D8528" s="14"/>
    </row>
    <row r="8529" spans="2:4" x14ac:dyDescent="0.35">
      <c r="B8529" s="4"/>
      <c r="C8529" s="4"/>
      <c r="D8529" s="14"/>
    </row>
    <row r="8530" spans="2:4" x14ac:dyDescent="0.35">
      <c r="B8530" s="4"/>
      <c r="C8530" s="4"/>
      <c r="D8530" s="14"/>
    </row>
    <row r="8531" spans="2:4" x14ac:dyDescent="0.35">
      <c r="B8531" s="4"/>
      <c r="C8531" s="4"/>
      <c r="D8531" s="14"/>
    </row>
    <row r="8532" spans="2:4" x14ac:dyDescent="0.35">
      <c r="B8532" s="4"/>
      <c r="C8532" s="4"/>
      <c r="D8532" s="14"/>
    </row>
    <row r="8533" spans="2:4" x14ac:dyDescent="0.35">
      <c r="B8533" s="4"/>
      <c r="C8533" s="4"/>
      <c r="D8533" s="14"/>
    </row>
    <row r="8534" spans="2:4" x14ac:dyDescent="0.35">
      <c r="B8534" s="4"/>
      <c r="C8534" s="4"/>
      <c r="D8534" s="14"/>
    </row>
    <row r="8535" spans="2:4" x14ac:dyDescent="0.35">
      <c r="B8535" s="4"/>
      <c r="C8535" s="4"/>
      <c r="D8535" s="14"/>
    </row>
    <row r="8536" spans="2:4" x14ac:dyDescent="0.35">
      <c r="B8536" s="4"/>
      <c r="C8536" s="4"/>
      <c r="D8536" s="14"/>
    </row>
    <row r="8537" spans="2:4" x14ac:dyDescent="0.35">
      <c r="B8537" s="4"/>
      <c r="C8537" s="4"/>
      <c r="D8537" s="14"/>
    </row>
    <row r="8538" spans="2:4" x14ac:dyDescent="0.35">
      <c r="B8538" s="4"/>
      <c r="C8538" s="4"/>
      <c r="D8538" s="14"/>
    </row>
    <row r="8539" spans="2:4" x14ac:dyDescent="0.35">
      <c r="B8539" s="4"/>
      <c r="C8539" s="4"/>
      <c r="D8539" s="14"/>
    </row>
    <row r="8540" spans="2:4" x14ac:dyDescent="0.35">
      <c r="B8540" s="4"/>
      <c r="C8540" s="4"/>
      <c r="D8540" s="14"/>
    </row>
    <row r="8541" spans="2:4" x14ac:dyDescent="0.35">
      <c r="B8541" s="4"/>
      <c r="C8541" s="4"/>
      <c r="D8541" s="14"/>
    </row>
    <row r="8542" spans="2:4" x14ac:dyDescent="0.35">
      <c r="B8542" s="4"/>
      <c r="C8542" s="4"/>
      <c r="D8542" s="14"/>
    </row>
    <row r="8543" spans="2:4" x14ac:dyDescent="0.35">
      <c r="B8543" s="4"/>
      <c r="C8543" s="4"/>
      <c r="D8543" s="14"/>
    </row>
    <row r="8544" spans="2:4" x14ac:dyDescent="0.35">
      <c r="B8544" s="4"/>
      <c r="C8544" s="4"/>
      <c r="D8544" s="14"/>
    </row>
    <row r="8545" spans="2:4" x14ac:dyDescent="0.35">
      <c r="B8545" s="4"/>
      <c r="C8545" s="4"/>
      <c r="D8545" s="14"/>
    </row>
    <row r="8546" spans="2:4" x14ac:dyDescent="0.35">
      <c r="B8546" s="4"/>
      <c r="C8546" s="4"/>
      <c r="D8546" s="14"/>
    </row>
    <row r="8547" spans="2:4" x14ac:dyDescent="0.35">
      <c r="B8547" s="4"/>
      <c r="C8547" s="4"/>
      <c r="D8547" s="14"/>
    </row>
    <row r="8548" spans="2:4" x14ac:dyDescent="0.35">
      <c r="B8548" s="4"/>
      <c r="C8548" s="4"/>
      <c r="D8548" s="14"/>
    </row>
    <row r="8549" spans="2:4" x14ac:dyDescent="0.35">
      <c r="B8549" s="4"/>
      <c r="C8549" s="4"/>
      <c r="D8549" s="14"/>
    </row>
    <row r="8550" spans="2:4" x14ac:dyDescent="0.35">
      <c r="B8550" s="4"/>
      <c r="C8550" s="4"/>
      <c r="D8550" s="14"/>
    </row>
    <row r="8551" spans="2:4" x14ac:dyDescent="0.35">
      <c r="B8551" s="4"/>
      <c r="C8551" s="4"/>
      <c r="D8551" s="14"/>
    </row>
    <row r="8552" spans="2:4" x14ac:dyDescent="0.35">
      <c r="B8552" s="4"/>
      <c r="C8552" s="4"/>
      <c r="D8552" s="14"/>
    </row>
    <row r="8553" spans="2:4" x14ac:dyDescent="0.35">
      <c r="B8553" s="4"/>
      <c r="C8553" s="4"/>
      <c r="D8553" s="14"/>
    </row>
    <row r="8554" spans="2:4" x14ac:dyDescent="0.35">
      <c r="B8554" s="4"/>
      <c r="C8554" s="4"/>
      <c r="D8554" s="14"/>
    </row>
    <row r="8555" spans="2:4" x14ac:dyDescent="0.35">
      <c r="B8555" s="4"/>
      <c r="C8555" s="4"/>
      <c r="D8555" s="14"/>
    </row>
    <row r="8556" spans="2:4" x14ac:dyDescent="0.35">
      <c r="B8556" s="4"/>
      <c r="C8556" s="4"/>
      <c r="D8556" s="14"/>
    </row>
    <row r="8557" spans="2:4" x14ac:dyDescent="0.35">
      <c r="B8557" s="4"/>
      <c r="C8557" s="4"/>
      <c r="D8557" s="14"/>
    </row>
    <row r="8558" spans="2:4" x14ac:dyDescent="0.35">
      <c r="B8558" s="4"/>
      <c r="C8558" s="4"/>
      <c r="D8558" s="14"/>
    </row>
    <row r="8559" spans="2:4" x14ac:dyDescent="0.35">
      <c r="B8559" s="4"/>
      <c r="C8559" s="4"/>
      <c r="D8559" s="14"/>
    </row>
    <row r="8560" spans="2:4" x14ac:dyDescent="0.35">
      <c r="B8560" s="4"/>
      <c r="C8560" s="4"/>
      <c r="D8560" s="14"/>
    </row>
    <row r="8561" spans="2:4" x14ac:dyDescent="0.35">
      <c r="B8561" s="4"/>
      <c r="C8561" s="4"/>
      <c r="D8561" s="14"/>
    </row>
    <row r="8562" spans="2:4" x14ac:dyDescent="0.35">
      <c r="B8562" s="4"/>
      <c r="C8562" s="4"/>
      <c r="D8562" s="14"/>
    </row>
    <row r="8563" spans="2:4" x14ac:dyDescent="0.35">
      <c r="B8563" s="4"/>
      <c r="C8563" s="4"/>
      <c r="D8563" s="14"/>
    </row>
    <row r="8564" spans="2:4" x14ac:dyDescent="0.35">
      <c r="B8564" s="4"/>
      <c r="C8564" s="4"/>
      <c r="D8564" s="14"/>
    </row>
    <row r="8565" spans="2:4" x14ac:dyDescent="0.35">
      <c r="B8565" s="4"/>
      <c r="C8565" s="4"/>
      <c r="D8565" s="14"/>
    </row>
    <row r="8566" spans="2:4" x14ac:dyDescent="0.35">
      <c r="B8566" s="4"/>
      <c r="C8566" s="4"/>
      <c r="D8566" s="14"/>
    </row>
    <row r="8567" spans="2:4" x14ac:dyDescent="0.35">
      <c r="B8567" s="4"/>
      <c r="C8567" s="4"/>
      <c r="D8567" s="14"/>
    </row>
    <row r="8568" spans="2:4" x14ac:dyDescent="0.35">
      <c r="B8568" s="4"/>
      <c r="C8568" s="4"/>
      <c r="D8568" s="14"/>
    </row>
    <row r="8569" spans="2:4" x14ac:dyDescent="0.35">
      <c r="B8569" s="4"/>
      <c r="C8569" s="4"/>
      <c r="D8569" s="14"/>
    </row>
    <row r="8570" spans="2:4" x14ac:dyDescent="0.35">
      <c r="B8570" s="4"/>
      <c r="C8570" s="4"/>
      <c r="D8570" s="14"/>
    </row>
    <row r="8571" spans="2:4" x14ac:dyDescent="0.35">
      <c r="B8571" s="4"/>
      <c r="C8571" s="4"/>
      <c r="D8571" s="14"/>
    </row>
    <row r="8572" spans="2:4" x14ac:dyDescent="0.35">
      <c r="B8572" s="4"/>
      <c r="C8572" s="4"/>
      <c r="D8572" s="14"/>
    </row>
    <row r="8573" spans="2:4" x14ac:dyDescent="0.35">
      <c r="B8573" s="4"/>
      <c r="C8573" s="4"/>
      <c r="D8573" s="14"/>
    </row>
    <row r="8574" spans="2:4" x14ac:dyDescent="0.35">
      <c r="B8574" s="4"/>
      <c r="C8574" s="4"/>
      <c r="D8574" s="14"/>
    </row>
    <row r="8575" spans="2:4" x14ac:dyDescent="0.35">
      <c r="B8575" s="4"/>
      <c r="C8575" s="4"/>
      <c r="D8575" s="14"/>
    </row>
    <row r="8576" spans="2:4" x14ac:dyDescent="0.35">
      <c r="B8576" s="4"/>
      <c r="C8576" s="4"/>
      <c r="D8576" s="14"/>
    </row>
    <row r="8577" spans="2:4" x14ac:dyDescent="0.35">
      <c r="B8577" s="4"/>
      <c r="C8577" s="4"/>
      <c r="D8577" s="14"/>
    </row>
    <row r="8578" spans="2:4" x14ac:dyDescent="0.35">
      <c r="B8578" s="4"/>
      <c r="C8578" s="4"/>
      <c r="D8578" s="14"/>
    </row>
    <row r="8579" spans="2:4" x14ac:dyDescent="0.35">
      <c r="B8579" s="4"/>
      <c r="C8579" s="4"/>
      <c r="D8579" s="14"/>
    </row>
    <row r="8580" spans="2:4" x14ac:dyDescent="0.35">
      <c r="B8580" s="4"/>
      <c r="C8580" s="4"/>
      <c r="D8580" s="14"/>
    </row>
    <row r="8581" spans="2:4" x14ac:dyDescent="0.35">
      <c r="B8581" s="4"/>
      <c r="C8581" s="4"/>
      <c r="D8581" s="14"/>
    </row>
    <row r="8582" spans="2:4" x14ac:dyDescent="0.35">
      <c r="B8582" s="4"/>
      <c r="C8582" s="4"/>
      <c r="D8582" s="14"/>
    </row>
    <row r="8583" spans="2:4" x14ac:dyDescent="0.35">
      <c r="B8583" s="4"/>
      <c r="C8583" s="4"/>
      <c r="D8583" s="14"/>
    </row>
    <row r="8584" spans="2:4" x14ac:dyDescent="0.35">
      <c r="B8584" s="4"/>
      <c r="C8584" s="4"/>
      <c r="D8584" s="14"/>
    </row>
    <row r="8585" spans="2:4" x14ac:dyDescent="0.35">
      <c r="B8585" s="4"/>
      <c r="C8585" s="4"/>
      <c r="D8585" s="14"/>
    </row>
    <row r="8586" spans="2:4" x14ac:dyDescent="0.35">
      <c r="B8586" s="4"/>
      <c r="C8586" s="4"/>
      <c r="D8586" s="14"/>
    </row>
    <row r="8587" spans="2:4" x14ac:dyDescent="0.35">
      <c r="B8587" s="4"/>
      <c r="C8587" s="4"/>
      <c r="D8587" s="14"/>
    </row>
    <row r="8588" spans="2:4" x14ac:dyDescent="0.35">
      <c r="B8588" s="4"/>
      <c r="C8588" s="4"/>
      <c r="D8588" s="14"/>
    </row>
    <row r="8589" spans="2:4" x14ac:dyDescent="0.35">
      <c r="B8589" s="4"/>
      <c r="C8589" s="4"/>
      <c r="D8589" s="14"/>
    </row>
    <row r="8590" spans="2:4" x14ac:dyDescent="0.35">
      <c r="B8590" s="4"/>
      <c r="C8590" s="4"/>
      <c r="D8590" s="14"/>
    </row>
    <row r="8591" spans="2:4" x14ac:dyDescent="0.35">
      <c r="B8591" s="4"/>
      <c r="C8591" s="4"/>
      <c r="D8591" s="14"/>
    </row>
    <row r="8592" spans="2:4" x14ac:dyDescent="0.35">
      <c r="B8592" s="4"/>
      <c r="C8592" s="4"/>
      <c r="D8592" s="14"/>
    </row>
    <row r="8593" spans="2:4" x14ac:dyDescent="0.35">
      <c r="B8593" s="4"/>
      <c r="C8593" s="4"/>
      <c r="D8593" s="14"/>
    </row>
    <row r="8594" spans="2:4" x14ac:dyDescent="0.35">
      <c r="B8594" s="4"/>
      <c r="C8594" s="4"/>
      <c r="D8594" s="14"/>
    </row>
    <row r="8595" spans="2:4" x14ac:dyDescent="0.35">
      <c r="B8595" s="4"/>
      <c r="C8595" s="4"/>
      <c r="D8595" s="14"/>
    </row>
    <row r="8596" spans="2:4" x14ac:dyDescent="0.35">
      <c r="B8596" s="4"/>
      <c r="C8596" s="4"/>
      <c r="D8596" s="14"/>
    </row>
    <row r="8597" spans="2:4" x14ac:dyDescent="0.35">
      <c r="B8597" s="4"/>
      <c r="C8597" s="4"/>
      <c r="D8597" s="14"/>
    </row>
    <row r="8598" spans="2:4" x14ac:dyDescent="0.35">
      <c r="B8598" s="4"/>
      <c r="C8598" s="4"/>
      <c r="D8598" s="14"/>
    </row>
    <row r="8599" spans="2:4" x14ac:dyDescent="0.35">
      <c r="B8599" s="4"/>
      <c r="C8599" s="4"/>
      <c r="D8599" s="14"/>
    </row>
    <row r="8600" spans="2:4" x14ac:dyDescent="0.35">
      <c r="B8600" s="4"/>
      <c r="C8600" s="4"/>
      <c r="D8600" s="14"/>
    </row>
    <row r="8601" spans="2:4" x14ac:dyDescent="0.35">
      <c r="B8601" s="4"/>
      <c r="C8601" s="4"/>
      <c r="D8601" s="14"/>
    </row>
    <row r="8602" spans="2:4" x14ac:dyDescent="0.35">
      <c r="B8602" s="4"/>
      <c r="C8602" s="4"/>
      <c r="D8602" s="14"/>
    </row>
    <row r="8603" spans="2:4" x14ac:dyDescent="0.35">
      <c r="B8603" s="4"/>
      <c r="C8603" s="4"/>
      <c r="D8603" s="14"/>
    </row>
    <row r="8604" spans="2:4" x14ac:dyDescent="0.35">
      <c r="B8604" s="4"/>
      <c r="C8604" s="4"/>
      <c r="D8604" s="14"/>
    </row>
    <row r="8605" spans="2:4" x14ac:dyDescent="0.35">
      <c r="B8605" s="4"/>
      <c r="C8605" s="4"/>
      <c r="D8605" s="14"/>
    </row>
    <row r="8606" spans="2:4" x14ac:dyDescent="0.35">
      <c r="B8606" s="4"/>
      <c r="C8606" s="4"/>
      <c r="D8606" s="14"/>
    </row>
    <row r="8607" spans="2:4" x14ac:dyDescent="0.35">
      <c r="B8607" s="4"/>
      <c r="C8607" s="4"/>
      <c r="D8607" s="14"/>
    </row>
    <row r="8608" spans="2:4" x14ac:dyDescent="0.35">
      <c r="B8608" s="4"/>
      <c r="C8608" s="4"/>
      <c r="D8608" s="14"/>
    </row>
    <row r="8609" spans="2:4" x14ac:dyDescent="0.35">
      <c r="B8609" s="4"/>
      <c r="C8609" s="4"/>
      <c r="D8609" s="14"/>
    </row>
    <row r="8610" spans="2:4" x14ac:dyDescent="0.35">
      <c r="B8610" s="4"/>
      <c r="C8610" s="4"/>
      <c r="D8610" s="14"/>
    </row>
    <row r="8611" spans="2:4" x14ac:dyDescent="0.35">
      <c r="B8611" s="4"/>
      <c r="C8611" s="4"/>
      <c r="D8611" s="14"/>
    </row>
    <row r="8612" spans="2:4" x14ac:dyDescent="0.35">
      <c r="B8612" s="4"/>
      <c r="C8612" s="4"/>
      <c r="D8612" s="14"/>
    </row>
    <row r="8613" spans="2:4" x14ac:dyDescent="0.35">
      <c r="B8613" s="4"/>
      <c r="C8613" s="4"/>
      <c r="D8613" s="14"/>
    </row>
    <row r="8614" spans="2:4" x14ac:dyDescent="0.35">
      <c r="B8614" s="4"/>
      <c r="C8614" s="4"/>
      <c r="D8614" s="14"/>
    </row>
    <row r="8615" spans="2:4" x14ac:dyDescent="0.35">
      <c r="B8615" s="4"/>
      <c r="C8615" s="4"/>
      <c r="D8615" s="14"/>
    </row>
    <row r="8616" spans="2:4" x14ac:dyDescent="0.35">
      <c r="B8616" s="4"/>
      <c r="C8616" s="4"/>
      <c r="D8616" s="14"/>
    </row>
    <row r="8617" spans="2:4" x14ac:dyDescent="0.35">
      <c r="B8617" s="4"/>
      <c r="C8617" s="4"/>
      <c r="D8617" s="14"/>
    </row>
    <row r="8618" spans="2:4" x14ac:dyDescent="0.35">
      <c r="B8618" s="4"/>
      <c r="C8618" s="4"/>
      <c r="D8618" s="14"/>
    </row>
    <row r="8619" spans="2:4" x14ac:dyDescent="0.35">
      <c r="B8619" s="4"/>
      <c r="C8619" s="4"/>
      <c r="D8619" s="14"/>
    </row>
    <row r="8620" spans="2:4" x14ac:dyDescent="0.35">
      <c r="B8620" s="4"/>
      <c r="C8620" s="4"/>
      <c r="D8620" s="14"/>
    </row>
    <row r="8621" spans="2:4" x14ac:dyDescent="0.35">
      <c r="B8621" s="4"/>
      <c r="C8621" s="4"/>
      <c r="D8621" s="14"/>
    </row>
    <row r="8622" spans="2:4" x14ac:dyDescent="0.35">
      <c r="B8622" s="4"/>
      <c r="C8622" s="4"/>
      <c r="D8622" s="14"/>
    </row>
    <row r="8623" spans="2:4" x14ac:dyDescent="0.35">
      <c r="B8623" s="4"/>
      <c r="C8623" s="4"/>
      <c r="D8623" s="14"/>
    </row>
    <row r="8624" spans="2:4" x14ac:dyDescent="0.35">
      <c r="B8624" s="4"/>
      <c r="C8624" s="4"/>
      <c r="D8624" s="14"/>
    </row>
    <row r="8625" spans="2:4" x14ac:dyDescent="0.35">
      <c r="B8625" s="4"/>
      <c r="C8625" s="4"/>
      <c r="D8625" s="14"/>
    </row>
    <row r="8626" spans="2:4" x14ac:dyDescent="0.35">
      <c r="B8626" s="4"/>
      <c r="C8626" s="4"/>
      <c r="D8626" s="14"/>
    </row>
    <row r="8627" spans="2:4" x14ac:dyDescent="0.35">
      <c r="B8627" s="4"/>
      <c r="C8627" s="4"/>
      <c r="D8627" s="14"/>
    </row>
    <row r="8628" spans="2:4" x14ac:dyDescent="0.35">
      <c r="B8628" s="4"/>
      <c r="C8628" s="4"/>
      <c r="D8628" s="14"/>
    </row>
    <row r="8629" spans="2:4" x14ac:dyDescent="0.35">
      <c r="B8629" s="4"/>
      <c r="C8629" s="4"/>
      <c r="D8629" s="14"/>
    </row>
    <row r="8630" spans="2:4" x14ac:dyDescent="0.35">
      <c r="B8630" s="4"/>
      <c r="C8630" s="4"/>
      <c r="D8630" s="14"/>
    </row>
    <row r="8631" spans="2:4" x14ac:dyDescent="0.35">
      <c r="B8631" s="4"/>
      <c r="C8631" s="4"/>
      <c r="D8631" s="14"/>
    </row>
    <row r="8632" spans="2:4" x14ac:dyDescent="0.35">
      <c r="B8632" s="4"/>
      <c r="C8632" s="4"/>
      <c r="D8632" s="14"/>
    </row>
    <row r="8633" spans="2:4" x14ac:dyDescent="0.35">
      <c r="B8633" s="4"/>
      <c r="C8633" s="4"/>
      <c r="D8633" s="14"/>
    </row>
    <row r="8634" spans="2:4" x14ac:dyDescent="0.35">
      <c r="B8634" s="4"/>
      <c r="C8634" s="4"/>
      <c r="D8634" s="14"/>
    </row>
    <row r="8635" spans="2:4" x14ac:dyDescent="0.35">
      <c r="B8635" s="4"/>
      <c r="C8635" s="4"/>
      <c r="D8635" s="14"/>
    </row>
    <row r="8636" spans="2:4" x14ac:dyDescent="0.35">
      <c r="B8636" s="4"/>
      <c r="C8636" s="4"/>
      <c r="D8636" s="14"/>
    </row>
    <row r="8637" spans="2:4" x14ac:dyDescent="0.35">
      <c r="B8637" s="4"/>
      <c r="C8637" s="4"/>
      <c r="D8637" s="14"/>
    </row>
    <row r="8638" spans="2:4" x14ac:dyDescent="0.35">
      <c r="B8638" s="4"/>
      <c r="C8638" s="4"/>
      <c r="D8638" s="14"/>
    </row>
    <row r="8639" spans="2:4" x14ac:dyDescent="0.35">
      <c r="B8639" s="4"/>
      <c r="C8639" s="4"/>
      <c r="D8639" s="14"/>
    </row>
    <row r="8640" spans="2:4" x14ac:dyDescent="0.35">
      <c r="B8640" s="4"/>
      <c r="C8640" s="4"/>
      <c r="D8640" s="14"/>
    </row>
    <row r="8641" spans="2:4" x14ac:dyDescent="0.35">
      <c r="B8641" s="4"/>
      <c r="C8641" s="4"/>
      <c r="D8641" s="14"/>
    </row>
    <row r="8642" spans="2:4" x14ac:dyDescent="0.35">
      <c r="B8642" s="4"/>
      <c r="C8642" s="4"/>
      <c r="D8642" s="14"/>
    </row>
    <row r="8643" spans="2:4" x14ac:dyDescent="0.35">
      <c r="B8643" s="4"/>
      <c r="C8643" s="4"/>
      <c r="D8643" s="14"/>
    </row>
    <row r="8644" spans="2:4" x14ac:dyDescent="0.35">
      <c r="B8644" s="4"/>
      <c r="C8644" s="4"/>
      <c r="D8644" s="14"/>
    </row>
    <row r="8645" spans="2:4" x14ac:dyDescent="0.35">
      <c r="B8645" s="4"/>
      <c r="C8645" s="4"/>
      <c r="D8645" s="14"/>
    </row>
    <row r="8646" spans="2:4" x14ac:dyDescent="0.35">
      <c r="B8646" s="4"/>
      <c r="C8646" s="4"/>
      <c r="D8646" s="14"/>
    </row>
    <row r="8647" spans="2:4" x14ac:dyDescent="0.35">
      <c r="B8647" s="4"/>
      <c r="C8647" s="4"/>
      <c r="D8647" s="14"/>
    </row>
    <row r="8648" spans="2:4" x14ac:dyDescent="0.35">
      <c r="B8648" s="4"/>
      <c r="C8648" s="4"/>
      <c r="D8648" s="14"/>
    </row>
    <row r="8649" spans="2:4" x14ac:dyDescent="0.35">
      <c r="B8649" s="4"/>
      <c r="C8649" s="4"/>
      <c r="D8649" s="14"/>
    </row>
    <row r="8650" spans="2:4" x14ac:dyDescent="0.35">
      <c r="B8650" s="4"/>
      <c r="C8650" s="4"/>
      <c r="D8650" s="14"/>
    </row>
    <row r="8651" spans="2:4" x14ac:dyDescent="0.35">
      <c r="B8651" s="4"/>
      <c r="C8651" s="4"/>
      <c r="D8651" s="14"/>
    </row>
    <row r="8652" spans="2:4" x14ac:dyDescent="0.35">
      <c r="B8652" s="4"/>
      <c r="C8652" s="4"/>
      <c r="D8652" s="14"/>
    </row>
    <row r="8653" spans="2:4" x14ac:dyDescent="0.35">
      <c r="B8653" s="4"/>
      <c r="C8653" s="4"/>
      <c r="D8653" s="14"/>
    </row>
    <row r="8654" spans="2:4" x14ac:dyDescent="0.35">
      <c r="B8654" s="4"/>
      <c r="C8654" s="4"/>
      <c r="D8654" s="14"/>
    </row>
    <row r="8655" spans="2:4" x14ac:dyDescent="0.35">
      <c r="B8655" s="4"/>
      <c r="C8655" s="4"/>
      <c r="D8655" s="14"/>
    </row>
    <row r="8656" spans="2:4" x14ac:dyDescent="0.35">
      <c r="B8656" s="4"/>
      <c r="C8656" s="4"/>
      <c r="D8656" s="14"/>
    </row>
    <row r="8657" spans="2:4" x14ac:dyDescent="0.35">
      <c r="B8657" s="4"/>
      <c r="C8657" s="4"/>
      <c r="D8657" s="14"/>
    </row>
    <row r="8658" spans="2:4" x14ac:dyDescent="0.35">
      <c r="B8658" s="4"/>
      <c r="C8658" s="4"/>
      <c r="D8658" s="14"/>
    </row>
    <row r="8659" spans="2:4" x14ac:dyDescent="0.35">
      <c r="B8659" s="4"/>
      <c r="C8659" s="4"/>
      <c r="D8659" s="14"/>
    </row>
    <row r="8660" spans="2:4" x14ac:dyDescent="0.35">
      <c r="B8660" s="4"/>
      <c r="C8660" s="4"/>
      <c r="D8660" s="14"/>
    </row>
    <row r="8661" spans="2:4" x14ac:dyDescent="0.35">
      <c r="B8661" s="4"/>
      <c r="C8661" s="4"/>
      <c r="D8661" s="14"/>
    </row>
    <row r="8662" spans="2:4" x14ac:dyDescent="0.35">
      <c r="B8662" s="4"/>
      <c r="C8662" s="4"/>
      <c r="D8662" s="14"/>
    </row>
    <row r="8663" spans="2:4" x14ac:dyDescent="0.35">
      <c r="B8663" s="4"/>
      <c r="C8663" s="4"/>
      <c r="D8663" s="14"/>
    </row>
    <row r="8664" spans="2:4" x14ac:dyDescent="0.35">
      <c r="B8664" s="4"/>
      <c r="C8664" s="4"/>
      <c r="D8664" s="14"/>
    </row>
    <row r="8665" spans="2:4" x14ac:dyDescent="0.35">
      <c r="B8665" s="4"/>
      <c r="C8665" s="4"/>
      <c r="D8665" s="14"/>
    </row>
    <row r="8666" spans="2:4" x14ac:dyDescent="0.35">
      <c r="B8666" s="4"/>
      <c r="C8666" s="4"/>
      <c r="D8666" s="14"/>
    </row>
    <row r="8667" spans="2:4" x14ac:dyDescent="0.35">
      <c r="B8667" s="4"/>
      <c r="C8667" s="4"/>
      <c r="D8667" s="14"/>
    </row>
    <row r="8668" spans="2:4" x14ac:dyDescent="0.35">
      <c r="B8668" s="4"/>
      <c r="C8668" s="4"/>
      <c r="D8668" s="14"/>
    </row>
    <row r="8669" spans="2:4" x14ac:dyDescent="0.35">
      <c r="B8669" s="4"/>
      <c r="C8669" s="4"/>
      <c r="D8669" s="14"/>
    </row>
    <row r="8670" spans="2:4" x14ac:dyDescent="0.35">
      <c r="B8670" s="4"/>
      <c r="C8670" s="4"/>
      <c r="D8670" s="14"/>
    </row>
    <row r="8671" spans="2:4" x14ac:dyDescent="0.35">
      <c r="B8671" s="4"/>
      <c r="C8671" s="4"/>
      <c r="D8671" s="14"/>
    </row>
    <row r="8672" spans="2:4" x14ac:dyDescent="0.35">
      <c r="B8672" s="4"/>
      <c r="C8672" s="4"/>
      <c r="D8672" s="14"/>
    </row>
    <row r="8673" spans="2:4" x14ac:dyDescent="0.35">
      <c r="B8673" s="4"/>
      <c r="C8673" s="4"/>
      <c r="D8673" s="14"/>
    </row>
    <row r="8674" spans="2:4" x14ac:dyDescent="0.35">
      <c r="B8674" s="4"/>
      <c r="C8674" s="4"/>
      <c r="D8674" s="14"/>
    </row>
    <row r="8675" spans="2:4" x14ac:dyDescent="0.35">
      <c r="B8675" s="4"/>
      <c r="C8675" s="4"/>
      <c r="D8675" s="14"/>
    </row>
    <row r="8676" spans="2:4" x14ac:dyDescent="0.35">
      <c r="B8676" s="4"/>
      <c r="C8676" s="4"/>
      <c r="D8676" s="14"/>
    </row>
    <row r="8677" spans="2:4" x14ac:dyDescent="0.35">
      <c r="B8677" s="4"/>
      <c r="C8677" s="4"/>
      <c r="D8677" s="14"/>
    </row>
    <row r="8678" spans="2:4" x14ac:dyDescent="0.35">
      <c r="B8678" s="4"/>
      <c r="C8678" s="4"/>
      <c r="D8678" s="14"/>
    </row>
    <row r="8679" spans="2:4" x14ac:dyDescent="0.35">
      <c r="B8679" s="4"/>
      <c r="C8679" s="4"/>
      <c r="D8679" s="14"/>
    </row>
    <row r="8680" spans="2:4" x14ac:dyDescent="0.35">
      <c r="B8680" s="4"/>
      <c r="C8680" s="4"/>
      <c r="D8680" s="14"/>
    </row>
    <row r="8681" spans="2:4" x14ac:dyDescent="0.35">
      <c r="B8681" s="4"/>
      <c r="C8681" s="4"/>
      <c r="D8681" s="14"/>
    </row>
    <row r="8682" spans="2:4" x14ac:dyDescent="0.35">
      <c r="B8682" s="4"/>
      <c r="C8682" s="4"/>
      <c r="D8682" s="14"/>
    </row>
    <row r="8683" spans="2:4" x14ac:dyDescent="0.35">
      <c r="B8683" s="4"/>
      <c r="C8683" s="4"/>
      <c r="D8683" s="14"/>
    </row>
    <row r="8684" spans="2:4" x14ac:dyDescent="0.35">
      <c r="B8684" s="4"/>
      <c r="C8684" s="4"/>
      <c r="D8684" s="14"/>
    </row>
    <row r="8685" spans="2:4" x14ac:dyDescent="0.35">
      <c r="B8685" s="4"/>
      <c r="C8685" s="4"/>
      <c r="D8685" s="14"/>
    </row>
    <row r="8686" spans="2:4" x14ac:dyDescent="0.35">
      <c r="B8686" s="4"/>
      <c r="C8686" s="4"/>
      <c r="D8686" s="14"/>
    </row>
    <row r="8687" spans="2:4" x14ac:dyDescent="0.35">
      <c r="B8687" s="4"/>
      <c r="C8687" s="4"/>
      <c r="D8687" s="14"/>
    </row>
    <row r="8688" spans="2:4" x14ac:dyDescent="0.35">
      <c r="B8688" s="4"/>
      <c r="C8688" s="4"/>
      <c r="D8688" s="14"/>
    </row>
    <row r="8689" spans="2:4" x14ac:dyDescent="0.35">
      <c r="B8689" s="4"/>
      <c r="C8689" s="4"/>
      <c r="D8689" s="14"/>
    </row>
    <row r="8690" spans="2:4" x14ac:dyDescent="0.35">
      <c r="B8690" s="4"/>
      <c r="C8690" s="4"/>
      <c r="D8690" s="14"/>
    </row>
    <row r="8691" spans="2:4" x14ac:dyDescent="0.35">
      <c r="B8691" s="4"/>
      <c r="C8691" s="4"/>
      <c r="D8691" s="14"/>
    </row>
    <row r="8692" spans="2:4" x14ac:dyDescent="0.35">
      <c r="B8692" s="4"/>
      <c r="C8692" s="4"/>
      <c r="D8692" s="14"/>
    </row>
    <row r="8693" spans="2:4" x14ac:dyDescent="0.35">
      <c r="B8693" s="4"/>
      <c r="C8693" s="4"/>
      <c r="D8693" s="14"/>
    </row>
    <row r="8694" spans="2:4" x14ac:dyDescent="0.35">
      <c r="B8694" s="4"/>
      <c r="C8694" s="4"/>
      <c r="D8694" s="14"/>
    </row>
    <row r="8695" spans="2:4" x14ac:dyDescent="0.35">
      <c r="B8695" s="4"/>
      <c r="C8695" s="4"/>
      <c r="D8695" s="14"/>
    </row>
    <row r="8696" spans="2:4" x14ac:dyDescent="0.35">
      <c r="B8696" s="4"/>
      <c r="C8696" s="4"/>
      <c r="D8696" s="14"/>
    </row>
    <row r="8697" spans="2:4" x14ac:dyDescent="0.35">
      <c r="B8697" s="4"/>
      <c r="C8697" s="4"/>
      <c r="D8697" s="14"/>
    </row>
    <row r="8698" spans="2:4" x14ac:dyDescent="0.35">
      <c r="B8698" s="4"/>
      <c r="C8698" s="4"/>
      <c r="D8698" s="14"/>
    </row>
    <row r="8699" spans="2:4" x14ac:dyDescent="0.35">
      <c r="B8699" s="4"/>
      <c r="C8699" s="4"/>
      <c r="D8699" s="14"/>
    </row>
    <row r="8700" spans="2:4" x14ac:dyDescent="0.35">
      <c r="B8700" s="4"/>
      <c r="C8700" s="4"/>
      <c r="D8700" s="14"/>
    </row>
    <row r="8701" spans="2:4" x14ac:dyDescent="0.35">
      <c r="B8701" s="4"/>
      <c r="C8701" s="4"/>
      <c r="D8701" s="14"/>
    </row>
    <row r="8702" spans="2:4" x14ac:dyDescent="0.35">
      <c r="B8702" s="4"/>
      <c r="C8702" s="4"/>
      <c r="D8702" s="14"/>
    </row>
    <row r="8703" spans="2:4" x14ac:dyDescent="0.35">
      <c r="B8703" s="4"/>
      <c r="C8703" s="4"/>
      <c r="D8703" s="14"/>
    </row>
    <row r="8704" spans="2:4" x14ac:dyDescent="0.35">
      <c r="B8704" s="4"/>
      <c r="C8704" s="4"/>
      <c r="D8704" s="14"/>
    </row>
    <row r="8705" spans="2:4" x14ac:dyDescent="0.35">
      <c r="B8705" s="4"/>
      <c r="C8705" s="4"/>
      <c r="D8705" s="14"/>
    </row>
    <row r="8706" spans="2:4" x14ac:dyDescent="0.35">
      <c r="B8706" s="4"/>
      <c r="C8706" s="4"/>
      <c r="D8706" s="14"/>
    </row>
    <row r="8707" spans="2:4" x14ac:dyDescent="0.35">
      <c r="B8707" s="4"/>
      <c r="C8707" s="4"/>
      <c r="D8707" s="14"/>
    </row>
    <row r="8708" spans="2:4" x14ac:dyDescent="0.35">
      <c r="B8708" s="4"/>
      <c r="C8708" s="4"/>
      <c r="D8708" s="14"/>
    </row>
    <row r="8709" spans="2:4" x14ac:dyDescent="0.35">
      <c r="B8709" s="4"/>
      <c r="C8709" s="4"/>
      <c r="D8709" s="14"/>
    </row>
    <row r="8710" spans="2:4" x14ac:dyDescent="0.35">
      <c r="B8710" s="4"/>
      <c r="C8710" s="4"/>
      <c r="D8710" s="14"/>
    </row>
    <row r="8711" spans="2:4" x14ac:dyDescent="0.35">
      <c r="B8711" s="4"/>
      <c r="C8711" s="4"/>
      <c r="D8711" s="14"/>
    </row>
    <row r="8712" spans="2:4" x14ac:dyDescent="0.35">
      <c r="B8712" s="4"/>
      <c r="C8712" s="4"/>
      <c r="D8712" s="14"/>
    </row>
    <row r="8713" spans="2:4" x14ac:dyDescent="0.35">
      <c r="B8713" s="4"/>
      <c r="C8713" s="4"/>
      <c r="D8713" s="14"/>
    </row>
    <row r="8714" spans="2:4" x14ac:dyDescent="0.35">
      <c r="B8714" s="4"/>
      <c r="C8714" s="4"/>
      <c r="D8714" s="14"/>
    </row>
    <row r="8715" spans="2:4" x14ac:dyDescent="0.35">
      <c r="B8715" s="4"/>
      <c r="C8715" s="4"/>
      <c r="D8715" s="14"/>
    </row>
    <row r="8716" spans="2:4" x14ac:dyDescent="0.35">
      <c r="B8716" s="4"/>
      <c r="C8716" s="4"/>
      <c r="D8716" s="14"/>
    </row>
    <row r="8717" spans="2:4" x14ac:dyDescent="0.35">
      <c r="B8717" s="4"/>
      <c r="C8717" s="4"/>
      <c r="D8717" s="14"/>
    </row>
    <row r="8718" spans="2:4" x14ac:dyDescent="0.35">
      <c r="B8718" s="4"/>
      <c r="C8718" s="4"/>
      <c r="D8718" s="14"/>
    </row>
    <row r="8719" spans="2:4" x14ac:dyDescent="0.35">
      <c r="B8719" s="4"/>
      <c r="C8719" s="4"/>
      <c r="D8719" s="14"/>
    </row>
    <row r="8720" spans="2:4" x14ac:dyDescent="0.35">
      <c r="B8720" s="4"/>
      <c r="C8720" s="4"/>
      <c r="D8720" s="14"/>
    </row>
    <row r="8721" spans="2:4" x14ac:dyDescent="0.35">
      <c r="B8721" s="4"/>
      <c r="C8721" s="4"/>
      <c r="D8721" s="14"/>
    </row>
    <row r="8722" spans="2:4" x14ac:dyDescent="0.35">
      <c r="B8722" s="4"/>
      <c r="C8722" s="4"/>
      <c r="D8722" s="14"/>
    </row>
    <row r="8723" spans="2:4" x14ac:dyDescent="0.35">
      <c r="B8723" s="4"/>
      <c r="C8723" s="4"/>
      <c r="D8723" s="14"/>
    </row>
    <row r="8724" spans="2:4" x14ac:dyDescent="0.35">
      <c r="B8724" s="4"/>
      <c r="C8724" s="4"/>
      <c r="D8724" s="14"/>
    </row>
    <row r="8725" spans="2:4" x14ac:dyDescent="0.35">
      <c r="B8725" s="4"/>
      <c r="C8725" s="4"/>
      <c r="D8725" s="14"/>
    </row>
    <row r="8726" spans="2:4" x14ac:dyDescent="0.35">
      <c r="B8726" s="4"/>
      <c r="C8726" s="4"/>
      <c r="D8726" s="14"/>
    </row>
    <row r="8727" spans="2:4" x14ac:dyDescent="0.35">
      <c r="B8727" s="4"/>
      <c r="C8727" s="4"/>
      <c r="D8727" s="14"/>
    </row>
    <row r="8728" spans="2:4" x14ac:dyDescent="0.35">
      <c r="B8728" s="4"/>
      <c r="C8728" s="4"/>
      <c r="D8728" s="14"/>
    </row>
    <row r="8729" spans="2:4" x14ac:dyDescent="0.35">
      <c r="B8729" s="4"/>
      <c r="C8729" s="4"/>
      <c r="D8729" s="14"/>
    </row>
    <row r="8730" spans="2:4" x14ac:dyDescent="0.35">
      <c r="B8730" s="4"/>
      <c r="C8730" s="4"/>
      <c r="D8730" s="14"/>
    </row>
    <row r="8731" spans="2:4" x14ac:dyDescent="0.35">
      <c r="B8731" s="4"/>
      <c r="C8731" s="4"/>
      <c r="D8731" s="14"/>
    </row>
    <row r="8732" spans="2:4" x14ac:dyDescent="0.35">
      <c r="B8732" s="4"/>
      <c r="C8732" s="4"/>
      <c r="D8732" s="14"/>
    </row>
    <row r="8733" spans="2:4" x14ac:dyDescent="0.35">
      <c r="B8733" s="4"/>
      <c r="C8733" s="4"/>
      <c r="D8733" s="14"/>
    </row>
    <row r="8734" spans="2:4" x14ac:dyDescent="0.35">
      <c r="B8734" s="4"/>
      <c r="C8734" s="4"/>
      <c r="D8734" s="14"/>
    </row>
    <row r="8735" spans="2:4" x14ac:dyDescent="0.35">
      <c r="B8735" s="4"/>
      <c r="C8735" s="4"/>
      <c r="D8735" s="14"/>
    </row>
    <row r="8736" spans="2:4" x14ac:dyDescent="0.35">
      <c r="B8736" s="4"/>
      <c r="C8736" s="4"/>
      <c r="D8736" s="14"/>
    </row>
    <row r="8737" spans="2:4" x14ac:dyDescent="0.35">
      <c r="B8737" s="4"/>
      <c r="C8737" s="4"/>
      <c r="D8737" s="14"/>
    </row>
    <row r="8738" spans="2:4" x14ac:dyDescent="0.35">
      <c r="B8738" s="4"/>
      <c r="C8738" s="4"/>
      <c r="D8738" s="14"/>
    </row>
    <row r="8739" spans="2:4" x14ac:dyDescent="0.35">
      <c r="B8739" s="4"/>
      <c r="C8739" s="4"/>
      <c r="D8739" s="14"/>
    </row>
    <row r="8740" spans="2:4" x14ac:dyDescent="0.35">
      <c r="B8740" s="4"/>
      <c r="C8740" s="4"/>
      <c r="D8740" s="14"/>
    </row>
    <row r="8741" spans="2:4" x14ac:dyDescent="0.35">
      <c r="B8741" s="4"/>
      <c r="C8741" s="4"/>
      <c r="D8741" s="14"/>
    </row>
    <row r="8742" spans="2:4" x14ac:dyDescent="0.35">
      <c r="B8742" s="4"/>
      <c r="C8742" s="4"/>
      <c r="D8742" s="14"/>
    </row>
    <row r="8743" spans="2:4" x14ac:dyDescent="0.35">
      <c r="B8743" s="4"/>
      <c r="C8743" s="4"/>
      <c r="D8743" s="14"/>
    </row>
    <row r="8744" spans="2:4" x14ac:dyDescent="0.35">
      <c r="B8744" s="4"/>
      <c r="C8744" s="4"/>
      <c r="D8744" s="14"/>
    </row>
    <row r="8745" spans="2:4" x14ac:dyDescent="0.35">
      <c r="B8745" s="4"/>
      <c r="C8745" s="4"/>
      <c r="D8745" s="14"/>
    </row>
    <row r="8746" spans="2:4" x14ac:dyDescent="0.35">
      <c r="B8746" s="4"/>
      <c r="C8746" s="4"/>
      <c r="D8746" s="14"/>
    </row>
    <row r="8747" spans="2:4" x14ac:dyDescent="0.35">
      <c r="B8747" s="4"/>
      <c r="C8747" s="4"/>
      <c r="D8747" s="14"/>
    </row>
    <row r="8748" spans="2:4" x14ac:dyDescent="0.35">
      <c r="B8748" s="4"/>
      <c r="C8748" s="4"/>
      <c r="D8748" s="14"/>
    </row>
    <row r="8749" spans="2:4" x14ac:dyDescent="0.35">
      <c r="B8749" s="4"/>
      <c r="C8749" s="4"/>
      <c r="D8749" s="14"/>
    </row>
    <row r="8750" spans="2:4" x14ac:dyDescent="0.35">
      <c r="B8750" s="4"/>
      <c r="C8750" s="4"/>
      <c r="D8750" s="14"/>
    </row>
    <row r="8751" spans="2:4" x14ac:dyDescent="0.35">
      <c r="B8751" s="4"/>
      <c r="C8751" s="4"/>
      <c r="D8751" s="14"/>
    </row>
    <row r="8752" spans="2:4" x14ac:dyDescent="0.35">
      <c r="B8752" s="4"/>
      <c r="C8752" s="4"/>
      <c r="D8752" s="14"/>
    </row>
    <row r="8753" spans="2:4" x14ac:dyDescent="0.35">
      <c r="B8753" s="4"/>
      <c r="C8753" s="4"/>
      <c r="D8753" s="14"/>
    </row>
    <row r="8754" spans="2:4" x14ac:dyDescent="0.35">
      <c r="B8754" s="4"/>
      <c r="C8754" s="4"/>
      <c r="D8754" s="14"/>
    </row>
    <row r="8755" spans="2:4" x14ac:dyDescent="0.35">
      <c r="B8755" s="4"/>
      <c r="C8755" s="4"/>
      <c r="D8755" s="14"/>
    </row>
    <row r="8756" spans="2:4" x14ac:dyDescent="0.35">
      <c r="B8756" s="4"/>
      <c r="C8756" s="4"/>
      <c r="D8756" s="14"/>
    </row>
    <row r="8757" spans="2:4" x14ac:dyDescent="0.35">
      <c r="B8757" s="4"/>
      <c r="C8757" s="4"/>
      <c r="D8757" s="14"/>
    </row>
    <row r="8758" spans="2:4" x14ac:dyDescent="0.35">
      <c r="B8758" s="4"/>
      <c r="C8758" s="4"/>
      <c r="D8758" s="14"/>
    </row>
    <row r="8759" spans="2:4" x14ac:dyDescent="0.35">
      <c r="B8759" s="4"/>
      <c r="C8759" s="4"/>
      <c r="D8759" s="14"/>
    </row>
    <row r="8760" spans="2:4" x14ac:dyDescent="0.35">
      <c r="B8760" s="4"/>
      <c r="C8760" s="4"/>
      <c r="D8760" s="14"/>
    </row>
    <row r="8761" spans="2:4" x14ac:dyDescent="0.35">
      <c r="B8761" s="4"/>
      <c r="C8761" s="4"/>
      <c r="D8761" s="14"/>
    </row>
    <row r="8762" spans="2:4" x14ac:dyDescent="0.35">
      <c r="B8762" s="4"/>
      <c r="C8762" s="4"/>
      <c r="D8762" s="14"/>
    </row>
    <row r="8763" spans="2:4" x14ac:dyDescent="0.35">
      <c r="B8763" s="4"/>
      <c r="C8763" s="4"/>
      <c r="D8763" s="14"/>
    </row>
    <row r="8764" spans="2:4" x14ac:dyDescent="0.35">
      <c r="B8764" s="4"/>
      <c r="C8764" s="4"/>
      <c r="D8764" s="14"/>
    </row>
    <row r="8765" spans="2:4" x14ac:dyDescent="0.35">
      <c r="B8765" s="4"/>
      <c r="C8765" s="4"/>
      <c r="D8765" s="14"/>
    </row>
    <row r="8766" spans="2:4" x14ac:dyDescent="0.35">
      <c r="B8766" s="4"/>
      <c r="C8766" s="4"/>
      <c r="D8766" s="14"/>
    </row>
    <row r="8767" spans="2:4" x14ac:dyDescent="0.35">
      <c r="B8767" s="4"/>
      <c r="C8767" s="4"/>
      <c r="D8767" s="14"/>
    </row>
    <row r="8768" spans="2:4" x14ac:dyDescent="0.35">
      <c r="B8768" s="4"/>
      <c r="C8768" s="4"/>
      <c r="D8768" s="14"/>
    </row>
    <row r="8769" spans="2:4" x14ac:dyDescent="0.35">
      <c r="B8769" s="4"/>
      <c r="C8769" s="4"/>
      <c r="D8769" s="14"/>
    </row>
    <row r="8770" spans="2:4" x14ac:dyDescent="0.35">
      <c r="B8770" s="4"/>
      <c r="C8770" s="4"/>
      <c r="D8770" s="14"/>
    </row>
    <row r="8771" spans="2:4" x14ac:dyDescent="0.35">
      <c r="B8771" s="4"/>
      <c r="C8771" s="4"/>
      <c r="D8771" s="14"/>
    </row>
    <row r="8772" spans="2:4" x14ac:dyDescent="0.35">
      <c r="B8772" s="4"/>
      <c r="C8772" s="4"/>
      <c r="D8772" s="14"/>
    </row>
    <row r="8773" spans="2:4" x14ac:dyDescent="0.35">
      <c r="B8773" s="4"/>
      <c r="C8773" s="4"/>
      <c r="D8773" s="14"/>
    </row>
    <row r="8774" spans="2:4" x14ac:dyDescent="0.35">
      <c r="B8774" s="4"/>
      <c r="C8774" s="4"/>
      <c r="D8774" s="14"/>
    </row>
    <row r="8775" spans="2:4" x14ac:dyDescent="0.35">
      <c r="B8775" s="4"/>
      <c r="C8775" s="4"/>
      <c r="D8775" s="14"/>
    </row>
    <row r="8776" spans="2:4" x14ac:dyDescent="0.35">
      <c r="B8776" s="4"/>
      <c r="C8776" s="4"/>
      <c r="D8776" s="14"/>
    </row>
    <row r="8777" spans="2:4" x14ac:dyDescent="0.35">
      <c r="B8777" s="4"/>
      <c r="C8777" s="4"/>
      <c r="D8777" s="14"/>
    </row>
    <row r="8778" spans="2:4" x14ac:dyDescent="0.35">
      <c r="B8778" s="4"/>
      <c r="C8778" s="4"/>
      <c r="D8778" s="14"/>
    </row>
    <row r="8779" spans="2:4" x14ac:dyDescent="0.35">
      <c r="B8779" s="4"/>
      <c r="C8779" s="4"/>
      <c r="D8779" s="14"/>
    </row>
    <row r="8780" spans="2:4" x14ac:dyDescent="0.35">
      <c r="B8780" s="4"/>
      <c r="C8780" s="4"/>
      <c r="D8780" s="14"/>
    </row>
    <row r="8781" spans="2:4" x14ac:dyDescent="0.35">
      <c r="B8781" s="4"/>
      <c r="C8781" s="4"/>
      <c r="D8781" s="14"/>
    </row>
    <row r="8782" spans="2:4" x14ac:dyDescent="0.35">
      <c r="B8782" s="4"/>
      <c r="C8782" s="4"/>
      <c r="D8782" s="14"/>
    </row>
    <row r="8783" spans="2:4" x14ac:dyDescent="0.35">
      <c r="B8783" s="4"/>
      <c r="C8783" s="4"/>
      <c r="D8783" s="14"/>
    </row>
    <row r="8784" spans="2:4" x14ac:dyDescent="0.35">
      <c r="B8784" s="4"/>
      <c r="C8784" s="4"/>
      <c r="D8784" s="14"/>
    </row>
    <row r="8785" spans="2:4" x14ac:dyDescent="0.35">
      <c r="B8785" s="4"/>
      <c r="C8785" s="4"/>
      <c r="D8785" s="14"/>
    </row>
    <row r="8786" spans="2:4" x14ac:dyDescent="0.35">
      <c r="B8786" s="4"/>
      <c r="C8786" s="4"/>
      <c r="D8786" s="14"/>
    </row>
    <row r="8787" spans="2:4" x14ac:dyDescent="0.35">
      <c r="B8787" s="4"/>
      <c r="C8787" s="4"/>
      <c r="D8787" s="14"/>
    </row>
    <row r="8788" spans="2:4" x14ac:dyDescent="0.35">
      <c r="B8788" s="4"/>
      <c r="C8788" s="4"/>
      <c r="D8788" s="14"/>
    </row>
    <row r="8789" spans="2:4" x14ac:dyDescent="0.35">
      <c r="B8789" s="4"/>
      <c r="C8789" s="4"/>
      <c r="D8789" s="14"/>
    </row>
    <row r="8790" spans="2:4" x14ac:dyDescent="0.35">
      <c r="B8790" s="4"/>
      <c r="C8790" s="4"/>
      <c r="D8790" s="14"/>
    </row>
    <row r="8791" spans="2:4" x14ac:dyDescent="0.35">
      <c r="B8791" s="4"/>
      <c r="C8791" s="4"/>
      <c r="D8791" s="14"/>
    </row>
    <row r="8792" spans="2:4" x14ac:dyDescent="0.35">
      <c r="B8792" s="4"/>
      <c r="C8792" s="4"/>
      <c r="D8792" s="14"/>
    </row>
    <row r="8793" spans="2:4" x14ac:dyDescent="0.35">
      <c r="B8793" s="4"/>
      <c r="C8793" s="4"/>
      <c r="D8793" s="14"/>
    </row>
    <row r="8794" spans="2:4" x14ac:dyDescent="0.35">
      <c r="B8794" s="4"/>
      <c r="C8794" s="4"/>
      <c r="D8794" s="14"/>
    </row>
    <row r="8795" spans="2:4" x14ac:dyDescent="0.35">
      <c r="B8795" s="4"/>
      <c r="C8795" s="4"/>
      <c r="D8795" s="14"/>
    </row>
    <row r="8796" spans="2:4" x14ac:dyDescent="0.35">
      <c r="B8796" s="4"/>
      <c r="C8796" s="4"/>
      <c r="D8796" s="14"/>
    </row>
    <row r="8797" spans="2:4" x14ac:dyDescent="0.35">
      <c r="B8797" s="4"/>
      <c r="C8797" s="4"/>
      <c r="D8797" s="14"/>
    </row>
    <row r="8798" spans="2:4" x14ac:dyDescent="0.35">
      <c r="B8798" s="4"/>
      <c r="C8798" s="4"/>
      <c r="D8798" s="14"/>
    </row>
    <row r="8799" spans="2:4" x14ac:dyDescent="0.35">
      <c r="B8799" s="4"/>
      <c r="C8799" s="4"/>
      <c r="D8799" s="14"/>
    </row>
    <row r="8800" spans="2:4" x14ac:dyDescent="0.35">
      <c r="B8800" s="4"/>
      <c r="C8800" s="4"/>
      <c r="D8800" s="14"/>
    </row>
    <row r="8801" spans="2:4" x14ac:dyDescent="0.35">
      <c r="B8801" s="4"/>
      <c r="C8801" s="4"/>
      <c r="D8801" s="14"/>
    </row>
    <row r="8802" spans="2:4" x14ac:dyDescent="0.35">
      <c r="B8802" s="4"/>
      <c r="C8802" s="4"/>
      <c r="D8802" s="14"/>
    </row>
    <row r="8803" spans="2:4" x14ac:dyDescent="0.35">
      <c r="B8803" s="4"/>
      <c r="C8803" s="4"/>
      <c r="D8803" s="14"/>
    </row>
    <row r="8804" spans="2:4" x14ac:dyDescent="0.35">
      <c r="B8804" s="4"/>
      <c r="C8804" s="4"/>
      <c r="D8804" s="14"/>
    </row>
    <row r="8805" spans="2:4" x14ac:dyDescent="0.35">
      <c r="B8805" s="4"/>
      <c r="C8805" s="4"/>
      <c r="D8805" s="14"/>
    </row>
    <row r="8806" spans="2:4" x14ac:dyDescent="0.35">
      <c r="B8806" s="4"/>
      <c r="C8806" s="4"/>
      <c r="D8806" s="14"/>
    </row>
    <row r="8807" spans="2:4" x14ac:dyDescent="0.35">
      <c r="B8807" s="4"/>
      <c r="C8807" s="4"/>
      <c r="D8807" s="14"/>
    </row>
    <row r="8808" spans="2:4" x14ac:dyDescent="0.35">
      <c r="B8808" s="4"/>
      <c r="C8808" s="4"/>
      <c r="D8808" s="14"/>
    </row>
    <row r="8809" spans="2:4" x14ac:dyDescent="0.35">
      <c r="B8809" s="4"/>
      <c r="C8809" s="4"/>
      <c r="D8809" s="14"/>
    </row>
    <row r="8810" spans="2:4" x14ac:dyDescent="0.35">
      <c r="B8810" s="4"/>
      <c r="C8810" s="4"/>
      <c r="D8810" s="14"/>
    </row>
    <row r="8811" spans="2:4" x14ac:dyDescent="0.35">
      <c r="B8811" s="4"/>
      <c r="C8811" s="4"/>
      <c r="D8811" s="14"/>
    </row>
    <row r="8812" spans="2:4" x14ac:dyDescent="0.35">
      <c r="B8812" s="4"/>
      <c r="C8812" s="4"/>
      <c r="D8812" s="14"/>
    </row>
    <row r="8813" spans="2:4" x14ac:dyDescent="0.35">
      <c r="B8813" s="4"/>
      <c r="C8813" s="4"/>
      <c r="D8813" s="14"/>
    </row>
    <row r="8814" spans="2:4" x14ac:dyDescent="0.35">
      <c r="B8814" s="4"/>
      <c r="C8814" s="4"/>
      <c r="D8814" s="14"/>
    </row>
    <row r="8815" spans="2:4" x14ac:dyDescent="0.35">
      <c r="B8815" s="4"/>
      <c r="C8815" s="4"/>
      <c r="D8815" s="14"/>
    </row>
    <row r="8816" spans="2:4" x14ac:dyDescent="0.35">
      <c r="B8816" s="4"/>
      <c r="C8816" s="4"/>
      <c r="D8816" s="14"/>
    </row>
    <row r="8817" spans="2:4" x14ac:dyDescent="0.35">
      <c r="B8817" s="4"/>
      <c r="C8817" s="4"/>
      <c r="D8817" s="14"/>
    </row>
    <row r="8818" spans="2:4" x14ac:dyDescent="0.35">
      <c r="B8818" s="4"/>
      <c r="C8818" s="4"/>
      <c r="D8818" s="14"/>
    </row>
    <row r="8819" spans="2:4" x14ac:dyDescent="0.35">
      <c r="B8819" s="4"/>
      <c r="C8819" s="4"/>
      <c r="D8819" s="14"/>
    </row>
    <row r="8820" spans="2:4" x14ac:dyDescent="0.35">
      <c r="B8820" s="4"/>
      <c r="C8820" s="4"/>
      <c r="D8820" s="14"/>
    </row>
    <row r="8821" spans="2:4" x14ac:dyDescent="0.35">
      <c r="B8821" s="4"/>
      <c r="C8821" s="4"/>
      <c r="D8821" s="14"/>
    </row>
    <row r="8822" spans="2:4" x14ac:dyDescent="0.35">
      <c r="B8822" s="4"/>
      <c r="C8822" s="4"/>
      <c r="D8822" s="14"/>
    </row>
    <row r="8823" spans="2:4" x14ac:dyDescent="0.35">
      <c r="B8823" s="4"/>
      <c r="C8823" s="4"/>
      <c r="D8823" s="14"/>
    </row>
    <row r="8824" spans="2:4" x14ac:dyDescent="0.35">
      <c r="B8824" s="4"/>
      <c r="C8824" s="4"/>
      <c r="D8824" s="14"/>
    </row>
    <row r="8825" spans="2:4" x14ac:dyDescent="0.35">
      <c r="B8825" s="4"/>
      <c r="C8825" s="4"/>
      <c r="D8825" s="14"/>
    </row>
    <row r="8826" spans="2:4" x14ac:dyDescent="0.35">
      <c r="B8826" s="4"/>
      <c r="C8826" s="4"/>
      <c r="D8826" s="14"/>
    </row>
    <row r="8827" spans="2:4" x14ac:dyDescent="0.35">
      <c r="B8827" s="4"/>
      <c r="C8827" s="4"/>
      <c r="D8827" s="14"/>
    </row>
    <row r="8828" spans="2:4" x14ac:dyDescent="0.35">
      <c r="B8828" s="4"/>
      <c r="C8828" s="4"/>
      <c r="D8828" s="14"/>
    </row>
    <row r="8829" spans="2:4" x14ac:dyDescent="0.35">
      <c r="B8829" s="4"/>
      <c r="C8829" s="4"/>
      <c r="D8829" s="14"/>
    </row>
    <row r="8830" spans="2:4" x14ac:dyDescent="0.35">
      <c r="B8830" s="4"/>
      <c r="C8830" s="4"/>
      <c r="D8830" s="14"/>
    </row>
    <row r="8831" spans="2:4" x14ac:dyDescent="0.35">
      <c r="B8831" s="4"/>
      <c r="C8831" s="4"/>
      <c r="D8831" s="14"/>
    </row>
    <row r="8832" spans="2:4" x14ac:dyDescent="0.35">
      <c r="B8832" s="4"/>
      <c r="C8832" s="4"/>
      <c r="D8832" s="14"/>
    </row>
    <row r="8833" spans="2:4" x14ac:dyDescent="0.35">
      <c r="B8833" s="4"/>
      <c r="C8833" s="4"/>
      <c r="D8833" s="14"/>
    </row>
    <row r="8834" spans="2:4" x14ac:dyDescent="0.35">
      <c r="B8834" s="4"/>
      <c r="C8834" s="4"/>
      <c r="D8834" s="14"/>
    </row>
    <row r="8835" spans="2:4" x14ac:dyDescent="0.35">
      <c r="B8835" s="4"/>
      <c r="C8835" s="4"/>
      <c r="D8835" s="14"/>
    </row>
    <row r="8836" spans="2:4" x14ac:dyDescent="0.35">
      <c r="B8836" s="4"/>
      <c r="C8836" s="4"/>
      <c r="D8836" s="14"/>
    </row>
    <row r="8837" spans="2:4" x14ac:dyDescent="0.35">
      <c r="B8837" s="4"/>
      <c r="C8837" s="4"/>
      <c r="D8837" s="14"/>
    </row>
    <row r="8838" spans="2:4" x14ac:dyDescent="0.35">
      <c r="B8838" s="4"/>
      <c r="C8838" s="4"/>
      <c r="D8838" s="14"/>
    </row>
    <row r="8839" spans="2:4" x14ac:dyDescent="0.35">
      <c r="B8839" s="4"/>
      <c r="C8839" s="4"/>
      <c r="D8839" s="14"/>
    </row>
    <row r="8840" spans="2:4" x14ac:dyDescent="0.35">
      <c r="B8840" s="4"/>
      <c r="C8840" s="4"/>
      <c r="D8840" s="14"/>
    </row>
    <row r="8841" spans="2:4" x14ac:dyDescent="0.35">
      <c r="B8841" s="4"/>
      <c r="C8841" s="4"/>
      <c r="D8841" s="14"/>
    </row>
    <row r="8842" spans="2:4" x14ac:dyDescent="0.35">
      <c r="B8842" s="4"/>
      <c r="C8842" s="4"/>
      <c r="D8842" s="14"/>
    </row>
    <row r="8843" spans="2:4" x14ac:dyDescent="0.35">
      <c r="B8843" s="4"/>
      <c r="C8843" s="4"/>
      <c r="D8843" s="14"/>
    </row>
    <row r="8844" spans="2:4" x14ac:dyDescent="0.35">
      <c r="B8844" s="4"/>
      <c r="C8844" s="4"/>
      <c r="D8844" s="14"/>
    </row>
    <row r="8845" spans="2:4" x14ac:dyDescent="0.35">
      <c r="B8845" s="4"/>
      <c r="C8845" s="4"/>
      <c r="D8845" s="14"/>
    </row>
    <row r="8846" spans="2:4" x14ac:dyDescent="0.35">
      <c r="B8846" s="4"/>
      <c r="C8846" s="4"/>
      <c r="D8846" s="14"/>
    </row>
    <row r="8847" spans="2:4" x14ac:dyDescent="0.35">
      <c r="B8847" s="4"/>
      <c r="C8847" s="4"/>
      <c r="D8847" s="14"/>
    </row>
    <row r="8848" spans="2:4" x14ac:dyDescent="0.35">
      <c r="B8848" s="4"/>
      <c r="C8848" s="4"/>
      <c r="D8848" s="14"/>
    </row>
    <row r="8849" spans="2:4" x14ac:dyDescent="0.35">
      <c r="B8849" s="4"/>
      <c r="C8849" s="4"/>
      <c r="D8849" s="14"/>
    </row>
    <row r="8850" spans="2:4" x14ac:dyDescent="0.35">
      <c r="B8850" s="4"/>
      <c r="C8850" s="4"/>
      <c r="D8850" s="14"/>
    </row>
    <row r="8851" spans="2:4" x14ac:dyDescent="0.35">
      <c r="B8851" s="4"/>
      <c r="C8851" s="4"/>
      <c r="D8851" s="14"/>
    </row>
    <row r="8852" spans="2:4" x14ac:dyDescent="0.35">
      <c r="B8852" s="4"/>
      <c r="C8852" s="4"/>
      <c r="D8852" s="14"/>
    </row>
    <row r="8853" spans="2:4" x14ac:dyDescent="0.35">
      <c r="B8853" s="4"/>
      <c r="C8853" s="4"/>
      <c r="D8853" s="14"/>
    </row>
    <row r="8854" spans="2:4" x14ac:dyDescent="0.35">
      <c r="B8854" s="4"/>
      <c r="C8854" s="4"/>
      <c r="D8854" s="14"/>
    </row>
    <row r="8855" spans="2:4" x14ac:dyDescent="0.35">
      <c r="B8855" s="4"/>
      <c r="C8855" s="4"/>
      <c r="D8855" s="14"/>
    </row>
    <row r="8856" spans="2:4" x14ac:dyDescent="0.35">
      <c r="B8856" s="4"/>
      <c r="C8856" s="4"/>
      <c r="D8856" s="14"/>
    </row>
    <row r="8857" spans="2:4" x14ac:dyDescent="0.35">
      <c r="B8857" s="4"/>
      <c r="C8857" s="4"/>
      <c r="D8857" s="14"/>
    </row>
    <row r="8858" spans="2:4" x14ac:dyDescent="0.35">
      <c r="B8858" s="4"/>
      <c r="C8858" s="4"/>
      <c r="D8858" s="14"/>
    </row>
    <row r="8859" spans="2:4" x14ac:dyDescent="0.35">
      <c r="B8859" s="4"/>
      <c r="C8859" s="4"/>
      <c r="D8859" s="14"/>
    </row>
    <row r="8860" spans="2:4" x14ac:dyDescent="0.35">
      <c r="B8860" s="4"/>
      <c r="C8860" s="4"/>
      <c r="D8860" s="14"/>
    </row>
    <row r="8861" spans="2:4" x14ac:dyDescent="0.35">
      <c r="B8861" s="4"/>
      <c r="C8861" s="4"/>
      <c r="D8861" s="14"/>
    </row>
    <row r="8862" spans="2:4" x14ac:dyDescent="0.35">
      <c r="B8862" s="4"/>
      <c r="C8862" s="4"/>
      <c r="D8862" s="14"/>
    </row>
    <row r="8863" spans="2:4" x14ac:dyDescent="0.35">
      <c r="B8863" s="4"/>
      <c r="C8863" s="4"/>
      <c r="D8863" s="14"/>
    </row>
    <row r="8864" spans="2:4" x14ac:dyDescent="0.35">
      <c r="B8864" s="4"/>
      <c r="C8864" s="4"/>
      <c r="D8864" s="14"/>
    </row>
    <row r="8865" spans="2:4" x14ac:dyDescent="0.35">
      <c r="B8865" s="4"/>
      <c r="C8865" s="4"/>
      <c r="D8865" s="14"/>
    </row>
    <row r="8866" spans="2:4" x14ac:dyDescent="0.35">
      <c r="B8866" s="4"/>
      <c r="C8866" s="4"/>
      <c r="D8866" s="14"/>
    </row>
    <row r="8867" spans="2:4" x14ac:dyDescent="0.35">
      <c r="B8867" s="4"/>
      <c r="C8867" s="4"/>
      <c r="D8867" s="14"/>
    </row>
    <row r="8868" spans="2:4" x14ac:dyDescent="0.35">
      <c r="B8868" s="4"/>
      <c r="C8868" s="4"/>
      <c r="D8868" s="14"/>
    </row>
    <row r="8869" spans="2:4" x14ac:dyDescent="0.35">
      <c r="B8869" s="4"/>
      <c r="C8869" s="4"/>
      <c r="D8869" s="14"/>
    </row>
    <row r="8870" spans="2:4" x14ac:dyDescent="0.35">
      <c r="B8870" s="4"/>
      <c r="C8870" s="4"/>
      <c r="D8870" s="14"/>
    </row>
    <row r="8871" spans="2:4" x14ac:dyDescent="0.35">
      <c r="B8871" s="4"/>
      <c r="C8871" s="4"/>
      <c r="D8871" s="14"/>
    </row>
    <row r="8872" spans="2:4" x14ac:dyDescent="0.35">
      <c r="B8872" s="4"/>
      <c r="C8872" s="4"/>
      <c r="D8872" s="14"/>
    </row>
    <row r="8873" spans="2:4" x14ac:dyDescent="0.35">
      <c r="B8873" s="4"/>
      <c r="C8873" s="4"/>
      <c r="D8873" s="14"/>
    </row>
    <row r="8874" spans="2:4" x14ac:dyDescent="0.35">
      <c r="B8874" s="4"/>
      <c r="C8874" s="4"/>
      <c r="D8874" s="14"/>
    </row>
    <row r="8875" spans="2:4" x14ac:dyDescent="0.35">
      <c r="B8875" s="4"/>
      <c r="C8875" s="4"/>
      <c r="D8875" s="14"/>
    </row>
    <row r="8876" spans="2:4" x14ac:dyDescent="0.35">
      <c r="B8876" s="4"/>
      <c r="C8876" s="4"/>
      <c r="D8876" s="14"/>
    </row>
    <row r="8877" spans="2:4" x14ac:dyDescent="0.35">
      <c r="B8877" s="4"/>
      <c r="C8877" s="4"/>
      <c r="D8877" s="14"/>
    </row>
    <row r="8878" spans="2:4" x14ac:dyDescent="0.35">
      <c r="B8878" s="4"/>
      <c r="C8878" s="4"/>
      <c r="D8878" s="14"/>
    </row>
    <row r="8879" spans="2:4" x14ac:dyDescent="0.35">
      <c r="B8879" s="4"/>
      <c r="C8879" s="4"/>
      <c r="D8879" s="14"/>
    </row>
    <row r="8880" spans="2:4" x14ac:dyDescent="0.35">
      <c r="B8880" s="4"/>
      <c r="C8880" s="4"/>
      <c r="D8880" s="14"/>
    </row>
    <row r="8881" spans="2:4" x14ac:dyDescent="0.35">
      <c r="B8881" s="4"/>
      <c r="C8881" s="4"/>
      <c r="D8881" s="14"/>
    </row>
    <row r="8882" spans="2:4" x14ac:dyDescent="0.35">
      <c r="B8882" s="4"/>
      <c r="C8882" s="4"/>
      <c r="D8882" s="14"/>
    </row>
    <row r="8883" spans="2:4" x14ac:dyDescent="0.35">
      <c r="B8883" s="4"/>
      <c r="C8883" s="4"/>
      <c r="D8883" s="14"/>
    </row>
    <row r="8884" spans="2:4" x14ac:dyDescent="0.35">
      <c r="B8884" s="4"/>
      <c r="C8884" s="4"/>
      <c r="D8884" s="14"/>
    </row>
    <row r="8885" spans="2:4" x14ac:dyDescent="0.35">
      <c r="B8885" s="4"/>
      <c r="C8885" s="4"/>
      <c r="D8885" s="14"/>
    </row>
    <row r="8886" spans="2:4" x14ac:dyDescent="0.35">
      <c r="B8886" s="4"/>
      <c r="C8886" s="4"/>
      <c r="D8886" s="14"/>
    </row>
    <row r="8887" spans="2:4" x14ac:dyDescent="0.35">
      <c r="B8887" s="4"/>
      <c r="C8887" s="4"/>
      <c r="D8887" s="14"/>
    </row>
    <row r="8888" spans="2:4" x14ac:dyDescent="0.35">
      <c r="B8888" s="4"/>
      <c r="C8888" s="4"/>
      <c r="D8888" s="14"/>
    </row>
    <row r="8889" spans="2:4" x14ac:dyDescent="0.35">
      <c r="B8889" s="4"/>
      <c r="C8889" s="4"/>
      <c r="D8889" s="14"/>
    </row>
    <row r="8890" spans="2:4" x14ac:dyDescent="0.35">
      <c r="B8890" s="4"/>
      <c r="C8890" s="4"/>
      <c r="D8890" s="14"/>
    </row>
    <row r="8891" spans="2:4" x14ac:dyDescent="0.35">
      <c r="B8891" s="4"/>
      <c r="C8891" s="4"/>
      <c r="D8891" s="14"/>
    </row>
    <row r="8892" spans="2:4" x14ac:dyDescent="0.35">
      <c r="B8892" s="4"/>
      <c r="C8892" s="4"/>
      <c r="D8892" s="14"/>
    </row>
    <row r="8893" spans="2:4" x14ac:dyDescent="0.35">
      <c r="B8893" s="4"/>
      <c r="C8893" s="4"/>
      <c r="D8893" s="14"/>
    </row>
    <row r="8894" spans="2:4" x14ac:dyDescent="0.35">
      <c r="B8894" s="4"/>
      <c r="C8894" s="4"/>
      <c r="D8894" s="14"/>
    </row>
    <row r="8895" spans="2:4" x14ac:dyDescent="0.35">
      <c r="B8895" s="4"/>
      <c r="C8895" s="4"/>
      <c r="D8895" s="14"/>
    </row>
    <row r="8896" spans="2:4" x14ac:dyDescent="0.35">
      <c r="B8896" s="4"/>
      <c r="C8896" s="4"/>
      <c r="D8896" s="14"/>
    </row>
    <row r="8897" spans="2:4" x14ac:dyDescent="0.35">
      <c r="B8897" s="4"/>
      <c r="C8897" s="4"/>
      <c r="D8897" s="14"/>
    </row>
    <row r="8898" spans="2:4" x14ac:dyDescent="0.35">
      <c r="B8898" s="4"/>
      <c r="C8898" s="4"/>
      <c r="D8898" s="14"/>
    </row>
    <row r="8899" spans="2:4" x14ac:dyDescent="0.35">
      <c r="B8899" s="4"/>
      <c r="C8899" s="4"/>
      <c r="D8899" s="14"/>
    </row>
    <row r="8900" spans="2:4" x14ac:dyDescent="0.35">
      <c r="B8900" s="4"/>
      <c r="C8900" s="4"/>
      <c r="D8900" s="14"/>
    </row>
    <row r="8901" spans="2:4" x14ac:dyDescent="0.35">
      <c r="B8901" s="4"/>
      <c r="C8901" s="4"/>
      <c r="D8901" s="14"/>
    </row>
    <row r="8902" spans="2:4" x14ac:dyDescent="0.35">
      <c r="B8902" s="4"/>
      <c r="C8902" s="4"/>
      <c r="D8902" s="14"/>
    </row>
    <row r="8903" spans="2:4" x14ac:dyDescent="0.35">
      <c r="B8903" s="4"/>
      <c r="C8903" s="4"/>
      <c r="D8903" s="14"/>
    </row>
    <row r="8904" spans="2:4" x14ac:dyDescent="0.35">
      <c r="B8904" s="4"/>
      <c r="C8904" s="4"/>
      <c r="D8904" s="14"/>
    </row>
    <row r="8905" spans="2:4" x14ac:dyDescent="0.35">
      <c r="B8905" s="4"/>
      <c r="C8905" s="4"/>
      <c r="D8905" s="14"/>
    </row>
    <row r="8906" spans="2:4" x14ac:dyDescent="0.35">
      <c r="B8906" s="4"/>
      <c r="C8906" s="4"/>
      <c r="D8906" s="14"/>
    </row>
    <row r="8907" spans="2:4" x14ac:dyDescent="0.35">
      <c r="B8907" s="4"/>
      <c r="C8907" s="4"/>
      <c r="D8907" s="14"/>
    </row>
    <row r="8908" spans="2:4" x14ac:dyDescent="0.35">
      <c r="B8908" s="4"/>
      <c r="C8908" s="4"/>
      <c r="D8908" s="14"/>
    </row>
    <row r="8909" spans="2:4" x14ac:dyDescent="0.35">
      <c r="B8909" s="4"/>
      <c r="C8909" s="4"/>
      <c r="D8909" s="14"/>
    </row>
    <row r="8910" spans="2:4" x14ac:dyDescent="0.35">
      <c r="B8910" s="4"/>
      <c r="C8910" s="4"/>
      <c r="D8910" s="14"/>
    </row>
    <row r="8911" spans="2:4" x14ac:dyDescent="0.35">
      <c r="B8911" s="4"/>
      <c r="C8911" s="4"/>
      <c r="D8911" s="14"/>
    </row>
    <row r="8912" spans="2:4" x14ac:dyDescent="0.35">
      <c r="B8912" s="4"/>
      <c r="C8912" s="4"/>
      <c r="D8912" s="14"/>
    </row>
    <row r="8913" spans="2:4" x14ac:dyDescent="0.35">
      <c r="B8913" s="4"/>
      <c r="C8913" s="4"/>
      <c r="D8913" s="14"/>
    </row>
    <row r="8914" spans="2:4" x14ac:dyDescent="0.35">
      <c r="B8914" s="4"/>
      <c r="C8914" s="4"/>
      <c r="D8914" s="14"/>
    </row>
    <row r="8915" spans="2:4" x14ac:dyDescent="0.35">
      <c r="B8915" s="4"/>
      <c r="C8915" s="4"/>
      <c r="D8915" s="14"/>
    </row>
    <row r="8916" spans="2:4" x14ac:dyDescent="0.35">
      <c r="B8916" s="4"/>
      <c r="C8916" s="4"/>
      <c r="D8916" s="14"/>
    </row>
    <row r="8917" spans="2:4" x14ac:dyDescent="0.35">
      <c r="B8917" s="4"/>
      <c r="C8917" s="4"/>
      <c r="D8917" s="14"/>
    </row>
    <row r="8918" spans="2:4" x14ac:dyDescent="0.35">
      <c r="B8918" s="4"/>
      <c r="C8918" s="4"/>
      <c r="D8918" s="14"/>
    </row>
    <row r="8919" spans="2:4" x14ac:dyDescent="0.35">
      <c r="B8919" s="4"/>
      <c r="C8919" s="4"/>
      <c r="D8919" s="14"/>
    </row>
    <row r="8920" spans="2:4" x14ac:dyDescent="0.35">
      <c r="B8920" s="4"/>
      <c r="C8920" s="4"/>
      <c r="D8920" s="14"/>
    </row>
    <row r="8921" spans="2:4" x14ac:dyDescent="0.35">
      <c r="B8921" s="4"/>
      <c r="C8921" s="4"/>
      <c r="D8921" s="14"/>
    </row>
    <row r="8922" spans="2:4" x14ac:dyDescent="0.35">
      <c r="B8922" s="4"/>
      <c r="C8922" s="4"/>
      <c r="D8922" s="14"/>
    </row>
    <row r="8923" spans="2:4" x14ac:dyDescent="0.35">
      <c r="B8923" s="4"/>
      <c r="C8923" s="4"/>
      <c r="D8923" s="14"/>
    </row>
    <row r="8924" spans="2:4" x14ac:dyDescent="0.35">
      <c r="B8924" s="4"/>
      <c r="C8924" s="4"/>
      <c r="D8924" s="14"/>
    </row>
    <row r="8925" spans="2:4" x14ac:dyDescent="0.35">
      <c r="B8925" s="4"/>
      <c r="C8925" s="4"/>
      <c r="D8925" s="14"/>
    </row>
    <row r="8926" spans="2:4" x14ac:dyDescent="0.35">
      <c r="B8926" s="4"/>
      <c r="C8926" s="4"/>
      <c r="D8926" s="14"/>
    </row>
    <row r="8927" spans="2:4" x14ac:dyDescent="0.35">
      <c r="B8927" s="4"/>
      <c r="C8927" s="4"/>
      <c r="D8927" s="14"/>
    </row>
    <row r="8928" spans="2:4" x14ac:dyDescent="0.35">
      <c r="B8928" s="4"/>
      <c r="C8928" s="4"/>
      <c r="D8928" s="14"/>
    </row>
    <row r="8929" spans="2:4" x14ac:dyDescent="0.35">
      <c r="B8929" s="4"/>
      <c r="C8929" s="4"/>
      <c r="D8929" s="14"/>
    </row>
    <row r="8930" spans="2:4" x14ac:dyDescent="0.35">
      <c r="B8930" s="4"/>
      <c r="C8930" s="4"/>
      <c r="D8930" s="14"/>
    </row>
    <row r="8931" spans="2:4" x14ac:dyDescent="0.35">
      <c r="B8931" s="4"/>
      <c r="C8931" s="4"/>
      <c r="D8931" s="14"/>
    </row>
    <row r="8932" spans="2:4" x14ac:dyDescent="0.35">
      <c r="B8932" s="4"/>
      <c r="C8932" s="4"/>
      <c r="D8932" s="14"/>
    </row>
    <row r="8933" spans="2:4" x14ac:dyDescent="0.35">
      <c r="B8933" s="4"/>
      <c r="C8933" s="4"/>
      <c r="D8933" s="14"/>
    </row>
    <row r="8934" spans="2:4" x14ac:dyDescent="0.35">
      <c r="B8934" s="4"/>
      <c r="C8934" s="4"/>
      <c r="D8934" s="14"/>
    </row>
    <row r="8935" spans="2:4" x14ac:dyDescent="0.35">
      <c r="B8935" s="4"/>
      <c r="C8935" s="4"/>
      <c r="D8935" s="14"/>
    </row>
    <row r="8936" spans="2:4" x14ac:dyDescent="0.35">
      <c r="B8936" s="4"/>
      <c r="C8936" s="4"/>
      <c r="D8936" s="14"/>
    </row>
    <row r="8937" spans="2:4" x14ac:dyDescent="0.35">
      <c r="B8937" s="4"/>
      <c r="C8937" s="4"/>
      <c r="D8937" s="14"/>
    </row>
    <row r="8938" spans="2:4" x14ac:dyDescent="0.35">
      <c r="B8938" s="4"/>
      <c r="C8938" s="4"/>
      <c r="D8938" s="14"/>
    </row>
    <row r="8939" spans="2:4" x14ac:dyDescent="0.35">
      <c r="B8939" s="4"/>
      <c r="C8939" s="4"/>
      <c r="D8939" s="14"/>
    </row>
    <row r="8940" spans="2:4" x14ac:dyDescent="0.35">
      <c r="B8940" s="4"/>
      <c r="C8940" s="4"/>
      <c r="D8940" s="14"/>
    </row>
    <row r="8941" spans="2:4" x14ac:dyDescent="0.35">
      <c r="B8941" s="4"/>
      <c r="C8941" s="4"/>
      <c r="D8941" s="14"/>
    </row>
    <row r="8942" spans="2:4" x14ac:dyDescent="0.35">
      <c r="B8942" s="4"/>
      <c r="C8942" s="4"/>
      <c r="D8942" s="14"/>
    </row>
    <row r="8943" spans="2:4" x14ac:dyDescent="0.35">
      <c r="B8943" s="4"/>
      <c r="C8943" s="4"/>
      <c r="D8943" s="14"/>
    </row>
    <row r="8944" spans="2:4" x14ac:dyDescent="0.35">
      <c r="B8944" s="4"/>
      <c r="C8944" s="4"/>
      <c r="D8944" s="14"/>
    </row>
    <row r="8945" spans="2:4" x14ac:dyDescent="0.35">
      <c r="B8945" s="4"/>
      <c r="C8945" s="4"/>
      <c r="D8945" s="14"/>
    </row>
    <row r="8946" spans="2:4" x14ac:dyDescent="0.35">
      <c r="B8946" s="4"/>
      <c r="C8946" s="4"/>
      <c r="D8946" s="14"/>
    </row>
    <row r="8947" spans="2:4" x14ac:dyDescent="0.35">
      <c r="B8947" s="4"/>
      <c r="C8947" s="4"/>
      <c r="D8947" s="14"/>
    </row>
    <row r="8948" spans="2:4" x14ac:dyDescent="0.35">
      <c r="B8948" s="4"/>
      <c r="C8948" s="4"/>
      <c r="D8948" s="14"/>
    </row>
    <row r="8949" spans="2:4" x14ac:dyDescent="0.35">
      <c r="B8949" s="4"/>
      <c r="C8949" s="4"/>
      <c r="D8949" s="14"/>
    </row>
    <row r="8950" spans="2:4" x14ac:dyDescent="0.35">
      <c r="B8950" s="4"/>
      <c r="C8950" s="4"/>
      <c r="D8950" s="14"/>
    </row>
    <row r="8951" spans="2:4" x14ac:dyDescent="0.35">
      <c r="B8951" s="4"/>
      <c r="C8951" s="4"/>
      <c r="D8951" s="14"/>
    </row>
    <row r="8952" spans="2:4" x14ac:dyDescent="0.35">
      <c r="B8952" s="4"/>
      <c r="C8952" s="4"/>
      <c r="D8952" s="14"/>
    </row>
    <row r="8953" spans="2:4" x14ac:dyDescent="0.35">
      <c r="B8953" s="4"/>
      <c r="C8953" s="4"/>
      <c r="D8953" s="14"/>
    </row>
    <row r="8954" spans="2:4" x14ac:dyDescent="0.35">
      <c r="B8954" s="4"/>
      <c r="C8954" s="4"/>
      <c r="D8954" s="14"/>
    </row>
    <row r="8955" spans="2:4" x14ac:dyDescent="0.35">
      <c r="B8955" s="4"/>
      <c r="C8955" s="4"/>
      <c r="D8955" s="14"/>
    </row>
    <row r="8956" spans="2:4" x14ac:dyDescent="0.35">
      <c r="B8956" s="4"/>
      <c r="C8956" s="4"/>
      <c r="D8956" s="14"/>
    </row>
    <row r="8957" spans="2:4" x14ac:dyDescent="0.35">
      <c r="B8957" s="4"/>
      <c r="C8957" s="4"/>
      <c r="D8957" s="14"/>
    </row>
    <row r="8958" spans="2:4" x14ac:dyDescent="0.35">
      <c r="B8958" s="4"/>
      <c r="C8958" s="4"/>
      <c r="D8958" s="14"/>
    </row>
    <row r="8959" spans="2:4" x14ac:dyDescent="0.35">
      <c r="B8959" s="4"/>
      <c r="C8959" s="4"/>
      <c r="D8959" s="14"/>
    </row>
    <row r="8960" spans="2:4" x14ac:dyDescent="0.35">
      <c r="B8960" s="4"/>
      <c r="C8960" s="4"/>
      <c r="D8960" s="14"/>
    </row>
    <row r="8961" spans="2:4" x14ac:dyDescent="0.35">
      <c r="B8961" s="4"/>
      <c r="C8961" s="4"/>
      <c r="D8961" s="14"/>
    </row>
    <row r="8962" spans="2:4" x14ac:dyDescent="0.35">
      <c r="B8962" s="4"/>
      <c r="C8962" s="4"/>
      <c r="D8962" s="14"/>
    </row>
    <row r="8963" spans="2:4" x14ac:dyDescent="0.35">
      <c r="B8963" s="4"/>
      <c r="C8963" s="4"/>
      <c r="D8963" s="14"/>
    </row>
    <row r="8964" spans="2:4" x14ac:dyDescent="0.35">
      <c r="B8964" s="4"/>
      <c r="C8964" s="4"/>
      <c r="D8964" s="14"/>
    </row>
    <row r="8965" spans="2:4" x14ac:dyDescent="0.35">
      <c r="B8965" s="4"/>
      <c r="C8965" s="4"/>
      <c r="D8965" s="14"/>
    </row>
    <row r="8966" spans="2:4" x14ac:dyDescent="0.35">
      <c r="B8966" s="4"/>
      <c r="C8966" s="4"/>
      <c r="D8966" s="14"/>
    </row>
    <row r="8967" spans="2:4" x14ac:dyDescent="0.35">
      <c r="B8967" s="4"/>
      <c r="C8967" s="4"/>
      <c r="D8967" s="14"/>
    </row>
    <row r="8968" spans="2:4" x14ac:dyDescent="0.35">
      <c r="B8968" s="4"/>
      <c r="C8968" s="4"/>
      <c r="D8968" s="14"/>
    </row>
    <row r="8969" spans="2:4" x14ac:dyDescent="0.35">
      <c r="B8969" s="4"/>
      <c r="C8969" s="4"/>
      <c r="D8969" s="14"/>
    </row>
    <row r="8970" spans="2:4" x14ac:dyDescent="0.35">
      <c r="B8970" s="4"/>
      <c r="C8970" s="4"/>
      <c r="D8970" s="14"/>
    </row>
    <row r="8971" spans="2:4" x14ac:dyDescent="0.35">
      <c r="B8971" s="4"/>
      <c r="C8971" s="4"/>
      <c r="D8971" s="14"/>
    </row>
    <row r="8972" spans="2:4" x14ac:dyDescent="0.35">
      <c r="B8972" s="4"/>
      <c r="C8972" s="4"/>
      <c r="D8972" s="14"/>
    </row>
    <row r="8973" spans="2:4" x14ac:dyDescent="0.35">
      <c r="B8973" s="4"/>
      <c r="C8973" s="4"/>
      <c r="D8973" s="14"/>
    </row>
    <row r="8974" spans="2:4" x14ac:dyDescent="0.35">
      <c r="B8974" s="4"/>
      <c r="C8974" s="4"/>
      <c r="D8974" s="14"/>
    </row>
    <row r="8975" spans="2:4" x14ac:dyDescent="0.35">
      <c r="B8975" s="4"/>
      <c r="C8975" s="4"/>
      <c r="D8975" s="14"/>
    </row>
    <row r="8976" spans="2:4" x14ac:dyDescent="0.35">
      <c r="B8976" s="4"/>
      <c r="C8976" s="4"/>
      <c r="D8976" s="14"/>
    </row>
    <row r="8977" spans="2:4" x14ac:dyDescent="0.35">
      <c r="B8977" s="4"/>
      <c r="C8977" s="4"/>
      <c r="D8977" s="14"/>
    </row>
    <row r="8978" spans="2:4" x14ac:dyDescent="0.35">
      <c r="B8978" s="4"/>
      <c r="C8978" s="4"/>
      <c r="D8978" s="14"/>
    </row>
    <row r="8979" spans="2:4" x14ac:dyDescent="0.35">
      <c r="B8979" s="4"/>
      <c r="C8979" s="4"/>
      <c r="D8979" s="14"/>
    </row>
    <row r="8980" spans="2:4" x14ac:dyDescent="0.35">
      <c r="B8980" s="4"/>
      <c r="C8980" s="4"/>
      <c r="D8980" s="14"/>
    </row>
    <row r="8981" spans="2:4" x14ac:dyDescent="0.35">
      <c r="B8981" s="4"/>
      <c r="C8981" s="4"/>
      <c r="D8981" s="14"/>
    </row>
    <row r="8982" spans="2:4" x14ac:dyDescent="0.35">
      <c r="B8982" s="4"/>
      <c r="C8982" s="4"/>
      <c r="D8982" s="14"/>
    </row>
    <row r="8983" spans="2:4" x14ac:dyDescent="0.35">
      <c r="B8983" s="4"/>
      <c r="C8983" s="4"/>
      <c r="D8983" s="14"/>
    </row>
    <row r="8984" spans="2:4" x14ac:dyDescent="0.35">
      <c r="B8984" s="4"/>
      <c r="C8984" s="4"/>
      <c r="D8984" s="14"/>
    </row>
    <row r="8985" spans="2:4" x14ac:dyDescent="0.35">
      <c r="B8985" s="4"/>
      <c r="C8985" s="4"/>
      <c r="D8985" s="14"/>
    </row>
    <row r="8986" spans="2:4" x14ac:dyDescent="0.35">
      <c r="B8986" s="4"/>
      <c r="C8986" s="4"/>
      <c r="D8986" s="14"/>
    </row>
    <row r="8987" spans="2:4" x14ac:dyDescent="0.35">
      <c r="B8987" s="4"/>
      <c r="C8987" s="4"/>
      <c r="D8987" s="14"/>
    </row>
    <row r="8988" spans="2:4" x14ac:dyDescent="0.35">
      <c r="B8988" s="4"/>
      <c r="C8988" s="4"/>
      <c r="D8988" s="14"/>
    </row>
    <row r="8989" spans="2:4" x14ac:dyDescent="0.35">
      <c r="B8989" s="4"/>
      <c r="C8989" s="4"/>
      <c r="D8989" s="14"/>
    </row>
    <row r="8990" spans="2:4" x14ac:dyDescent="0.35">
      <c r="B8990" s="4"/>
      <c r="C8990" s="4"/>
      <c r="D8990" s="14"/>
    </row>
    <row r="8991" spans="2:4" x14ac:dyDescent="0.35">
      <c r="B8991" s="4"/>
      <c r="C8991" s="4"/>
      <c r="D8991" s="14"/>
    </row>
    <row r="8992" spans="2:4" x14ac:dyDescent="0.35">
      <c r="B8992" s="4"/>
      <c r="C8992" s="4"/>
      <c r="D8992" s="14"/>
    </row>
    <row r="8993" spans="2:4" x14ac:dyDescent="0.35">
      <c r="B8993" s="4"/>
      <c r="C8993" s="4"/>
      <c r="D8993" s="14"/>
    </row>
    <row r="8994" spans="2:4" x14ac:dyDescent="0.35">
      <c r="B8994" s="4"/>
      <c r="C8994" s="4"/>
      <c r="D8994" s="14"/>
    </row>
    <row r="8995" spans="2:4" x14ac:dyDescent="0.35">
      <c r="B8995" s="4"/>
      <c r="C8995" s="4"/>
      <c r="D8995" s="14"/>
    </row>
    <row r="8996" spans="2:4" x14ac:dyDescent="0.35">
      <c r="B8996" s="4"/>
      <c r="C8996" s="4"/>
      <c r="D8996" s="14"/>
    </row>
    <row r="8997" spans="2:4" x14ac:dyDescent="0.35">
      <c r="B8997" s="4"/>
      <c r="C8997" s="4"/>
      <c r="D8997" s="14"/>
    </row>
    <row r="8998" spans="2:4" x14ac:dyDescent="0.35">
      <c r="B8998" s="4"/>
      <c r="C8998" s="4"/>
      <c r="D8998" s="14"/>
    </row>
    <row r="8999" spans="2:4" x14ac:dyDescent="0.35">
      <c r="B8999" s="4"/>
      <c r="C8999" s="4"/>
      <c r="D8999" s="14"/>
    </row>
    <row r="9000" spans="2:4" x14ac:dyDescent="0.35">
      <c r="B9000" s="4"/>
      <c r="C9000" s="4"/>
      <c r="D9000" s="14"/>
    </row>
    <row r="9001" spans="2:4" x14ac:dyDescent="0.35">
      <c r="B9001" s="4"/>
      <c r="C9001" s="4"/>
      <c r="D9001" s="14"/>
    </row>
    <row r="9002" spans="2:4" x14ac:dyDescent="0.35">
      <c r="B9002" s="4"/>
      <c r="C9002" s="4"/>
      <c r="D9002" s="14"/>
    </row>
    <row r="9003" spans="2:4" x14ac:dyDescent="0.35">
      <c r="B9003" s="4"/>
      <c r="C9003" s="4"/>
      <c r="D9003" s="14"/>
    </row>
    <row r="9004" spans="2:4" x14ac:dyDescent="0.35">
      <c r="B9004" s="4"/>
      <c r="C9004" s="4"/>
      <c r="D9004" s="14"/>
    </row>
    <row r="9005" spans="2:4" x14ac:dyDescent="0.35">
      <c r="B9005" s="4"/>
      <c r="C9005" s="4"/>
      <c r="D9005" s="14"/>
    </row>
    <row r="9006" spans="2:4" x14ac:dyDescent="0.35">
      <c r="B9006" s="4"/>
      <c r="C9006" s="4"/>
      <c r="D9006" s="14"/>
    </row>
    <row r="9007" spans="2:4" x14ac:dyDescent="0.35">
      <c r="B9007" s="4"/>
      <c r="C9007" s="4"/>
      <c r="D9007" s="14"/>
    </row>
    <row r="9008" spans="2:4" x14ac:dyDescent="0.35">
      <c r="B9008" s="4"/>
      <c r="C9008" s="4"/>
      <c r="D9008" s="14"/>
    </row>
    <row r="9009" spans="2:4" x14ac:dyDescent="0.35">
      <c r="B9009" s="4"/>
      <c r="C9009" s="4"/>
      <c r="D9009" s="14"/>
    </row>
    <row r="9010" spans="2:4" x14ac:dyDescent="0.35">
      <c r="B9010" s="4"/>
      <c r="C9010" s="4"/>
      <c r="D9010" s="14"/>
    </row>
    <row r="9011" spans="2:4" x14ac:dyDescent="0.35">
      <c r="B9011" s="4"/>
      <c r="C9011" s="4"/>
      <c r="D9011" s="14"/>
    </row>
    <row r="9012" spans="2:4" x14ac:dyDescent="0.35">
      <c r="B9012" s="4"/>
      <c r="C9012" s="4"/>
      <c r="D9012" s="14"/>
    </row>
    <row r="9013" spans="2:4" x14ac:dyDescent="0.35">
      <c r="B9013" s="4"/>
      <c r="C9013" s="4"/>
      <c r="D9013" s="14"/>
    </row>
    <row r="9014" spans="2:4" x14ac:dyDescent="0.35">
      <c r="B9014" s="4"/>
      <c r="C9014" s="4"/>
      <c r="D9014" s="14"/>
    </row>
    <row r="9015" spans="2:4" x14ac:dyDescent="0.35">
      <c r="B9015" s="4"/>
      <c r="C9015" s="4"/>
      <c r="D9015" s="14"/>
    </row>
    <row r="9016" spans="2:4" x14ac:dyDescent="0.35">
      <c r="B9016" s="4"/>
      <c r="C9016" s="4"/>
      <c r="D9016" s="14"/>
    </row>
    <row r="9017" spans="2:4" x14ac:dyDescent="0.35">
      <c r="B9017" s="4"/>
      <c r="C9017" s="4"/>
      <c r="D9017" s="14"/>
    </row>
    <row r="9018" spans="2:4" x14ac:dyDescent="0.35">
      <c r="B9018" s="4"/>
      <c r="C9018" s="4"/>
      <c r="D9018" s="14"/>
    </row>
    <row r="9019" spans="2:4" x14ac:dyDescent="0.35">
      <c r="B9019" s="4"/>
      <c r="C9019" s="4"/>
      <c r="D9019" s="14"/>
    </row>
    <row r="9020" spans="2:4" x14ac:dyDescent="0.35">
      <c r="B9020" s="4"/>
      <c r="C9020" s="4"/>
      <c r="D9020" s="14"/>
    </row>
    <row r="9021" spans="2:4" x14ac:dyDescent="0.35">
      <c r="B9021" s="4"/>
      <c r="C9021" s="4"/>
      <c r="D9021" s="14"/>
    </row>
    <row r="9022" spans="2:4" x14ac:dyDescent="0.35">
      <c r="B9022" s="4"/>
      <c r="C9022" s="4"/>
      <c r="D9022" s="14"/>
    </row>
    <row r="9023" spans="2:4" x14ac:dyDescent="0.35">
      <c r="B9023" s="4"/>
      <c r="C9023" s="4"/>
      <c r="D9023" s="14"/>
    </row>
    <row r="9024" spans="2:4" x14ac:dyDescent="0.35">
      <c r="B9024" s="4"/>
      <c r="C9024" s="4"/>
      <c r="D9024" s="14"/>
    </row>
    <row r="9025" spans="2:4" x14ac:dyDescent="0.35">
      <c r="B9025" s="4"/>
      <c r="C9025" s="4"/>
      <c r="D9025" s="14"/>
    </row>
    <row r="9026" spans="2:4" x14ac:dyDescent="0.35">
      <c r="B9026" s="4"/>
      <c r="C9026" s="4"/>
      <c r="D9026" s="14"/>
    </row>
    <row r="9027" spans="2:4" x14ac:dyDescent="0.35">
      <c r="B9027" s="4"/>
      <c r="C9027" s="4"/>
      <c r="D9027" s="14"/>
    </row>
    <row r="9028" spans="2:4" x14ac:dyDescent="0.35">
      <c r="B9028" s="4"/>
      <c r="C9028" s="4"/>
      <c r="D9028" s="14"/>
    </row>
    <row r="9029" spans="2:4" x14ac:dyDescent="0.35">
      <c r="B9029" s="4"/>
      <c r="C9029" s="4"/>
      <c r="D9029" s="14"/>
    </row>
    <row r="9030" spans="2:4" x14ac:dyDescent="0.35">
      <c r="B9030" s="4"/>
      <c r="C9030" s="4"/>
      <c r="D9030" s="14"/>
    </row>
    <row r="9031" spans="2:4" x14ac:dyDescent="0.35">
      <c r="B9031" s="4"/>
      <c r="C9031" s="4"/>
      <c r="D9031" s="14"/>
    </row>
    <row r="9032" spans="2:4" x14ac:dyDescent="0.35">
      <c r="B9032" s="4"/>
      <c r="C9032" s="4"/>
      <c r="D9032" s="14"/>
    </row>
    <row r="9033" spans="2:4" x14ac:dyDescent="0.35">
      <c r="B9033" s="4"/>
      <c r="C9033" s="4"/>
      <c r="D9033" s="14"/>
    </row>
    <row r="9034" spans="2:4" x14ac:dyDescent="0.35">
      <c r="B9034" s="4"/>
      <c r="C9034" s="4"/>
      <c r="D9034" s="14"/>
    </row>
    <row r="9035" spans="2:4" x14ac:dyDescent="0.35">
      <c r="B9035" s="4"/>
      <c r="C9035" s="4"/>
      <c r="D9035" s="14"/>
    </row>
    <row r="9036" spans="2:4" x14ac:dyDescent="0.35">
      <c r="B9036" s="4"/>
      <c r="C9036" s="4"/>
      <c r="D9036" s="14"/>
    </row>
    <row r="9037" spans="2:4" x14ac:dyDescent="0.35">
      <c r="B9037" s="4"/>
      <c r="C9037" s="4"/>
      <c r="D9037" s="14"/>
    </row>
    <row r="9038" spans="2:4" x14ac:dyDescent="0.35">
      <c r="B9038" s="4"/>
      <c r="C9038" s="4"/>
      <c r="D9038" s="14"/>
    </row>
    <row r="9039" spans="2:4" x14ac:dyDescent="0.35">
      <c r="B9039" s="4"/>
      <c r="C9039" s="4"/>
      <c r="D9039" s="14"/>
    </row>
    <row r="9040" spans="2:4" x14ac:dyDescent="0.35">
      <c r="B9040" s="4"/>
      <c r="C9040" s="4"/>
      <c r="D9040" s="14"/>
    </row>
    <row r="9041" spans="2:4" x14ac:dyDescent="0.35">
      <c r="B9041" s="4"/>
      <c r="C9041" s="4"/>
      <c r="D9041" s="14"/>
    </row>
    <row r="9042" spans="2:4" x14ac:dyDescent="0.35">
      <c r="B9042" s="4"/>
      <c r="C9042" s="4"/>
      <c r="D9042" s="14"/>
    </row>
    <row r="9043" spans="2:4" x14ac:dyDescent="0.35">
      <c r="B9043" s="4"/>
      <c r="C9043" s="4"/>
      <c r="D9043" s="14"/>
    </row>
    <row r="9044" spans="2:4" x14ac:dyDescent="0.35">
      <c r="B9044" s="4"/>
      <c r="C9044" s="4"/>
      <c r="D9044" s="14"/>
    </row>
    <row r="9045" spans="2:4" x14ac:dyDescent="0.35">
      <c r="B9045" s="4"/>
      <c r="C9045" s="4"/>
      <c r="D9045" s="14"/>
    </row>
    <row r="9046" spans="2:4" x14ac:dyDescent="0.35">
      <c r="B9046" s="4"/>
      <c r="C9046" s="4"/>
      <c r="D9046" s="14"/>
    </row>
    <row r="9047" spans="2:4" x14ac:dyDescent="0.35">
      <c r="B9047" s="4"/>
      <c r="C9047" s="4"/>
      <c r="D9047" s="14"/>
    </row>
    <row r="9048" spans="2:4" x14ac:dyDescent="0.35">
      <c r="B9048" s="4"/>
      <c r="C9048" s="4"/>
      <c r="D9048" s="14"/>
    </row>
    <row r="9049" spans="2:4" x14ac:dyDescent="0.35">
      <c r="B9049" s="4"/>
      <c r="C9049" s="4"/>
      <c r="D9049" s="14"/>
    </row>
    <row r="9050" spans="2:4" x14ac:dyDescent="0.35">
      <c r="B9050" s="4"/>
      <c r="C9050" s="4"/>
      <c r="D9050" s="14"/>
    </row>
    <row r="9051" spans="2:4" x14ac:dyDescent="0.35">
      <c r="B9051" s="4"/>
      <c r="C9051" s="4"/>
      <c r="D9051" s="14"/>
    </row>
    <row r="9052" spans="2:4" x14ac:dyDescent="0.35">
      <c r="B9052" s="4"/>
      <c r="C9052" s="4"/>
      <c r="D9052" s="14"/>
    </row>
    <row r="9053" spans="2:4" x14ac:dyDescent="0.35">
      <c r="B9053" s="4"/>
      <c r="C9053" s="4"/>
      <c r="D9053" s="14"/>
    </row>
    <row r="9054" spans="2:4" x14ac:dyDescent="0.35">
      <c r="B9054" s="4"/>
      <c r="C9054" s="4"/>
      <c r="D9054" s="14"/>
    </row>
    <row r="9055" spans="2:4" x14ac:dyDescent="0.35">
      <c r="B9055" s="4"/>
      <c r="C9055" s="4"/>
      <c r="D9055" s="14"/>
    </row>
    <row r="9056" spans="2:4" x14ac:dyDescent="0.35">
      <c r="B9056" s="4"/>
      <c r="C9056" s="4"/>
      <c r="D9056" s="14"/>
    </row>
    <row r="9057" spans="2:4" x14ac:dyDescent="0.35">
      <c r="B9057" s="4"/>
      <c r="C9057" s="4"/>
      <c r="D9057" s="14"/>
    </row>
    <row r="9058" spans="2:4" x14ac:dyDescent="0.35">
      <c r="B9058" s="4"/>
      <c r="C9058" s="4"/>
      <c r="D9058" s="14"/>
    </row>
    <row r="9059" spans="2:4" x14ac:dyDescent="0.35">
      <c r="B9059" s="4"/>
      <c r="C9059" s="4"/>
      <c r="D9059" s="14"/>
    </row>
    <row r="9060" spans="2:4" x14ac:dyDescent="0.35">
      <c r="B9060" s="4"/>
      <c r="C9060" s="4"/>
      <c r="D9060" s="14"/>
    </row>
    <row r="9061" spans="2:4" x14ac:dyDescent="0.35">
      <c r="B9061" s="4"/>
      <c r="C9061" s="4"/>
      <c r="D9061" s="14"/>
    </row>
    <row r="9062" spans="2:4" x14ac:dyDescent="0.35">
      <c r="B9062" s="4"/>
      <c r="C9062" s="4"/>
      <c r="D9062" s="14"/>
    </row>
    <row r="9063" spans="2:4" x14ac:dyDescent="0.35">
      <c r="B9063" s="4"/>
      <c r="C9063" s="4"/>
      <c r="D9063" s="14"/>
    </row>
    <row r="9064" spans="2:4" x14ac:dyDescent="0.35">
      <c r="B9064" s="4"/>
      <c r="C9064" s="4"/>
      <c r="D9064" s="14"/>
    </row>
    <row r="9065" spans="2:4" x14ac:dyDescent="0.35">
      <c r="B9065" s="4"/>
      <c r="C9065" s="4"/>
      <c r="D9065" s="14"/>
    </row>
    <row r="9066" spans="2:4" x14ac:dyDescent="0.35">
      <c r="B9066" s="4"/>
      <c r="C9066" s="4"/>
      <c r="D9066" s="14"/>
    </row>
    <row r="9067" spans="2:4" x14ac:dyDescent="0.35">
      <c r="B9067" s="4"/>
      <c r="C9067" s="4"/>
      <c r="D9067" s="14"/>
    </row>
    <row r="9068" spans="2:4" x14ac:dyDescent="0.35">
      <c r="B9068" s="4"/>
      <c r="C9068" s="4"/>
      <c r="D9068" s="14"/>
    </row>
    <row r="9069" spans="2:4" x14ac:dyDescent="0.35">
      <c r="B9069" s="4"/>
      <c r="C9069" s="4"/>
      <c r="D9069" s="14"/>
    </row>
    <row r="9070" spans="2:4" x14ac:dyDescent="0.35">
      <c r="B9070" s="4"/>
      <c r="C9070" s="4"/>
      <c r="D9070" s="14"/>
    </row>
    <row r="9071" spans="2:4" x14ac:dyDescent="0.35">
      <c r="B9071" s="4"/>
      <c r="C9071" s="4"/>
      <c r="D9071" s="14"/>
    </row>
    <row r="9072" spans="2:4" x14ac:dyDescent="0.35">
      <c r="B9072" s="4"/>
      <c r="C9072" s="4"/>
      <c r="D9072" s="14"/>
    </row>
    <row r="9073" spans="2:4" x14ac:dyDescent="0.35">
      <c r="B9073" s="4"/>
      <c r="C9073" s="4"/>
      <c r="D9073" s="14"/>
    </row>
    <row r="9074" spans="2:4" x14ac:dyDescent="0.35">
      <c r="B9074" s="4"/>
      <c r="C9074" s="4"/>
      <c r="D9074" s="14"/>
    </row>
    <row r="9075" spans="2:4" x14ac:dyDescent="0.35">
      <c r="B9075" s="4"/>
      <c r="C9075" s="4"/>
      <c r="D9075" s="14"/>
    </row>
    <row r="9076" spans="2:4" x14ac:dyDescent="0.35">
      <c r="B9076" s="4"/>
      <c r="C9076" s="4"/>
      <c r="D9076" s="14"/>
    </row>
    <row r="9077" spans="2:4" x14ac:dyDescent="0.35">
      <c r="B9077" s="4"/>
      <c r="C9077" s="4"/>
      <c r="D9077" s="14"/>
    </row>
    <row r="9078" spans="2:4" x14ac:dyDescent="0.35">
      <c r="B9078" s="4"/>
      <c r="C9078" s="4"/>
      <c r="D9078" s="14"/>
    </row>
    <row r="9079" spans="2:4" x14ac:dyDescent="0.35">
      <c r="B9079" s="4"/>
      <c r="C9079" s="4"/>
      <c r="D9079" s="14"/>
    </row>
    <row r="9080" spans="2:4" x14ac:dyDescent="0.35">
      <c r="B9080" s="4"/>
      <c r="C9080" s="4"/>
      <c r="D9080" s="14"/>
    </row>
    <row r="9081" spans="2:4" x14ac:dyDescent="0.35">
      <c r="B9081" s="4"/>
      <c r="C9081" s="4"/>
      <c r="D9081" s="14"/>
    </row>
    <row r="9082" spans="2:4" x14ac:dyDescent="0.35">
      <c r="B9082" s="4"/>
      <c r="C9082" s="4"/>
      <c r="D9082" s="14"/>
    </row>
    <row r="9083" spans="2:4" x14ac:dyDescent="0.35">
      <c r="B9083" s="4"/>
      <c r="C9083" s="4"/>
      <c r="D9083" s="14"/>
    </row>
    <row r="9084" spans="2:4" x14ac:dyDescent="0.35">
      <c r="B9084" s="4"/>
      <c r="C9084" s="4"/>
      <c r="D9084" s="14"/>
    </row>
    <row r="9085" spans="2:4" x14ac:dyDescent="0.35">
      <c r="B9085" s="4"/>
      <c r="C9085" s="4"/>
      <c r="D9085" s="14"/>
    </row>
    <row r="9086" spans="2:4" x14ac:dyDescent="0.35">
      <c r="B9086" s="4"/>
      <c r="C9086" s="4"/>
      <c r="D9086" s="14"/>
    </row>
    <row r="9087" spans="2:4" x14ac:dyDescent="0.35">
      <c r="B9087" s="4"/>
      <c r="C9087" s="4"/>
      <c r="D9087" s="14"/>
    </row>
    <row r="9088" spans="2:4" x14ac:dyDescent="0.35">
      <c r="B9088" s="4"/>
      <c r="C9088" s="4"/>
      <c r="D9088" s="14"/>
    </row>
    <row r="9089" spans="2:4" x14ac:dyDescent="0.35">
      <c r="B9089" s="4"/>
      <c r="C9089" s="4"/>
      <c r="D9089" s="14"/>
    </row>
    <row r="9090" spans="2:4" x14ac:dyDescent="0.35">
      <c r="B9090" s="4"/>
      <c r="C9090" s="4"/>
      <c r="D9090" s="14"/>
    </row>
    <row r="9091" spans="2:4" x14ac:dyDescent="0.35">
      <c r="B9091" s="4"/>
      <c r="C9091" s="4"/>
      <c r="D9091" s="14"/>
    </row>
    <row r="9092" spans="2:4" x14ac:dyDescent="0.35">
      <c r="B9092" s="4"/>
      <c r="C9092" s="4"/>
      <c r="D9092" s="14"/>
    </row>
    <row r="9093" spans="2:4" x14ac:dyDescent="0.35">
      <c r="B9093" s="4"/>
      <c r="C9093" s="4"/>
      <c r="D9093" s="14"/>
    </row>
    <row r="9094" spans="2:4" x14ac:dyDescent="0.35">
      <c r="B9094" s="4"/>
      <c r="C9094" s="4"/>
      <c r="D9094" s="14"/>
    </row>
    <row r="9095" spans="2:4" x14ac:dyDescent="0.35">
      <c r="B9095" s="4"/>
      <c r="C9095" s="4"/>
      <c r="D9095" s="14"/>
    </row>
    <row r="9096" spans="2:4" x14ac:dyDescent="0.35">
      <c r="B9096" s="4"/>
      <c r="C9096" s="4"/>
      <c r="D9096" s="14"/>
    </row>
    <row r="9097" spans="2:4" x14ac:dyDescent="0.35">
      <c r="B9097" s="4"/>
      <c r="C9097" s="4"/>
      <c r="D9097" s="14"/>
    </row>
    <row r="9098" spans="2:4" x14ac:dyDescent="0.35">
      <c r="B9098" s="4"/>
      <c r="C9098" s="4"/>
      <c r="D9098" s="14"/>
    </row>
    <row r="9099" spans="2:4" x14ac:dyDescent="0.35">
      <c r="B9099" s="4"/>
      <c r="C9099" s="4"/>
      <c r="D9099" s="14"/>
    </row>
    <row r="9100" spans="2:4" x14ac:dyDescent="0.35">
      <c r="B9100" s="4"/>
      <c r="C9100" s="4"/>
      <c r="D9100" s="14"/>
    </row>
    <row r="9101" spans="2:4" x14ac:dyDescent="0.35">
      <c r="B9101" s="4"/>
      <c r="C9101" s="4"/>
      <c r="D9101" s="14"/>
    </row>
    <row r="9102" spans="2:4" x14ac:dyDescent="0.35">
      <c r="B9102" s="4"/>
      <c r="C9102" s="4"/>
      <c r="D9102" s="14"/>
    </row>
    <row r="9103" spans="2:4" x14ac:dyDescent="0.35">
      <c r="B9103" s="4"/>
      <c r="C9103" s="4"/>
      <c r="D9103" s="14"/>
    </row>
    <row r="9104" spans="2:4" x14ac:dyDescent="0.35">
      <c r="B9104" s="4"/>
      <c r="C9104" s="4"/>
      <c r="D9104" s="14"/>
    </row>
    <row r="9105" spans="2:4" x14ac:dyDescent="0.35">
      <c r="B9105" s="4"/>
      <c r="C9105" s="4"/>
      <c r="D9105" s="14"/>
    </row>
    <row r="9106" spans="2:4" x14ac:dyDescent="0.35">
      <c r="B9106" s="4"/>
      <c r="C9106" s="4"/>
      <c r="D9106" s="14"/>
    </row>
    <row r="9107" spans="2:4" x14ac:dyDescent="0.35">
      <c r="B9107" s="4"/>
      <c r="C9107" s="4"/>
      <c r="D9107" s="14"/>
    </row>
    <row r="9108" spans="2:4" x14ac:dyDescent="0.35">
      <c r="B9108" s="4"/>
      <c r="C9108" s="4"/>
      <c r="D9108" s="14"/>
    </row>
    <row r="9109" spans="2:4" x14ac:dyDescent="0.35">
      <c r="B9109" s="4"/>
      <c r="C9109" s="4"/>
      <c r="D9109" s="14"/>
    </row>
    <row r="9110" spans="2:4" x14ac:dyDescent="0.35">
      <c r="B9110" s="4"/>
      <c r="C9110" s="4"/>
      <c r="D9110" s="14"/>
    </row>
    <row r="9111" spans="2:4" x14ac:dyDescent="0.35">
      <c r="B9111" s="4"/>
      <c r="C9111" s="4"/>
      <c r="D9111" s="14"/>
    </row>
    <row r="9112" spans="2:4" x14ac:dyDescent="0.35">
      <c r="B9112" s="4"/>
      <c r="C9112" s="4"/>
      <c r="D9112" s="14"/>
    </row>
    <row r="9113" spans="2:4" x14ac:dyDescent="0.35">
      <c r="B9113" s="4"/>
      <c r="C9113" s="4"/>
      <c r="D9113" s="14"/>
    </row>
    <row r="9114" spans="2:4" x14ac:dyDescent="0.35">
      <c r="B9114" s="4"/>
      <c r="C9114" s="4"/>
      <c r="D9114" s="14"/>
    </row>
    <row r="9115" spans="2:4" x14ac:dyDescent="0.35">
      <c r="B9115" s="4"/>
      <c r="C9115" s="4"/>
      <c r="D9115" s="14"/>
    </row>
    <row r="9116" spans="2:4" x14ac:dyDescent="0.35">
      <c r="B9116" s="4"/>
      <c r="C9116" s="4"/>
      <c r="D9116" s="14"/>
    </row>
    <row r="9117" spans="2:4" x14ac:dyDescent="0.35">
      <c r="B9117" s="4"/>
      <c r="C9117" s="4"/>
      <c r="D9117" s="14"/>
    </row>
    <row r="9118" spans="2:4" x14ac:dyDescent="0.35">
      <c r="B9118" s="4"/>
      <c r="C9118" s="4"/>
      <c r="D9118" s="14"/>
    </row>
    <row r="9119" spans="2:4" x14ac:dyDescent="0.35">
      <c r="B9119" s="4"/>
      <c r="C9119" s="4"/>
      <c r="D9119" s="14"/>
    </row>
    <row r="9120" spans="2:4" x14ac:dyDescent="0.35">
      <c r="B9120" s="4"/>
      <c r="C9120" s="4"/>
      <c r="D9120" s="14"/>
    </row>
    <row r="9121" spans="2:4" x14ac:dyDescent="0.35">
      <c r="B9121" s="4"/>
      <c r="C9121" s="4"/>
      <c r="D9121" s="14"/>
    </row>
    <row r="9122" spans="2:4" x14ac:dyDescent="0.35">
      <c r="B9122" s="4"/>
      <c r="C9122" s="4"/>
      <c r="D9122" s="14"/>
    </row>
    <row r="9123" spans="2:4" x14ac:dyDescent="0.35">
      <c r="B9123" s="4"/>
      <c r="C9123" s="4"/>
      <c r="D9123" s="14"/>
    </row>
    <row r="9124" spans="2:4" x14ac:dyDescent="0.35">
      <c r="B9124" s="4"/>
      <c r="C9124" s="4"/>
      <c r="D9124" s="14"/>
    </row>
    <row r="9125" spans="2:4" x14ac:dyDescent="0.35">
      <c r="B9125" s="4"/>
      <c r="C9125" s="4"/>
      <c r="D9125" s="14"/>
    </row>
    <row r="9126" spans="2:4" x14ac:dyDescent="0.35">
      <c r="B9126" s="4"/>
      <c r="C9126" s="4"/>
      <c r="D9126" s="14"/>
    </row>
    <row r="9127" spans="2:4" x14ac:dyDescent="0.35">
      <c r="B9127" s="4"/>
      <c r="C9127" s="4"/>
      <c r="D9127" s="14"/>
    </row>
    <row r="9128" spans="2:4" x14ac:dyDescent="0.35">
      <c r="B9128" s="4"/>
      <c r="C9128" s="4"/>
      <c r="D9128" s="14"/>
    </row>
    <row r="9129" spans="2:4" x14ac:dyDescent="0.35">
      <c r="B9129" s="4"/>
      <c r="C9129" s="4"/>
      <c r="D9129" s="14"/>
    </row>
    <row r="9130" spans="2:4" x14ac:dyDescent="0.35">
      <c r="B9130" s="4"/>
      <c r="C9130" s="4"/>
      <c r="D9130" s="14"/>
    </row>
    <row r="9131" spans="2:4" x14ac:dyDescent="0.35">
      <c r="B9131" s="4"/>
      <c r="C9131" s="4"/>
      <c r="D9131" s="14"/>
    </row>
    <row r="9132" spans="2:4" x14ac:dyDescent="0.35">
      <c r="B9132" s="4"/>
      <c r="C9132" s="4"/>
      <c r="D9132" s="14"/>
    </row>
    <row r="9133" spans="2:4" x14ac:dyDescent="0.35">
      <c r="B9133" s="4"/>
      <c r="C9133" s="4"/>
      <c r="D9133" s="14"/>
    </row>
    <row r="9134" spans="2:4" x14ac:dyDescent="0.35">
      <c r="B9134" s="4"/>
      <c r="C9134" s="4"/>
      <c r="D9134" s="14"/>
    </row>
    <row r="9135" spans="2:4" x14ac:dyDescent="0.35">
      <c r="B9135" s="4"/>
      <c r="C9135" s="4"/>
      <c r="D9135" s="14"/>
    </row>
    <row r="9136" spans="2:4" x14ac:dyDescent="0.35">
      <c r="B9136" s="4"/>
      <c r="C9136" s="4"/>
      <c r="D9136" s="14"/>
    </row>
    <row r="9137" spans="2:4" x14ac:dyDescent="0.35">
      <c r="B9137" s="4"/>
      <c r="C9137" s="4"/>
      <c r="D9137" s="14"/>
    </row>
    <row r="9138" spans="2:4" x14ac:dyDescent="0.35">
      <c r="B9138" s="4"/>
      <c r="C9138" s="4"/>
      <c r="D9138" s="14"/>
    </row>
    <row r="9139" spans="2:4" x14ac:dyDescent="0.35">
      <c r="B9139" s="4"/>
      <c r="C9139" s="4"/>
      <c r="D9139" s="14"/>
    </row>
    <row r="9140" spans="2:4" x14ac:dyDescent="0.35">
      <c r="B9140" s="4"/>
      <c r="C9140" s="4"/>
      <c r="D9140" s="14"/>
    </row>
    <row r="9141" spans="2:4" x14ac:dyDescent="0.35">
      <c r="B9141" s="4"/>
      <c r="C9141" s="4"/>
      <c r="D9141" s="14"/>
    </row>
    <row r="9142" spans="2:4" x14ac:dyDescent="0.35">
      <c r="B9142" s="4"/>
      <c r="C9142" s="4"/>
      <c r="D9142" s="14"/>
    </row>
    <row r="9143" spans="2:4" x14ac:dyDescent="0.35">
      <c r="B9143" s="4"/>
      <c r="C9143" s="4"/>
      <c r="D9143" s="14"/>
    </row>
    <row r="9144" spans="2:4" x14ac:dyDescent="0.35">
      <c r="B9144" s="4"/>
      <c r="C9144" s="4"/>
      <c r="D9144" s="14"/>
    </row>
    <row r="9145" spans="2:4" x14ac:dyDescent="0.35">
      <c r="B9145" s="4"/>
      <c r="C9145" s="4"/>
      <c r="D9145" s="14"/>
    </row>
    <row r="9146" spans="2:4" x14ac:dyDescent="0.35">
      <c r="B9146" s="4"/>
      <c r="C9146" s="4"/>
      <c r="D9146" s="14"/>
    </row>
    <row r="9147" spans="2:4" x14ac:dyDescent="0.35">
      <c r="B9147" s="4"/>
      <c r="C9147" s="4"/>
      <c r="D9147" s="14"/>
    </row>
    <row r="9148" spans="2:4" x14ac:dyDescent="0.35">
      <c r="B9148" s="4"/>
      <c r="C9148" s="4"/>
      <c r="D9148" s="14"/>
    </row>
    <row r="9149" spans="2:4" x14ac:dyDescent="0.35">
      <c r="B9149" s="4"/>
      <c r="C9149" s="4"/>
      <c r="D9149" s="14"/>
    </row>
    <row r="9150" spans="2:4" x14ac:dyDescent="0.35">
      <c r="B9150" s="4"/>
      <c r="C9150" s="4"/>
      <c r="D9150" s="14"/>
    </row>
    <row r="9151" spans="2:4" x14ac:dyDescent="0.35">
      <c r="B9151" s="4"/>
      <c r="C9151" s="4"/>
      <c r="D9151" s="14"/>
    </row>
    <row r="9152" spans="2:4" x14ac:dyDescent="0.35">
      <c r="B9152" s="4"/>
      <c r="C9152" s="4"/>
      <c r="D9152" s="14"/>
    </row>
    <row r="9153" spans="2:4" x14ac:dyDescent="0.35">
      <c r="B9153" s="4"/>
      <c r="C9153" s="4"/>
      <c r="D9153" s="14"/>
    </row>
    <row r="9154" spans="2:4" x14ac:dyDescent="0.35">
      <c r="B9154" s="4"/>
      <c r="C9154" s="4"/>
      <c r="D9154" s="14"/>
    </row>
    <row r="9155" spans="2:4" x14ac:dyDescent="0.35">
      <c r="B9155" s="4"/>
      <c r="C9155" s="4"/>
      <c r="D9155" s="14"/>
    </row>
    <row r="9156" spans="2:4" x14ac:dyDescent="0.35">
      <c r="B9156" s="4"/>
      <c r="C9156" s="4"/>
      <c r="D9156" s="14"/>
    </row>
    <row r="9157" spans="2:4" x14ac:dyDescent="0.35">
      <c r="B9157" s="4"/>
      <c r="C9157" s="4"/>
      <c r="D9157" s="14"/>
    </row>
    <row r="9158" spans="2:4" x14ac:dyDescent="0.35">
      <c r="B9158" s="4"/>
      <c r="C9158" s="4"/>
      <c r="D9158" s="14"/>
    </row>
    <row r="9159" spans="2:4" x14ac:dyDescent="0.35">
      <c r="B9159" s="4"/>
      <c r="C9159" s="4"/>
      <c r="D9159" s="14"/>
    </row>
    <row r="9160" spans="2:4" x14ac:dyDescent="0.35">
      <c r="B9160" s="4"/>
      <c r="C9160" s="4"/>
      <c r="D9160" s="14"/>
    </row>
    <row r="9161" spans="2:4" x14ac:dyDescent="0.35">
      <c r="B9161" s="4"/>
      <c r="C9161" s="4"/>
      <c r="D9161" s="14"/>
    </row>
    <row r="9162" spans="2:4" x14ac:dyDescent="0.35">
      <c r="B9162" s="4"/>
      <c r="C9162" s="4"/>
      <c r="D9162" s="14"/>
    </row>
    <row r="9163" spans="2:4" x14ac:dyDescent="0.35">
      <c r="B9163" s="4"/>
      <c r="C9163" s="4"/>
      <c r="D9163" s="14"/>
    </row>
    <row r="9164" spans="2:4" x14ac:dyDescent="0.35">
      <c r="B9164" s="4"/>
      <c r="C9164" s="4"/>
      <c r="D9164" s="14"/>
    </row>
    <row r="9165" spans="2:4" x14ac:dyDescent="0.35">
      <c r="B9165" s="4"/>
      <c r="C9165" s="4"/>
      <c r="D9165" s="14"/>
    </row>
    <row r="9166" spans="2:4" x14ac:dyDescent="0.35">
      <c r="B9166" s="4"/>
      <c r="C9166" s="4"/>
      <c r="D9166" s="14"/>
    </row>
    <row r="9167" spans="2:4" x14ac:dyDescent="0.35">
      <c r="B9167" s="4"/>
      <c r="C9167" s="4"/>
      <c r="D9167" s="14"/>
    </row>
    <row r="9168" spans="2:4" x14ac:dyDescent="0.35">
      <c r="B9168" s="4"/>
      <c r="C9168" s="4"/>
      <c r="D9168" s="14"/>
    </row>
    <row r="9169" spans="2:4" x14ac:dyDescent="0.35">
      <c r="B9169" s="4"/>
      <c r="C9169" s="4"/>
      <c r="D9169" s="14"/>
    </row>
    <row r="9170" spans="2:4" x14ac:dyDescent="0.35">
      <c r="B9170" s="4"/>
      <c r="C9170" s="4"/>
      <c r="D9170" s="14"/>
    </row>
    <row r="9171" spans="2:4" x14ac:dyDescent="0.35">
      <c r="B9171" s="4"/>
      <c r="C9171" s="4"/>
      <c r="D9171" s="14"/>
    </row>
    <row r="9172" spans="2:4" x14ac:dyDescent="0.35">
      <c r="B9172" s="4"/>
      <c r="C9172" s="4"/>
      <c r="D9172" s="14"/>
    </row>
    <row r="9173" spans="2:4" x14ac:dyDescent="0.35">
      <c r="B9173" s="4"/>
      <c r="C9173" s="4"/>
      <c r="D9173" s="14"/>
    </row>
    <row r="9174" spans="2:4" x14ac:dyDescent="0.35">
      <c r="B9174" s="4"/>
      <c r="C9174" s="4"/>
      <c r="D9174" s="14"/>
    </row>
    <row r="9175" spans="2:4" x14ac:dyDescent="0.35">
      <c r="B9175" s="4"/>
      <c r="C9175" s="4"/>
      <c r="D9175" s="14"/>
    </row>
    <row r="9176" spans="2:4" x14ac:dyDescent="0.35">
      <c r="B9176" s="4"/>
      <c r="C9176" s="4"/>
      <c r="D9176" s="14"/>
    </row>
    <row r="9177" spans="2:4" x14ac:dyDescent="0.35">
      <c r="B9177" s="4"/>
      <c r="C9177" s="4"/>
      <c r="D9177" s="14"/>
    </row>
    <row r="9178" spans="2:4" x14ac:dyDescent="0.35">
      <c r="B9178" s="4"/>
      <c r="C9178" s="4"/>
      <c r="D9178" s="14"/>
    </row>
    <row r="9179" spans="2:4" x14ac:dyDescent="0.35">
      <c r="B9179" s="4"/>
      <c r="C9179" s="4"/>
      <c r="D9179" s="14"/>
    </row>
    <row r="9180" spans="2:4" x14ac:dyDescent="0.35">
      <c r="B9180" s="4"/>
      <c r="C9180" s="4"/>
      <c r="D9180" s="14"/>
    </row>
    <row r="9181" spans="2:4" x14ac:dyDescent="0.35">
      <c r="B9181" s="4"/>
      <c r="C9181" s="4"/>
      <c r="D9181" s="14"/>
    </row>
    <row r="9182" spans="2:4" x14ac:dyDescent="0.35">
      <c r="B9182" s="4"/>
      <c r="C9182" s="4"/>
      <c r="D9182" s="14"/>
    </row>
    <row r="9183" spans="2:4" x14ac:dyDescent="0.35">
      <c r="B9183" s="4"/>
      <c r="C9183" s="4"/>
      <c r="D9183" s="14"/>
    </row>
    <row r="9184" spans="2:4" x14ac:dyDescent="0.35">
      <c r="B9184" s="4"/>
      <c r="C9184" s="4"/>
      <c r="D9184" s="14"/>
    </row>
    <row r="9185" spans="2:4" x14ac:dyDescent="0.35">
      <c r="B9185" s="4"/>
      <c r="C9185" s="4"/>
      <c r="D9185" s="14"/>
    </row>
    <row r="9186" spans="2:4" x14ac:dyDescent="0.35">
      <c r="B9186" s="4"/>
      <c r="C9186" s="4"/>
      <c r="D9186" s="14"/>
    </row>
    <row r="9187" spans="2:4" x14ac:dyDescent="0.35">
      <c r="B9187" s="4"/>
      <c r="C9187" s="4"/>
      <c r="D9187" s="14"/>
    </row>
    <row r="9188" spans="2:4" x14ac:dyDescent="0.35">
      <c r="B9188" s="4"/>
      <c r="C9188" s="4"/>
      <c r="D9188" s="14"/>
    </row>
    <row r="9189" spans="2:4" x14ac:dyDescent="0.35">
      <c r="B9189" s="4"/>
      <c r="C9189" s="4"/>
      <c r="D9189" s="14"/>
    </row>
    <row r="9190" spans="2:4" x14ac:dyDescent="0.35">
      <c r="B9190" s="4"/>
      <c r="C9190" s="4"/>
      <c r="D9190" s="14"/>
    </row>
    <row r="9191" spans="2:4" x14ac:dyDescent="0.35">
      <c r="B9191" s="4"/>
      <c r="C9191" s="4"/>
      <c r="D9191" s="14"/>
    </row>
    <row r="9192" spans="2:4" x14ac:dyDescent="0.35">
      <c r="B9192" s="4"/>
      <c r="C9192" s="4"/>
      <c r="D9192" s="14"/>
    </row>
    <row r="9193" spans="2:4" x14ac:dyDescent="0.35">
      <c r="B9193" s="4"/>
      <c r="C9193" s="4"/>
      <c r="D9193" s="14"/>
    </row>
    <row r="9194" spans="2:4" x14ac:dyDescent="0.35">
      <c r="B9194" s="4"/>
      <c r="C9194" s="4"/>
      <c r="D9194" s="14"/>
    </row>
    <row r="9195" spans="2:4" x14ac:dyDescent="0.35">
      <c r="B9195" s="4"/>
      <c r="C9195" s="4"/>
      <c r="D9195" s="14"/>
    </row>
    <row r="9196" spans="2:4" x14ac:dyDescent="0.35">
      <c r="B9196" s="4"/>
      <c r="C9196" s="4"/>
      <c r="D9196" s="14"/>
    </row>
    <row r="9197" spans="2:4" x14ac:dyDescent="0.35">
      <c r="B9197" s="4"/>
      <c r="C9197" s="4"/>
      <c r="D9197" s="14"/>
    </row>
    <row r="9198" spans="2:4" x14ac:dyDescent="0.35">
      <c r="B9198" s="4"/>
      <c r="C9198" s="4"/>
      <c r="D9198" s="14"/>
    </row>
    <row r="9199" spans="2:4" x14ac:dyDescent="0.35">
      <c r="B9199" s="4"/>
      <c r="C9199" s="4"/>
      <c r="D9199" s="14"/>
    </row>
    <row r="9200" spans="2:4" x14ac:dyDescent="0.35">
      <c r="B9200" s="4"/>
      <c r="C9200" s="4"/>
      <c r="D9200" s="14"/>
    </row>
    <row r="9201" spans="2:4" x14ac:dyDescent="0.35">
      <c r="B9201" s="4"/>
      <c r="C9201" s="4"/>
      <c r="D9201" s="14"/>
    </row>
    <row r="9202" spans="2:4" x14ac:dyDescent="0.35">
      <c r="B9202" s="4"/>
      <c r="C9202" s="4"/>
      <c r="D9202" s="14"/>
    </row>
    <row r="9203" spans="2:4" x14ac:dyDescent="0.35">
      <c r="B9203" s="4"/>
      <c r="C9203" s="4"/>
      <c r="D9203" s="14"/>
    </row>
    <row r="9204" spans="2:4" x14ac:dyDescent="0.35">
      <c r="B9204" s="4"/>
      <c r="C9204" s="4"/>
      <c r="D9204" s="14"/>
    </row>
    <row r="9205" spans="2:4" x14ac:dyDescent="0.35">
      <c r="B9205" s="4"/>
      <c r="C9205" s="4"/>
      <c r="D9205" s="14"/>
    </row>
    <row r="9206" spans="2:4" x14ac:dyDescent="0.35">
      <c r="B9206" s="4"/>
      <c r="C9206" s="4"/>
      <c r="D9206" s="14"/>
    </row>
    <row r="9207" spans="2:4" x14ac:dyDescent="0.35">
      <c r="B9207" s="4"/>
      <c r="C9207" s="4"/>
      <c r="D9207" s="14"/>
    </row>
    <row r="9208" spans="2:4" x14ac:dyDescent="0.35">
      <c r="B9208" s="4"/>
      <c r="C9208" s="4"/>
      <c r="D9208" s="14"/>
    </row>
    <row r="9209" spans="2:4" x14ac:dyDescent="0.35">
      <c r="B9209" s="4"/>
      <c r="C9209" s="4"/>
      <c r="D9209" s="14"/>
    </row>
    <row r="9210" spans="2:4" x14ac:dyDescent="0.35">
      <c r="B9210" s="4"/>
      <c r="C9210" s="4"/>
      <c r="D9210" s="14"/>
    </row>
    <row r="9211" spans="2:4" x14ac:dyDescent="0.35">
      <c r="B9211" s="4"/>
      <c r="C9211" s="4"/>
      <c r="D9211" s="14"/>
    </row>
    <row r="9212" spans="2:4" x14ac:dyDescent="0.35">
      <c r="B9212" s="4"/>
      <c r="C9212" s="4"/>
      <c r="D9212" s="14"/>
    </row>
    <row r="9213" spans="2:4" x14ac:dyDescent="0.35">
      <c r="B9213" s="4"/>
      <c r="C9213" s="4"/>
      <c r="D9213" s="14"/>
    </row>
    <row r="9214" spans="2:4" x14ac:dyDescent="0.35">
      <c r="B9214" s="4"/>
      <c r="C9214" s="4"/>
      <c r="D9214" s="14"/>
    </row>
    <row r="9215" spans="2:4" x14ac:dyDescent="0.35">
      <c r="B9215" s="4"/>
      <c r="C9215" s="4"/>
      <c r="D9215" s="14"/>
    </row>
    <row r="9216" spans="2:4" x14ac:dyDescent="0.35">
      <c r="B9216" s="4"/>
      <c r="C9216" s="4"/>
      <c r="D9216" s="14"/>
    </row>
    <row r="9217" spans="2:4" x14ac:dyDescent="0.35">
      <c r="B9217" s="4"/>
      <c r="C9217" s="4"/>
      <c r="D9217" s="14"/>
    </row>
    <row r="9218" spans="2:4" x14ac:dyDescent="0.35">
      <c r="B9218" s="4"/>
      <c r="C9218" s="4"/>
      <c r="D9218" s="14"/>
    </row>
    <row r="9219" spans="2:4" x14ac:dyDescent="0.35">
      <c r="B9219" s="4"/>
      <c r="C9219" s="4"/>
      <c r="D9219" s="14"/>
    </row>
    <row r="9220" spans="2:4" x14ac:dyDescent="0.35">
      <c r="B9220" s="4"/>
      <c r="C9220" s="4"/>
      <c r="D9220" s="14"/>
    </row>
    <row r="9221" spans="2:4" x14ac:dyDescent="0.35">
      <c r="B9221" s="4"/>
      <c r="C9221" s="4"/>
      <c r="D9221" s="14"/>
    </row>
    <row r="9222" spans="2:4" x14ac:dyDescent="0.35">
      <c r="B9222" s="4"/>
      <c r="C9222" s="4"/>
      <c r="D9222" s="14"/>
    </row>
    <row r="9223" spans="2:4" x14ac:dyDescent="0.35">
      <c r="B9223" s="4"/>
      <c r="C9223" s="4"/>
      <c r="D9223" s="14"/>
    </row>
    <row r="9224" spans="2:4" x14ac:dyDescent="0.35">
      <c r="B9224" s="4"/>
      <c r="C9224" s="4"/>
      <c r="D9224" s="14"/>
    </row>
    <row r="9225" spans="2:4" x14ac:dyDescent="0.35">
      <c r="B9225" s="4"/>
      <c r="C9225" s="4"/>
      <c r="D9225" s="14"/>
    </row>
    <row r="9226" spans="2:4" x14ac:dyDescent="0.35">
      <c r="B9226" s="4"/>
      <c r="C9226" s="4"/>
      <c r="D9226" s="14"/>
    </row>
    <row r="9227" spans="2:4" x14ac:dyDescent="0.35">
      <c r="B9227" s="4"/>
      <c r="C9227" s="4"/>
      <c r="D9227" s="14"/>
    </row>
    <row r="9228" spans="2:4" x14ac:dyDescent="0.35">
      <c r="B9228" s="4"/>
      <c r="C9228" s="4"/>
      <c r="D9228" s="14"/>
    </row>
    <row r="9229" spans="2:4" x14ac:dyDescent="0.35">
      <c r="B9229" s="4"/>
      <c r="C9229" s="4"/>
      <c r="D9229" s="14"/>
    </row>
    <row r="9230" spans="2:4" x14ac:dyDescent="0.35">
      <c r="B9230" s="4"/>
      <c r="C9230" s="4"/>
      <c r="D9230" s="14"/>
    </row>
    <row r="9231" spans="2:4" x14ac:dyDescent="0.35">
      <c r="B9231" s="4"/>
      <c r="C9231" s="4"/>
      <c r="D9231" s="14"/>
    </row>
    <row r="9232" spans="2:4" x14ac:dyDescent="0.35">
      <c r="B9232" s="4"/>
      <c r="C9232" s="4"/>
      <c r="D9232" s="14"/>
    </row>
    <row r="9233" spans="2:4" x14ac:dyDescent="0.35">
      <c r="B9233" s="4"/>
      <c r="C9233" s="4"/>
      <c r="D9233" s="14"/>
    </row>
    <row r="9234" spans="2:4" x14ac:dyDescent="0.35">
      <c r="B9234" s="4"/>
      <c r="C9234" s="4"/>
      <c r="D9234" s="14"/>
    </row>
    <row r="9235" spans="2:4" x14ac:dyDescent="0.35">
      <c r="B9235" s="4"/>
      <c r="C9235" s="4"/>
      <c r="D9235" s="14"/>
    </row>
    <row r="9236" spans="2:4" x14ac:dyDescent="0.35">
      <c r="B9236" s="4"/>
      <c r="C9236" s="4"/>
      <c r="D9236" s="14"/>
    </row>
    <row r="9237" spans="2:4" x14ac:dyDescent="0.35">
      <c r="B9237" s="4"/>
      <c r="C9237" s="4"/>
      <c r="D9237" s="14"/>
    </row>
    <row r="9238" spans="2:4" x14ac:dyDescent="0.35">
      <c r="B9238" s="4"/>
      <c r="C9238" s="4"/>
      <c r="D9238" s="14"/>
    </row>
    <row r="9239" spans="2:4" x14ac:dyDescent="0.35">
      <c r="B9239" s="4"/>
      <c r="C9239" s="4"/>
      <c r="D9239" s="14"/>
    </row>
    <row r="9240" spans="2:4" x14ac:dyDescent="0.35">
      <c r="B9240" s="4"/>
      <c r="C9240" s="4"/>
      <c r="D9240" s="14"/>
    </row>
    <row r="9241" spans="2:4" x14ac:dyDescent="0.35">
      <c r="B9241" s="4"/>
      <c r="C9241" s="4"/>
      <c r="D9241" s="14"/>
    </row>
    <row r="9242" spans="2:4" x14ac:dyDescent="0.35">
      <c r="B9242" s="4"/>
      <c r="C9242" s="4"/>
      <c r="D9242" s="14"/>
    </row>
    <row r="9243" spans="2:4" x14ac:dyDescent="0.35">
      <c r="B9243" s="4"/>
      <c r="C9243" s="4"/>
      <c r="D9243" s="14"/>
    </row>
    <row r="9244" spans="2:4" x14ac:dyDescent="0.35">
      <c r="B9244" s="4"/>
      <c r="C9244" s="4"/>
      <c r="D9244" s="14"/>
    </row>
    <row r="9245" spans="2:4" x14ac:dyDescent="0.35">
      <c r="B9245" s="4"/>
      <c r="C9245" s="4"/>
      <c r="D9245" s="14"/>
    </row>
    <row r="9246" spans="2:4" x14ac:dyDescent="0.35">
      <c r="B9246" s="4"/>
      <c r="C9246" s="4"/>
      <c r="D9246" s="14"/>
    </row>
    <row r="9247" spans="2:4" x14ac:dyDescent="0.35">
      <c r="B9247" s="4"/>
      <c r="C9247" s="4"/>
      <c r="D9247" s="14"/>
    </row>
    <row r="9248" spans="2:4" x14ac:dyDescent="0.35">
      <c r="B9248" s="4"/>
      <c r="C9248" s="4"/>
      <c r="D9248" s="14"/>
    </row>
    <row r="9249" spans="2:4" x14ac:dyDescent="0.35">
      <c r="B9249" s="4"/>
      <c r="C9249" s="4"/>
      <c r="D9249" s="14"/>
    </row>
    <row r="9250" spans="2:4" x14ac:dyDescent="0.35">
      <c r="B9250" s="4"/>
      <c r="C9250" s="4"/>
      <c r="D9250" s="14"/>
    </row>
    <row r="9251" spans="2:4" x14ac:dyDescent="0.35">
      <c r="B9251" s="4"/>
      <c r="C9251" s="4"/>
      <c r="D9251" s="14"/>
    </row>
    <row r="9252" spans="2:4" x14ac:dyDescent="0.35">
      <c r="B9252" s="4"/>
      <c r="C9252" s="4"/>
      <c r="D9252" s="14"/>
    </row>
    <row r="9253" spans="2:4" x14ac:dyDescent="0.35">
      <c r="B9253" s="4"/>
      <c r="C9253" s="4"/>
      <c r="D9253" s="14"/>
    </row>
    <row r="9254" spans="2:4" x14ac:dyDescent="0.35">
      <c r="B9254" s="4"/>
      <c r="C9254" s="4"/>
      <c r="D9254" s="14"/>
    </row>
    <row r="9255" spans="2:4" x14ac:dyDescent="0.35">
      <c r="B9255" s="4"/>
      <c r="C9255" s="4"/>
      <c r="D9255" s="14"/>
    </row>
    <row r="9256" spans="2:4" x14ac:dyDescent="0.35">
      <c r="B9256" s="4"/>
      <c r="C9256" s="4"/>
      <c r="D9256" s="14"/>
    </row>
    <row r="9257" spans="2:4" x14ac:dyDescent="0.35">
      <c r="B9257" s="4"/>
      <c r="C9257" s="4"/>
      <c r="D9257" s="14"/>
    </row>
    <row r="9258" spans="2:4" x14ac:dyDescent="0.35">
      <c r="B9258" s="4"/>
      <c r="C9258" s="4"/>
      <c r="D9258" s="14"/>
    </row>
    <row r="9259" spans="2:4" x14ac:dyDescent="0.35">
      <c r="B9259" s="4"/>
      <c r="C9259" s="4"/>
      <c r="D9259" s="14"/>
    </row>
    <row r="9260" spans="2:4" x14ac:dyDescent="0.35">
      <c r="B9260" s="4"/>
      <c r="C9260" s="4"/>
      <c r="D9260" s="14"/>
    </row>
    <row r="9261" spans="2:4" x14ac:dyDescent="0.35">
      <c r="B9261" s="4"/>
      <c r="C9261" s="4"/>
      <c r="D9261" s="14"/>
    </row>
    <row r="9262" spans="2:4" x14ac:dyDescent="0.35">
      <c r="B9262" s="4"/>
      <c r="C9262" s="4"/>
      <c r="D9262" s="14"/>
    </row>
    <row r="9263" spans="2:4" x14ac:dyDescent="0.35">
      <c r="B9263" s="4"/>
      <c r="C9263" s="4"/>
      <c r="D9263" s="14"/>
    </row>
    <row r="9264" spans="2:4" x14ac:dyDescent="0.35">
      <c r="B9264" s="4"/>
      <c r="C9264" s="4"/>
      <c r="D9264" s="14"/>
    </row>
    <row r="9265" spans="2:4" x14ac:dyDescent="0.35">
      <c r="B9265" s="4"/>
      <c r="C9265" s="4"/>
      <c r="D9265" s="14"/>
    </row>
    <row r="9266" spans="2:4" x14ac:dyDescent="0.35">
      <c r="B9266" s="4"/>
      <c r="C9266" s="4"/>
      <c r="D9266" s="14"/>
    </row>
    <row r="9267" spans="2:4" x14ac:dyDescent="0.35">
      <c r="B9267" s="4"/>
      <c r="C9267" s="4"/>
      <c r="D9267" s="14"/>
    </row>
    <row r="9268" spans="2:4" x14ac:dyDescent="0.35">
      <c r="B9268" s="4"/>
      <c r="C9268" s="4"/>
      <c r="D9268" s="14"/>
    </row>
    <row r="9269" spans="2:4" x14ac:dyDescent="0.35">
      <c r="B9269" s="4"/>
      <c r="C9269" s="4"/>
      <c r="D9269" s="14"/>
    </row>
    <row r="9270" spans="2:4" x14ac:dyDescent="0.35">
      <c r="B9270" s="4"/>
      <c r="C9270" s="4"/>
      <c r="D9270" s="14"/>
    </row>
    <row r="9271" spans="2:4" x14ac:dyDescent="0.35">
      <c r="B9271" s="4"/>
      <c r="C9271" s="4"/>
      <c r="D9271" s="14"/>
    </row>
    <row r="9272" spans="2:4" x14ac:dyDescent="0.35">
      <c r="B9272" s="4"/>
      <c r="C9272" s="4"/>
      <c r="D9272" s="14"/>
    </row>
    <row r="9273" spans="2:4" x14ac:dyDescent="0.35">
      <c r="B9273" s="4"/>
      <c r="C9273" s="4"/>
      <c r="D9273" s="14"/>
    </row>
    <row r="9274" spans="2:4" x14ac:dyDescent="0.35">
      <c r="B9274" s="4"/>
      <c r="C9274" s="4"/>
      <c r="D9274" s="14"/>
    </row>
    <row r="9275" spans="2:4" x14ac:dyDescent="0.35">
      <c r="B9275" s="4"/>
      <c r="C9275" s="4"/>
      <c r="D9275" s="14"/>
    </row>
    <row r="9276" spans="2:4" x14ac:dyDescent="0.35">
      <c r="B9276" s="4"/>
      <c r="C9276" s="4"/>
      <c r="D9276" s="14"/>
    </row>
    <row r="9277" spans="2:4" x14ac:dyDescent="0.35">
      <c r="B9277" s="4"/>
      <c r="C9277" s="4"/>
      <c r="D9277" s="14"/>
    </row>
    <row r="9278" spans="2:4" x14ac:dyDescent="0.35">
      <c r="B9278" s="4"/>
      <c r="C9278" s="4"/>
      <c r="D9278" s="14"/>
    </row>
    <row r="9279" spans="2:4" x14ac:dyDescent="0.35">
      <c r="B9279" s="4"/>
      <c r="C9279" s="4"/>
      <c r="D9279" s="14"/>
    </row>
    <row r="9280" spans="2:4" x14ac:dyDescent="0.35">
      <c r="B9280" s="4"/>
      <c r="C9280" s="4"/>
      <c r="D9280" s="14"/>
    </row>
    <row r="9281" spans="2:4" x14ac:dyDescent="0.35">
      <c r="B9281" s="4"/>
      <c r="C9281" s="4"/>
      <c r="D9281" s="14"/>
    </row>
    <row r="9282" spans="2:4" x14ac:dyDescent="0.35">
      <c r="B9282" s="4"/>
      <c r="C9282" s="4"/>
      <c r="D9282" s="14"/>
    </row>
    <row r="9283" spans="2:4" x14ac:dyDescent="0.35">
      <c r="B9283" s="4"/>
      <c r="C9283" s="4"/>
      <c r="D9283" s="14"/>
    </row>
    <row r="9284" spans="2:4" x14ac:dyDescent="0.35">
      <c r="B9284" s="4"/>
      <c r="C9284" s="4"/>
      <c r="D9284" s="14"/>
    </row>
    <row r="9285" spans="2:4" x14ac:dyDescent="0.35">
      <c r="B9285" s="4"/>
      <c r="C9285" s="4"/>
      <c r="D9285" s="14"/>
    </row>
    <row r="9286" spans="2:4" x14ac:dyDescent="0.35">
      <c r="B9286" s="4"/>
      <c r="C9286" s="4"/>
      <c r="D9286" s="14"/>
    </row>
    <row r="9287" spans="2:4" x14ac:dyDescent="0.35">
      <c r="B9287" s="4"/>
      <c r="C9287" s="4"/>
      <c r="D9287" s="14"/>
    </row>
    <row r="9288" spans="2:4" x14ac:dyDescent="0.35">
      <c r="B9288" s="4"/>
      <c r="C9288" s="4"/>
      <c r="D9288" s="14"/>
    </row>
    <row r="9289" spans="2:4" x14ac:dyDescent="0.35">
      <c r="B9289" s="4"/>
      <c r="C9289" s="4"/>
      <c r="D9289" s="14"/>
    </row>
    <row r="9290" spans="2:4" x14ac:dyDescent="0.35">
      <c r="B9290" s="4"/>
      <c r="C9290" s="4"/>
      <c r="D9290" s="14"/>
    </row>
    <row r="9291" spans="2:4" x14ac:dyDescent="0.35">
      <c r="B9291" s="4"/>
      <c r="C9291" s="4"/>
      <c r="D9291" s="14"/>
    </row>
    <row r="9292" spans="2:4" x14ac:dyDescent="0.35">
      <c r="B9292" s="4"/>
      <c r="C9292" s="4"/>
      <c r="D9292" s="14"/>
    </row>
    <row r="9293" spans="2:4" x14ac:dyDescent="0.35">
      <c r="B9293" s="4"/>
      <c r="C9293" s="4"/>
      <c r="D9293" s="14"/>
    </row>
    <row r="9294" spans="2:4" x14ac:dyDescent="0.35">
      <c r="B9294" s="4"/>
      <c r="C9294" s="4"/>
      <c r="D9294" s="14"/>
    </row>
    <row r="9295" spans="2:4" x14ac:dyDescent="0.35">
      <c r="B9295" s="4"/>
      <c r="C9295" s="4"/>
      <c r="D9295" s="14"/>
    </row>
    <row r="9296" spans="2:4" x14ac:dyDescent="0.35">
      <c r="B9296" s="4"/>
      <c r="C9296" s="4"/>
      <c r="D9296" s="14"/>
    </row>
    <row r="9297" spans="2:4" x14ac:dyDescent="0.35">
      <c r="B9297" s="4"/>
      <c r="C9297" s="4"/>
      <c r="D9297" s="14"/>
    </row>
    <row r="9298" spans="2:4" x14ac:dyDescent="0.35">
      <c r="B9298" s="4"/>
      <c r="C9298" s="4"/>
      <c r="D9298" s="14"/>
    </row>
    <row r="9299" spans="2:4" x14ac:dyDescent="0.35">
      <c r="B9299" s="4"/>
      <c r="C9299" s="4"/>
      <c r="D9299" s="14"/>
    </row>
    <row r="9300" spans="2:4" x14ac:dyDescent="0.35">
      <c r="B9300" s="4"/>
      <c r="C9300" s="4"/>
      <c r="D9300" s="14"/>
    </row>
    <row r="9301" spans="2:4" x14ac:dyDescent="0.35">
      <c r="B9301" s="4"/>
      <c r="C9301" s="4"/>
      <c r="D9301" s="14"/>
    </row>
    <row r="9302" spans="2:4" x14ac:dyDescent="0.35">
      <c r="B9302" s="4"/>
      <c r="C9302" s="4"/>
      <c r="D9302" s="14"/>
    </row>
    <row r="9303" spans="2:4" x14ac:dyDescent="0.35">
      <c r="B9303" s="4"/>
      <c r="C9303" s="4"/>
      <c r="D9303" s="14"/>
    </row>
    <row r="9304" spans="2:4" x14ac:dyDescent="0.35">
      <c r="B9304" s="4"/>
      <c r="C9304" s="4"/>
      <c r="D9304" s="14"/>
    </row>
    <row r="9305" spans="2:4" x14ac:dyDescent="0.35">
      <c r="B9305" s="4"/>
      <c r="C9305" s="4"/>
      <c r="D9305" s="14"/>
    </row>
    <row r="9306" spans="2:4" x14ac:dyDescent="0.35">
      <c r="B9306" s="4"/>
      <c r="C9306" s="4"/>
      <c r="D9306" s="14"/>
    </row>
    <row r="9307" spans="2:4" x14ac:dyDescent="0.35">
      <c r="B9307" s="4"/>
      <c r="C9307" s="4"/>
      <c r="D9307" s="14"/>
    </row>
    <row r="9308" spans="2:4" x14ac:dyDescent="0.35">
      <c r="B9308" s="4"/>
      <c r="C9308" s="4"/>
      <c r="D9308" s="14"/>
    </row>
    <row r="9309" spans="2:4" x14ac:dyDescent="0.35">
      <c r="B9309" s="4"/>
      <c r="C9309" s="4"/>
      <c r="D9309" s="14"/>
    </row>
    <row r="9310" spans="2:4" x14ac:dyDescent="0.35">
      <c r="B9310" s="4"/>
      <c r="C9310" s="4"/>
      <c r="D9310" s="14"/>
    </row>
    <row r="9311" spans="2:4" x14ac:dyDescent="0.35">
      <c r="B9311" s="4"/>
      <c r="C9311" s="4"/>
      <c r="D9311" s="14"/>
    </row>
    <row r="9312" spans="2:4" x14ac:dyDescent="0.35">
      <c r="B9312" s="4"/>
      <c r="C9312" s="4"/>
      <c r="D9312" s="14"/>
    </row>
    <row r="9313" spans="2:4" x14ac:dyDescent="0.35">
      <c r="B9313" s="4"/>
      <c r="C9313" s="4"/>
      <c r="D9313" s="14"/>
    </row>
    <row r="9314" spans="2:4" x14ac:dyDescent="0.35">
      <c r="B9314" s="4"/>
      <c r="C9314" s="4"/>
      <c r="D9314" s="14"/>
    </row>
    <row r="9315" spans="2:4" x14ac:dyDescent="0.35">
      <c r="B9315" s="4"/>
      <c r="C9315" s="4"/>
      <c r="D9315" s="14"/>
    </row>
    <row r="9316" spans="2:4" x14ac:dyDescent="0.35">
      <c r="B9316" s="4"/>
      <c r="C9316" s="4"/>
      <c r="D9316" s="14"/>
    </row>
    <row r="9317" spans="2:4" x14ac:dyDescent="0.35">
      <c r="B9317" s="4"/>
      <c r="C9317" s="4"/>
      <c r="D9317" s="14"/>
    </row>
    <row r="9318" spans="2:4" x14ac:dyDescent="0.35">
      <c r="B9318" s="4"/>
      <c r="C9318" s="4"/>
      <c r="D9318" s="14"/>
    </row>
    <row r="9319" spans="2:4" x14ac:dyDescent="0.35">
      <c r="B9319" s="4"/>
      <c r="C9319" s="4"/>
      <c r="D9319" s="14"/>
    </row>
    <row r="9320" spans="2:4" x14ac:dyDescent="0.35">
      <c r="B9320" s="4"/>
      <c r="C9320" s="4"/>
      <c r="D9320" s="14"/>
    </row>
    <row r="9321" spans="2:4" x14ac:dyDescent="0.35">
      <c r="B9321" s="4"/>
      <c r="C9321" s="4"/>
      <c r="D9321" s="14"/>
    </row>
    <row r="9322" spans="2:4" x14ac:dyDescent="0.35">
      <c r="B9322" s="4"/>
      <c r="C9322" s="4"/>
      <c r="D9322" s="14"/>
    </row>
    <row r="9323" spans="2:4" x14ac:dyDescent="0.35">
      <c r="B9323" s="4"/>
      <c r="C9323" s="4"/>
      <c r="D9323" s="14"/>
    </row>
    <row r="9324" spans="2:4" x14ac:dyDescent="0.35">
      <c r="B9324" s="4"/>
      <c r="C9324" s="4"/>
      <c r="D9324" s="14"/>
    </row>
    <row r="9325" spans="2:4" x14ac:dyDescent="0.35">
      <c r="B9325" s="4"/>
      <c r="C9325" s="4"/>
      <c r="D9325" s="14"/>
    </row>
    <row r="9326" spans="2:4" x14ac:dyDescent="0.35">
      <c r="B9326" s="4"/>
      <c r="C9326" s="4"/>
      <c r="D9326" s="14"/>
    </row>
    <row r="9327" spans="2:4" x14ac:dyDescent="0.35">
      <c r="B9327" s="4"/>
      <c r="C9327" s="4"/>
      <c r="D9327" s="14"/>
    </row>
    <row r="9328" spans="2:4" x14ac:dyDescent="0.35">
      <c r="B9328" s="4"/>
      <c r="C9328" s="4"/>
      <c r="D9328" s="14"/>
    </row>
    <row r="9329" spans="2:4" x14ac:dyDescent="0.35">
      <c r="B9329" s="4"/>
      <c r="C9329" s="4"/>
      <c r="D9329" s="14"/>
    </row>
    <row r="9330" spans="2:4" x14ac:dyDescent="0.35">
      <c r="B9330" s="4"/>
      <c r="C9330" s="4"/>
      <c r="D9330" s="14"/>
    </row>
    <row r="9331" spans="2:4" x14ac:dyDescent="0.35">
      <c r="B9331" s="4"/>
      <c r="C9331" s="4"/>
      <c r="D9331" s="14"/>
    </row>
    <row r="9332" spans="2:4" x14ac:dyDescent="0.35">
      <c r="B9332" s="4"/>
      <c r="C9332" s="4"/>
      <c r="D9332" s="14"/>
    </row>
    <row r="9333" spans="2:4" x14ac:dyDescent="0.35">
      <c r="B9333" s="4"/>
      <c r="C9333" s="4"/>
      <c r="D9333" s="14"/>
    </row>
    <row r="9334" spans="2:4" x14ac:dyDescent="0.35">
      <c r="B9334" s="4"/>
      <c r="C9334" s="4"/>
      <c r="D9334" s="14"/>
    </row>
    <row r="9335" spans="2:4" x14ac:dyDescent="0.35">
      <c r="B9335" s="4"/>
      <c r="C9335" s="4"/>
      <c r="D9335" s="14"/>
    </row>
    <row r="9336" spans="2:4" x14ac:dyDescent="0.35">
      <c r="B9336" s="4"/>
      <c r="C9336" s="4"/>
      <c r="D9336" s="14"/>
    </row>
    <row r="9337" spans="2:4" x14ac:dyDescent="0.35">
      <c r="B9337" s="4"/>
      <c r="C9337" s="4"/>
      <c r="D9337" s="14"/>
    </row>
    <row r="9338" spans="2:4" x14ac:dyDescent="0.35">
      <c r="B9338" s="4"/>
      <c r="C9338" s="4"/>
      <c r="D9338" s="14"/>
    </row>
    <row r="9339" spans="2:4" x14ac:dyDescent="0.35">
      <c r="B9339" s="4"/>
      <c r="C9339" s="4"/>
      <c r="D9339" s="14"/>
    </row>
    <row r="9340" spans="2:4" x14ac:dyDescent="0.35">
      <c r="B9340" s="4"/>
      <c r="C9340" s="4"/>
      <c r="D9340" s="14"/>
    </row>
    <row r="9341" spans="2:4" x14ac:dyDescent="0.35">
      <c r="B9341" s="4"/>
      <c r="C9341" s="4"/>
      <c r="D9341" s="14"/>
    </row>
    <row r="9342" spans="2:4" x14ac:dyDescent="0.35">
      <c r="B9342" s="4"/>
      <c r="C9342" s="4"/>
      <c r="D9342" s="14"/>
    </row>
    <row r="9343" spans="2:4" x14ac:dyDescent="0.35">
      <c r="B9343" s="4"/>
      <c r="C9343" s="4"/>
      <c r="D9343" s="14"/>
    </row>
    <row r="9344" spans="2:4" x14ac:dyDescent="0.35">
      <c r="B9344" s="4"/>
      <c r="C9344" s="4"/>
      <c r="D9344" s="14"/>
    </row>
    <row r="9345" spans="2:4" x14ac:dyDescent="0.35">
      <c r="B9345" s="4"/>
      <c r="C9345" s="4"/>
      <c r="D9345" s="14"/>
    </row>
    <row r="9346" spans="2:4" x14ac:dyDescent="0.35">
      <c r="B9346" s="4"/>
      <c r="C9346" s="4"/>
      <c r="D9346" s="14"/>
    </row>
    <row r="9347" spans="2:4" x14ac:dyDescent="0.35">
      <c r="B9347" s="4"/>
      <c r="C9347" s="4"/>
      <c r="D9347" s="14"/>
    </row>
    <row r="9348" spans="2:4" x14ac:dyDescent="0.35">
      <c r="B9348" s="4"/>
      <c r="C9348" s="4"/>
      <c r="D9348" s="14"/>
    </row>
    <row r="9349" spans="2:4" x14ac:dyDescent="0.35">
      <c r="B9349" s="4"/>
      <c r="C9349" s="4"/>
      <c r="D9349" s="14"/>
    </row>
    <row r="9350" spans="2:4" x14ac:dyDescent="0.35">
      <c r="B9350" s="4"/>
      <c r="C9350" s="4"/>
      <c r="D9350" s="14"/>
    </row>
    <row r="9351" spans="2:4" x14ac:dyDescent="0.35">
      <c r="B9351" s="4"/>
      <c r="C9351" s="4"/>
      <c r="D9351" s="14"/>
    </row>
    <row r="9352" spans="2:4" x14ac:dyDescent="0.35">
      <c r="B9352" s="4"/>
      <c r="C9352" s="4"/>
      <c r="D9352" s="14"/>
    </row>
    <row r="9353" spans="2:4" x14ac:dyDescent="0.35">
      <c r="B9353" s="4"/>
      <c r="C9353" s="4"/>
      <c r="D9353" s="14"/>
    </row>
    <row r="9354" spans="2:4" x14ac:dyDescent="0.35">
      <c r="B9354" s="4"/>
      <c r="C9354" s="4"/>
      <c r="D9354" s="14"/>
    </row>
    <row r="9355" spans="2:4" x14ac:dyDescent="0.35">
      <c r="B9355" s="4"/>
      <c r="C9355" s="4"/>
      <c r="D9355" s="14"/>
    </row>
    <row r="9356" spans="2:4" x14ac:dyDescent="0.35">
      <c r="B9356" s="4"/>
      <c r="C9356" s="4"/>
      <c r="D9356" s="14"/>
    </row>
    <row r="9357" spans="2:4" x14ac:dyDescent="0.35">
      <c r="B9357" s="4"/>
      <c r="C9357" s="4"/>
      <c r="D9357" s="14"/>
    </row>
    <row r="9358" spans="2:4" x14ac:dyDescent="0.35">
      <c r="B9358" s="4"/>
      <c r="C9358" s="4"/>
      <c r="D9358" s="14"/>
    </row>
    <row r="9359" spans="2:4" x14ac:dyDescent="0.35">
      <c r="B9359" s="4"/>
      <c r="C9359" s="4"/>
      <c r="D9359" s="14"/>
    </row>
    <row r="9360" spans="2:4" x14ac:dyDescent="0.35">
      <c r="B9360" s="4"/>
      <c r="C9360" s="4"/>
      <c r="D9360" s="14"/>
    </row>
    <row r="9361" spans="2:4" x14ac:dyDescent="0.35">
      <c r="B9361" s="4"/>
      <c r="C9361" s="4"/>
      <c r="D9361" s="14"/>
    </row>
    <row r="9362" spans="2:4" x14ac:dyDescent="0.35">
      <c r="B9362" s="4"/>
      <c r="C9362" s="4"/>
      <c r="D9362" s="14"/>
    </row>
    <row r="9363" spans="2:4" x14ac:dyDescent="0.35">
      <c r="B9363" s="4"/>
      <c r="C9363" s="4"/>
      <c r="D9363" s="14"/>
    </row>
    <row r="9364" spans="2:4" x14ac:dyDescent="0.35">
      <c r="B9364" s="4"/>
      <c r="C9364" s="4"/>
      <c r="D9364" s="14"/>
    </row>
    <row r="9365" spans="2:4" x14ac:dyDescent="0.35">
      <c r="B9365" s="4"/>
      <c r="C9365" s="4"/>
      <c r="D9365" s="14"/>
    </row>
    <row r="9366" spans="2:4" x14ac:dyDescent="0.35">
      <c r="B9366" s="4"/>
      <c r="C9366" s="4"/>
      <c r="D9366" s="14"/>
    </row>
    <row r="9367" spans="2:4" x14ac:dyDescent="0.35">
      <c r="B9367" s="4"/>
      <c r="C9367" s="4"/>
      <c r="D9367" s="14"/>
    </row>
    <row r="9368" spans="2:4" x14ac:dyDescent="0.35">
      <c r="B9368" s="4"/>
      <c r="C9368" s="4"/>
      <c r="D9368" s="14"/>
    </row>
    <row r="9369" spans="2:4" x14ac:dyDescent="0.35">
      <c r="B9369" s="4"/>
      <c r="C9369" s="4"/>
      <c r="D9369" s="14"/>
    </row>
    <row r="9370" spans="2:4" x14ac:dyDescent="0.35">
      <c r="B9370" s="4"/>
      <c r="C9370" s="4"/>
      <c r="D9370" s="14"/>
    </row>
    <row r="9371" spans="2:4" x14ac:dyDescent="0.35">
      <c r="B9371" s="4"/>
      <c r="C9371" s="4"/>
      <c r="D9371" s="14"/>
    </row>
    <row r="9372" spans="2:4" x14ac:dyDescent="0.35">
      <c r="B9372" s="4"/>
      <c r="C9372" s="4"/>
      <c r="D9372" s="14"/>
    </row>
    <row r="9373" spans="2:4" x14ac:dyDescent="0.35">
      <c r="B9373" s="4"/>
      <c r="C9373" s="4"/>
      <c r="D9373" s="14"/>
    </row>
    <row r="9374" spans="2:4" x14ac:dyDescent="0.35">
      <c r="B9374" s="4"/>
      <c r="C9374" s="4"/>
      <c r="D9374" s="14"/>
    </row>
    <row r="9375" spans="2:4" x14ac:dyDescent="0.35">
      <c r="B9375" s="4"/>
      <c r="C9375" s="4"/>
      <c r="D9375" s="14"/>
    </row>
    <row r="9376" spans="2:4" x14ac:dyDescent="0.35">
      <c r="B9376" s="4"/>
      <c r="C9376" s="4"/>
      <c r="D9376" s="14"/>
    </row>
    <row r="9377" spans="2:4" x14ac:dyDescent="0.35">
      <c r="B9377" s="4"/>
      <c r="C9377" s="4"/>
      <c r="D9377" s="14"/>
    </row>
    <row r="9378" spans="2:4" x14ac:dyDescent="0.35">
      <c r="B9378" s="4"/>
      <c r="C9378" s="4"/>
      <c r="D9378" s="14"/>
    </row>
    <row r="9379" spans="2:4" x14ac:dyDescent="0.35">
      <c r="B9379" s="4"/>
      <c r="C9379" s="4"/>
      <c r="D9379" s="14"/>
    </row>
    <row r="9380" spans="2:4" x14ac:dyDescent="0.35">
      <c r="B9380" s="4"/>
      <c r="C9380" s="4"/>
      <c r="D9380" s="14"/>
    </row>
    <row r="9381" spans="2:4" x14ac:dyDescent="0.35">
      <c r="B9381" s="4"/>
      <c r="C9381" s="4"/>
      <c r="D9381" s="14"/>
    </row>
    <row r="9382" spans="2:4" x14ac:dyDescent="0.35">
      <c r="B9382" s="4"/>
      <c r="C9382" s="4"/>
      <c r="D9382" s="14"/>
    </row>
    <row r="9383" spans="2:4" x14ac:dyDescent="0.35">
      <c r="B9383" s="4"/>
      <c r="C9383" s="4"/>
      <c r="D9383" s="14"/>
    </row>
    <row r="9384" spans="2:4" x14ac:dyDescent="0.35">
      <c r="B9384" s="4"/>
      <c r="C9384" s="4"/>
      <c r="D9384" s="14"/>
    </row>
    <row r="9385" spans="2:4" x14ac:dyDescent="0.35">
      <c r="B9385" s="4"/>
      <c r="C9385" s="4"/>
      <c r="D9385" s="14"/>
    </row>
    <row r="9386" spans="2:4" x14ac:dyDescent="0.35">
      <c r="B9386" s="4"/>
      <c r="C9386" s="4"/>
      <c r="D9386" s="14"/>
    </row>
    <row r="9387" spans="2:4" x14ac:dyDescent="0.35">
      <c r="B9387" s="4"/>
      <c r="C9387" s="4"/>
      <c r="D9387" s="14"/>
    </row>
    <row r="9388" spans="2:4" x14ac:dyDescent="0.35">
      <c r="B9388" s="4"/>
      <c r="C9388" s="4"/>
      <c r="D9388" s="14"/>
    </row>
    <row r="9389" spans="2:4" x14ac:dyDescent="0.35">
      <c r="B9389" s="4"/>
      <c r="C9389" s="4"/>
      <c r="D9389" s="14"/>
    </row>
    <row r="9390" spans="2:4" x14ac:dyDescent="0.35">
      <c r="B9390" s="4"/>
      <c r="C9390" s="4"/>
      <c r="D9390" s="14"/>
    </row>
    <row r="9391" spans="2:4" x14ac:dyDescent="0.35">
      <c r="B9391" s="4"/>
      <c r="C9391" s="4"/>
      <c r="D9391" s="14"/>
    </row>
    <row r="9392" spans="2:4" x14ac:dyDescent="0.35">
      <c r="B9392" s="4"/>
      <c r="C9392" s="4"/>
      <c r="D9392" s="14"/>
    </row>
    <row r="9393" spans="2:4" x14ac:dyDescent="0.35">
      <c r="B9393" s="4"/>
      <c r="C9393" s="4"/>
      <c r="D9393" s="14"/>
    </row>
    <row r="9394" spans="2:4" x14ac:dyDescent="0.35">
      <c r="B9394" s="4"/>
      <c r="C9394" s="4"/>
      <c r="D9394" s="14"/>
    </row>
    <row r="9395" spans="2:4" x14ac:dyDescent="0.35">
      <c r="B9395" s="4"/>
      <c r="C9395" s="4"/>
      <c r="D9395" s="14"/>
    </row>
    <row r="9396" spans="2:4" x14ac:dyDescent="0.35">
      <c r="B9396" s="4"/>
      <c r="C9396" s="4"/>
      <c r="D9396" s="14"/>
    </row>
    <row r="9397" spans="2:4" x14ac:dyDescent="0.35">
      <c r="B9397" s="4"/>
      <c r="C9397" s="4"/>
      <c r="D9397" s="14"/>
    </row>
    <row r="9398" spans="2:4" x14ac:dyDescent="0.35">
      <c r="B9398" s="4"/>
      <c r="C9398" s="4"/>
      <c r="D9398" s="14"/>
    </row>
    <row r="9399" spans="2:4" x14ac:dyDescent="0.35">
      <c r="B9399" s="4"/>
      <c r="C9399" s="4"/>
      <c r="D9399" s="14"/>
    </row>
    <row r="9400" spans="2:4" x14ac:dyDescent="0.35">
      <c r="B9400" s="4"/>
      <c r="C9400" s="4"/>
      <c r="D9400" s="14"/>
    </row>
    <row r="9401" spans="2:4" x14ac:dyDescent="0.35">
      <c r="B9401" s="4"/>
      <c r="C9401" s="4"/>
      <c r="D9401" s="14"/>
    </row>
    <row r="9402" spans="2:4" x14ac:dyDescent="0.35">
      <c r="B9402" s="4"/>
      <c r="C9402" s="4"/>
      <c r="D9402" s="14"/>
    </row>
    <row r="9403" spans="2:4" x14ac:dyDescent="0.35">
      <c r="B9403" s="4"/>
      <c r="C9403" s="4"/>
      <c r="D9403" s="14"/>
    </row>
    <row r="9404" spans="2:4" x14ac:dyDescent="0.35">
      <c r="B9404" s="4"/>
      <c r="C9404" s="4"/>
      <c r="D9404" s="14"/>
    </row>
    <row r="9405" spans="2:4" x14ac:dyDescent="0.35">
      <c r="B9405" s="4"/>
      <c r="C9405" s="4"/>
      <c r="D9405" s="14"/>
    </row>
    <row r="9406" spans="2:4" x14ac:dyDescent="0.35">
      <c r="B9406" s="4"/>
      <c r="C9406" s="4"/>
      <c r="D9406" s="14"/>
    </row>
    <row r="9407" spans="2:4" x14ac:dyDescent="0.35">
      <c r="B9407" s="4"/>
      <c r="C9407" s="4"/>
      <c r="D9407" s="14"/>
    </row>
    <row r="9408" spans="2:4" x14ac:dyDescent="0.35">
      <c r="B9408" s="4"/>
      <c r="C9408" s="4"/>
      <c r="D9408" s="14"/>
    </row>
    <row r="9409" spans="2:4" x14ac:dyDescent="0.35">
      <c r="B9409" s="4"/>
      <c r="C9409" s="4"/>
      <c r="D9409" s="14"/>
    </row>
    <row r="9410" spans="2:4" x14ac:dyDescent="0.35">
      <c r="B9410" s="4"/>
      <c r="C9410" s="4"/>
      <c r="D9410" s="14"/>
    </row>
    <row r="9411" spans="2:4" x14ac:dyDescent="0.35">
      <c r="B9411" s="4"/>
      <c r="C9411" s="4"/>
      <c r="D9411" s="14"/>
    </row>
    <row r="9412" spans="2:4" x14ac:dyDescent="0.35">
      <c r="B9412" s="4"/>
      <c r="C9412" s="4"/>
      <c r="D9412" s="14"/>
    </row>
    <row r="9413" spans="2:4" x14ac:dyDescent="0.35">
      <c r="B9413" s="4"/>
      <c r="C9413" s="4"/>
      <c r="D9413" s="14"/>
    </row>
    <row r="9414" spans="2:4" x14ac:dyDescent="0.35">
      <c r="B9414" s="4"/>
      <c r="C9414" s="4"/>
      <c r="D9414" s="14"/>
    </row>
    <row r="9415" spans="2:4" x14ac:dyDescent="0.35">
      <c r="B9415" s="4"/>
      <c r="C9415" s="4"/>
      <c r="D9415" s="14"/>
    </row>
    <row r="9416" spans="2:4" x14ac:dyDescent="0.35">
      <c r="B9416" s="4"/>
      <c r="C9416" s="4"/>
      <c r="D9416" s="14"/>
    </row>
    <row r="9417" spans="2:4" x14ac:dyDescent="0.35">
      <c r="B9417" s="4"/>
      <c r="C9417" s="4"/>
      <c r="D9417" s="14"/>
    </row>
    <row r="9418" spans="2:4" x14ac:dyDescent="0.35">
      <c r="B9418" s="4"/>
      <c r="C9418" s="4"/>
      <c r="D9418" s="14"/>
    </row>
    <row r="9419" spans="2:4" x14ac:dyDescent="0.35">
      <c r="B9419" s="4"/>
      <c r="C9419" s="4"/>
      <c r="D9419" s="14"/>
    </row>
    <row r="9420" spans="2:4" x14ac:dyDescent="0.35">
      <c r="B9420" s="4"/>
      <c r="C9420" s="4"/>
      <c r="D9420" s="14"/>
    </row>
    <row r="9421" spans="2:4" x14ac:dyDescent="0.35">
      <c r="B9421" s="4"/>
      <c r="C9421" s="4"/>
      <c r="D9421" s="14"/>
    </row>
    <row r="9422" spans="2:4" x14ac:dyDescent="0.35">
      <c r="B9422" s="4"/>
      <c r="C9422" s="4"/>
      <c r="D9422" s="14"/>
    </row>
    <row r="9423" spans="2:4" x14ac:dyDescent="0.35">
      <c r="B9423" s="4"/>
      <c r="C9423" s="4"/>
      <c r="D9423" s="14"/>
    </row>
    <row r="9424" spans="2:4" x14ac:dyDescent="0.35">
      <c r="B9424" s="4"/>
      <c r="C9424" s="4"/>
      <c r="D9424" s="14"/>
    </row>
    <row r="9425" spans="2:4" x14ac:dyDescent="0.35">
      <c r="B9425" s="4"/>
      <c r="C9425" s="4"/>
      <c r="D9425" s="14"/>
    </row>
    <row r="9426" spans="2:4" x14ac:dyDescent="0.35">
      <c r="B9426" s="4"/>
      <c r="C9426" s="4"/>
      <c r="D9426" s="14"/>
    </row>
    <row r="9427" spans="2:4" x14ac:dyDescent="0.35">
      <c r="B9427" s="4"/>
      <c r="C9427" s="4"/>
      <c r="D9427" s="14"/>
    </row>
    <row r="9428" spans="2:4" x14ac:dyDescent="0.35">
      <c r="B9428" s="4"/>
      <c r="C9428" s="4"/>
      <c r="D9428" s="14"/>
    </row>
    <row r="9429" spans="2:4" x14ac:dyDescent="0.35">
      <c r="B9429" s="4"/>
      <c r="C9429" s="4"/>
      <c r="D9429" s="14"/>
    </row>
    <row r="9430" spans="2:4" x14ac:dyDescent="0.35">
      <c r="B9430" s="4"/>
      <c r="C9430" s="4"/>
      <c r="D9430" s="14"/>
    </row>
    <row r="9431" spans="2:4" x14ac:dyDescent="0.35">
      <c r="B9431" s="4"/>
      <c r="C9431" s="4"/>
      <c r="D9431" s="14"/>
    </row>
    <row r="9432" spans="2:4" x14ac:dyDescent="0.35">
      <c r="B9432" s="4"/>
      <c r="C9432" s="4"/>
      <c r="D9432" s="14"/>
    </row>
    <row r="9433" spans="2:4" x14ac:dyDescent="0.35">
      <c r="B9433" s="4"/>
      <c r="C9433" s="4"/>
      <c r="D9433" s="14"/>
    </row>
    <row r="9434" spans="2:4" x14ac:dyDescent="0.35">
      <c r="B9434" s="4"/>
      <c r="C9434" s="4"/>
      <c r="D9434" s="14"/>
    </row>
    <row r="9435" spans="2:4" x14ac:dyDescent="0.35">
      <c r="B9435" s="4"/>
      <c r="C9435" s="4"/>
      <c r="D9435" s="14"/>
    </row>
    <row r="9436" spans="2:4" x14ac:dyDescent="0.35">
      <c r="B9436" s="4"/>
      <c r="C9436" s="4"/>
      <c r="D9436" s="14"/>
    </row>
    <row r="9437" spans="2:4" x14ac:dyDescent="0.35">
      <c r="B9437" s="4"/>
      <c r="C9437" s="4"/>
      <c r="D9437" s="14"/>
    </row>
    <row r="9438" spans="2:4" x14ac:dyDescent="0.35">
      <c r="B9438" s="4"/>
      <c r="C9438" s="4"/>
      <c r="D9438" s="14"/>
    </row>
    <row r="9439" spans="2:4" x14ac:dyDescent="0.35">
      <c r="B9439" s="4"/>
      <c r="C9439" s="4"/>
      <c r="D9439" s="14"/>
    </row>
    <row r="9440" spans="2:4" x14ac:dyDescent="0.35">
      <c r="B9440" s="4"/>
      <c r="C9440" s="4"/>
      <c r="D9440" s="14"/>
    </row>
    <row r="9441" spans="2:4" x14ac:dyDescent="0.35">
      <c r="B9441" s="4"/>
      <c r="C9441" s="4"/>
      <c r="D9441" s="14"/>
    </row>
    <row r="9442" spans="2:4" x14ac:dyDescent="0.35">
      <c r="B9442" s="4"/>
      <c r="C9442" s="4"/>
      <c r="D9442" s="14"/>
    </row>
    <row r="9443" spans="2:4" x14ac:dyDescent="0.35">
      <c r="B9443" s="4"/>
      <c r="C9443" s="4"/>
      <c r="D9443" s="14"/>
    </row>
    <row r="9444" spans="2:4" x14ac:dyDescent="0.35">
      <c r="B9444" s="4"/>
      <c r="C9444" s="4"/>
      <c r="D9444" s="14"/>
    </row>
    <row r="9445" spans="2:4" x14ac:dyDescent="0.35">
      <c r="B9445" s="4"/>
      <c r="C9445" s="4"/>
      <c r="D9445" s="14"/>
    </row>
    <row r="9446" spans="2:4" x14ac:dyDescent="0.35">
      <c r="B9446" s="4"/>
      <c r="C9446" s="4"/>
      <c r="D9446" s="14"/>
    </row>
    <row r="9447" spans="2:4" x14ac:dyDescent="0.35">
      <c r="B9447" s="4"/>
      <c r="C9447" s="4"/>
      <c r="D9447" s="14"/>
    </row>
    <row r="9448" spans="2:4" x14ac:dyDescent="0.35">
      <c r="B9448" s="4"/>
      <c r="C9448" s="4"/>
      <c r="D9448" s="14"/>
    </row>
    <row r="9449" spans="2:4" x14ac:dyDescent="0.35">
      <c r="B9449" s="4"/>
      <c r="C9449" s="4"/>
      <c r="D9449" s="14"/>
    </row>
    <row r="9450" spans="2:4" x14ac:dyDescent="0.35">
      <c r="B9450" s="4"/>
      <c r="C9450" s="4"/>
      <c r="D9450" s="14"/>
    </row>
    <row r="9451" spans="2:4" x14ac:dyDescent="0.35">
      <c r="B9451" s="4"/>
      <c r="C9451" s="4"/>
      <c r="D9451" s="14"/>
    </row>
    <row r="9452" spans="2:4" x14ac:dyDescent="0.35">
      <c r="B9452" s="4"/>
      <c r="C9452" s="4"/>
      <c r="D9452" s="14"/>
    </row>
    <row r="9453" spans="2:4" x14ac:dyDescent="0.35">
      <c r="B9453" s="4"/>
      <c r="C9453" s="4"/>
      <c r="D9453" s="14"/>
    </row>
    <row r="9454" spans="2:4" x14ac:dyDescent="0.35">
      <c r="B9454" s="4"/>
      <c r="C9454" s="4"/>
      <c r="D9454" s="14"/>
    </row>
    <row r="9455" spans="2:4" x14ac:dyDescent="0.35">
      <c r="B9455" s="4"/>
      <c r="C9455" s="4"/>
      <c r="D9455" s="14"/>
    </row>
    <row r="9456" spans="2:4" x14ac:dyDescent="0.35">
      <c r="B9456" s="4"/>
      <c r="C9456" s="4"/>
      <c r="D9456" s="14"/>
    </row>
    <row r="9457" spans="2:4" x14ac:dyDescent="0.35">
      <c r="B9457" s="4"/>
      <c r="C9457" s="4"/>
      <c r="D9457" s="14"/>
    </row>
    <row r="9458" spans="2:4" x14ac:dyDescent="0.35">
      <c r="B9458" s="4"/>
      <c r="C9458" s="4"/>
      <c r="D9458" s="14"/>
    </row>
    <row r="9459" spans="2:4" x14ac:dyDescent="0.35">
      <c r="B9459" s="4"/>
      <c r="C9459" s="4"/>
      <c r="D9459" s="14"/>
    </row>
    <row r="9460" spans="2:4" x14ac:dyDescent="0.35">
      <c r="B9460" s="4"/>
      <c r="C9460" s="4"/>
      <c r="D9460" s="14"/>
    </row>
    <row r="9461" spans="2:4" x14ac:dyDescent="0.35">
      <c r="B9461" s="4"/>
      <c r="C9461" s="4"/>
      <c r="D9461" s="14"/>
    </row>
    <row r="9462" spans="2:4" x14ac:dyDescent="0.35">
      <c r="B9462" s="4"/>
      <c r="C9462" s="4"/>
      <c r="D9462" s="14"/>
    </row>
    <row r="9463" spans="2:4" x14ac:dyDescent="0.35">
      <c r="B9463" s="4"/>
      <c r="C9463" s="4"/>
      <c r="D9463" s="14"/>
    </row>
    <row r="9464" spans="2:4" x14ac:dyDescent="0.35">
      <c r="B9464" s="4"/>
      <c r="C9464" s="4"/>
      <c r="D9464" s="14"/>
    </row>
    <row r="9465" spans="2:4" x14ac:dyDescent="0.35">
      <c r="B9465" s="4"/>
      <c r="C9465" s="4"/>
      <c r="D9465" s="14"/>
    </row>
    <row r="9466" spans="2:4" x14ac:dyDescent="0.35">
      <c r="B9466" s="4"/>
      <c r="C9466" s="4"/>
      <c r="D9466" s="14"/>
    </row>
    <row r="9467" spans="2:4" x14ac:dyDescent="0.35">
      <c r="B9467" s="4"/>
      <c r="C9467" s="4"/>
      <c r="D9467" s="14"/>
    </row>
    <row r="9468" spans="2:4" x14ac:dyDescent="0.35">
      <c r="B9468" s="4"/>
      <c r="C9468" s="4"/>
      <c r="D9468" s="14"/>
    </row>
    <row r="9469" spans="2:4" x14ac:dyDescent="0.35">
      <c r="B9469" s="4"/>
      <c r="C9469" s="4"/>
      <c r="D9469" s="14"/>
    </row>
    <row r="9470" spans="2:4" x14ac:dyDescent="0.35">
      <c r="B9470" s="4"/>
      <c r="C9470" s="4"/>
      <c r="D9470" s="14"/>
    </row>
    <row r="9471" spans="2:4" x14ac:dyDescent="0.35">
      <c r="B9471" s="4"/>
      <c r="C9471" s="4"/>
      <c r="D9471" s="14"/>
    </row>
    <row r="9472" spans="2:4" x14ac:dyDescent="0.35">
      <c r="B9472" s="4"/>
      <c r="C9472" s="4"/>
      <c r="D9472" s="14"/>
    </row>
    <row r="9473" spans="2:4" x14ac:dyDescent="0.35">
      <c r="B9473" s="4"/>
      <c r="C9473" s="4"/>
      <c r="D9473" s="14"/>
    </row>
    <row r="9474" spans="2:4" x14ac:dyDescent="0.35">
      <c r="B9474" s="4"/>
      <c r="C9474" s="4"/>
      <c r="D9474" s="14"/>
    </row>
    <row r="9475" spans="2:4" x14ac:dyDescent="0.35">
      <c r="B9475" s="4"/>
      <c r="C9475" s="4"/>
      <c r="D9475" s="14"/>
    </row>
    <row r="9476" spans="2:4" x14ac:dyDescent="0.35">
      <c r="B9476" s="4"/>
      <c r="C9476" s="4"/>
      <c r="D9476" s="14"/>
    </row>
    <row r="9477" spans="2:4" x14ac:dyDescent="0.35">
      <c r="B9477" s="4"/>
      <c r="C9477" s="4"/>
      <c r="D9477" s="14"/>
    </row>
    <row r="9478" spans="2:4" x14ac:dyDescent="0.35">
      <c r="B9478" s="4"/>
      <c r="C9478" s="4"/>
      <c r="D9478" s="14"/>
    </row>
    <row r="9479" spans="2:4" x14ac:dyDescent="0.35">
      <c r="B9479" s="4"/>
      <c r="C9479" s="4"/>
      <c r="D9479" s="14"/>
    </row>
    <row r="9480" spans="2:4" x14ac:dyDescent="0.35">
      <c r="B9480" s="4"/>
      <c r="C9480" s="4"/>
      <c r="D9480" s="14"/>
    </row>
    <row r="9481" spans="2:4" x14ac:dyDescent="0.35">
      <c r="B9481" s="4"/>
      <c r="C9481" s="4"/>
      <c r="D9481" s="14"/>
    </row>
    <row r="9482" spans="2:4" x14ac:dyDescent="0.35">
      <c r="B9482" s="4"/>
      <c r="C9482" s="4"/>
      <c r="D9482" s="14"/>
    </row>
    <row r="9483" spans="2:4" x14ac:dyDescent="0.35">
      <c r="B9483" s="4"/>
      <c r="C9483" s="4"/>
      <c r="D9483" s="14"/>
    </row>
    <row r="9484" spans="2:4" x14ac:dyDescent="0.35">
      <c r="B9484" s="4"/>
      <c r="C9484" s="4"/>
      <c r="D9484" s="14"/>
    </row>
    <row r="9485" spans="2:4" x14ac:dyDescent="0.35">
      <c r="B9485" s="4"/>
      <c r="C9485" s="4"/>
      <c r="D9485" s="14"/>
    </row>
    <row r="9486" spans="2:4" x14ac:dyDescent="0.35">
      <c r="B9486" s="4"/>
      <c r="C9486" s="4"/>
      <c r="D9486" s="14"/>
    </row>
    <row r="9487" spans="2:4" x14ac:dyDescent="0.35">
      <c r="B9487" s="4"/>
      <c r="C9487" s="4"/>
      <c r="D9487" s="14"/>
    </row>
    <row r="9488" spans="2:4" x14ac:dyDescent="0.35">
      <c r="B9488" s="4"/>
      <c r="C9488" s="4"/>
      <c r="D9488" s="14"/>
    </row>
    <row r="9489" spans="2:4" x14ac:dyDescent="0.35">
      <c r="B9489" s="4"/>
      <c r="C9489" s="4"/>
      <c r="D9489" s="14"/>
    </row>
    <row r="9490" spans="2:4" x14ac:dyDescent="0.35">
      <c r="B9490" s="4"/>
      <c r="C9490" s="4"/>
      <c r="D9490" s="14"/>
    </row>
    <row r="9491" spans="2:4" x14ac:dyDescent="0.35">
      <c r="B9491" s="4"/>
      <c r="C9491" s="4"/>
      <c r="D9491" s="14"/>
    </row>
    <row r="9492" spans="2:4" x14ac:dyDescent="0.35">
      <c r="B9492" s="4"/>
      <c r="C9492" s="4"/>
      <c r="D9492" s="14"/>
    </row>
    <row r="9493" spans="2:4" x14ac:dyDescent="0.35">
      <c r="B9493" s="4"/>
      <c r="C9493" s="4"/>
      <c r="D9493" s="14"/>
    </row>
    <row r="9494" spans="2:4" x14ac:dyDescent="0.35">
      <c r="B9494" s="4"/>
      <c r="C9494" s="4"/>
      <c r="D9494" s="14"/>
    </row>
    <row r="9495" spans="2:4" x14ac:dyDescent="0.35">
      <c r="B9495" s="4"/>
      <c r="C9495" s="4"/>
      <c r="D9495" s="14"/>
    </row>
    <row r="9496" spans="2:4" x14ac:dyDescent="0.35">
      <c r="B9496" s="4"/>
      <c r="C9496" s="4"/>
      <c r="D9496" s="14"/>
    </row>
    <row r="9497" spans="2:4" x14ac:dyDescent="0.35">
      <c r="B9497" s="4"/>
      <c r="C9497" s="4"/>
      <c r="D9497" s="14"/>
    </row>
    <row r="9498" spans="2:4" x14ac:dyDescent="0.35">
      <c r="B9498" s="4"/>
      <c r="C9498" s="4"/>
      <c r="D9498" s="14"/>
    </row>
    <row r="9499" spans="2:4" x14ac:dyDescent="0.35">
      <c r="B9499" s="4"/>
      <c r="C9499" s="4"/>
      <c r="D9499" s="14"/>
    </row>
    <row r="9500" spans="2:4" x14ac:dyDescent="0.35">
      <c r="B9500" s="4"/>
      <c r="C9500" s="4"/>
      <c r="D9500" s="14"/>
    </row>
    <row r="9501" spans="2:4" x14ac:dyDescent="0.35">
      <c r="B9501" s="4"/>
      <c r="C9501" s="4"/>
      <c r="D9501" s="14"/>
    </row>
    <row r="9502" spans="2:4" x14ac:dyDescent="0.35">
      <c r="B9502" s="4"/>
      <c r="C9502" s="4"/>
      <c r="D9502" s="14"/>
    </row>
    <row r="9503" spans="2:4" x14ac:dyDescent="0.35">
      <c r="B9503" s="4"/>
      <c r="C9503" s="4"/>
      <c r="D9503" s="14"/>
    </row>
    <row r="9504" spans="2:4" x14ac:dyDescent="0.35">
      <c r="B9504" s="4"/>
      <c r="C9504" s="4"/>
      <c r="D9504" s="14"/>
    </row>
    <row r="9505" spans="2:4" x14ac:dyDescent="0.35">
      <c r="B9505" s="4"/>
      <c r="C9505" s="4"/>
      <c r="D9505" s="14"/>
    </row>
    <row r="9506" spans="2:4" x14ac:dyDescent="0.35">
      <c r="B9506" s="4"/>
      <c r="C9506" s="4"/>
      <c r="D9506" s="14"/>
    </row>
    <row r="9507" spans="2:4" x14ac:dyDescent="0.35">
      <c r="B9507" s="4"/>
      <c r="C9507" s="4"/>
      <c r="D9507" s="14"/>
    </row>
    <row r="9508" spans="2:4" x14ac:dyDescent="0.35">
      <c r="B9508" s="4"/>
      <c r="C9508" s="4"/>
      <c r="D9508" s="14"/>
    </row>
    <row r="9509" spans="2:4" x14ac:dyDescent="0.35">
      <c r="B9509" s="4"/>
      <c r="C9509" s="4"/>
      <c r="D9509" s="14"/>
    </row>
    <row r="9510" spans="2:4" x14ac:dyDescent="0.35">
      <c r="B9510" s="4"/>
      <c r="C9510" s="4"/>
      <c r="D9510" s="14"/>
    </row>
    <row r="9511" spans="2:4" x14ac:dyDescent="0.35">
      <c r="B9511" s="4"/>
      <c r="C9511" s="4"/>
      <c r="D9511" s="14"/>
    </row>
    <row r="9512" spans="2:4" x14ac:dyDescent="0.35">
      <c r="B9512" s="4"/>
      <c r="C9512" s="4"/>
      <c r="D9512" s="14"/>
    </row>
    <row r="9513" spans="2:4" x14ac:dyDescent="0.35">
      <c r="B9513" s="4"/>
      <c r="C9513" s="4"/>
      <c r="D9513" s="14"/>
    </row>
    <row r="9514" spans="2:4" x14ac:dyDescent="0.35">
      <c r="B9514" s="4"/>
      <c r="C9514" s="4"/>
      <c r="D9514" s="14"/>
    </row>
    <row r="9515" spans="2:4" x14ac:dyDescent="0.35">
      <c r="B9515" s="4"/>
      <c r="C9515" s="4"/>
      <c r="D9515" s="14"/>
    </row>
    <row r="9516" spans="2:4" x14ac:dyDescent="0.35">
      <c r="B9516" s="4"/>
      <c r="C9516" s="4"/>
      <c r="D9516" s="14"/>
    </row>
    <row r="9517" spans="2:4" x14ac:dyDescent="0.35">
      <c r="B9517" s="4"/>
      <c r="C9517" s="4"/>
      <c r="D9517" s="14"/>
    </row>
    <row r="9518" spans="2:4" x14ac:dyDescent="0.35">
      <c r="B9518" s="4"/>
      <c r="C9518" s="4"/>
      <c r="D9518" s="14"/>
    </row>
    <row r="9519" spans="2:4" x14ac:dyDescent="0.35">
      <c r="B9519" s="4"/>
      <c r="C9519" s="4"/>
      <c r="D9519" s="14"/>
    </row>
    <row r="9520" spans="2:4" x14ac:dyDescent="0.35">
      <c r="B9520" s="4"/>
      <c r="C9520" s="4"/>
      <c r="D9520" s="14"/>
    </row>
    <row r="9521" spans="2:4" x14ac:dyDescent="0.35">
      <c r="B9521" s="4"/>
      <c r="C9521" s="4"/>
      <c r="D9521" s="14"/>
    </row>
    <row r="9522" spans="2:4" x14ac:dyDescent="0.35">
      <c r="B9522" s="4"/>
      <c r="C9522" s="4"/>
      <c r="D9522" s="14"/>
    </row>
    <row r="9523" spans="2:4" x14ac:dyDescent="0.35">
      <c r="B9523" s="4"/>
      <c r="C9523" s="4"/>
      <c r="D9523" s="14"/>
    </row>
    <row r="9524" spans="2:4" x14ac:dyDescent="0.35">
      <c r="B9524" s="4"/>
      <c r="C9524" s="4"/>
      <c r="D9524" s="14"/>
    </row>
    <row r="9525" spans="2:4" x14ac:dyDescent="0.35">
      <c r="B9525" s="4"/>
      <c r="C9525" s="4"/>
      <c r="D9525" s="14"/>
    </row>
    <row r="9526" spans="2:4" x14ac:dyDescent="0.35">
      <c r="B9526" s="4"/>
      <c r="C9526" s="4"/>
      <c r="D9526" s="14"/>
    </row>
    <row r="9527" spans="2:4" x14ac:dyDescent="0.35">
      <c r="B9527" s="4"/>
      <c r="C9527" s="4"/>
      <c r="D9527" s="14"/>
    </row>
    <row r="9528" spans="2:4" x14ac:dyDescent="0.35">
      <c r="B9528" s="4"/>
      <c r="C9528" s="4"/>
      <c r="D9528" s="14"/>
    </row>
    <row r="9529" spans="2:4" x14ac:dyDescent="0.35">
      <c r="B9529" s="4"/>
      <c r="C9529" s="4"/>
      <c r="D9529" s="14"/>
    </row>
    <row r="9530" spans="2:4" x14ac:dyDescent="0.35">
      <c r="B9530" s="4"/>
      <c r="C9530" s="4"/>
      <c r="D9530" s="14"/>
    </row>
    <row r="9531" spans="2:4" x14ac:dyDescent="0.35">
      <c r="B9531" s="4"/>
      <c r="C9531" s="4"/>
      <c r="D9531" s="14"/>
    </row>
    <row r="9532" spans="2:4" x14ac:dyDescent="0.35">
      <c r="B9532" s="4"/>
      <c r="C9532" s="4"/>
      <c r="D9532" s="14"/>
    </row>
    <row r="9533" spans="2:4" x14ac:dyDescent="0.35">
      <c r="B9533" s="4"/>
      <c r="C9533" s="4"/>
      <c r="D9533" s="14"/>
    </row>
    <row r="9534" spans="2:4" x14ac:dyDescent="0.35">
      <c r="B9534" s="4"/>
      <c r="C9534" s="4"/>
      <c r="D9534" s="14"/>
    </row>
    <row r="9535" spans="2:4" x14ac:dyDescent="0.35">
      <c r="B9535" s="4"/>
      <c r="C9535" s="4"/>
      <c r="D9535" s="14"/>
    </row>
    <row r="9536" spans="2:4" x14ac:dyDescent="0.35">
      <c r="B9536" s="4"/>
      <c r="C9536" s="4"/>
      <c r="D9536" s="14"/>
    </row>
    <row r="9537" spans="2:4" x14ac:dyDescent="0.35">
      <c r="B9537" s="4"/>
      <c r="C9537" s="4"/>
      <c r="D9537" s="14"/>
    </row>
    <row r="9538" spans="2:4" x14ac:dyDescent="0.35">
      <c r="B9538" s="4"/>
      <c r="C9538" s="4"/>
      <c r="D9538" s="14"/>
    </row>
    <row r="9539" spans="2:4" x14ac:dyDescent="0.35">
      <c r="B9539" s="4"/>
      <c r="C9539" s="4"/>
      <c r="D9539" s="14"/>
    </row>
    <row r="9540" spans="2:4" x14ac:dyDescent="0.35">
      <c r="B9540" s="4"/>
      <c r="C9540" s="4"/>
      <c r="D9540" s="14"/>
    </row>
    <row r="9541" spans="2:4" x14ac:dyDescent="0.35">
      <c r="B9541" s="4"/>
      <c r="C9541" s="4"/>
      <c r="D9541" s="14"/>
    </row>
    <row r="9542" spans="2:4" x14ac:dyDescent="0.35">
      <c r="B9542" s="4"/>
      <c r="C9542" s="4"/>
      <c r="D9542" s="14"/>
    </row>
    <row r="9543" spans="2:4" x14ac:dyDescent="0.35">
      <c r="B9543" s="4"/>
      <c r="C9543" s="4"/>
      <c r="D9543" s="14"/>
    </row>
    <row r="9544" spans="2:4" x14ac:dyDescent="0.35">
      <c r="B9544" s="4"/>
      <c r="C9544" s="4"/>
      <c r="D9544" s="14"/>
    </row>
    <row r="9545" spans="2:4" x14ac:dyDescent="0.35">
      <c r="B9545" s="4"/>
      <c r="C9545" s="4"/>
      <c r="D9545" s="14"/>
    </row>
    <row r="9546" spans="2:4" x14ac:dyDescent="0.35">
      <c r="B9546" s="4"/>
      <c r="C9546" s="4"/>
      <c r="D9546" s="14"/>
    </row>
    <row r="9547" spans="2:4" x14ac:dyDescent="0.35">
      <c r="B9547" s="4"/>
      <c r="C9547" s="4"/>
      <c r="D9547" s="14"/>
    </row>
    <row r="9548" spans="2:4" x14ac:dyDescent="0.35">
      <c r="B9548" s="4"/>
      <c r="C9548" s="4"/>
      <c r="D9548" s="14"/>
    </row>
    <row r="9549" spans="2:4" x14ac:dyDescent="0.35">
      <c r="B9549" s="4"/>
      <c r="C9549" s="4"/>
      <c r="D9549" s="14"/>
    </row>
    <row r="9550" spans="2:4" x14ac:dyDescent="0.35">
      <c r="B9550" s="4"/>
      <c r="C9550" s="4"/>
      <c r="D9550" s="14"/>
    </row>
    <row r="9551" spans="2:4" x14ac:dyDescent="0.35">
      <c r="B9551" s="4"/>
      <c r="C9551" s="4"/>
      <c r="D9551" s="14"/>
    </row>
    <row r="9552" spans="2:4" x14ac:dyDescent="0.35">
      <c r="B9552" s="4"/>
      <c r="C9552" s="4"/>
      <c r="D9552" s="14"/>
    </row>
    <row r="9553" spans="2:4" x14ac:dyDescent="0.35">
      <c r="B9553" s="4"/>
      <c r="C9553" s="4"/>
      <c r="D9553" s="14"/>
    </row>
    <row r="9554" spans="2:4" x14ac:dyDescent="0.35">
      <c r="B9554" s="4"/>
      <c r="C9554" s="4"/>
      <c r="D9554" s="14"/>
    </row>
    <row r="9555" spans="2:4" x14ac:dyDescent="0.35">
      <c r="B9555" s="4"/>
      <c r="C9555" s="4"/>
      <c r="D9555" s="14"/>
    </row>
    <row r="9556" spans="2:4" x14ac:dyDescent="0.35">
      <c r="B9556" s="4"/>
      <c r="C9556" s="4"/>
      <c r="D9556" s="14"/>
    </row>
    <row r="9557" spans="2:4" x14ac:dyDescent="0.35">
      <c r="B9557" s="4"/>
      <c r="C9557" s="4"/>
      <c r="D9557" s="14"/>
    </row>
    <row r="9558" spans="2:4" x14ac:dyDescent="0.35">
      <c r="B9558" s="4"/>
      <c r="C9558" s="4"/>
      <c r="D9558" s="14"/>
    </row>
    <row r="9559" spans="2:4" x14ac:dyDescent="0.35">
      <c r="B9559" s="4"/>
      <c r="C9559" s="4"/>
      <c r="D9559" s="14"/>
    </row>
    <row r="9560" spans="2:4" x14ac:dyDescent="0.35">
      <c r="B9560" s="4"/>
      <c r="C9560" s="4"/>
      <c r="D9560" s="14"/>
    </row>
    <row r="9561" spans="2:4" x14ac:dyDescent="0.35">
      <c r="B9561" s="4"/>
      <c r="C9561" s="4"/>
      <c r="D9561" s="14"/>
    </row>
    <row r="9562" spans="2:4" x14ac:dyDescent="0.35">
      <c r="B9562" s="4"/>
      <c r="C9562" s="4"/>
      <c r="D9562" s="14"/>
    </row>
    <row r="9563" spans="2:4" x14ac:dyDescent="0.35">
      <c r="B9563" s="4"/>
      <c r="C9563" s="4"/>
      <c r="D9563" s="14"/>
    </row>
    <row r="9564" spans="2:4" x14ac:dyDescent="0.35">
      <c r="B9564" s="4"/>
      <c r="C9564" s="4"/>
      <c r="D9564" s="14"/>
    </row>
    <row r="9565" spans="2:4" x14ac:dyDescent="0.35">
      <c r="B9565" s="4"/>
      <c r="C9565" s="4"/>
      <c r="D9565" s="14"/>
    </row>
    <row r="9566" spans="2:4" x14ac:dyDescent="0.35">
      <c r="B9566" s="4"/>
      <c r="C9566" s="4"/>
      <c r="D9566" s="14"/>
    </row>
    <row r="9567" spans="2:4" x14ac:dyDescent="0.35">
      <c r="B9567" s="4"/>
      <c r="C9567" s="4"/>
      <c r="D9567" s="14"/>
    </row>
    <row r="9568" spans="2:4" x14ac:dyDescent="0.35">
      <c r="B9568" s="4"/>
      <c r="C9568" s="4"/>
      <c r="D9568" s="14"/>
    </row>
    <row r="9569" spans="2:4" x14ac:dyDescent="0.35">
      <c r="B9569" s="4"/>
      <c r="C9569" s="4"/>
      <c r="D9569" s="14"/>
    </row>
    <row r="9570" spans="2:4" x14ac:dyDescent="0.35">
      <c r="B9570" s="4"/>
      <c r="C9570" s="4"/>
      <c r="D9570" s="14"/>
    </row>
    <row r="9571" spans="2:4" x14ac:dyDescent="0.35">
      <c r="B9571" s="4"/>
      <c r="C9571" s="4"/>
      <c r="D9571" s="14"/>
    </row>
    <row r="9572" spans="2:4" x14ac:dyDescent="0.35">
      <c r="B9572" s="4"/>
      <c r="C9572" s="4"/>
      <c r="D9572" s="14"/>
    </row>
    <row r="9573" spans="2:4" x14ac:dyDescent="0.35">
      <c r="B9573" s="4"/>
      <c r="C9573" s="4"/>
      <c r="D9573" s="14"/>
    </row>
    <row r="9574" spans="2:4" x14ac:dyDescent="0.35">
      <c r="B9574" s="4"/>
      <c r="C9574" s="4"/>
      <c r="D9574" s="14"/>
    </row>
    <row r="9575" spans="2:4" x14ac:dyDescent="0.35">
      <c r="B9575" s="4"/>
      <c r="C9575" s="4"/>
      <c r="D9575" s="14"/>
    </row>
    <row r="9576" spans="2:4" x14ac:dyDescent="0.35">
      <c r="B9576" s="4"/>
      <c r="C9576" s="4"/>
      <c r="D9576" s="14"/>
    </row>
    <row r="9577" spans="2:4" x14ac:dyDescent="0.35">
      <c r="B9577" s="4"/>
      <c r="C9577" s="4"/>
      <c r="D9577" s="14"/>
    </row>
    <row r="9578" spans="2:4" x14ac:dyDescent="0.35">
      <c r="B9578" s="4"/>
      <c r="C9578" s="4"/>
      <c r="D9578" s="14"/>
    </row>
    <row r="9579" spans="2:4" x14ac:dyDescent="0.35">
      <c r="B9579" s="4"/>
      <c r="C9579" s="4"/>
      <c r="D9579" s="14"/>
    </row>
    <row r="9580" spans="2:4" x14ac:dyDescent="0.35">
      <c r="B9580" s="4"/>
      <c r="C9580" s="4"/>
      <c r="D9580" s="14"/>
    </row>
    <row r="9581" spans="2:4" x14ac:dyDescent="0.35">
      <c r="B9581" s="4"/>
      <c r="C9581" s="4"/>
      <c r="D9581" s="14"/>
    </row>
    <row r="9582" spans="2:4" x14ac:dyDescent="0.35">
      <c r="B9582" s="4"/>
      <c r="C9582" s="4"/>
      <c r="D9582" s="14"/>
    </row>
    <row r="9583" spans="2:4" x14ac:dyDescent="0.35">
      <c r="B9583" s="4"/>
      <c r="C9583" s="4"/>
      <c r="D9583" s="14"/>
    </row>
    <row r="9584" spans="2:4" x14ac:dyDescent="0.35">
      <c r="B9584" s="4"/>
      <c r="C9584" s="4"/>
      <c r="D9584" s="14"/>
    </row>
    <row r="9585" spans="2:4" x14ac:dyDescent="0.35">
      <c r="B9585" s="4"/>
      <c r="C9585" s="4"/>
      <c r="D9585" s="14"/>
    </row>
    <row r="9586" spans="2:4" x14ac:dyDescent="0.35">
      <c r="B9586" s="4"/>
      <c r="C9586" s="4"/>
      <c r="D9586" s="14"/>
    </row>
    <row r="9587" spans="2:4" x14ac:dyDescent="0.35">
      <c r="B9587" s="4"/>
      <c r="C9587" s="4"/>
      <c r="D9587" s="14"/>
    </row>
    <row r="9588" spans="2:4" x14ac:dyDescent="0.35">
      <c r="B9588" s="4"/>
      <c r="C9588" s="4"/>
      <c r="D9588" s="14"/>
    </row>
    <row r="9589" spans="2:4" x14ac:dyDescent="0.35">
      <c r="B9589" s="4"/>
      <c r="C9589" s="4"/>
      <c r="D9589" s="14"/>
    </row>
    <row r="9590" spans="2:4" x14ac:dyDescent="0.35">
      <c r="B9590" s="4"/>
      <c r="C9590" s="4"/>
      <c r="D9590" s="14"/>
    </row>
    <row r="9591" spans="2:4" x14ac:dyDescent="0.35">
      <c r="B9591" s="4"/>
      <c r="C9591" s="4"/>
      <c r="D9591" s="14"/>
    </row>
    <row r="9592" spans="2:4" x14ac:dyDescent="0.35">
      <c r="B9592" s="4"/>
      <c r="C9592" s="4"/>
      <c r="D9592" s="14"/>
    </row>
    <row r="9593" spans="2:4" x14ac:dyDescent="0.35">
      <c r="B9593" s="4"/>
      <c r="C9593" s="4"/>
      <c r="D9593" s="14"/>
    </row>
    <row r="9594" spans="2:4" x14ac:dyDescent="0.35">
      <c r="B9594" s="4"/>
      <c r="C9594" s="4"/>
      <c r="D9594" s="14"/>
    </row>
    <row r="9595" spans="2:4" x14ac:dyDescent="0.35">
      <c r="B9595" s="4"/>
      <c r="C9595" s="4"/>
      <c r="D9595" s="14"/>
    </row>
    <row r="9596" spans="2:4" x14ac:dyDescent="0.35">
      <c r="B9596" s="4"/>
      <c r="C9596" s="4"/>
      <c r="D9596" s="14"/>
    </row>
    <row r="9597" spans="2:4" x14ac:dyDescent="0.35">
      <c r="B9597" s="4"/>
      <c r="C9597" s="4"/>
      <c r="D9597" s="14"/>
    </row>
    <row r="9598" spans="2:4" x14ac:dyDescent="0.35">
      <c r="B9598" s="4"/>
      <c r="C9598" s="4"/>
      <c r="D9598" s="14"/>
    </row>
    <row r="9599" spans="2:4" x14ac:dyDescent="0.35">
      <c r="B9599" s="4"/>
      <c r="C9599" s="4"/>
      <c r="D9599" s="14"/>
    </row>
    <row r="9600" spans="2:4" x14ac:dyDescent="0.35">
      <c r="B9600" s="4"/>
      <c r="C9600" s="4"/>
      <c r="D9600" s="14"/>
    </row>
    <row r="9601" spans="2:4" x14ac:dyDescent="0.35">
      <c r="B9601" s="4"/>
      <c r="C9601" s="4"/>
      <c r="D9601" s="14"/>
    </row>
    <row r="9602" spans="2:4" x14ac:dyDescent="0.35">
      <c r="B9602" s="4"/>
      <c r="C9602" s="4"/>
      <c r="D9602" s="14"/>
    </row>
    <row r="9603" spans="2:4" x14ac:dyDescent="0.35">
      <c r="B9603" s="4"/>
      <c r="C9603" s="4"/>
      <c r="D9603" s="14"/>
    </row>
    <row r="9604" spans="2:4" x14ac:dyDescent="0.35">
      <c r="B9604" s="4"/>
      <c r="C9604" s="4"/>
      <c r="D9604" s="14"/>
    </row>
    <row r="9605" spans="2:4" x14ac:dyDescent="0.35">
      <c r="B9605" s="4"/>
      <c r="C9605" s="4"/>
      <c r="D9605" s="14"/>
    </row>
    <row r="9606" spans="2:4" x14ac:dyDescent="0.35">
      <c r="B9606" s="4"/>
      <c r="C9606" s="4"/>
      <c r="D9606" s="14"/>
    </row>
    <row r="9607" spans="2:4" x14ac:dyDescent="0.35">
      <c r="B9607" s="4"/>
      <c r="C9607" s="4"/>
      <c r="D9607" s="14"/>
    </row>
    <row r="9608" spans="2:4" x14ac:dyDescent="0.35">
      <c r="B9608" s="4"/>
      <c r="C9608" s="4"/>
      <c r="D9608" s="14"/>
    </row>
    <row r="9609" spans="2:4" x14ac:dyDescent="0.35">
      <c r="B9609" s="4"/>
      <c r="C9609" s="4"/>
      <c r="D9609" s="14"/>
    </row>
    <row r="9610" spans="2:4" x14ac:dyDescent="0.35">
      <c r="B9610" s="4"/>
      <c r="C9610" s="4"/>
      <c r="D9610" s="14"/>
    </row>
    <row r="9611" spans="2:4" x14ac:dyDescent="0.35">
      <c r="B9611" s="4"/>
      <c r="C9611" s="4"/>
      <c r="D9611" s="14"/>
    </row>
    <row r="9612" spans="2:4" x14ac:dyDescent="0.35">
      <c r="B9612" s="4"/>
      <c r="C9612" s="4"/>
      <c r="D9612" s="14"/>
    </row>
    <row r="9613" spans="2:4" x14ac:dyDescent="0.35">
      <c r="B9613" s="4"/>
      <c r="C9613" s="4"/>
      <c r="D9613" s="14"/>
    </row>
    <row r="9614" spans="2:4" x14ac:dyDescent="0.35">
      <c r="B9614" s="4"/>
      <c r="C9614" s="4"/>
      <c r="D9614" s="14"/>
    </row>
    <row r="9615" spans="2:4" x14ac:dyDescent="0.35">
      <c r="B9615" s="4"/>
      <c r="C9615" s="4"/>
      <c r="D9615" s="14"/>
    </row>
    <row r="9616" spans="2:4" x14ac:dyDescent="0.35">
      <c r="B9616" s="4"/>
      <c r="C9616" s="4"/>
      <c r="D9616" s="14"/>
    </row>
    <row r="9617" spans="2:4" x14ac:dyDescent="0.35">
      <c r="B9617" s="4"/>
      <c r="C9617" s="4"/>
      <c r="D9617" s="14"/>
    </row>
    <row r="9618" spans="2:4" x14ac:dyDescent="0.35">
      <c r="B9618" s="4"/>
      <c r="C9618" s="4"/>
      <c r="D9618" s="14"/>
    </row>
    <row r="9619" spans="2:4" x14ac:dyDescent="0.35">
      <c r="B9619" s="4"/>
      <c r="C9619" s="4"/>
      <c r="D9619" s="14"/>
    </row>
    <row r="9620" spans="2:4" x14ac:dyDescent="0.35">
      <c r="B9620" s="4"/>
      <c r="C9620" s="4"/>
      <c r="D9620" s="14"/>
    </row>
    <row r="9621" spans="2:4" x14ac:dyDescent="0.35">
      <c r="B9621" s="4"/>
      <c r="C9621" s="4"/>
      <c r="D9621" s="14"/>
    </row>
    <row r="9622" spans="2:4" x14ac:dyDescent="0.35">
      <c r="B9622" s="4"/>
      <c r="C9622" s="4"/>
      <c r="D9622" s="14"/>
    </row>
    <row r="9623" spans="2:4" x14ac:dyDescent="0.35">
      <c r="B9623" s="4"/>
      <c r="C9623" s="4"/>
      <c r="D9623" s="14"/>
    </row>
    <row r="9624" spans="2:4" x14ac:dyDescent="0.35">
      <c r="B9624" s="4"/>
      <c r="C9624" s="4"/>
      <c r="D9624" s="14"/>
    </row>
    <row r="9625" spans="2:4" x14ac:dyDescent="0.35">
      <c r="B9625" s="4"/>
      <c r="C9625" s="4"/>
      <c r="D9625" s="14"/>
    </row>
    <row r="9626" spans="2:4" x14ac:dyDescent="0.35">
      <c r="B9626" s="4"/>
      <c r="C9626" s="4"/>
      <c r="D9626" s="14"/>
    </row>
    <row r="9627" spans="2:4" x14ac:dyDescent="0.35">
      <c r="B9627" s="4"/>
      <c r="C9627" s="4"/>
      <c r="D9627" s="14"/>
    </row>
    <row r="9628" spans="2:4" x14ac:dyDescent="0.35">
      <c r="B9628" s="4"/>
      <c r="C9628" s="4"/>
      <c r="D9628" s="14"/>
    </row>
    <row r="9629" spans="2:4" x14ac:dyDescent="0.35">
      <c r="B9629" s="4"/>
      <c r="C9629" s="4"/>
      <c r="D9629" s="14"/>
    </row>
    <row r="9630" spans="2:4" x14ac:dyDescent="0.35">
      <c r="B9630" s="4"/>
      <c r="C9630" s="4"/>
      <c r="D9630" s="14"/>
    </row>
    <row r="9631" spans="2:4" x14ac:dyDescent="0.35">
      <c r="B9631" s="4"/>
      <c r="C9631" s="4"/>
      <c r="D9631" s="14"/>
    </row>
    <row r="9632" spans="2:4" x14ac:dyDescent="0.35">
      <c r="B9632" s="4"/>
      <c r="C9632" s="4"/>
      <c r="D9632" s="14"/>
    </row>
    <row r="9633" spans="2:4" x14ac:dyDescent="0.35">
      <c r="B9633" s="4"/>
      <c r="C9633" s="4"/>
      <c r="D9633" s="14"/>
    </row>
    <row r="9634" spans="2:4" x14ac:dyDescent="0.35">
      <c r="B9634" s="4"/>
      <c r="C9634" s="4"/>
      <c r="D9634" s="14"/>
    </row>
    <row r="9635" spans="2:4" x14ac:dyDescent="0.35">
      <c r="B9635" s="4"/>
      <c r="C9635" s="4"/>
      <c r="D9635" s="14"/>
    </row>
    <row r="9636" spans="2:4" x14ac:dyDescent="0.35">
      <c r="B9636" s="4"/>
      <c r="C9636" s="4"/>
      <c r="D9636" s="14"/>
    </row>
    <row r="9637" spans="2:4" x14ac:dyDescent="0.35">
      <c r="B9637" s="4"/>
      <c r="C9637" s="4"/>
      <c r="D9637" s="14"/>
    </row>
    <row r="9638" spans="2:4" x14ac:dyDescent="0.35">
      <c r="B9638" s="4"/>
      <c r="C9638" s="4"/>
      <c r="D9638" s="14"/>
    </row>
    <row r="9639" spans="2:4" x14ac:dyDescent="0.35">
      <c r="B9639" s="4"/>
      <c r="C9639" s="4"/>
      <c r="D9639" s="14"/>
    </row>
    <row r="9640" spans="2:4" x14ac:dyDescent="0.35">
      <c r="B9640" s="4"/>
      <c r="C9640" s="4"/>
      <c r="D9640" s="14"/>
    </row>
    <row r="9641" spans="2:4" x14ac:dyDescent="0.35">
      <c r="B9641" s="4"/>
      <c r="C9641" s="4"/>
      <c r="D9641" s="14"/>
    </row>
    <row r="9642" spans="2:4" x14ac:dyDescent="0.35">
      <c r="B9642" s="4"/>
      <c r="C9642" s="4"/>
      <c r="D9642" s="14"/>
    </row>
    <row r="9643" spans="2:4" x14ac:dyDescent="0.35">
      <c r="B9643" s="4"/>
      <c r="C9643" s="4"/>
      <c r="D9643" s="14"/>
    </row>
    <row r="9644" spans="2:4" x14ac:dyDescent="0.35">
      <c r="B9644" s="4"/>
      <c r="C9644" s="4"/>
      <c r="D9644" s="14"/>
    </row>
    <row r="9645" spans="2:4" x14ac:dyDescent="0.35">
      <c r="B9645" s="4"/>
      <c r="C9645" s="4"/>
      <c r="D9645" s="14"/>
    </row>
    <row r="9646" spans="2:4" x14ac:dyDescent="0.35">
      <c r="B9646" s="4"/>
      <c r="C9646" s="4"/>
      <c r="D9646" s="14"/>
    </row>
    <row r="9647" spans="2:4" x14ac:dyDescent="0.35">
      <c r="B9647" s="4"/>
      <c r="C9647" s="4"/>
      <c r="D9647" s="14"/>
    </row>
    <row r="9648" spans="2:4" x14ac:dyDescent="0.35">
      <c r="B9648" s="4"/>
      <c r="C9648" s="4"/>
      <c r="D9648" s="14"/>
    </row>
    <row r="9649" spans="2:4" x14ac:dyDescent="0.35">
      <c r="B9649" s="4"/>
      <c r="C9649" s="4"/>
      <c r="D9649" s="14"/>
    </row>
    <row r="9650" spans="2:4" x14ac:dyDescent="0.35">
      <c r="B9650" s="4"/>
      <c r="C9650" s="4"/>
      <c r="D9650" s="14"/>
    </row>
    <row r="9651" spans="2:4" x14ac:dyDescent="0.35">
      <c r="B9651" s="4"/>
      <c r="C9651" s="4"/>
      <c r="D9651" s="14"/>
    </row>
    <row r="9652" spans="2:4" x14ac:dyDescent="0.35">
      <c r="B9652" s="4"/>
      <c r="C9652" s="4"/>
      <c r="D9652" s="14"/>
    </row>
    <row r="9653" spans="2:4" x14ac:dyDescent="0.35">
      <c r="B9653" s="4"/>
      <c r="C9653" s="4"/>
      <c r="D9653" s="14"/>
    </row>
    <row r="9654" spans="2:4" x14ac:dyDescent="0.35">
      <c r="B9654" s="4"/>
      <c r="C9654" s="4"/>
      <c r="D9654" s="14"/>
    </row>
    <row r="9655" spans="2:4" x14ac:dyDescent="0.35">
      <c r="B9655" s="4"/>
      <c r="C9655" s="4"/>
      <c r="D9655" s="14"/>
    </row>
    <row r="9656" spans="2:4" x14ac:dyDescent="0.35">
      <c r="B9656" s="4"/>
      <c r="C9656" s="4"/>
      <c r="D9656" s="14"/>
    </row>
    <row r="9657" spans="2:4" x14ac:dyDescent="0.35">
      <c r="B9657" s="4"/>
      <c r="C9657" s="4"/>
      <c r="D9657" s="14"/>
    </row>
    <row r="9658" spans="2:4" x14ac:dyDescent="0.35">
      <c r="B9658" s="4"/>
      <c r="C9658" s="4"/>
      <c r="D9658" s="14"/>
    </row>
    <row r="9659" spans="2:4" x14ac:dyDescent="0.35">
      <c r="B9659" s="4"/>
      <c r="C9659" s="4"/>
      <c r="D9659" s="14"/>
    </row>
    <row r="9660" spans="2:4" x14ac:dyDescent="0.35">
      <c r="B9660" s="4"/>
      <c r="C9660" s="4"/>
      <c r="D9660" s="14"/>
    </row>
    <row r="9661" spans="2:4" x14ac:dyDescent="0.35">
      <c r="B9661" s="4"/>
      <c r="C9661" s="4"/>
      <c r="D9661" s="14"/>
    </row>
    <row r="9662" spans="2:4" x14ac:dyDescent="0.35">
      <c r="B9662" s="4"/>
      <c r="C9662" s="4"/>
      <c r="D9662" s="14"/>
    </row>
    <row r="9663" spans="2:4" x14ac:dyDescent="0.35">
      <c r="B9663" s="4"/>
      <c r="C9663" s="4"/>
      <c r="D9663" s="14"/>
    </row>
    <row r="9664" spans="2:4" x14ac:dyDescent="0.35">
      <c r="B9664" s="4"/>
      <c r="C9664" s="4"/>
      <c r="D9664" s="14"/>
    </row>
    <row r="9665" spans="2:4" x14ac:dyDescent="0.35">
      <c r="B9665" s="4"/>
      <c r="C9665" s="4"/>
      <c r="D9665" s="14"/>
    </row>
    <row r="9666" spans="2:4" x14ac:dyDescent="0.35">
      <c r="B9666" s="4"/>
      <c r="C9666" s="4"/>
      <c r="D9666" s="14"/>
    </row>
    <row r="9667" spans="2:4" x14ac:dyDescent="0.35">
      <c r="B9667" s="4"/>
      <c r="C9667" s="4"/>
      <c r="D9667" s="14"/>
    </row>
    <row r="9668" spans="2:4" x14ac:dyDescent="0.35">
      <c r="B9668" s="4"/>
      <c r="C9668" s="4"/>
      <c r="D9668" s="14"/>
    </row>
    <row r="9669" spans="2:4" x14ac:dyDescent="0.35">
      <c r="B9669" s="4"/>
      <c r="C9669" s="4"/>
      <c r="D9669" s="14"/>
    </row>
    <row r="9670" spans="2:4" x14ac:dyDescent="0.35">
      <c r="B9670" s="4"/>
      <c r="C9670" s="4"/>
      <c r="D9670" s="14"/>
    </row>
    <row r="9671" spans="2:4" x14ac:dyDescent="0.35">
      <c r="B9671" s="4"/>
      <c r="C9671" s="4"/>
      <c r="D9671" s="14"/>
    </row>
    <row r="9672" spans="2:4" x14ac:dyDescent="0.35">
      <c r="B9672" s="4"/>
      <c r="C9672" s="4"/>
      <c r="D9672" s="14"/>
    </row>
    <row r="9673" spans="2:4" x14ac:dyDescent="0.35">
      <c r="B9673" s="4"/>
      <c r="C9673" s="4"/>
      <c r="D9673" s="14"/>
    </row>
    <row r="9674" spans="2:4" x14ac:dyDescent="0.35">
      <c r="B9674" s="4"/>
      <c r="C9674" s="4"/>
      <c r="D9674" s="14"/>
    </row>
    <row r="9675" spans="2:4" x14ac:dyDescent="0.35">
      <c r="B9675" s="4"/>
      <c r="C9675" s="4"/>
      <c r="D9675" s="14"/>
    </row>
    <row r="9676" spans="2:4" x14ac:dyDescent="0.35">
      <c r="B9676" s="4"/>
      <c r="C9676" s="4"/>
      <c r="D9676" s="14"/>
    </row>
    <row r="9677" spans="2:4" x14ac:dyDescent="0.35">
      <c r="B9677" s="4"/>
      <c r="C9677" s="4"/>
      <c r="D9677" s="14"/>
    </row>
    <row r="9678" spans="2:4" x14ac:dyDescent="0.35">
      <c r="B9678" s="4"/>
      <c r="C9678" s="4"/>
      <c r="D9678" s="14"/>
    </row>
    <row r="9679" spans="2:4" x14ac:dyDescent="0.35">
      <c r="B9679" s="4"/>
      <c r="C9679" s="4"/>
      <c r="D9679" s="14"/>
    </row>
    <row r="9680" spans="2:4" x14ac:dyDescent="0.35">
      <c r="B9680" s="4"/>
      <c r="C9680" s="4"/>
      <c r="D9680" s="14"/>
    </row>
    <row r="9681" spans="2:4" x14ac:dyDescent="0.35">
      <c r="B9681" s="4"/>
      <c r="C9681" s="4"/>
      <c r="D9681" s="14"/>
    </row>
    <row r="9682" spans="2:4" x14ac:dyDescent="0.35">
      <c r="B9682" s="4"/>
      <c r="C9682" s="4"/>
      <c r="D9682" s="14"/>
    </row>
    <row r="9683" spans="2:4" x14ac:dyDescent="0.35">
      <c r="B9683" s="4"/>
      <c r="C9683" s="4"/>
      <c r="D9683" s="14"/>
    </row>
    <row r="9684" spans="2:4" x14ac:dyDescent="0.35">
      <c r="B9684" s="4"/>
      <c r="C9684" s="4"/>
      <c r="D9684" s="14"/>
    </row>
    <row r="9685" spans="2:4" x14ac:dyDescent="0.35">
      <c r="B9685" s="4"/>
      <c r="C9685" s="4"/>
      <c r="D9685" s="14"/>
    </row>
    <row r="9686" spans="2:4" x14ac:dyDescent="0.35">
      <c r="B9686" s="4"/>
      <c r="C9686" s="4"/>
      <c r="D9686" s="14"/>
    </row>
    <row r="9687" spans="2:4" x14ac:dyDescent="0.35">
      <c r="B9687" s="4"/>
      <c r="C9687" s="4"/>
      <c r="D9687" s="14"/>
    </row>
    <row r="9688" spans="2:4" x14ac:dyDescent="0.35">
      <c r="B9688" s="4"/>
      <c r="C9688" s="4"/>
      <c r="D9688" s="14"/>
    </row>
    <row r="9689" spans="2:4" x14ac:dyDescent="0.35">
      <c r="B9689" s="4"/>
      <c r="C9689" s="4"/>
      <c r="D9689" s="14"/>
    </row>
    <row r="9690" spans="2:4" x14ac:dyDescent="0.35">
      <c r="B9690" s="4"/>
      <c r="C9690" s="4"/>
      <c r="D9690" s="14"/>
    </row>
    <row r="9691" spans="2:4" x14ac:dyDescent="0.35">
      <c r="B9691" s="4"/>
      <c r="C9691" s="4"/>
      <c r="D9691" s="14"/>
    </row>
    <row r="9692" spans="2:4" x14ac:dyDescent="0.35">
      <c r="B9692" s="4"/>
      <c r="C9692" s="4"/>
      <c r="D9692" s="14"/>
    </row>
    <row r="9693" spans="2:4" x14ac:dyDescent="0.35">
      <c r="B9693" s="4"/>
      <c r="C9693" s="4"/>
      <c r="D9693" s="14"/>
    </row>
    <row r="9694" spans="2:4" x14ac:dyDescent="0.35">
      <c r="B9694" s="4"/>
      <c r="C9694" s="4"/>
      <c r="D9694" s="14"/>
    </row>
    <row r="9695" spans="2:4" x14ac:dyDescent="0.35">
      <c r="B9695" s="4"/>
      <c r="C9695" s="4"/>
      <c r="D9695" s="14"/>
    </row>
    <row r="9696" spans="2:4" x14ac:dyDescent="0.35">
      <c r="B9696" s="4"/>
      <c r="C9696" s="4"/>
      <c r="D9696" s="14"/>
    </row>
    <row r="9697" spans="2:4" x14ac:dyDescent="0.35">
      <c r="B9697" s="4"/>
      <c r="C9697" s="4"/>
      <c r="D9697" s="14"/>
    </row>
    <row r="9698" spans="2:4" x14ac:dyDescent="0.35">
      <c r="B9698" s="4"/>
      <c r="C9698" s="4"/>
      <c r="D9698" s="14"/>
    </row>
    <row r="9699" spans="2:4" x14ac:dyDescent="0.35">
      <c r="B9699" s="4"/>
      <c r="C9699" s="4"/>
      <c r="D9699" s="14"/>
    </row>
    <row r="9700" spans="2:4" x14ac:dyDescent="0.35">
      <c r="B9700" s="4"/>
      <c r="C9700" s="4"/>
      <c r="D9700" s="14"/>
    </row>
    <row r="9701" spans="2:4" x14ac:dyDescent="0.35">
      <c r="B9701" s="4"/>
      <c r="C9701" s="4"/>
      <c r="D9701" s="14"/>
    </row>
    <row r="9702" spans="2:4" x14ac:dyDescent="0.35">
      <c r="B9702" s="4"/>
      <c r="C9702" s="4"/>
      <c r="D9702" s="14"/>
    </row>
    <row r="9703" spans="2:4" x14ac:dyDescent="0.35">
      <c r="B9703" s="4"/>
      <c r="C9703" s="4"/>
      <c r="D9703" s="14"/>
    </row>
    <row r="9704" spans="2:4" x14ac:dyDescent="0.35">
      <c r="B9704" s="4"/>
      <c r="C9704" s="4"/>
      <c r="D9704" s="14"/>
    </row>
    <row r="9705" spans="2:4" x14ac:dyDescent="0.35">
      <c r="B9705" s="4"/>
      <c r="C9705" s="4"/>
      <c r="D9705" s="14"/>
    </row>
    <row r="9706" spans="2:4" x14ac:dyDescent="0.35">
      <c r="B9706" s="4"/>
      <c r="C9706" s="4"/>
      <c r="D9706" s="14"/>
    </row>
    <row r="9707" spans="2:4" x14ac:dyDescent="0.35">
      <c r="B9707" s="4"/>
      <c r="C9707" s="4"/>
      <c r="D9707" s="14"/>
    </row>
    <row r="9708" spans="2:4" x14ac:dyDescent="0.35">
      <c r="B9708" s="4"/>
      <c r="C9708" s="4"/>
      <c r="D9708" s="14"/>
    </row>
    <row r="9709" spans="2:4" x14ac:dyDescent="0.35">
      <c r="B9709" s="4"/>
      <c r="C9709" s="4"/>
      <c r="D9709" s="14"/>
    </row>
    <row r="9710" spans="2:4" x14ac:dyDescent="0.35">
      <c r="B9710" s="4"/>
      <c r="C9710" s="4"/>
      <c r="D9710" s="14"/>
    </row>
    <row r="9711" spans="2:4" x14ac:dyDescent="0.35">
      <c r="B9711" s="4"/>
      <c r="C9711" s="4"/>
      <c r="D9711" s="14"/>
    </row>
    <row r="9712" spans="2:4" x14ac:dyDescent="0.35">
      <c r="B9712" s="4"/>
      <c r="C9712" s="4"/>
      <c r="D9712" s="14"/>
    </row>
    <row r="9713" spans="2:4" x14ac:dyDescent="0.35">
      <c r="B9713" s="4"/>
      <c r="C9713" s="4"/>
      <c r="D9713" s="14"/>
    </row>
    <row r="9714" spans="2:4" x14ac:dyDescent="0.35">
      <c r="B9714" s="4"/>
      <c r="C9714" s="4"/>
      <c r="D9714" s="14"/>
    </row>
    <row r="9715" spans="2:4" x14ac:dyDescent="0.35">
      <c r="B9715" s="4"/>
      <c r="C9715" s="4"/>
      <c r="D9715" s="14"/>
    </row>
    <row r="9716" spans="2:4" x14ac:dyDescent="0.35">
      <c r="B9716" s="4"/>
      <c r="C9716" s="4"/>
      <c r="D9716" s="14"/>
    </row>
    <row r="9717" spans="2:4" x14ac:dyDescent="0.35">
      <c r="B9717" s="4"/>
      <c r="C9717" s="4"/>
      <c r="D9717" s="14"/>
    </row>
    <row r="9718" spans="2:4" x14ac:dyDescent="0.35">
      <c r="B9718" s="4"/>
      <c r="C9718" s="4"/>
      <c r="D9718" s="14"/>
    </row>
    <row r="9719" spans="2:4" x14ac:dyDescent="0.35">
      <c r="B9719" s="4"/>
      <c r="C9719" s="4"/>
      <c r="D9719" s="14"/>
    </row>
    <row r="9720" spans="2:4" x14ac:dyDescent="0.35">
      <c r="B9720" s="4"/>
      <c r="C9720" s="4"/>
      <c r="D9720" s="14"/>
    </row>
    <row r="9721" spans="2:4" x14ac:dyDescent="0.35">
      <c r="B9721" s="4"/>
      <c r="C9721" s="4"/>
      <c r="D9721" s="14"/>
    </row>
    <row r="9722" spans="2:4" x14ac:dyDescent="0.35">
      <c r="B9722" s="4"/>
      <c r="C9722" s="4"/>
      <c r="D9722" s="14"/>
    </row>
    <row r="9723" spans="2:4" x14ac:dyDescent="0.35">
      <c r="B9723" s="4"/>
      <c r="C9723" s="4"/>
      <c r="D9723" s="14"/>
    </row>
    <row r="9724" spans="2:4" x14ac:dyDescent="0.35">
      <c r="B9724" s="4"/>
      <c r="C9724" s="4"/>
      <c r="D9724" s="14"/>
    </row>
    <row r="9725" spans="2:4" x14ac:dyDescent="0.35">
      <c r="B9725" s="4"/>
      <c r="C9725" s="4"/>
      <c r="D9725" s="14"/>
    </row>
    <row r="9726" spans="2:4" x14ac:dyDescent="0.35">
      <c r="B9726" s="4"/>
      <c r="C9726" s="4"/>
      <c r="D9726" s="14"/>
    </row>
    <row r="9727" spans="2:4" x14ac:dyDescent="0.35">
      <c r="B9727" s="4"/>
      <c r="C9727" s="4"/>
      <c r="D9727" s="14"/>
    </row>
    <row r="9728" spans="2:4" x14ac:dyDescent="0.35">
      <c r="B9728" s="4"/>
      <c r="C9728" s="4"/>
      <c r="D9728" s="14"/>
    </row>
    <row r="9729" spans="2:4" x14ac:dyDescent="0.35">
      <c r="B9729" s="4"/>
      <c r="C9729" s="4"/>
      <c r="D9729" s="14"/>
    </row>
    <row r="9730" spans="2:4" x14ac:dyDescent="0.35">
      <c r="B9730" s="4"/>
      <c r="C9730" s="4"/>
      <c r="D9730" s="14"/>
    </row>
    <row r="9731" spans="2:4" x14ac:dyDescent="0.35">
      <c r="B9731" s="4"/>
      <c r="C9731" s="4"/>
      <c r="D9731" s="14"/>
    </row>
    <row r="9732" spans="2:4" x14ac:dyDescent="0.35">
      <c r="B9732" s="4"/>
      <c r="C9732" s="4"/>
      <c r="D9732" s="14"/>
    </row>
    <row r="9733" spans="2:4" x14ac:dyDescent="0.35">
      <c r="B9733" s="4"/>
      <c r="C9733" s="4"/>
      <c r="D9733" s="14"/>
    </row>
    <row r="9734" spans="2:4" x14ac:dyDescent="0.35">
      <c r="B9734" s="4"/>
      <c r="C9734" s="4"/>
      <c r="D9734" s="14"/>
    </row>
    <row r="9735" spans="2:4" x14ac:dyDescent="0.35">
      <c r="B9735" s="4"/>
      <c r="C9735" s="4"/>
      <c r="D9735" s="14"/>
    </row>
    <row r="9736" spans="2:4" x14ac:dyDescent="0.35">
      <c r="B9736" s="4"/>
      <c r="C9736" s="4"/>
      <c r="D9736" s="14"/>
    </row>
    <row r="9737" spans="2:4" x14ac:dyDescent="0.35">
      <c r="B9737" s="4"/>
      <c r="C9737" s="4"/>
      <c r="D9737" s="14"/>
    </row>
    <row r="9738" spans="2:4" x14ac:dyDescent="0.35">
      <c r="B9738" s="4"/>
      <c r="C9738" s="4"/>
      <c r="D9738" s="14"/>
    </row>
    <row r="9739" spans="2:4" x14ac:dyDescent="0.35">
      <c r="B9739" s="4"/>
      <c r="C9739" s="4"/>
      <c r="D9739" s="14"/>
    </row>
    <row r="9740" spans="2:4" x14ac:dyDescent="0.35">
      <c r="B9740" s="4"/>
      <c r="C9740" s="4"/>
      <c r="D9740" s="14"/>
    </row>
    <row r="9741" spans="2:4" x14ac:dyDescent="0.35">
      <c r="B9741" s="4"/>
      <c r="C9741" s="4"/>
      <c r="D9741" s="14"/>
    </row>
    <row r="9742" spans="2:4" x14ac:dyDescent="0.35">
      <c r="B9742" s="4"/>
      <c r="C9742" s="4"/>
      <c r="D9742" s="14"/>
    </row>
    <row r="9743" spans="2:4" x14ac:dyDescent="0.35">
      <c r="B9743" s="4"/>
      <c r="C9743" s="4"/>
      <c r="D9743" s="14"/>
    </row>
    <row r="9744" spans="2:4" x14ac:dyDescent="0.35">
      <c r="B9744" s="4"/>
      <c r="C9744" s="4"/>
      <c r="D9744" s="14"/>
    </row>
    <row r="9745" spans="2:4" x14ac:dyDescent="0.35">
      <c r="B9745" s="4"/>
      <c r="C9745" s="4"/>
      <c r="D9745" s="14"/>
    </row>
    <row r="9746" spans="2:4" x14ac:dyDescent="0.35">
      <c r="B9746" s="4"/>
      <c r="C9746" s="4"/>
      <c r="D9746" s="14"/>
    </row>
    <row r="9747" spans="2:4" x14ac:dyDescent="0.35">
      <c r="B9747" s="4"/>
      <c r="C9747" s="4"/>
      <c r="D9747" s="14"/>
    </row>
    <row r="9748" spans="2:4" x14ac:dyDescent="0.35">
      <c r="B9748" s="4"/>
      <c r="C9748" s="4"/>
      <c r="D9748" s="14"/>
    </row>
    <row r="9749" spans="2:4" x14ac:dyDescent="0.35">
      <c r="B9749" s="4"/>
      <c r="C9749" s="4"/>
      <c r="D9749" s="14"/>
    </row>
    <row r="9750" spans="2:4" x14ac:dyDescent="0.35">
      <c r="B9750" s="4"/>
      <c r="C9750" s="4"/>
      <c r="D9750" s="14"/>
    </row>
    <row r="9751" spans="2:4" x14ac:dyDescent="0.35">
      <c r="B9751" s="4"/>
      <c r="C9751" s="4"/>
      <c r="D9751" s="14"/>
    </row>
    <row r="9752" spans="2:4" x14ac:dyDescent="0.35">
      <c r="B9752" s="4"/>
      <c r="C9752" s="4"/>
      <c r="D9752" s="14"/>
    </row>
    <row r="9753" spans="2:4" x14ac:dyDescent="0.35">
      <c r="B9753" s="4"/>
      <c r="C9753" s="4"/>
      <c r="D9753" s="14"/>
    </row>
    <row r="9754" spans="2:4" x14ac:dyDescent="0.35">
      <c r="B9754" s="4"/>
      <c r="C9754" s="4"/>
      <c r="D9754" s="14"/>
    </row>
    <row r="9755" spans="2:4" x14ac:dyDescent="0.35">
      <c r="B9755" s="4"/>
      <c r="C9755" s="4"/>
      <c r="D9755" s="14"/>
    </row>
    <row r="9756" spans="2:4" x14ac:dyDescent="0.35">
      <c r="B9756" s="4"/>
      <c r="C9756" s="4"/>
      <c r="D9756" s="14"/>
    </row>
    <row r="9757" spans="2:4" x14ac:dyDescent="0.35">
      <c r="B9757" s="4"/>
      <c r="C9757" s="4"/>
      <c r="D9757" s="14"/>
    </row>
    <row r="9758" spans="2:4" x14ac:dyDescent="0.35">
      <c r="B9758" s="4"/>
      <c r="C9758" s="4"/>
      <c r="D9758" s="14"/>
    </row>
    <row r="9759" spans="2:4" x14ac:dyDescent="0.35">
      <c r="B9759" s="4"/>
      <c r="C9759" s="4"/>
      <c r="D9759" s="14"/>
    </row>
    <row r="9760" spans="2:4" x14ac:dyDescent="0.35">
      <c r="B9760" s="4"/>
      <c r="C9760" s="4"/>
      <c r="D9760" s="14"/>
    </row>
    <row r="9761" spans="2:4" x14ac:dyDescent="0.35">
      <c r="B9761" s="4"/>
      <c r="C9761" s="4"/>
      <c r="D9761" s="14"/>
    </row>
    <row r="9762" spans="2:4" x14ac:dyDescent="0.35">
      <c r="B9762" s="4"/>
      <c r="C9762" s="4"/>
      <c r="D9762" s="14"/>
    </row>
    <row r="9763" spans="2:4" x14ac:dyDescent="0.35">
      <c r="B9763" s="4"/>
      <c r="C9763" s="4"/>
      <c r="D9763" s="14"/>
    </row>
    <row r="9764" spans="2:4" x14ac:dyDescent="0.35">
      <c r="B9764" s="4"/>
      <c r="C9764" s="4"/>
      <c r="D9764" s="14"/>
    </row>
    <row r="9765" spans="2:4" x14ac:dyDescent="0.35">
      <c r="B9765" s="4"/>
      <c r="C9765" s="4"/>
      <c r="D9765" s="14"/>
    </row>
    <row r="9766" spans="2:4" x14ac:dyDescent="0.35">
      <c r="B9766" s="4"/>
      <c r="C9766" s="4"/>
      <c r="D9766" s="14"/>
    </row>
    <row r="9767" spans="2:4" x14ac:dyDescent="0.35">
      <c r="B9767" s="4"/>
      <c r="C9767" s="4"/>
      <c r="D9767" s="14"/>
    </row>
    <row r="9768" spans="2:4" x14ac:dyDescent="0.35">
      <c r="B9768" s="4"/>
      <c r="C9768" s="4"/>
      <c r="D9768" s="14"/>
    </row>
    <row r="9769" spans="2:4" x14ac:dyDescent="0.35">
      <c r="B9769" s="4"/>
      <c r="C9769" s="4"/>
      <c r="D9769" s="14"/>
    </row>
    <row r="9770" spans="2:4" x14ac:dyDescent="0.35">
      <c r="B9770" s="4"/>
      <c r="C9770" s="4"/>
      <c r="D9770" s="14"/>
    </row>
    <row r="9771" spans="2:4" x14ac:dyDescent="0.35">
      <c r="B9771" s="4"/>
      <c r="C9771" s="4"/>
      <c r="D9771" s="14"/>
    </row>
    <row r="9772" spans="2:4" x14ac:dyDescent="0.35">
      <c r="B9772" s="4"/>
      <c r="C9772" s="4"/>
      <c r="D9772" s="14"/>
    </row>
    <row r="9773" spans="2:4" x14ac:dyDescent="0.35">
      <c r="B9773" s="4"/>
      <c r="C9773" s="4"/>
      <c r="D9773" s="14"/>
    </row>
    <row r="9774" spans="2:4" x14ac:dyDescent="0.35">
      <c r="B9774" s="4"/>
      <c r="C9774" s="4"/>
      <c r="D9774" s="14"/>
    </row>
    <row r="9775" spans="2:4" x14ac:dyDescent="0.35">
      <c r="B9775" s="4"/>
      <c r="C9775" s="4"/>
      <c r="D9775" s="14"/>
    </row>
    <row r="9776" spans="2:4" x14ac:dyDescent="0.35">
      <c r="B9776" s="4"/>
      <c r="C9776" s="4"/>
      <c r="D9776" s="14"/>
    </row>
    <row r="9777" spans="2:4" x14ac:dyDescent="0.35">
      <c r="B9777" s="4"/>
      <c r="C9777" s="4"/>
      <c r="D9777" s="14"/>
    </row>
    <row r="9778" spans="2:4" x14ac:dyDescent="0.35">
      <c r="B9778" s="4"/>
      <c r="C9778" s="4"/>
      <c r="D9778" s="14"/>
    </row>
    <row r="9779" spans="2:4" x14ac:dyDescent="0.35">
      <c r="B9779" s="4"/>
      <c r="C9779" s="4"/>
      <c r="D9779" s="14"/>
    </row>
    <row r="9780" spans="2:4" x14ac:dyDescent="0.35">
      <c r="B9780" s="4"/>
      <c r="C9780" s="4"/>
      <c r="D9780" s="14"/>
    </row>
    <row r="9781" spans="2:4" x14ac:dyDescent="0.35">
      <c r="B9781" s="4"/>
      <c r="C9781" s="4"/>
      <c r="D9781" s="14"/>
    </row>
    <row r="9782" spans="2:4" x14ac:dyDescent="0.35">
      <c r="B9782" s="4"/>
      <c r="C9782" s="4"/>
      <c r="D9782" s="14"/>
    </row>
    <row r="9783" spans="2:4" x14ac:dyDescent="0.35">
      <c r="B9783" s="4"/>
      <c r="C9783" s="4"/>
      <c r="D9783" s="14"/>
    </row>
    <row r="9784" spans="2:4" x14ac:dyDescent="0.35">
      <c r="B9784" s="4"/>
      <c r="C9784" s="4"/>
      <c r="D9784" s="14"/>
    </row>
    <row r="9785" spans="2:4" x14ac:dyDescent="0.35">
      <c r="B9785" s="4"/>
      <c r="C9785" s="4"/>
      <c r="D9785" s="14"/>
    </row>
    <row r="9786" spans="2:4" x14ac:dyDescent="0.35">
      <c r="B9786" s="4"/>
      <c r="C9786" s="4"/>
      <c r="D9786" s="14"/>
    </row>
    <row r="9787" spans="2:4" x14ac:dyDescent="0.35">
      <c r="B9787" s="4"/>
      <c r="C9787" s="4"/>
      <c r="D9787" s="14"/>
    </row>
    <row r="9788" spans="2:4" x14ac:dyDescent="0.35">
      <c r="B9788" s="4"/>
      <c r="C9788" s="4"/>
      <c r="D9788" s="14"/>
    </row>
    <row r="9789" spans="2:4" x14ac:dyDescent="0.35">
      <c r="B9789" s="4"/>
      <c r="C9789" s="4"/>
      <c r="D9789" s="14"/>
    </row>
    <row r="9790" spans="2:4" x14ac:dyDescent="0.35">
      <c r="B9790" s="4"/>
      <c r="C9790" s="4"/>
      <c r="D9790" s="14"/>
    </row>
    <row r="9791" spans="2:4" x14ac:dyDescent="0.35">
      <c r="B9791" s="4"/>
      <c r="C9791" s="4"/>
      <c r="D9791" s="14"/>
    </row>
    <row r="9792" spans="2:4" x14ac:dyDescent="0.35">
      <c r="B9792" s="4"/>
      <c r="C9792" s="4"/>
      <c r="D9792" s="14"/>
    </row>
    <row r="9793" spans="1:4" x14ac:dyDescent="0.35">
      <c r="B9793" s="4"/>
      <c r="C9793" s="4"/>
      <c r="D9793" s="14"/>
    </row>
    <row r="9794" spans="1:4" x14ac:dyDescent="0.35">
      <c r="B9794" s="4"/>
      <c r="C9794" s="4"/>
      <c r="D9794" s="14"/>
    </row>
    <row r="9795" spans="1:4" x14ac:dyDescent="0.35">
      <c r="B9795" s="4"/>
      <c r="C9795" s="4"/>
      <c r="D9795" s="14"/>
    </row>
    <row r="9796" spans="1:4" x14ac:dyDescent="0.35">
      <c r="B9796" s="4"/>
      <c r="C9796" s="4"/>
      <c r="D9796" s="14"/>
    </row>
    <row r="9797" spans="1:4" x14ac:dyDescent="0.35">
      <c r="B9797" s="4"/>
      <c r="C9797" s="4"/>
      <c r="D9797" s="14"/>
    </row>
    <row r="9798" spans="1:4" x14ac:dyDescent="0.35">
      <c r="B9798" s="4"/>
      <c r="C9798" s="4"/>
      <c r="D9798" s="14"/>
    </row>
    <row r="9799" spans="1:4" x14ac:dyDescent="0.35">
      <c r="B9799" s="4"/>
      <c r="C9799" s="4"/>
      <c r="D9799" s="14"/>
    </row>
    <row r="9800" spans="1:4" x14ac:dyDescent="0.35">
      <c r="B9800" s="4"/>
      <c r="C9800" s="4"/>
      <c r="D9800" s="14"/>
    </row>
    <row r="9801" spans="1:4" x14ac:dyDescent="0.35">
      <c r="B9801" s="4"/>
      <c r="C9801" s="4"/>
      <c r="D9801" s="14"/>
    </row>
    <row r="9802" spans="1:4" x14ac:dyDescent="0.35">
      <c r="B9802" s="4"/>
      <c r="C9802" s="4"/>
      <c r="D9802" s="14"/>
    </row>
    <row r="9803" spans="1:4" x14ac:dyDescent="0.35">
      <c r="A9803" t="s">
        <v>10884</v>
      </c>
      <c r="B9803" s="4"/>
    </row>
    <row r="9811" spans="1:1" x14ac:dyDescent="0.35">
      <c r="A9811">
        <f>COUNTA(_xlfn.UNIQUE(A1852:A9803))</f>
        <v>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AC170-602E-4467-882A-6B3C01113C10}">
  <dimension ref="A1"/>
  <sheetViews>
    <sheetView tabSelected="1" zoomScale="70" zoomScaleNormal="70" workbookViewId="0">
      <selection activeCell="E8" sqref="E8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train</vt:lpstr>
      <vt:lpstr>Timebased_analysis</vt:lpstr>
      <vt:lpstr>Categories and subcategories</vt:lpstr>
      <vt:lpstr>Regional analysis</vt:lpstr>
      <vt:lpstr>Customer analysis</vt:lpstr>
      <vt:lpstr>shipping class</vt:lpstr>
      <vt:lpstr>Top products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dashi</dc:creator>
  <cp:lastModifiedBy>Dashgin Abakarov - MSc GEO-2022</cp:lastModifiedBy>
  <dcterms:created xsi:type="dcterms:W3CDTF">2025-01-20T23:54:20Z</dcterms:created>
  <dcterms:modified xsi:type="dcterms:W3CDTF">2025-01-28T00:28:36Z</dcterms:modified>
</cp:coreProperties>
</file>