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https://myerauedu.sharepoint.com/sites/H2Migos/Shared Documents/General/Finances/"/>
    </mc:Choice>
  </mc:AlternateContent>
  <xr:revisionPtr revIDLastSave="127" documentId="13_ncr:1_{9BE599EF-5973-45A6-A672-04B28BD00F5E}" xr6:coauthVersionLast="47" xr6:coauthVersionMax="47" xr10:uidLastSave="{8466BEE4-8B80-4A8B-B70F-9ED641D52EB6}"/>
  <bookViews>
    <workbookView xWindow="-120" yWindow="-120" windowWidth="29040" windowHeight="15840" xr2:uid="{00000000-000D-0000-FFFF-FFFF00000000}"/>
  </bookViews>
  <sheets>
    <sheet name="Request 1 8-18 867.40" sheetId="5" r:id="rId1"/>
    <sheet name="Request 8-25 100.00" sheetId="6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4" i="5" l="1"/>
  <c r="G43" i="5"/>
  <c r="K43" i="5" s="1"/>
  <c r="L45" i="5" l="1"/>
  <c r="G18" i="5"/>
  <c r="K18" i="5" s="1"/>
  <c r="G19" i="5"/>
  <c r="K19" i="5" s="1"/>
  <c r="G20" i="5"/>
  <c r="K20" i="5" s="1"/>
  <c r="G16" i="5"/>
  <c r="K16" i="5" s="1"/>
  <c r="G17" i="5"/>
  <c r="K17" i="5" s="1"/>
  <c r="G20" i="6" l="1"/>
  <c r="G19" i="6"/>
  <c r="K19" i="6" s="1"/>
  <c r="K63" i="6"/>
  <c r="K62" i="6"/>
  <c r="G62" i="6"/>
  <c r="G61" i="6"/>
  <c r="K61" i="6" s="1"/>
  <c r="G60" i="6"/>
  <c r="K60" i="6" s="1"/>
  <c r="G59" i="6"/>
  <c r="K59" i="6" s="1"/>
  <c r="G58" i="6"/>
  <c r="K58" i="6" s="1"/>
  <c r="K57" i="6"/>
  <c r="G57" i="6"/>
  <c r="G56" i="6"/>
  <c r="K56" i="6" s="1"/>
  <c r="K54" i="6"/>
  <c r="G53" i="6"/>
  <c r="K53" i="6" s="1"/>
  <c r="G52" i="6"/>
  <c r="K52" i="6" s="1"/>
  <c r="G51" i="6"/>
  <c r="K51" i="6" s="1"/>
  <c r="K50" i="6"/>
  <c r="G50" i="6"/>
  <c r="K49" i="6"/>
  <c r="G49" i="6"/>
  <c r="G48" i="6"/>
  <c r="K48" i="6" s="1"/>
  <c r="G47" i="6"/>
  <c r="K47" i="6" s="1"/>
  <c r="K45" i="6"/>
  <c r="K44" i="6"/>
  <c r="G44" i="6"/>
  <c r="G43" i="6"/>
  <c r="K43" i="6" s="1"/>
  <c r="G42" i="6"/>
  <c r="K42" i="6" s="1"/>
  <c r="G41" i="6"/>
  <c r="K41" i="6" s="1"/>
  <c r="G40" i="6"/>
  <c r="K40" i="6" s="1"/>
  <c r="K39" i="6"/>
  <c r="G39" i="6"/>
  <c r="G38" i="6"/>
  <c r="K38" i="6" s="1"/>
  <c r="K36" i="6"/>
  <c r="G35" i="6"/>
  <c r="K35" i="6" s="1"/>
  <c r="G34" i="6"/>
  <c r="K34" i="6" s="1"/>
  <c r="G33" i="6"/>
  <c r="K33" i="6" s="1"/>
  <c r="G32" i="6"/>
  <c r="K32" i="6" s="1"/>
  <c r="G31" i="6"/>
  <c r="K31" i="6" s="1"/>
  <c r="G30" i="6"/>
  <c r="K30" i="6" s="1"/>
  <c r="G29" i="6"/>
  <c r="K29" i="6" s="1"/>
  <c r="K27" i="6"/>
  <c r="K26" i="6"/>
  <c r="G25" i="6"/>
  <c r="K25" i="6" s="1"/>
  <c r="G24" i="6"/>
  <c r="K24" i="6" s="1"/>
  <c r="G23" i="6"/>
  <c r="K23" i="6" s="1"/>
  <c r="K22" i="6"/>
  <c r="G22" i="6"/>
  <c r="G21" i="6"/>
  <c r="K21" i="6" s="1"/>
  <c r="K20" i="6"/>
  <c r="K17" i="6"/>
  <c r="G16" i="6"/>
  <c r="K16" i="6" s="1"/>
  <c r="G15" i="6"/>
  <c r="K15" i="6" s="1"/>
  <c r="K14" i="6"/>
  <c r="G14" i="6"/>
  <c r="G13" i="6"/>
  <c r="K13" i="6" s="1"/>
  <c r="G12" i="6"/>
  <c r="K12" i="6" s="1"/>
  <c r="G11" i="6"/>
  <c r="K11" i="6" s="1"/>
  <c r="K10" i="6"/>
  <c r="G10" i="6"/>
  <c r="L37" i="6" l="1"/>
  <c r="L46" i="6"/>
  <c r="L28" i="6"/>
  <c r="L18" i="6"/>
  <c r="L64" i="6"/>
  <c r="L55" i="6"/>
  <c r="K41" i="5"/>
  <c r="G40" i="5"/>
  <c r="K40" i="5" s="1"/>
  <c r="K38" i="5"/>
  <c r="G37" i="5"/>
  <c r="K37" i="5" s="1"/>
  <c r="K35" i="5"/>
  <c r="G34" i="5"/>
  <c r="K34" i="5" s="1"/>
  <c r="K32" i="5"/>
  <c r="G31" i="5"/>
  <c r="K31" i="5" s="1"/>
  <c r="K29" i="5"/>
  <c r="G27" i="5"/>
  <c r="K27" i="5" s="1"/>
  <c r="G26" i="5"/>
  <c r="K26" i="5" s="1"/>
  <c r="G25" i="5"/>
  <c r="K25" i="5" s="1"/>
  <c r="G24" i="5"/>
  <c r="K24" i="5" s="1"/>
  <c r="G23" i="5"/>
  <c r="K23" i="5" s="1"/>
  <c r="K21" i="5"/>
  <c r="G15" i="5"/>
  <c r="K15" i="5" s="1"/>
  <c r="G14" i="5"/>
  <c r="K14" i="5" s="1"/>
  <c r="G13" i="5"/>
  <c r="K13" i="5" s="1"/>
  <c r="G12" i="5"/>
  <c r="K12" i="5" s="1"/>
  <c r="G11" i="5"/>
  <c r="K11" i="5" s="1"/>
  <c r="G10" i="5"/>
  <c r="K10" i="5" s="1"/>
  <c r="L65" i="6" l="1"/>
  <c r="L42" i="5"/>
  <c r="L39" i="5"/>
  <c r="L22" i="5"/>
  <c r="L33" i="5"/>
  <c r="L36" i="5"/>
  <c r="K28" i="5"/>
  <c r="L30" i="5" s="1"/>
  <c r="L46" i="5" l="1"/>
  <c r="L4" i="5" s="1"/>
  <c r="L5" i="5" s="1"/>
  <c r="L4" i="6"/>
  <c r="L6" i="5" l="1"/>
  <c r="L3" i="6"/>
  <c r="L5" i="6" s="1"/>
  <c r="L6" i="6" s="1"/>
</calcChain>
</file>

<file path=xl/sharedStrings.xml><?xml version="1.0" encoding="utf-8"?>
<sst xmlns="http://schemas.openxmlformats.org/spreadsheetml/2006/main" count="171" uniqueCount="101">
  <si>
    <t>COE Purchase Request Form</t>
  </si>
  <si>
    <t>Fill in below if you are maintaining a budget:</t>
  </si>
  <si>
    <t xml:space="preserve">Requestor Name: </t>
  </si>
  <si>
    <t>Dylan Astrup</t>
  </si>
  <si>
    <t>If you have any questions or suggestions about this form, please email Ginger ASAP at macgowav@erau.edu</t>
  </si>
  <si>
    <t>Funds Allocated:</t>
  </si>
  <si>
    <t xml:space="preserve">Requestor Email: </t>
  </si>
  <si>
    <t>astrupd@my.erau.edu</t>
  </si>
  <si>
    <t>Previous Expenses:</t>
  </si>
  <si>
    <t xml:space="preserve">Requestor Phone: </t>
  </si>
  <si>
    <t>Today's Expenses:</t>
  </si>
  <si>
    <t>Request Date:</t>
  </si>
  <si>
    <t>Cumulative Expenses:</t>
  </si>
  <si>
    <t>Remaining Balance:</t>
  </si>
  <si>
    <t>Please be sure you have received and forwarded approval from Environmental Health and Safety (EHS) for hazardous materials to Ginger at macgowav@erau.edu or insert a copy in this spreadsheet.</t>
  </si>
  <si>
    <t>Actual Order Date</t>
  </si>
  <si>
    <t>Vendor Name</t>
  </si>
  <si>
    <t>Part Number and/ or Description</t>
  </si>
  <si>
    <t xml:space="preserve">Link </t>
  </si>
  <si>
    <t>Price Each</t>
  </si>
  <si>
    <t>QTY</t>
  </si>
  <si>
    <t>Extended Price</t>
  </si>
  <si>
    <t>Shipping</t>
  </si>
  <si>
    <t>Tax</t>
  </si>
  <si>
    <t xml:space="preserve">Other </t>
  </si>
  <si>
    <t xml:space="preserve">Item Total </t>
  </si>
  <si>
    <t>Vendor and Request Totals</t>
  </si>
  <si>
    <t>McMaster-Carr</t>
  </si>
  <si>
    <t>8574K321, 6"x6"x1/2" Polycarbonate Sheet</t>
  </si>
  <si>
    <t>https://www.mcmaster.com/8574K321/</t>
  </si>
  <si>
    <t>76385A33, 1/2"x25ft Rubber Tape</t>
  </si>
  <si>
    <t>https://www.mcmaster.com/76385A33/</t>
  </si>
  <si>
    <t>90272A363, 4.75" Phillips screw pack of 10</t>
  </si>
  <si>
    <t>https://www.mcmaster.com/90272A363/</t>
  </si>
  <si>
    <t>90631A009, Locknut pack of 100</t>
  </si>
  <si>
    <t>https://www.mcmaster.com/90631A009/</t>
  </si>
  <si>
    <t>89535K12, 1ft 3/4" Diameter SS Rod</t>
  </si>
  <si>
    <t>https://www.mcmaster.com/89535K12/</t>
  </si>
  <si>
    <t>4057K3, Insulating Fabric Roll 25ft</t>
  </si>
  <si>
    <t>https://www.mcmaster.com/4057K3/</t>
  </si>
  <si>
    <t>4537K24, 3/4" Yor-Lok Valve</t>
  </si>
  <si>
    <t>https://www.mcmaster.com/4537K24/</t>
  </si>
  <si>
    <t>53505K64, SS Barbed Hose Fitting 1/4"</t>
  </si>
  <si>
    <t>https://www.mcmaster.com/53505K64/</t>
  </si>
  <si>
    <t xml:space="preserve">5779K175, Inline Tee Adapter 1/4" Tube </t>
  </si>
  <si>
    <t>https://www.mcmaster.com/5779K175/</t>
  </si>
  <si>
    <t>89895K757,3ft 3/4"OD SS Tubing</t>
  </si>
  <si>
    <t>https://www.mcmaster.com/89895K757/</t>
  </si>
  <si>
    <t>TAXES AND SHIPPING</t>
  </si>
  <si>
    <t>HAZMAT /Fees:</t>
  </si>
  <si>
    <t>Vendor Total:</t>
  </si>
  <si>
    <t>Amazon</t>
  </si>
  <si>
    <t>Silicone Gasket, 3oz</t>
  </si>
  <si>
    <t>https://www.amazon.com/Permatex-81160-High-Temp-Silicone-Gasket/dp/B0002UEN1A/ref=zg_bs_15719581_sccl_2/145-3672795-4571569?th=1</t>
  </si>
  <si>
    <t>Potassium Hydroxide, 2lb pack of 1</t>
  </si>
  <si>
    <t>https://www.amazon.com/Potassium-Hydroxide-Food-Grade-Pound/dp/B085NG5TRJ/ref=pd_lpo_1?pd_rd_w=24Cx0&amp;content-id=amzn1.sym.116f529c-aa4d-4763-b2b6-4d614ec7dc00&amp;pf_rd_p=116f529c-aa4d-4763-b2b6-4d614ec7dc00&amp;pf_rd_r=DNJMEHQWADHB72BP1CZX&amp;pd_rd_wg=VtZy5&amp;pd_rd_r=678e5a1c-bbf1-4f49-b421-8c00ccfc2d16&amp;pd_rd_i=B085NG5TRJ&amp;psc=1</t>
  </si>
  <si>
    <t>2 pack 1/4" NPT Coupler</t>
  </si>
  <si>
    <t>https://www.amazon.com/Pack-Coupler-Brass-Female-Fitting/dp/B082V8FJQJ?th=1</t>
  </si>
  <si>
    <t>1/4" OD 10ft PVC Clear Vinyl Tubing</t>
  </si>
  <si>
    <t>https://www.amazon.com/Ez-Flo-98615-Clear-Vinyl-Tubing/dp/B07Q1D14HF/ref=sr_1_8?crid=NXO1CWM8J9S1&amp;keywords=ptfe+tubing+1%2F4+in+od&amp;qid=1677532041&amp;sprefix=ptfe+tubing+1%2F4+in+od%2Caps%2C200&amp;sr=8-8</t>
  </si>
  <si>
    <t xml:space="preserve">DC Power Supply 0-30V 0-20A </t>
  </si>
  <si>
    <t>https://www.amazon.com/Regulated-Variable-Adjustable-Accessories-Inverter/dp/B0924K3VQ5/ref=asc_df_B0924K3VQ5/?tag=hyprod-20&amp;linkCode=df0&amp;hvadid=507777183588&amp;hvpos=&amp;hvnetw=g&amp;hvrand=109385564297554024&amp;hvpone=&amp;hvptwo=&amp;hvqmt=&amp;hvdev=c&amp;hvdvcmdl=&amp;hvlocint=&amp;hvlocphy=9030327&amp;hvtargid=pla-1298184678904&amp;psc=1&amp;region_id=972485</t>
  </si>
  <si>
    <t>Nanochemzone</t>
  </si>
  <si>
    <t>Lithium Doped Graphitic Carbon Nitride</t>
  </si>
  <si>
    <t>https://www.nanochemazone.com/product/doped-graphitic-carbon-nitrides/</t>
  </si>
  <si>
    <t>See Quote</t>
  </si>
  <si>
    <t>TWP Inc</t>
  </si>
  <si>
    <t>1 Micron 1 layer Sintered Stainless Mesh, 1"x1" Sample</t>
  </si>
  <si>
    <t>https://www.twpinc.com/1-micron-1-layer-sintered-stainless-mesh</t>
  </si>
  <si>
    <t>Discount from BOGO</t>
  </si>
  <si>
    <t>Thomas Scientific</t>
  </si>
  <si>
    <t>Heater Element Wire, Electrically Insulated</t>
  </si>
  <si>
    <t>https://www.thomassci.com/Equipment/Heaters/_/Heater-Element-Wire-Electrically-Insulated</t>
  </si>
  <si>
    <t>Grainger</t>
  </si>
  <si>
    <t>Low Pressure gauge, 0-15in wc, Item# 491C64</t>
  </si>
  <si>
    <t>https://www.grainger.com/product/WINTERS-Low-Pressure-Gauge-For-Natural-491C64</t>
  </si>
  <si>
    <t>HGSI</t>
  </si>
  <si>
    <t>Compression Fitting, NPT Thread, 1/8" OD Thermocouple Probe, 1/4" NPT Thread</t>
  </si>
  <si>
    <t>https://www.hgsind.com/product/thermocouple-compression-fittings-npt-thread?v=74</t>
  </si>
  <si>
    <t>Purchase Request Total:</t>
  </si>
  <si>
    <t>COE Request APPROVER SECTION, Approvers Please fill in below, if data applies to all items only fill top line</t>
  </si>
  <si>
    <t>COE Request APPROVER Name and email:</t>
  </si>
  <si>
    <t>Cost Center</t>
  </si>
  <si>
    <t>Spend Category</t>
  </si>
  <si>
    <t>Classe(s) to be Used For</t>
  </si>
  <si>
    <t>Lab(s) to be Used In</t>
  </si>
  <si>
    <t>Projects to be Used For</t>
  </si>
  <si>
    <t>Bldg &amp; Room # Used In</t>
  </si>
  <si>
    <t>Delivery Location</t>
  </si>
  <si>
    <t>EXAMPLE</t>
  </si>
  <si>
    <t xml:space="preserve">www.featherweightaltimeters.com  </t>
  </si>
  <si>
    <r>
      <t xml:space="preserve">SKU: GPS_3-way: Featherweight GPS Tracker (upd), 3-unit system (GS + 2 trackers + 2 batteries)  </t>
    </r>
    <r>
      <rPr>
        <sz val="8"/>
        <color rgb="FFFF0000"/>
        <rFont val="Arial"/>
        <family val="2"/>
      </rPr>
      <t xml:space="preserve"> </t>
    </r>
  </si>
  <si>
    <t>https://www.featherweightaltimeters.com/store/p22/Featherweight_GPS_Tracker_%28upd%29.html</t>
  </si>
  <si>
    <t>Instructional Supplies</t>
  </si>
  <si>
    <t xml:space="preserve">ME312, 313, 314 </t>
  </si>
  <si>
    <t>Materials and LMS Labs</t>
  </si>
  <si>
    <t>Prescott Eagle Works</t>
  </si>
  <si>
    <t>Bldg 75 AXFAB Rm's  115, 125, 135</t>
  </si>
  <si>
    <t>Bldg 75 AXFAB Rm 115</t>
  </si>
  <si>
    <r>
      <t xml:space="preserve">SKU: GPS_3-way: Extra batteries)  </t>
    </r>
    <r>
      <rPr>
        <sz val="8"/>
        <color rgb="FFFF0000"/>
        <rFont val="Arial"/>
        <family val="2"/>
      </rPr>
      <t xml:space="preserve"> </t>
    </r>
  </si>
  <si>
    <t>Bldg 72 STEM  Rm  115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</si>
</sst>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&quot;$&quot;#,##0.00"/>
    <numFmt numFmtId="165" formatCode="[$-409]d\-mmm\-yy;@"/>
  </numFmts>
  <fonts count="25" x14ac:knownFonts="1">
    <font>
      <sz val="11"/>
      <color theme="1"/>
      <name val="Calibri"/>
      <family val="2"/>
      <scheme val="minor"/>
    </font>
    <font>
      <sz val="14"/>
      <name val="Arial"/>
      <family val="2"/>
    </font>
    <font>
      <sz val="11"/>
      <name val="Arial"/>
      <family val="2"/>
    </font>
    <font>
      <b/>
      <sz val="10"/>
      <color theme="1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4"/>
      <color theme="1"/>
      <name val="Calibri"/>
      <family val="2"/>
      <scheme val="minor"/>
    </font>
    <font>
      <b/>
      <sz val="14"/>
      <name val="Arial"/>
      <family val="2"/>
    </font>
    <font>
      <b/>
      <sz val="16"/>
      <name val="Arial"/>
      <family val="2"/>
    </font>
    <font>
      <b/>
      <sz val="14"/>
      <color rgb="FFFF0000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u/>
      <sz val="11"/>
      <color theme="10"/>
      <name val="Calibri"/>
      <family val="2"/>
      <scheme val="minor"/>
    </font>
    <font>
      <sz val="8"/>
      <color rgb="FF000000"/>
      <name val="Arial"/>
      <family val="2"/>
    </font>
    <font>
      <sz val="8"/>
      <color rgb="FFFF0000"/>
      <name val="Arial"/>
      <family val="2"/>
    </font>
    <font>
      <sz val="14"/>
      <color theme="1"/>
      <name val="Arial"/>
      <family val="2"/>
    </font>
    <font>
      <sz val="12"/>
      <color rgb="FFFF0000"/>
      <name val="Arial"/>
      <family val="2"/>
    </font>
    <font>
      <b/>
      <sz val="10"/>
      <color rgb="FFFF0000"/>
      <name val="Arial"/>
      <family val="2"/>
    </font>
    <font>
      <i/>
      <sz val="10"/>
      <color theme="1"/>
      <name val="Arial"/>
      <family val="2"/>
    </font>
    <font>
      <b/>
      <sz val="16"/>
      <color theme="1"/>
      <name val="Arial"/>
      <family val="2"/>
    </font>
    <font>
      <b/>
      <sz val="18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8" fillId="0" borderId="0" applyFont="0" applyFill="0" applyBorder="0" applyAlignment="0" applyProtection="0"/>
    <xf numFmtId="0" fontId="16" fillId="0" borderId="0" applyNumberFormat="0" applyFill="0" applyBorder="0" applyAlignment="0" applyProtection="0"/>
  </cellStyleXfs>
  <cellXfs count="98">
    <xf numFmtId="0" fontId="0" fillId="0" borderId="0" xfId="0"/>
    <xf numFmtId="49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4" fontId="0" fillId="0" borderId="0" xfId="0" applyNumberFormat="1"/>
    <xf numFmtId="0" fontId="0" fillId="0" borderId="3" xfId="0" applyBorder="1"/>
    <xf numFmtId="0" fontId="2" fillId="0" borderId="0" xfId="0" applyFont="1"/>
    <xf numFmtId="0" fontId="4" fillId="0" borderId="2" xfId="0" applyFont="1" applyBorder="1" applyAlignment="1">
      <alignment horizontal="center" vertical="top"/>
    </xf>
    <xf numFmtId="4" fontId="4" fillId="0" borderId="2" xfId="0" applyNumberFormat="1" applyFont="1" applyBorder="1" applyAlignment="1">
      <alignment horizontal="center" vertical="top"/>
    </xf>
    <xf numFmtId="4" fontId="4" fillId="0" borderId="2" xfId="0" applyNumberFormat="1" applyFont="1" applyBorder="1" applyAlignment="1">
      <alignment horizontal="center" vertical="top" wrapText="1"/>
    </xf>
    <xf numFmtId="0" fontId="4" fillId="0" borderId="2" xfId="0" applyFont="1" applyBorder="1" applyAlignment="1">
      <alignment horizontal="center" vertical="top" wrapText="1"/>
    </xf>
    <xf numFmtId="0" fontId="9" fillId="0" borderId="0" xfId="0" applyFont="1" applyAlignment="1">
      <alignment horizontal="right" vertical="center"/>
    </xf>
    <xf numFmtId="0" fontId="9" fillId="0" borderId="2" xfId="0" applyFont="1" applyBorder="1" applyAlignment="1">
      <alignment horizontal="right" vertical="center"/>
    </xf>
    <xf numFmtId="0" fontId="11" fillId="0" borderId="0" xfId="0" applyFont="1"/>
    <xf numFmtId="164" fontId="9" fillId="0" borderId="6" xfId="0" applyNumberFormat="1" applyFont="1" applyBorder="1" applyAlignment="1">
      <alignment vertical="center"/>
    </xf>
    <xf numFmtId="0" fontId="11" fillId="0" borderId="0" xfId="0" applyFont="1" applyAlignment="1">
      <alignment horizontal="center"/>
    </xf>
    <xf numFmtId="0" fontId="11" fillId="0" borderId="1" xfId="0" applyFont="1" applyBorder="1" applyAlignment="1">
      <alignment vertical="center"/>
    </xf>
    <xf numFmtId="0" fontId="10" fillId="0" borderId="7" xfId="0" applyFont="1" applyBorder="1"/>
    <xf numFmtId="164" fontId="13" fillId="0" borderId="6" xfId="0" applyNumberFormat="1" applyFont="1" applyBorder="1" applyAlignment="1">
      <alignment vertical="center"/>
    </xf>
    <xf numFmtId="164" fontId="11" fillId="2" borderId="6" xfId="0" applyNumberFormat="1" applyFont="1" applyFill="1" applyBorder="1" applyAlignment="1">
      <alignment vertical="center"/>
    </xf>
    <xf numFmtId="164" fontId="11" fillId="3" borderId="6" xfId="0" applyNumberFormat="1" applyFont="1" applyFill="1" applyBorder="1" applyAlignment="1">
      <alignment vertical="center"/>
    </xf>
    <xf numFmtId="0" fontId="12" fillId="0" borderId="0" xfId="0" applyFont="1" applyAlignment="1">
      <alignment horizontal="center"/>
    </xf>
    <xf numFmtId="0" fontId="11" fillId="0" borderId="0" xfId="0" applyFont="1" applyAlignment="1">
      <alignment horizontal="right"/>
    </xf>
    <xf numFmtId="0" fontId="10" fillId="0" borderId="1" xfId="0" applyFont="1" applyBorder="1"/>
    <xf numFmtId="0" fontId="0" fillId="0" borderId="1" xfId="0" applyBorder="1"/>
    <xf numFmtId="0" fontId="11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44" fontId="3" fillId="0" borderId="2" xfId="1" applyFont="1" applyFill="1" applyBorder="1" applyAlignment="1">
      <alignment vertical="top" wrapText="1"/>
    </xf>
    <xf numFmtId="0" fontId="6" fillId="0" borderId="2" xfId="0" applyFont="1" applyBorder="1" applyAlignment="1">
      <alignment horizontal="center" vertical="top" wrapText="1"/>
    </xf>
    <xf numFmtId="44" fontId="3" fillId="0" borderId="2" xfId="1" applyFont="1" applyFill="1" applyBorder="1" applyAlignment="1">
      <alignment vertical="top"/>
    </xf>
    <xf numFmtId="0" fontId="11" fillId="0" borderId="1" xfId="0" applyFont="1" applyBorder="1" applyAlignment="1">
      <alignment horizontal="right" vertical="center"/>
    </xf>
    <xf numFmtId="44" fontId="6" fillId="0" borderId="2" xfId="1" applyFont="1" applyFill="1" applyBorder="1" applyAlignment="1">
      <alignment horizontal="center" vertical="top" wrapText="1"/>
    </xf>
    <xf numFmtId="44" fontId="3" fillId="0" borderId="2" xfId="1" applyFont="1" applyFill="1" applyBorder="1" applyAlignment="1">
      <alignment horizontal="right" vertical="top"/>
    </xf>
    <xf numFmtId="44" fontId="9" fillId="0" borderId="2" xfId="1" applyFont="1" applyFill="1" applyBorder="1" applyAlignment="1">
      <alignment horizontal="right"/>
    </xf>
    <xf numFmtId="0" fontId="14" fillId="0" borderId="0" xfId="0" applyFont="1" applyAlignment="1">
      <alignment vertical="center"/>
    </xf>
    <xf numFmtId="0" fontId="6" fillId="0" borderId="2" xfId="0" applyFont="1" applyBorder="1" applyAlignment="1">
      <alignment horizontal="left" wrapText="1"/>
    </xf>
    <xf numFmtId="0" fontId="5" fillId="0" borderId="0" xfId="0" applyFont="1" applyAlignment="1">
      <alignment horizontal="center" vertical="top" wrapText="1"/>
    </xf>
    <xf numFmtId="0" fontId="6" fillId="0" borderId="0" xfId="0" applyFont="1" applyAlignment="1">
      <alignment horizontal="center" vertical="top"/>
    </xf>
    <xf numFmtId="0" fontId="13" fillId="0" borderId="0" xfId="0" applyFont="1" applyAlignment="1">
      <alignment vertical="top" wrapText="1"/>
    </xf>
    <xf numFmtId="0" fontId="11" fillId="0" borderId="0" xfId="0" applyFont="1" applyAlignment="1">
      <alignment horizontal="right" vertical="top"/>
    </xf>
    <xf numFmtId="0" fontId="11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164" fontId="9" fillId="0" borderId="2" xfId="0" applyNumberFormat="1" applyFont="1" applyBorder="1" applyAlignment="1">
      <alignment vertical="center"/>
    </xf>
    <xf numFmtId="44" fontId="9" fillId="0" borderId="6" xfId="1" applyFont="1" applyFill="1" applyBorder="1" applyAlignment="1">
      <alignment wrapText="1"/>
    </xf>
    <xf numFmtId="44" fontId="9" fillId="0" borderId="5" xfId="1" applyFont="1" applyFill="1" applyBorder="1" applyAlignment="1">
      <alignment wrapText="1"/>
    </xf>
    <xf numFmtId="44" fontId="9" fillId="0" borderId="4" xfId="1" applyFont="1" applyFill="1" applyBorder="1" applyAlignment="1">
      <alignment wrapText="1"/>
    </xf>
    <xf numFmtId="44" fontId="9" fillId="0" borderId="2" xfId="1" applyFont="1" applyFill="1" applyBorder="1" applyAlignment="1">
      <alignment wrapText="1"/>
    </xf>
    <xf numFmtId="44" fontId="0" fillId="0" borderId="0" xfId="0" applyNumberFormat="1"/>
    <xf numFmtId="0" fontId="16" fillId="0" borderId="2" xfId="2" applyFill="1" applyBorder="1" applyAlignment="1">
      <alignment horizontal="left" vertical="top" wrapText="1"/>
    </xf>
    <xf numFmtId="0" fontId="16" fillId="0" borderId="2" xfId="2" applyFill="1" applyBorder="1" applyAlignment="1">
      <alignment vertical="top" wrapText="1"/>
    </xf>
    <xf numFmtId="44" fontId="6" fillId="0" borderId="2" xfId="1" applyFont="1" applyFill="1" applyBorder="1" applyAlignment="1">
      <alignment vertical="top" wrapText="1"/>
    </xf>
    <xf numFmtId="44" fontId="6" fillId="0" borderId="2" xfId="1" applyFont="1" applyFill="1" applyBorder="1" applyAlignment="1">
      <alignment vertical="top"/>
    </xf>
    <xf numFmtId="44" fontId="19" fillId="0" borderId="6" xfId="1" applyFont="1" applyFill="1" applyBorder="1" applyAlignment="1">
      <alignment wrapText="1"/>
    </xf>
    <xf numFmtId="0" fontId="21" fillId="0" borderId="2" xfId="0" applyFont="1" applyBorder="1" applyAlignment="1">
      <alignment horizontal="left" wrapText="1"/>
    </xf>
    <xf numFmtId="44" fontId="19" fillId="0" borderId="5" xfId="1" applyFont="1" applyFill="1" applyBorder="1" applyAlignment="1">
      <alignment wrapText="1"/>
    </xf>
    <xf numFmtId="44" fontId="6" fillId="0" borderId="2" xfId="1" applyFont="1" applyFill="1" applyBorder="1" applyAlignment="1">
      <alignment horizontal="right" vertical="top"/>
    </xf>
    <xf numFmtId="0" fontId="17" fillId="0" borderId="2" xfId="0" applyFont="1" applyBorder="1" applyAlignment="1">
      <alignment vertical="top" wrapText="1"/>
    </xf>
    <xf numFmtId="0" fontId="0" fillId="0" borderId="2" xfId="0" applyBorder="1"/>
    <xf numFmtId="0" fontId="15" fillId="0" borderId="0" xfId="0" applyFont="1" applyAlignment="1">
      <alignment horizontal="center" wrapText="1"/>
    </xf>
    <xf numFmtId="164" fontId="9" fillId="0" borderId="0" xfId="0" applyNumberFormat="1" applyFont="1" applyAlignment="1">
      <alignment vertical="center"/>
    </xf>
    <xf numFmtId="44" fontId="19" fillId="0" borderId="4" xfId="1" applyFont="1" applyFill="1" applyBorder="1" applyAlignment="1">
      <alignment wrapText="1"/>
    </xf>
    <xf numFmtId="164" fontId="11" fillId="0" borderId="0" xfId="0" applyNumberFormat="1" applyFont="1" applyAlignment="1">
      <alignment vertical="center"/>
    </xf>
    <xf numFmtId="164" fontId="13" fillId="0" borderId="0" xfId="0" applyNumberFormat="1" applyFont="1" applyAlignment="1">
      <alignment vertical="center"/>
    </xf>
    <xf numFmtId="0" fontId="0" fillId="5" borderId="0" xfId="0" applyFill="1" applyAlignment="1">
      <alignment horizontal="center"/>
    </xf>
    <xf numFmtId="49" fontId="0" fillId="5" borderId="0" xfId="0" applyNumberFormat="1" applyFill="1"/>
    <xf numFmtId="0" fontId="4" fillId="5" borderId="2" xfId="0" applyFont="1" applyFill="1" applyBorder="1" applyAlignment="1">
      <alignment horizontal="center" vertical="top" wrapText="1"/>
    </xf>
    <xf numFmtId="49" fontId="4" fillId="5" borderId="2" xfId="0" applyNumberFormat="1" applyFont="1" applyFill="1" applyBorder="1" applyAlignment="1">
      <alignment horizontal="center" vertical="top"/>
    </xf>
    <xf numFmtId="0" fontId="5" fillId="5" borderId="2" xfId="0" applyFont="1" applyFill="1" applyBorder="1" applyAlignment="1">
      <alignment horizontal="center" vertical="top"/>
    </xf>
    <xf numFmtId="0" fontId="5" fillId="5" borderId="2" xfId="0" applyFont="1" applyFill="1" applyBorder="1" applyAlignment="1">
      <alignment horizontal="center" vertical="top" wrapText="1"/>
    </xf>
    <xf numFmtId="0" fontId="6" fillId="5" borderId="2" xfId="0" applyFont="1" applyFill="1" applyBorder="1" applyAlignment="1">
      <alignment horizontal="center" vertical="top"/>
    </xf>
    <xf numFmtId="0" fontId="6" fillId="5" borderId="2" xfId="0" applyFont="1" applyFill="1" applyBorder="1" applyAlignment="1">
      <alignment horizontal="center" vertical="top" wrapText="1"/>
    </xf>
    <xf numFmtId="0" fontId="7" fillId="5" borderId="2" xfId="0" applyFont="1" applyFill="1" applyBorder="1" applyAlignment="1">
      <alignment horizontal="left" vertical="top" wrapText="1"/>
    </xf>
    <xf numFmtId="0" fontId="6" fillId="5" borderId="2" xfId="0" applyFont="1" applyFill="1" applyBorder="1" applyAlignment="1">
      <alignment horizontal="left" vertical="top" wrapText="1"/>
    </xf>
    <xf numFmtId="0" fontId="6" fillId="5" borderId="4" xfId="0" applyFont="1" applyFill="1" applyBorder="1" applyAlignment="1">
      <alignment horizontal="center" vertical="top"/>
    </xf>
    <xf numFmtId="0" fontId="7" fillId="5" borderId="4" xfId="0" applyFont="1" applyFill="1" applyBorder="1" applyAlignment="1">
      <alignment horizontal="left" vertical="top" wrapText="1"/>
    </xf>
    <xf numFmtId="0" fontId="23" fillId="5" borderId="0" xfId="0" applyFont="1" applyFill="1" applyAlignment="1">
      <alignment vertical="top"/>
    </xf>
    <xf numFmtId="0" fontId="0" fillId="5" borderId="0" xfId="0" applyFill="1"/>
    <xf numFmtId="0" fontId="23" fillId="5" borderId="0" xfId="0" applyFont="1" applyFill="1" applyAlignment="1">
      <alignment horizontal="right"/>
    </xf>
    <xf numFmtId="44" fontId="24" fillId="5" borderId="0" xfId="0" applyNumberFormat="1" applyFont="1" applyFill="1"/>
    <xf numFmtId="0" fontId="4" fillId="6" borderId="2" xfId="0" applyFont="1" applyFill="1" applyBorder="1" applyAlignment="1">
      <alignment horizontal="center" vertical="top" wrapText="1"/>
    </xf>
    <xf numFmtId="165" fontId="6" fillId="6" borderId="2" xfId="0" applyNumberFormat="1" applyFont="1" applyFill="1" applyBorder="1" applyAlignment="1">
      <alignment horizontal="center" vertical="top"/>
    </xf>
    <xf numFmtId="165" fontId="22" fillId="6" borderId="2" xfId="0" applyNumberFormat="1" applyFont="1" applyFill="1" applyBorder="1" applyAlignment="1">
      <alignment horizontal="center" vertical="top"/>
    </xf>
    <xf numFmtId="165" fontId="6" fillId="6" borderId="2" xfId="0" applyNumberFormat="1" applyFont="1" applyFill="1" applyBorder="1" applyAlignment="1">
      <alignment horizontal="center" vertical="top" wrapText="1"/>
    </xf>
    <xf numFmtId="0" fontId="0" fillId="0" borderId="0" xfId="0" applyAlignment="1">
      <alignment vertical="top"/>
    </xf>
    <xf numFmtId="0" fontId="24" fillId="5" borderId="0" xfId="0" applyFont="1" applyFill="1" applyAlignment="1">
      <alignment vertical="top"/>
    </xf>
    <xf numFmtId="0" fontId="23" fillId="5" borderId="1" xfId="0" applyFont="1" applyFill="1" applyBorder="1" applyAlignment="1">
      <alignment vertical="top"/>
    </xf>
    <xf numFmtId="44" fontId="6" fillId="3" borderId="2" xfId="1" applyFont="1" applyFill="1" applyBorder="1" applyAlignment="1">
      <alignment horizontal="right" vertical="top"/>
    </xf>
    <xf numFmtId="44" fontId="19" fillId="3" borderId="2" xfId="1" applyFont="1" applyFill="1" applyBorder="1" applyAlignment="1">
      <alignment horizontal="right"/>
    </xf>
    <xf numFmtId="44" fontId="19" fillId="3" borderId="2" xfId="1" applyFont="1" applyFill="1" applyBorder="1" applyAlignment="1">
      <alignment wrapText="1"/>
    </xf>
    <xf numFmtId="0" fontId="16" fillId="0" borderId="1" xfId="2" applyBorder="1"/>
    <xf numFmtId="14" fontId="0" fillId="0" borderId="3" xfId="0" applyNumberFormat="1" applyBorder="1"/>
    <xf numFmtId="44" fontId="6" fillId="0" borderId="2" xfId="0" applyNumberFormat="1" applyFont="1" applyBorder="1" applyAlignment="1">
      <alignment horizontal="center" vertical="top" wrapText="1"/>
    </xf>
    <xf numFmtId="0" fontId="3" fillId="7" borderId="0" xfId="0" applyFont="1" applyFill="1" applyAlignment="1">
      <alignment horizontal="center" vertical="top"/>
    </xf>
    <xf numFmtId="0" fontId="14" fillId="0" borderId="0" xfId="0" applyFont="1" applyAlignment="1">
      <alignment horizontal="center" vertical="center"/>
    </xf>
    <xf numFmtId="0" fontId="15" fillId="0" borderId="1" xfId="0" applyFont="1" applyBorder="1" applyAlignment="1">
      <alignment horizontal="center" wrapText="1"/>
    </xf>
    <xf numFmtId="0" fontId="13" fillId="0" borderId="0" xfId="0" applyFont="1" applyAlignment="1">
      <alignment horizontal="center" vertical="top" wrapText="1"/>
    </xf>
    <xf numFmtId="0" fontId="20" fillId="4" borderId="0" xfId="0" applyFont="1" applyFill="1" applyAlignment="1">
      <alignment horizontal="left" vertical="top" wrapText="1"/>
    </xf>
    <xf numFmtId="0" fontId="24" fillId="5" borderId="0" xfId="0" applyFont="1" applyFill="1" applyAlignment="1">
      <alignment horizontal="left" vertical="top"/>
    </xf>
    <xf numFmtId="0" fontId="23" fillId="5" borderId="0" xfId="0" applyFont="1" applyFill="1" applyAlignment="1">
      <alignment horizontal="left" vertical="top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95250</xdr:colOff>
      <xdr:row>18</xdr:row>
      <xdr:rowOff>114300</xdr:rowOff>
    </xdr:from>
    <xdr:to>
      <xdr:col>28</xdr:col>
      <xdr:colOff>142875</xdr:colOff>
      <xdr:row>47</xdr:row>
      <xdr:rowOff>123825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78899FE-99C0-BC4E-8E11-05B5F18E44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963900" y="7181850"/>
          <a:ext cx="7600950" cy="109061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nanochemazone.com/product/doped-graphitic-carbon-nitrides/" TargetMode="External"/><Relationship Id="rId1" Type="http://schemas.openxmlformats.org/officeDocument/2006/relationships/hyperlink" Target="mailto:astrupd@my.erau.edu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eatherweightaltimeters.com/store/p22/Featherweight_GPS_Tracker_%28upd%29.html" TargetMode="External"/><Relationship Id="rId2" Type="http://schemas.openxmlformats.org/officeDocument/2006/relationships/hyperlink" Target="http://www.featherweightaltimeters.com/" TargetMode="External"/><Relationship Id="rId1" Type="http://schemas.openxmlformats.org/officeDocument/2006/relationships/hyperlink" Target="https://www.featherweightaltimeters.com/store/p22/Featherweight_GPS_Tracker_%28upd%29.html" TargetMode="Externa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46"/>
  <sheetViews>
    <sheetView tabSelected="1" zoomScale="81" zoomScaleNormal="51" workbookViewId="0">
      <selection activeCell="N28" sqref="N28"/>
    </sheetView>
  </sheetViews>
  <sheetFormatPr defaultColWidth="8.7109375" defaultRowHeight="15" x14ac:dyDescent="0.25"/>
  <cols>
    <col min="1" max="1" width="13" customWidth="1"/>
    <col min="2" max="3" width="26.42578125" customWidth="1"/>
    <col min="4" max="4" width="32" customWidth="1"/>
    <col min="5" max="5" width="19.28515625" customWidth="1"/>
    <col min="6" max="6" width="11.42578125" customWidth="1"/>
    <col min="7" max="7" width="12.140625" customWidth="1"/>
    <col min="8" max="8" width="11.5703125" customWidth="1"/>
    <col min="9" max="10" width="9.85546875" customWidth="1"/>
    <col min="11" max="11" width="11.140625" customWidth="1"/>
    <col min="12" max="12" width="19.85546875" customWidth="1"/>
    <col min="13" max="13" width="6.85546875" customWidth="1"/>
    <col min="14" max="14" width="19.42578125" bestFit="1" customWidth="1"/>
  </cols>
  <sheetData>
    <row r="1" spans="1:14" ht="35.25" customHeight="1" x14ac:dyDescent="0.25">
      <c r="A1" s="92" t="s">
        <v>0</v>
      </c>
      <c r="B1" s="92"/>
      <c r="C1" s="92"/>
      <c r="D1" s="92"/>
      <c r="E1" s="92"/>
      <c r="F1" s="92"/>
      <c r="G1" s="92"/>
      <c r="H1" s="93" t="s">
        <v>1</v>
      </c>
      <c r="I1" s="93"/>
      <c r="J1" s="93"/>
      <c r="K1" s="93"/>
      <c r="L1" s="93"/>
      <c r="M1" s="57"/>
      <c r="N1" s="2"/>
    </row>
    <row r="2" spans="1:14" ht="45.75" customHeight="1" x14ac:dyDescent="0.3">
      <c r="B2" s="21" t="s">
        <v>2</v>
      </c>
      <c r="C2" s="24" t="s">
        <v>3</v>
      </c>
      <c r="D2" s="25"/>
      <c r="E2" s="94" t="s">
        <v>4</v>
      </c>
      <c r="F2" s="94"/>
      <c r="G2" s="20"/>
      <c r="H2" s="16"/>
      <c r="I2" s="4"/>
      <c r="J2" s="4"/>
      <c r="K2" s="11" t="s">
        <v>5</v>
      </c>
      <c r="L2" s="13">
        <v>1300</v>
      </c>
      <c r="M2" s="58"/>
      <c r="N2" s="37"/>
    </row>
    <row r="3" spans="1:14" ht="35.25" customHeight="1" x14ac:dyDescent="0.3">
      <c r="B3" s="21" t="s">
        <v>6</v>
      </c>
      <c r="C3" s="88" t="s">
        <v>7</v>
      </c>
      <c r="D3" s="23"/>
      <c r="E3" s="94"/>
      <c r="F3" s="94"/>
      <c r="H3" s="16"/>
      <c r="I3" s="4"/>
      <c r="J3" s="4"/>
      <c r="K3" s="11" t="s">
        <v>8</v>
      </c>
      <c r="L3" s="18">
        <v>46.85</v>
      </c>
      <c r="M3" s="60"/>
      <c r="N3" s="37"/>
    </row>
    <row r="4" spans="1:14" ht="35.25" customHeight="1" x14ac:dyDescent="0.3">
      <c r="B4" s="21" t="s">
        <v>9</v>
      </c>
      <c r="C4" s="22">
        <v>9498702709</v>
      </c>
      <c r="D4" s="23"/>
      <c r="E4" s="94"/>
      <c r="F4" s="94"/>
      <c r="H4" s="16"/>
      <c r="I4" s="4"/>
      <c r="J4" s="4"/>
      <c r="K4" s="11" t="s">
        <v>10</v>
      </c>
      <c r="L4" s="19">
        <f>L46</f>
        <v>1712.89</v>
      </c>
      <c r="M4" s="60"/>
      <c r="N4" s="37"/>
    </row>
    <row r="5" spans="1:14" ht="33" customHeight="1" x14ac:dyDescent="0.3">
      <c r="B5" s="21" t="s">
        <v>11</v>
      </c>
      <c r="C5" s="89">
        <v>44995</v>
      </c>
      <c r="D5" s="4"/>
      <c r="E5" s="37"/>
      <c r="F5" s="37"/>
      <c r="H5" s="16"/>
      <c r="I5" s="4"/>
      <c r="J5" s="4"/>
      <c r="K5" s="11" t="s">
        <v>12</v>
      </c>
      <c r="L5" s="17">
        <f>SUM(L3:L4)</f>
        <v>1759.74</v>
      </c>
      <c r="M5" s="61"/>
      <c r="N5" s="37"/>
    </row>
    <row r="6" spans="1:14" ht="34.5" customHeight="1" x14ac:dyDescent="0.3">
      <c r="A6" s="12"/>
      <c r="F6" s="10"/>
      <c r="G6" s="10"/>
      <c r="H6" s="16"/>
      <c r="I6" s="4"/>
      <c r="J6" s="4"/>
      <c r="K6" s="11" t="s">
        <v>13</v>
      </c>
      <c r="L6" s="41">
        <f>L2-L5</f>
        <v>-459.74</v>
      </c>
      <c r="M6" s="58"/>
      <c r="N6" s="37"/>
    </row>
    <row r="7" spans="1:14" ht="35.1" customHeight="1" x14ac:dyDescent="0.25">
      <c r="A7" s="38"/>
      <c r="B7" s="95" t="s">
        <v>14</v>
      </c>
      <c r="C7" s="95"/>
      <c r="D7" s="95"/>
      <c r="E7" s="95"/>
      <c r="F7" s="21"/>
      <c r="K7" s="39"/>
      <c r="L7" s="40"/>
      <c r="M7" s="40"/>
      <c r="N7" s="37"/>
    </row>
    <row r="8" spans="1:14" ht="32.450000000000003" customHeight="1" x14ac:dyDescent="0.25">
      <c r="A8" s="5"/>
      <c r="B8" s="15"/>
      <c r="C8" s="15"/>
      <c r="D8" s="23"/>
      <c r="E8" s="29"/>
      <c r="F8" s="5"/>
      <c r="G8" s="5"/>
      <c r="H8" s="3"/>
      <c r="K8" s="3"/>
      <c r="L8" s="3"/>
      <c r="M8" s="3"/>
      <c r="N8" s="2"/>
    </row>
    <row r="9" spans="1:14" s="2" customFormat="1" ht="35.1" customHeight="1" x14ac:dyDescent="0.25">
      <c r="A9" s="78" t="s">
        <v>15</v>
      </c>
      <c r="B9" s="6" t="s">
        <v>16</v>
      </c>
      <c r="C9" s="9" t="s">
        <v>17</v>
      </c>
      <c r="D9" s="6" t="s">
        <v>18</v>
      </c>
      <c r="E9" s="9" t="s">
        <v>19</v>
      </c>
      <c r="F9" s="7" t="s">
        <v>20</v>
      </c>
      <c r="G9" s="8" t="s">
        <v>21</v>
      </c>
      <c r="H9" s="8" t="s">
        <v>22</v>
      </c>
      <c r="I9" s="6" t="s">
        <v>23</v>
      </c>
      <c r="J9" s="6" t="s">
        <v>24</v>
      </c>
      <c r="K9" s="8" t="s">
        <v>25</v>
      </c>
      <c r="L9" s="8" t="s">
        <v>26</v>
      </c>
      <c r="M9" s="8"/>
      <c r="N9" s="35"/>
    </row>
    <row r="10" spans="1:14" s="2" customFormat="1" ht="26.25" x14ac:dyDescent="0.25">
      <c r="A10" s="79"/>
      <c r="B10" s="34" t="s">
        <v>27</v>
      </c>
      <c r="C10" s="34" t="s">
        <v>28</v>
      </c>
      <c r="D10" s="34" t="s">
        <v>29</v>
      </c>
      <c r="E10" s="26">
        <v>12.2</v>
      </c>
      <c r="F10" s="27">
        <v>7</v>
      </c>
      <c r="G10" s="30">
        <f>E10*F10</f>
        <v>85.399999999999991</v>
      </c>
      <c r="H10" s="28">
        <v>0</v>
      </c>
      <c r="I10" s="28">
        <v>0</v>
      </c>
      <c r="J10" s="28">
        <v>0</v>
      </c>
      <c r="K10" s="28">
        <f>SUM(G10:J10)</f>
        <v>85.399999999999991</v>
      </c>
      <c r="L10" s="42"/>
      <c r="M10" s="42"/>
      <c r="N10" s="35"/>
    </row>
    <row r="11" spans="1:14" s="2" customFormat="1" ht="26.25" x14ac:dyDescent="0.25">
      <c r="A11" s="79"/>
      <c r="B11" s="34" t="s">
        <v>27</v>
      </c>
      <c r="C11" s="34" t="s">
        <v>30</v>
      </c>
      <c r="D11" s="34" t="s">
        <v>31</v>
      </c>
      <c r="E11" s="26">
        <v>18.37</v>
      </c>
      <c r="F11" s="27">
        <v>1</v>
      </c>
      <c r="G11" s="30">
        <f t="shared" ref="G11" si="0">E11*F11</f>
        <v>18.37</v>
      </c>
      <c r="H11" s="28">
        <v>0</v>
      </c>
      <c r="I11" s="28">
        <v>0</v>
      </c>
      <c r="J11" s="28">
        <v>0</v>
      </c>
      <c r="K11" s="28">
        <f t="shared" ref="K11:K21" si="1">SUM(G11:J11)</f>
        <v>18.37</v>
      </c>
      <c r="L11" s="43"/>
      <c r="M11" s="43"/>
      <c r="N11" s="35"/>
    </row>
    <row r="12" spans="1:14" s="2" customFormat="1" ht="26.25" x14ac:dyDescent="0.25">
      <c r="A12" s="79"/>
      <c r="B12" s="34" t="s">
        <v>27</v>
      </c>
      <c r="C12" s="34" t="s">
        <v>32</v>
      </c>
      <c r="D12" s="34" t="s">
        <v>33</v>
      </c>
      <c r="E12" s="26">
        <v>11.32</v>
      </c>
      <c r="F12" s="27">
        <v>1</v>
      </c>
      <c r="G12" s="30">
        <f>E12*F12</f>
        <v>11.32</v>
      </c>
      <c r="H12" s="28">
        <v>0</v>
      </c>
      <c r="I12" s="28">
        <v>0</v>
      </c>
      <c r="J12" s="28">
        <v>0</v>
      </c>
      <c r="K12" s="28">
        <f>SUM(G12:J12)</f>
        <v>11.32</v>
      </c>
      <c r="L12" s="43"/>
      <c r="M12" s="43"/>
      <c r="N12" s="35"/>
    </row>
    <row r="13" spans="1:14" s="2" customFormat="1" ht="26.25" x14ac:dyDescent="0.25">
      <c r="A13" s="79"/>
      <c r="B13" s="34" t="s">
        <v>27</v>
      </c>
      <c r="C13" s="34" t="s">
        <v>34</v>
      </c>
      <c r="D13" s="34" t="s">
        <v>35</v>
      </c>
      <c r="E13" s="26">
        <v>4.5999999999999996</v>
      </c>
      <c r="F13" s="27">
        <v>1</v>
      </c>
      <c r="G13" s="30">
        <f>E13*F13</f>
        <v>4.5999999999999996</v>
      </c>
      <c r="H13" s="28">
        <v>0</v>
      </c>
      <c r="I13" s="28">
        <v>0</v>
      </c>
      <c r="J13" s="28">
        <v>0</v>
      </c>
      <c r="K13" s="28">
        <f>SUM(G13:J13)</f>
        <v>4.5999999999999996</v>
      </c>
      <c r="L13" s="43"/>
      <c r="M13" s="43"/>
      <c r="N13" s="35"/>
    </row>
    <row r="14" spans="1:14" s="2" customFormat="1" ht="26.25" x14ac:dyDescent="0.25">
      <c r="A14" s="79"/>
      <c r="B14" s="34" t="s">
        <v>27</v>
      </c>
      <c r="C14" s="34" t="s">
        <v>36</v>
      </c>
      <c r="D14" s="34" t="s">
        <v>37</v>
      </c>
      <c r="E14" s="26">
        <v>17.16</v>
      </c>
      <c r="F14" s="27">
        <v>1</v>
      </c>
      <c r="G14" s="30">
        <f>E14*F14</f>
        <v>17.16</v>
      </c>
      <c r="H14" s="28">
        <v>0</v>
      </c>
      <c r="I14" s="28">
        <v>0</v>
      </c>
      <c r="J14" s="28">
        <v>0</v>
      </c>
      <c r="K14" s="28">
        <f>SUM(G14:J14)</f>
        <v>17.16</v>
      </c>
      <c r="L14" s="43"/>
      <c r="M14" s="43"/>
      <c r="N14" s="35"/>
    </row>
    <row r="15" spans="1:14" s="2" customFormat="1" ht="26.25" x14ac:dyDescent="0.25">
      <c r="A15" s="79"/>
      <c r="B15" s="34" t="s">
        <v>27</v>
      </c>
      <c r="C15" s="34" t="s">
        <v>38</v>
      </c>
      <c r="D15" s="34" t="s">
        <v>39</v>
      </c>
      <c r="E15" s="26">
        <v>43.31</v>
      </c>
      <c r="F15" s="27">
        <v>1</v>
      </c>
      <c r="G15" s="30">
        <f>E15*F15</f>
        <v>43.31</v>
      </c>
      <c r="H15" s="28">
        <v>0</v>
      </c>
      <c r="I15" s="28">
        <v>0</v>
      </c>
      <c r="J15" s="28">
        <v>0</v>
      </c>
      <c r="K15" s="28">
        <f>SUM(G15:J15)</f>
        <v>43.31</v>
      </c>
      <c r="L15" s="43"/>
      <c r="M15" s="43"/>
      <c r="N15" s="35"/>
    </row>
    <row r="16" spans="1:14" s="2" customFormat="1" ht="26.25" x14ac:dyDescent="0.25">
      <c r="A16" s="79"/>
      <c r="B16" s="34" t="s">
        <v>27</v>
      </c>
      <c r="C16" s="34" t="s">
        <v>40</v>
      </c>
      <c r="D16" s="34" t="s">
        <v>41</v>
      </c>
      <c r="E16" s="26">
        <v>160.51</v>
      </c>
      <c r="F16" s="27">
        <v>2</v>
      </c>
      <c r="G16" s="30">
        <f t="shared" ref="G16" si="2">E16*F16</f>
        <v>321.02</v>
      </c>
      <c r="H16" s="28">
        <v>0</v>
      </c>
      <c r="I16" s="28">
        <v>0</v>
      </c>
      <c r="J16" s="28">
        <v>0</v>
      </c>
      <c r="K16" s="28">
        <f t="shared" ref="K16" si="3">SUM(G16:J16)</f>
        <v>321.02</v>
      </c>
      <c r="L16" s="43"/>
      <c r="M16" s="43"/>
      <c r="N16" s="35"/>
    </row>
    <row r="17" spans="1:14" s="2" customFormat="1" ht="26.25" x14ac:dyDescent="0.25">
      <c r="A17" s="79"/>
      <c r="B17" s="34" t="s">
        <v>27</v>
      </c>
      <c r="C17" s="34" t="s">
        <v>42</v>
      </c>
      <c r="D17" s="34" t="s">
        <v>43</v>
      </c>
      <c r="E17" s="26">
        <v>21.31</v>
      </c>
      <c r="F17" s="27">
        <v>2</v>
      </c>
      <c r="G17" s="30">
        <f>E17*F17</f>
        <v>42.62</v>
      </c>
      <c r="H17" s="28">
        <v>0</v>
      </c>
      <c r="I17" s="28">
        <v>0</v>
      </c>
      <c r="J17" s="28">
        <v>0</v>
      </c>
      <c r="K17" s="28">
        <f>SUM(G17:J17)</f>
        <v>42.62</v>
      </c>
      <c r="L17" s="43"/>
      <c r="M17" s="43"/>
      <c r="N17" s="35"/>
    </row>
    <row r="18" spans="1:14" s="2" customFormat="1" ht="26.25" x14ac:dyDescent="0.25">
      <c r="A18" s="79"/>
      <c r="B18" s="34" t="s">
        <v>27</v>
      </c>
      <c r="C18" s="34" t="s">
        <v>44</v>
      </c>
      <c r="D18" s="34" t="s">
        <v>45</v>
      </c>
      <c r="E18" s="26">
        <v>7.49</v>
      </c>
      <c r="F18" s="27">
        <v>3</v>
      </c>
      <c r="G18" s="30">
        <f t="shared" ref="G18:G19" si="4">E18*F18</f>
        <v>22.47</v>
      </c>
      <c r="H18" s="28">
        <v>0</v>
      </c>
      <c r="I18" s="28">
        <v>0</v>
      </c>
      <c r="J18" s="28">
        <v>0</v>
      </c>
      <c r="K18" s="28">
        <f t="shared" ref="K18:K19" si="5">SUM(G18:J18)</f>
        <v>22.47</v>
      </c>
      <c r="L18" s="43"/>
      <c r="M18" s="43"/>
      <c r="N18" s="35"/>
    </row>
    <row r="19" spans="1:14" s="2" customFormat="1" ht="26.25" x14ac:dyDescent="0.25">
      <c r="A19" s="79"/>
      <c r="B19" s="34" t="s">
        <v>27</v>
      </c>
      <c r="C19" s="34" t="s">
        <v>46</v>
      </c>
      <c r="D19" s="34" t="s">
        <v>47</v>
      </c>
      <c r="E19" s="26">
        <v>35.75</v>
      </c>
      <c r="F19" s="27">
        <v>1</v>
      </c>
      <c r="G19" s="30">
        <f t="shared" si="4"/>
        <v>35.75</v>
      </c>
      <c r="H19" s="28">
        <v>0</v>
      </c>
      <c r="I19" s="28">
        <v>0</v>
      </c>
      <c r="J19" s="28">
        <v>0</v>
      </c>
      <c r="K19" s="28">
        <f t="shared" si="5"/>
        <v>35.75</v>
      </c>
      <c r="L19" s="43"/>
      <c r="M19" s="43"/>
      <c r="N19" s="35"/>
    </row>
    <row r="20" spans="1:14" s="2" customFormat="1" ht="24.6" customHeight="1" x14ac:dyDescent="0.25">
      <c r="A20" s="79"/>
      <c r="C20" s="2" t="s">
        <v>48</v>
      </c>
      <c r="G20" s="30">
        <f t="shared" ref="G20" si="6">E20*F20</f>
        <v>0</v>
      </c>
      <c r="H20" s="28">
        <v>33.54</v>
      </c>
      <c r="I20" s="28">
        <v>49.64</v>
      </c>
      <c r="J20" s="28">
        <v>0</v>
      </c>
      <c r="K20" s="28">
        <f t="shared" ref="K20" si="7">SUM(G20:J20)</f>
        <v>83.18</v>
      </c>
      <c r="L20" s="43"/>
      <c r="M20" s="43"/>
      <c r="N20" s="35"/>
    </row>
    <row r="21" spans="1:14" s="2" customFormat="1" ht="24.6" customHeight="1" x14ac:dyDescent="0.25">
      <c r="A21" s="79"/>
      <c r="B21" s="34"/>
      <c r="C21" s="34"/>
      <c r="D21" s="34"/>
      <c r="E21" s="26"/>
      <c r="F21" s="27"/>
      <c r="G21" s="31"/>
      <c r="H21" s="31" t="s">
        <v>49</v>
      </c>
      <c r="I21" s="28">
        <v>0</v>
      </c>
      <c r="J21" s="28">
        <v>0</v>
      </c>
      <c r="K21" s="28">
        <f t="shared" si="1"/>
        <v>0</v>
      </c>
      <c r="L21" s="43"/>
      <c r="M21" s="43"/>
      <c r="N21" s="35"/>
    </row>
    <row r="22" spans="1:14" s="2" customFormat="1" ht="24.6" customHeight="1" x14ac:dyDescent="0.25">
      <c r="A22" s="79"/>
      <c r="B22" s="34"/>
      <c r="C22" s="34"/>
      <c r="D22" s="34"/>
      <c r="E22" s="26"/>
      <c r="F22" s="27"/>
      <c r="G22" s="30"/>
      <c r="H22" s="28"/>
      <c r="I22" s="28"/>
      <c r="J22" s="31"/>
      <c r="K22" s="32" t="s">
        <v>50</v>
      </c>
      <c r="L22" s="45">
        <f>SUM(K10:K21)</f>
        <v>685.2</v>
      </c>
      <c r="M22" s="45"/>
      <c r="N22" s="35"/>
    </row>
    <row r="23" spans="1:14" ht="44.45" customHeight="1" x14ac:dyDescent="0.25">
      <c r="A23" s="80"/>
      <c r="B23" s="34" t="s">
        <v>51</v>
      </c>
      <c r="C23" s="34" t="s">
        <v>52</v>
      </c>
      <c r="D23" s="34" t="s">
        <v>53</v>
      </c>
      <c r="E23" s="26">
        <v>5.55</v>
      </c>
      <c r="F23" s="27">
        <v>1</v>
      </c>
      <c r="G23" s="90">
        <f t="shared" ref="G23:G27" si="8">E23*F23</f>
        <v>5.55</v>
      </c>
      <c r="H23" s="30">
        <v>0</v>
      </c>
      <c r="I23" s="28">
        <v>0</v>
      </c>
      <c r="J23" s="28">
        <v>0</v>
      </c>
      <c r="K23" s="28">
        <f>SUM(G23:J23)</f>
        <v>5.55</v>
      </c>
      <c r="L23" s="51"/>
      <c r="M23" s="51"/>
      <c r="N23" s="36"/>
    </row>
    <row r="24" spans="1:14" ht="44.45" customHeight="1" x14ac:dyDescent="0.25">
      <c r="A24" s="81"/>
      <c r="B24" s="34" t="s">
        <v>51</v>
      </c>
      <c r="C24" s="34" t="s">
        <v>54</v>
      </c>
      <c r="D24" s="34" t="s">
        <v>55</v>
      </c>
      <c r="E24" s="26">
        <v>15.99</v>
      </c>
      <c r="F24" s="27">
        <v>1</v>
      </c>
      <c r="G24" s="90">
        <f t="shared" si="8"/>
        <v>15.99</v>
      </c>
      <c r="H24" s="30">
        <v>0</v>
      </c>
      <c r="I24" s="28">
        <v>0</v>
      </c>
      <c r="J24" s="28">
        <v>0</v>
      </c>
      <c r="K24" s="28">
        <f>SUM(G24:J24)</f>
        <v>15.99</v>
      </c>
      <c r="L24" s="53"/>
      <c r="M24" s="53"/>
      <c r="N24" s="36"/>
    </row>
    <row r="25" spans="1:14" ht="37.5" customHeight="1" x14ac:dyDescent="0.25">
      <c r="A25" s="79"/>
      <c r="B25" s="34" t="s">
        <v>51</v>
      </c>
      <c r="C25" s="34" t="s">
        <v>56</v>
      </c>
      <c r="D25" s="34" t="s">
        <v>57</v>
      </c>
      <c r="E25" s="26">
        <v>4.99</v>
      </c>
      <c r="F25" s="27">
        <v>2</v>
      </c>
      <c r="G25" s="90">
        <f t="shared" si="8"/>
        <v>9.98</v>
      </c>
      <c r="H25" s="30">
        <v>0</v>
      </c>
      <c r="I25" s="28">
        <v>0</v>
      </c>
      <c r="J25" s="28">
        <v>0</v>
      </c>
      <c r="K25" s="28">
        <f t="shared" ref="K25:K28" si="9">SUM(G25:J25)</f>
        <v>9.98</v>
      </c>
      <c r="L25" s="53"/>
      <c r="M25" s="53"/>
      <c r="N25" s="36"/>
    </row>
    <row r="26" spans="1:14" ht="32.25" customHeight="1" x14ac:dyDescent="0.25">
      <c r="A26" s="79"/>
      <c r="B26" s="34" t="s">
        <v>51</v>
      </c>
      <c r="C26" s="34" t="s">
        <v>58</v>
      </c>
      <c r="D26" s="34" t="s">
        <v>59</v>
      </c>
      <c r="E26" s="26">
        <v>3.48</v>
      </c>
      <c r="F26" s="27">
        <v>1</v>
      </c>
      <c r="G26" s="90">
        <f t="shared" si="8"/>
        <v>3.48</v>
      </c>
      <c r="H26" s="30">
        <v>0</v>
      </c>
      <c r="I26" s="28">
        <v>0</v>
      </c>
      <c r="J26" s="28">
        <v>0</v>
      </c>
      <c r="K26" s="28">
        <f t="shared" si="9"/>
        <v>3.48</v>
      </c>
      <c r="L26" s="53"/>
      <c r="M26" s="53"/>
      <c r="N26" s="36"/>
    </row>
    <row r="27" spans="1:14" ht="30" customHeight="1" x14ac:dyDescent="0.25">
      <c r="A27" s="79"/>
      <c r="B27" s="34" t="s">
        <v>51</v>
      </c>
      <c r="C27" s="34" t="s">
        <v>60</v>
      </c>
      <c r="D27" s="34" t="s">
        <v>61</v>
      </c>
      <c r="E27" s="26">
        <v>149.99</v>
      </c>
      <c r="F27" s="27">
        <v>1</v>
      </c>
      <c r="G27" s="90">
        <f t="shared" si="8"/>
        <v>149.99</v>
      </c>
      <c r="H27" s="30">
        <v>0</v>
      </c>
      <c r="I27" s="28">
        <v>0</v>
      </c>
      <c r="J27" s="28">
        <v>0</v>
      </c>
      <c r="K27" s="28">
        <f t="shared" si="9"/>
        <v>149.99</v>
      </c>
      <c r="L27" s="53"/>
      <c r="M27" s="53"/>
      <c r="N27" s="36"/>
    </row>
    <row r="28" spans="1:14" ht="24.75" customHeight="1" x14ac:dyDescent="0.25">
      <c r="A28" s="79"/>
      <c r="B28" s="34"/>
      <c r="C28" s="34" t="s">
        <v>48</v>
      </c>
      <c r="D28" s="34"/>
      <c r="E28" s="26">
        <v>0</v>
      </c>
      <c r="F28" s="27"/>
      <c r="G28" s="90">
        <v>0</v>
      </c>
      <c r="H28" s="30">
        <v>15</v>
      </c>
      <c r="I28" s="28">
        <v>13.52</v>
      </c>
      <c r="J28" s="28">
        <v>0</v>
      </c>
      <c r="K28" s="28">
        <f t="shared" si="9"/>
        <v>28.52</v>
      </c>
      <c r="L28" s="53"/>
      <c r="M28" s="53"/>
      <c r="N28" s="36"/>
    </row>
    <row r="29" spans="1:14" ht="24.75" customHeight="1" x14ac:dyDescent="0.25">
      <c r="A29" s="79"/>
      <c r="B29" s="34"/>
      <c r="C29" s="34"/>
      <c r="D29" s="34"/>
      <c r="E29" s="26"/>
      <c r="F29" s="27"/>
      <c r="G29" s="30"/>
      <c r="H29" s="31" t="s">
        <v>49</v>
      </c>
      <c r="I29" s="54"/>
      <c r="J29" s="50"/>
      <c r="K29" s="50">
        <f>SUM(I29:J29)</f>
        <v>0</v>
      </c>
      <c r="L29" s="53"/>
      <c r="M29" s="53"/>
      <c r="N29" s="36"/>
    </row>
    <row r="30" spans="1:14" ht="29.25" customHeight="1" x14ac:dyDescent="0.25">
      <c r="A30" s="79"/>
      <c r="B30" s="34"/>
      <c r="C30" s="34"/>
      <c r="D30" s="34"/>
      <c r="E30" s="49"/>
      <c r="F30" s="27"/>
      <c r="G30" s="30"/>
      <c r="H30" s="50"/>
      <c r="I30" s="50"/>
      <c r="J30" s="31"/>
      <c r="K30" s="32" t="s">
        <v>50</v>
      </c>
      <c r="L30" s="45">
        <f>SUM(K23:K29)</f>
        <v>213.51000000000002</v>
      </c>
      <c r="M30" s="59"/>
      <c r="N30" s="36"/>
    </row>
    <row r="31" spans="1:14" ht="39" x14ac:dyDescent="0.25">
      <c r="A31" s="79"/>
      <c r="B31" s="34" t="s">
        <v>62</v>
      </c>
      <c r="C31" s="34" t="s">
        <v>63</v>
      </c>
      <c r="D31" s="34" t="s">
        <v>64</v>
      </c>
      <c r="E31" s="26">
        <v>350</v>
      </c>
      <c r="F31" s="27">
        <v>1</v>
      </c>
      <c r="G31" s="30">
        <f>E31*F31</f>
        <v>350</v>
      </c>
      <c r="H31" s="28">
        <v>80</v>
      </c>
      <c r="I31" s="28">
        <v>0</v>
      </c>
      <c r="J31" s="28">
        <v>20</v>
      </c>
      <c r="K31" s="28">
        <f>SUM(G31:J31)</f>
        <v>450</v>
      </c>
      <c r="L31" s="42"/>
      <c r="M31" s="42"/>
      <c r="N31" s="91" t="s">
        <v>65</v>
      </c>
    </row>
    <row r="32" spans="1:14" ht="29.25" customHeight="1" x14ac:dyDescent="0.25">
      <c r="A32" s="79"/>
      <c r="B32" s="34"/>
      <c r="C32" s="34"/>
      <c r="D32" s="34"/>
      <c r="E32" s="26"/>
      <c r="F32" s="27"/>
      <c r="G32" s="31"/>
      <c r="H32" s="31" t="s">
        <v>49</v>
      </c>
      <c r="I32" s="28">
        <v>0</v>
      </c>
      <c r="J32" s="28">
        <v>0</v>
      </c>
      <c r="K32" s="28">
        <f t="shared" ref="K32" si="10">SUM(G32:J32)</f>
        <v>0</v>
      </c>
      <c r="L32" s="43"/>
      <c r="M32" s="43"/>
      <c r="N32" s="36"/>
    </row>
    <row r="33" spans="1:14" ht="29.25" customHeight="1" x14ac:dyDescent="0.25">
      <c r="A33" s="79"/>
      <c r="B33" s="34"/>
      <c r="C33" s="34"/>
      <c r="D33" s="34"/>
      <c r="E33" s="26"/>
      <c r="F33" s="27"/>
      <c r="G33" s="30"/>
      <c r="H33" s="28"/>
      <c r="I33" s="28"/>
      <c r="J33" s="31"/>
      <c r="K33" s="32" t="s">
        <v>50</v>
      </c>
      <c r="L33" s="45">
        <f>SUM(K31:K32)</f>
        <v>450</v>
      </c>
      <c r="M33" s="44"/>
      <c r="N33" s="36"/>
    </row>
    <row r="34" spans="1:14" ht="26.25" customHeight="1" x14ac:dyDescent="0.25">
      <c r="A34" s="79"/>
      <c r="B34" s="34" t="s">
        <v>66</v>
      </c>
      <c r="C34" s="34" t="s">
        <v>67</v>
      </c>
      <c r="D34" s="34" t="s">
        <v>68</v>
      </c>
      <c r="E34" s="26">
        <v>10</v>
      </c>
      <c r="F34" s="27">
        <v>4</v>
      </c>
      <c r="G34" s="30">
        <f>E34*F34</f>
        <v>40</v>
      </c>
      <c r="H34" s="28">
        <v>7.6</v>
      </c>
      <c r="I34" s="28">
        <v>0</v>
      </c>
      <c r="J34" s="28">
        <v>-10</v>
      </c>
      <c r="K34" s="28">
        <f>SUM(G34:J34)</f>
        <v>37.6</v>
      </c>
      <c r="L34" s="42"/>
      <c r="M34" s="42"/>
      <c r="N34" s="36" t="s">
        <v>69</v>
      </c>
    </row>
    <row r="35" spans="1:14" ht="29.25" customHeight="1" x14ac:dyDescent="0.25">
      <c r="A35" s="79"/>
      <c r="B35" s="34"/>
      <c r="C35" s="34"/>
      <c r="D35" s="34"/>
      <c r="E35" s="26"/>
      <c r="F35" s="27"/>
      <c r="G35" s="31"/>
      <c r="H35" s="31" t="s">
        <v>49</v>
      </c>
      <c r="I35" s="28">
        <v>0</v>
      </c>
      <c r="J35" s="28">
        <v>0</v>
      </c>
      <c r="K35" s="28">
        <f t="shared" ref="K35" si="11">SUM(G35:J35)</f>
        <v>0</v>
      </c>
      <c r="L35" s="43"/>
      <c r="M35" s="43"/>
      <c r="N35" s="36"/>
    </row>
    <row r="36" spans="1:14" ht="26.25" customHeight="1" x14ac:dyDescent="0.25">
      <c r="A36" s="79"/>
      <c r="B36" s="34"/>
      <c r="C36" s="34"/>
      <c r="D36" s="34"/>
      <c r="E36" s="26"/>
      <c r="F36" s="27"/>
      <c r="G36" s="30"/>
      <c r="H36" s="28"/>
      <c r="I36" s="28"/>
      <c r="J36" s="31"/>
      <c r="K36" s="32" t="s">
        <v>50</v>
      </c>
      <c r="L36" s="45">
        <f>SUM(K34:K35)</f>
        <v>37.6</v>
      </c>
      <c r="M36" s="44"/>
      <c r="N36" s="36"/>
    </row>
    <row r="37" spans="1:14" ht="26.25" customHeight="1" x14ac:dyDescent="0.25">
      <c r="A37" s="79"/>
      <c r="B37" s="34" t="s">
        <v>70</v>
      </c>
      <c r="C37" s="34" t="s">
        <v>71</v>
      </c>
      <c r="D37" s="34" t="s">
        <v>72</v>
      </c>
      <c r="E37" s="26">
        <v>157.97999999999999</v>
      </c>
      <c r="F37" s="27">
        <v>1</v>
      </c>
      <c r="G37" s="30">
        <f>E37*F37</f>
        <v>157.97999999999999</v>
      </c>
      <c r="H37" s="28">
        <v>24</v>
      </c>
      <c r="I37" s="28">
        <v>0</v>
      </c>
      <c r="J37" s="28">
        <v>0</v>
      </c>
      <c r="K37" s="28">
        <f>SUM(G37:J37)</f>
        <v>181.98</v>
      </c>
      <c r="L37" s="42"/>
      <c r="M37" s="42"/>
      <c r="N37" s="36"/>
    </row>
    <row r="38" spans="1:14" ht="26.25" customHeight="1" x14ac:dyDescent="0.25">
      <c r="A38" s="79"/>
      <c r="B38" s="34"/>
      <c r="C38" s="34"/>
      <c r="D38" s="34"/>
      <c r="E38" s="26"/>
      <c r="F38" s="27"/>
      <c r="G38" s="31"/>
      <c r="H38" s="31" t="s">
        <v>49</v>
      </c>
      <c r="I38" s="28">
        <v>0</v>
      </c>
      <c r="J38" s="28">
        <v>0</v>
      </c>
      <c r="K38" s="28">
        <f t="shared" ref="K38" si="12">SUM(G38:J38)</f>
        <v>0</v>
      </c>
      <c r="L38" s="43"/>
      <c r="M38" s="43"/>
      <c r="N38" s="36"/>
    </row>
    <row r="39" spans="1:14" ht="26.25" customHeight="1" x14ac:dyDescent="0.25">
      <c r="A39" s="79"/>
      <c r="B39" s="34"/>
      <c r="C39" s="34"/>
      <c r="D39" s="34"/>
      <c r="E39" s="26"/>
      <c r="F39" s="27"/>
      <c r="G39" s="30"/>
      <c r="H39" s="28"/>
      <c r="I39" s="28"/>
      <c r="J39" s="31"/>
      <c r="K39" s="32" t="s">
        <v>50</v>
      </c>
      <c r="L39" s="45">
        <f>SUM(K37:K38)</f>
        <v>181.98</v>
      </c>
      <c r="M39" s="44"/>
      <c r="N39" s="36"/>
    </row>
    <row r="40" spans="1:14" ht="26.25" customHeight="1" x14ac:dyDescent="0.25">
      <c r="A40" s="79"/>
      <c r="B40" s="34" t="s">
        <v>73</v>
      </c>
      <c r="C40" s="34" t="s">
        <v>74</v>
      </c>
      <c r="D40" s="34" t="s">
        <v>75</v>
      </c>
      <c r="E40" s="26">
        <v>51.7</v>
      </c>
      <c r="F40" s="27">
        <v>2</v>
      </c>
      <c r="G40" s="30">
        <f>E40*F40</f>
        <v>103.4</v>
      </c>
      <c r="H40" s="28">
        <v>10.98</v>
      </c>
      <c r="I40" s="28">
        <v>0</v>
      </c>
      <c r="J40" s="28">
        <v>0</v>
      </c>
      <c r="K40" s="28">
        <f>SUM(G40:J40)</f>
        <v>114.38000000000001</v>
      </c>
      <c r="L40" s="42"/>
      <c r="M40" s="42"/>
      <c r="N40" s="36"/>
    </row>
    <row r="41" spans="1:14" ht="26.25" customHeight="1" x14ac:dyDescent="0.25">
      <c r="A41" s="79"/>
      <c r="B41" s="34"/>
      <c r="C41" s="34"/>
      <c r="D41" s="34"/>
      <c r="E41" s="26"/>
      <c r="F41" s="27"/>
      <c r="G41" s="31"/>
      <c r="H41" s="31" t="s">
        <v>49</v>
      </c>
      <c r="I41" s="28">
        <v>0</v>
      </c>
      <c r="J41" s="28">
        <v>0</v>
      </c>
      <c r="K41" s="28">
        <f t="shared" ref="K41" si="13">SUM(G41:J41)</f>
        <v>0</v>
      </c>
      <c r="L41" s="43"/>
      <c r="M41" s="43"/>
      <c r="N41" s="36"/>
    </row>
    <row r="42" spans="1:14" ht="26.25" customHeight="1" x14ac:dyDescent="0.25">
      <c r="A42" s="79"/>
      <c r="B42" s="34"/>
      <c r="C42" s="34"/>
      <c r="D42" s="34"/>
      <c r="E42" s="26"/>
      <c r="F42" s="27"/>
      <c r="G42" s="30"/>
      <c r="H42" s="28"/>
      <c r="I42" s="28"/>
      <c r="J42" s="31"/>
      <c r="K42" s="32" t="s">
        <v>50</v>
      </c>
      <c r="L42" s="45">
        <f>SUM(K40:K41)</f>
        <v>114.38000000000001</v>
      </c>
      <c r="M42" s="44"/>
      <c r="N42" s="36"/>
    </row>
    <row r="43" spans="1:14" ht="40.5" customHeight="1" x14ac:dyDescent="0.25">
      <c r="A43" s="79"/>
      <c r="B43" s="34" t="s">
        <v>76</v>
      </c>
      <c r="C43" s="34" t="s">
        <v>77</v>
      </c>
      <c r="D43" s="34" t="s">
        <v>78</v>
      </c>
      <c r="E43" s="26">
        <v>7.5</v>
      </c>
      <c r="F43" s="27">
        <v>1</v>
      </c>
      <c r="G43" s="30">
        <f>E43*F43</f>
        <v>7.5</v>
      </c>
      <c r="H43" s="28">
        <v>22.72</v>
      </c>
      <c r="I43" s="28">
        <v>0</v>
      </c>
      <c r="J43" s="28">
        <v>0</v>
      </c>
      <c r="K43" s="28">
        <f>SUM(G43:J43)</f>
        <v>30.22</v>
      </c>
      <c r="L43" s="42"/>
      <c r="M43" s="42"/>
      <c r="N43" s="36"/>
    </row>
    <row r="44" spans="1:14" ht="26.25" customHeight="1" x14ac:dyDescent="0.25">
      <c r="A44" s="79"/>
      <c r="B44" s="34"/>
      <c r="C44" s="34"/>
      <c r="D44" s="34"/>
      <c r="E44" s="26"/>
      <c r="F44" s="27"/>
      <c r="G44" s="31"/>
      <c r="H44" s="31" t="s">
        <v>49</v>
      </c>
      <c r="I44" s="28">
        <v>0</v>
      </c>
      <c r="J44" s="28">
        <v>0</v>
      </c>
      <c r="K44" s="28">
        <f t="shared" ref="K44" si="14">SUM(G44:J44)</f>
        <v>0</v>
      </c>
      <c r="L44" s="43"/>
      <c r="M44" s="43"/>
      <c r="N44" s="36"/>
    </row>
    <row r="45" spans="1:14" ht="26.25" customHeight="1" x14ac:dyDescent="0.25">
      <c r="A45" s="79"/>
      <c r="B45" s="34"/>
      <c r="C45" s="34"/>
      <c r="D45" s="34"/>
      <c r="E45" s="26"/>
      <c r="F45" s="27"/>
      <c r="G45" s="30"/>
      <c r="H45" s="28"/>
      <c r="I45" s="28"/>
      <c r="J45" s="31"/>
      <c r="K45" s="32" t="s">
        <v>50</v>
      </c>
      <c r="L45" s="45">
        <f>SUM(K43:K44)</f>
        <v>30.22</v>
      </c>
      <c r="M45" s="44"/>
      <c r="N45" s="36"/>
    </row>
    <row r="46" spans="1:14" ht="48" customHeight="1" x14ac:dyDescent="0.35">
      <c r="H46" s="75"/>
      <c r="I46" s="75"/>
      <c r="J46" s="75"/>
      <c r="K46" s="76" t="s">
        <v>79</v>
      </c>
      <c r="L46" s="77">
        <f>SUM(L10:L45)</f>
        <v>1712.89</v>
      </c>
      <c r="M46" s="46"/>
    </row>
  </sheetData>
  <mergeCells count="4">
    <mergeCell ref="A1:G1"/>
    <mergeCell ref="H1:L1"/>
    <mergeCell ref="E2:F4"/>
    <mergeCell ref="B7:E7"/>
  </mergeCells>
  <hyperlinks>
    <hyperlink ref="C3" r:id="rId1" xr:uid="{786BC5D8-6709-46B2-B4F4-335D58FAAEC4}"/>
    <hyperlink ref="D31" r:id="rId2" xr:uid="{33722B35-7BF4-404D-ADB1-DC22CFD7D1AD}"/>
  </hyperlinks>
  <pageMargins left="0.7" right="0.7" top="0.75" bottom="0.75" header="0.3" footer="0.3"/>
  <pageSetup scale="63" fitToHeight="0" orientation="landscape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U65"/>
  <sheetViews>
    <sheetView zoomScale="51" zoomScaleNormal="51" workbookViewId="0">
      <selection activeCell="J28" sqref="J28:L28"/>
    </sheetView>
  </sheetViews>
  <sheetFormatPr defaultColWidth="8.7109375" defaultRowHeight="15" x14ac:dyDescent="0.25"/>
  <cols>
    <col min="1" max="1" width="13" customWidth="1"/>
    <col min="2" max="3" width="26.42578125" customWidth="1"/>
    <col min="4" max="4" width="32" customWidth="1"/>
    <col min="5" max="5" width="19.28515625" customWidth="1"/>
    <col min="6" max="6" width="11.42578125" customWidth="1"/>
    <col min="7" max="7" width="12.140625" customWidth="1"/>
    <col min="8" max="8" width="11.5703125" customWidth="1"/>
    <col min="9" max="10" width="9.85546875" customWidth="1"/>
    <col min="11" max="11" width="11.140625" customWidth="1"/>
    <col min="12" max="12" width="19.85546875" customWidth="1"/>
    <col min="13" max="13" width="6.85546875" customWidth="1"/>
    <col min="14" max="14" width="16.140625" customWidth="1"/>
    <col min="15" max="15" width="32.42578125" customWidth="1"/>
    <col min="16" max="16" width="28.85546875" customWidth="1"/>
    <col min="17" max="17" width="31.42578125" customWidth="1"/>
    <col min="18" max="18" width="28.85546875" customWidth="1"/>
    <col min="19" max="19" width="18.42578125" customWidth="1"/>
    <col min="20" max="20" width="22.85546875" customWidth="1"/>
    <col min="21" max="21" width="13.85546875" customWidth="1"/>
  </cols>
  <sheetData>
    <row r="1" spans="1:21" ht="35.25" customHeight="1" x14ac:dyDescent="0.25">
      <c r="A1" s="92" t="s">
        <v>0</v>
      </c>
      <c r="B1" s="92"/>
      <c r="C1" s="92"/>
      <c r="D1" s="92"/>
      <c r="E1" s="92"/>
      <c r="F1" s="92"/>
      <c r="G1" s="92"/>
      <c r="H1" s="93" t="s">
        <v>1</v>
      </c>
      <c r="I1" s="93"/>
      <c r="J1" s="93"/>
      <c r="K1" s="93"/>
      <c r="L1" s="93"/>
      <c r="M1" s="57"/>
      <c r="N1" s="33"/>
      <c r="O1" s="14"/>
      <c r="P1" s="1"/>
      <c r="Q1" s="2"/>
      <c r="R1" s="2"/>
      <c r="S1" s="2"/>
      <c r="T1" s="2"/>
      <c r="U1" s="2"/>
    </row>
    <row r="2" spans="1:21" ht="45.75" customHeight="1" x14ac:dyDescent="0.3">
      <c r="B2" s="21" t="s">
        <v>2</v>
      </c>
      <c r="C2" s="24"/>
      <c r="D2" s="25"/>
      <c r="E2" s="94" t="s">
        <v>4</v>
      </c>
      <c r="F2" s="94"/>
      <c r="G2" s="20"/>
      <c r="H2" s="16"/>
      <c r="I2" s="4"/>
      <c r="J2" s="4"/>
      <c r="K2" s="11" t="s">
        <v>5</v>
      </c>
      <c r="L2" s="13">
        <v>1000</v>
      </c>
      <c r="M2" s="58"/>
      <c r="N2" s="20"/>
      <c r="O2" s="37"/>
      <c r="P2" s="37"/>
      <c r="Q2" s="37"/>
      <c r="R2" s="37"/>
      <c r="S2" s="37"/>
      <c r="T2" s="37"/>
      <c r="U2" s="37"/>
    </row>
    <row r="3" spans="1:21" ht="35.25" customHeight="1" x14ac:dyDescent="0.3">
      <c r="B3" s="21" t="s">
        <v>6</v>
      </c>
      <c r="C3" s="22"/>
      <c r="D3" s="23"/>
      <c r="E3" s="94"/>
      <c r="F3" s="94"/>
      <c r="H3" s="16"/>
      <c r="I3" s="4"/>
      <c r="J3" s="4"/>
      <c r="K3" s="11" t="s">
        <v>8</v>
      </c>
      <c r="L3" s="18">
        <f>'Request 1 8-18 867.40'!L5</f>
        <v>1759.74</v>
      </c>
      <c r="M3" s="60"/>
      <c r="N3" s="2"/>
      <c r="O3" s="37"/>
      <c r="P3" s="37"/>
      <c r="Q3" s="37"/>
      <c r="R3" s="37"/>
      <c r="S3" s="37"/>
      <c r="T3" s="37"/>
      <c r="U3" s="37"/>
    </row>
    <row r="4" spans="1:21" ht="35.25" customHeight="1" x14ac:dyDescent="0.3">
      <c r="B4" s="21" t="s">
        <v>9</v>
      </c>
      <c r="C4" s="22"/>
      <c r="D4" s="23"/>
      <c r="E4" s="94"/>
      <c r="F4" s="94"/>
      <c r="H4" s="16"/>
      <c r="I4" s="4"/>
      <c r="J4" s="4"/>
      <c r="K4" s="11" t="s">
        <v>10</v>
      </c>
      <c r="L4" s="19">
        <f>L65</f>
        <v>100</v>
      </c>
      <c r="M4" s="60"/>
      <c r="N4" s="2"/>
      <c r="O4" s="37"/>
      <c r="P4" s="37"/>
      <c r="Q4" s="37"/>
      <c r="R4" s="37"/>
      <c r="S4" s="37"/>
      <c r="T4" s="37"/>
      <c r="U4" s="37"/>
    </row>
    <row r="5" spans="1:21" ht="33" customHeight="1" x14ac:dyDescent="0.3">
      <c r="B5" s="21" t="s">
        <v>11</v>
      </c>
      <c r="C5" s="4"/>
      <c r="D5" s="4"/>
      <c r="E5" s="37"/>
      <c r="F5" s="37"/>
      <c r="H5" s="16"/>
      <c r="I5" s="4"/>
      <c r="J5" s="4"/>
      <c r="K5" s="11" t="s">
        <v>12</v>
      </c>
      <c r="L5" s="17">
        <f>SUM(L3:L4)</f>
        <v>1859.74</v>
      </c>
      <c r="M5" s="61"/>
      <c r="N5" s="2"/>
      <c r="O5" s="37"/>
      <c r="P5" s="37"/>
      <c r="Q5" s="37"/>
      <c r="R5" s="37"/>
      <c r="S5" s="37"/>
      <c r="T5" s="37"/>
      <c r="U5" s="37"/>
    </row>
    <row r="6" spans="1:21" ht="34.5" customHeight="1" x14ac:dyDescent="0.3">
      <c r="A6" s="12"/>
      <c r="F6" s="10"/>
      <c r="G6" s="10"/>
      <c r="H6" s="16"/>
      <c r="I6" s="4"/>
      <c r="J6" s="4"/>
      <c r="K6" s="11" t="s">
        <v>13</v>
      </c>
      <c r="L6" s="41">
        <f>L2-L5</f>
        <v>-859.74</v>
      </c>
      <c r="M6" s="58"/>
      <c r="N6" s="96" t="s">
        <v>80</v>
      </c>
      <c r="O6" s="97"/>
      <c r="P6" s="97"/>
      <c r="Q6" s="97"/>
      <c r="R6" s="97"/>
      <c r="S6" s="97"/>
      <c r="T6" s="97"/>
      <c r="U6" s="37"/>
    </row>
    <row r="7" spans="1:21" ht="35.1" customHeight="1" x14ac:dyDescent="0.3">
      <c r="A7" s="38"/>
      <c r="B7" s="95" t="s">
        <v>14</v>
      </c>
      <c r="C7" s="95"/>
      <c r="D7" s="95"/>
      <c r="E7" s="95"/>
      <c r="F7" s="21"/>
      <c r="K7" s="39"/>
      <c r="L7" s="40"/>
      <c r="M7" s="40"/>
      <c r="N7" s="83"/>
      <c r="O7" s="74"/>
      <c r="P7" s="76" t="s">
        <v>81</v>
      </c>
      <c r="Q7" s="84"/>
      <c r="R7" s="84"/>
      <c r="S7" s="84"/>
      <c r="T7" s="84"/>
      <c r="U7" s="37"/>
    </row>
    <row r="8" spans="1:21" ht="32.450000000000003" customHeight="1" x14ac:dyDescent="0.25">
      <c r="A8" s="5"/>
      <c r="B8" s="15"/>
      <c r="C8" s="15"/>
      <c r="D8" s="23"/>
      <c r="E8" s="29"/>
      <c r="F8" s="5"/>
      <c r="G8" s="5"/>
      <c r="H8" s="3"/>
      <c r="K8" s="3"/>
      <c r="L8" s="3"/>
      <c r="M8" s="3"/>
      <c r="N8" s="62"/>
      <c r="O8" s="62"/>
      <c r="P8" s="63"/>
      <c r="Q8" s="62"/>
      <c r="R8" s="62"/>
      <c r="S8" s="62"/>
      <c r="T8" s="62"/>
      <c r="U8" s="2"/>
    </row>
    <row r="9" spans="1:21" s="2" customFormat="1" ht="35.1" customHeight="1" x14ac:dyDescent="0.25">
      <c r="A9" s="78" t="s">
        <v>15</v>
      </c>
      <c r="B9" s="6" t="s">
        <v>16</v>
      </c>
      <c r="C9" s="9" t="s">
        <v>17</v>
      </c>
      <c r="D9" s="6" t="s">
        <v>18</v>
      </c>
      <c r="E9" s="9" t="s">
        <v>19</v>
      </c>
      <c r="F9" s="7" t="s">
        <v>20</v>
      </c>
      <c r="G9" s="8" t="s">
        <v>21</v>
      </c>
      <c r="H9" s="8" t="s">
        <v>22</v>
      </c>
      <c r="I9" s="6" t="s">
        <v>23</v>
      </c>
      <c r="J9" s="6" t="s">
        <v>24</v>
      </c>
      <c r="K9" s="8" t="s">
        <v>25</v>
      </c>
      <c r="L9" s="8" t="s">
        <v>26</v>
      </c>
      <c r="M9" s="8"/>
      <c r="N9" s="64" t="s">
        <v>82</v>
      </c>
      <c r="O9" s="64" t="s">
        <v>83</v>
      </c>
      <c r="P9" s="65" t="s">
        <v>84</v>
      </c>
      <c r="Q9" s="66" t="s">
        <v>85</v>
      </c>
      <c r="R9" s="66" t="s">
        <v>86</v>
      </c>
      <c r="S9" s="67" t="s">
        <v>87</v>
      </c>
      <c r="T9" s="67" t="s">
        <v>88</v>
      </c>
      <c r="U9" s="35"/>
    </row>
    <row r="10" spans="1:21" s="2" customFormat="1" ht="24.6" customHeight="1" x14ac:dyDescent="0.25">
      <c r="A10" s="79"/>
      <c r="B10" s="34"/>
      <c r="C10" s="34"/>
      <c r="D10" s="34"/>
      <c r="E10" s="26">
        <v>0</v>
      </c>
      <c r="F10" s="27"/>
      <c r="G10" s="30">
        <f>E10*F10</f>
        <v>0</v>
      </c>
      <c r="H10" s="28">
        <v>0</v>
      </c>
      <c r="I10" s="28">
        <v>0</v>
      </c>
      <c r="J10" s="28">
        <v>0</v>
      </c>
      <c r="K10" s="28">
        <f>SUM(G10:J10)</f>
        <v>0</v>
      </c>
      <c r="L10" s="42"/>
      <c r="M10" s="42"/>
      <c r="N10" s="64"/>
      <c r="O10" s="64"/>
      <c r="P10" s="65"/>
      <c r="Q10" s="66"/>
      <c r="R10" s="66"/>
      <c r="S10" s="66"/>
      <c r="T10" s="67"/>
      <c r="U10" s="35"/>
    </row>
    <row r="11" spans="1:21" s="2" customFormat="1" ht="24.6" customHeight="1" x14ac:dyDescent="0.25">
      <c r="A11" s="79"/>
      <c r="B11" s="34"/>
      <c r="C11" s="34"/>
      <c r="D11" s="34"/>
      <c r="E11" s="26">
        <v>0</v>
      </c>
      <c r="F11" s="27"/>
      <c r="G11" s="30">
        <f t="shared" ref="G11:G16" si="0">E11*F11</f>
        <v>0</v>
      </c>
      <c r="H11" s="28">
        <v>0</v>
      </c>
      <c r="I11" s="28">
        <v>0</v>
      </c>
      <c r="J11" s="28">
        <v>0</v>
      </c>
      <c r="K11" s="28">
        <f t="shared" ref="K11:K17" si="1">SUM(G11:J11)</f>
        <v>0</v>
      </c>
      <c r="L11" s="43"/>
      <c r="M11" s="43"/>
      <c r="N11" s="64"/>
      <c r="O11" s="64"/>
      <c r="P11" s="65"/>
      <c r="Q11" s="66"/>
      <c r="R11" s="66"/>
      <c r="S11" s="66"/>
      <c r="T11" s="67"/>
      <c r="U11" s="35"/>
    </row>
    <row r="12" spans="1:21" s="2" customFormat="1" ht="24.6" customHeight="1" x14ac:dyDescent="0.25">
      <c r="A12" s="79"/>
      <c r="B12" s="34"/>
      <c r="C12" s="34"/>
      <c r="D12" s="34"/>
      <c r="E12" s="26">
        <v>0</v>
      </c>
      <c r="F12" s="27"/>
      <c r="G12" s="30">
        <f>E12*F12</f>
        <v>0</v>
      </c>
      <c r="H12" s="28">
        <v>0</v>
      </c>
      <c r="I12" s="28">
        <v>0</v>
      </c>
      <c r="J12" s="28">
        <v>0</v>
      </c>
      <c r="K12" s="28">
        <f>SUM(G12:J12)</f>
        <v>0</v>
      </c>
      <c r="L12" s="43"/>
      <c r="M12" s="43"/>
      <c r="N12" s="64"/>
      <c r="O12" s="64"/>
      <c r="P12" s="65"/>
      <c r="Q12" s="66"/>
      <c r="R12" s="66"/>
      <c r="S12" s="66"/>
      <c r="T12" s="67"/>
      <c r="U12" s="35"/>
    </row>
    <row r="13" spans="1:21" s="2" customFormat="1" ht="24.6" customHeight="1" x14ac:dyDescent="0.25">
      <c r="A13" s="79"/>
      <c r="B13" s="34"/>
      <c r="C13" s="34"/>
      <c r="D13" s="34"/>
      <c r="E13" s="26">
        <v>0</v>
      </c>
      <c r="F13" s="27"/>
      <c r="G13" s="30">
        <f>E13*F13</f>
        <v>0</v>
      </c>
      <c r="H13" s="28">
        <v>0</v>
      </c>
      <c r="I13" s="28">
        <v>0</v>
      </c>
      <c r="J13" s="28">
        <v>0</v>
      </c>
      <c r="K13" s="28">
        <f>SUM(G13:J13)</f>
        <v>0</v>
      </c>
      <c r="L13" s="43"/>
      <c r="M13" s="43"/>
      <c r="N13" s="64"/>
      <c r="O13" s="64"/>
      <c r="P13" s="65"/>
      <c r="Q13" s="66"/>
      <c r="R13" s="66"/>
      <c r="S13" s="66"/>
      <c r="T13" s="67"/>
      <c r="U13" s="35"/>
    </row>
    <row r="14" spans="1:21" s="2" customFormat="1" ht="24.6" customHeight="1" x14ac:dyDescent="0.25">
      <c r="A14" s="79"/>
      <c r="B14" s="34"/>
      <c r="C14" s="34"/>
      <c r="D14" s="34"/>
      <c r="E14" s="26">
        <v>0</v>
      </c>
      <c r="F14" s="27"/>
      <c r="G14" s="30">
        <f>E14*F14</f>
        <v>0</v>
      </c>
      <c r="H14" s="28">
        <v>0</v>
      </c>
      <c r="I14" s="28">
        <v>0</v>
      </c>
      <c r="J14" s="28">
        <v>0</v>
      </c>
      <c r="K14" s="28">
        <f>SUM(G14:J14)</f>
        <v>0</v>
      </c>
      <c r="L14" s="43"/>
      <c r="M14" s="43"/>
      <c r="N14" s="64"/>
      <c r="O14" s="64"/>
      <c r="P14" s="65"/>
      <c r="Q14" s="66"/>
      <c r="R14" s="66"/>
      <c r="S14" s="66"/>
      <c r="T14" s="67"/>
      <c r="U14" s="35"/>
    </row>
    <row r="15" spans="1:21" s="2" customFormat="1" ht="24.6" customHeight="1" x14ac:dyDescent="0.25">
      <c r="A15" s="79"/>
      <c r="B15" s="34"/>
      <c r="C15" s="34"/>
      <c r="D15" s="34"/>
      <c r="E15" s="26">
        <v>0</v>
      </c>
      <c r="F15" s="27"/>
      <c r="G15" s="30">
        <f>E15*F15</f>
        <v>0</v>
      </c>
      <c r="H15" s="28">
        <v>0</v>
      </c>
      <c r="I15" s="28">
        <v>0</v>
      </c>
      <c r="J15" s="28">
        <v>0</v>
      </c>
      <c r="K15" s="28">
        <f>SUM(G15:J15)</f>
        <v>0</v>
      </c>
      <c r="L15" s="43"/>
      <c r="M15" s="43"/>
      <c r="N15" s="64"/>
      <c r="O15" s="64"/>
      <c r="P15" s="65"/>
      <c r="Q15" s="66"/>
      <c r="R15" s="66"/>
      <c r="S15" s="66"/>
      <c r="T15" s="67"/>
      <c r="U15" s="35"/>
    </row>
    <row r="16" spans="1:21" s="2" customFormat="1" ht="24.6" customHeight="1" x14ac:dyDescent="0.25">
      <c r="A16" s="79"/>
      <c r="B16" s="34"/>
      <c r="C16" s="34"/>
      <c r="D16" s="34"/>
      <c r="E16" s="26">
        <v>0</v>
      </c>
      <c r="F16" s="27"/>
      <c r="G16" s="30">
        <f t="shared" si="0"/>
        <v>0</v>
      </c>
      <c r="H16" s="28">
        <v>0</v>
      </c>
      <c r="I16" s="28">
        <v>0</v>
      </c>
      <c r="J16" s="31">
        <v>0</v>
      </c>
      <c r="K16" s="28">
        <f t="shared" si="1"/>
        <v>0</v>
      </c>
      <c r="L16" s="43"/>
      <c r="M16" s="43"/>
      <c r="N16" s="64"/>
      <c r="O16" s="64"/>
      <c r="P16" s="65"/>
      <c r="Q16" s="66"/>
      <c r="R16" s="66"/>
      <c r="S16" s="66"/>
      <c r="T16" s="67"/>
      <c r="U16" s="35"/>
    </row>
    <row r="17" spans="1:21" s="2" customFormat="1" ht="24.6" customHeight="1" x14ac:dyDescent="0.25">
      <c r="A17" s="79"/>
      <c r="B17" s="34"/>
      <c r="C17" s="34"/>
      <c r="D17" s="34"/>
      <c r="E17" s="26"/>
      <c r="F17" s="27"/>
      <c r="G17" s="31"/>
      <c r="H17" s="31" t="s">
        <v>49</v>
      </c>
      <c r="I17" s="28">
        <v>0</v>
      </c>
      <c r="J17" s="28">
        <v>0</v>
      </c>
      <c r="K17" s="28">
        <f t="shared" si="1"/>
        <v>0</v>
      </c>
      <c r="L17" s="43"/>
      <c r="M17" s="43"/>
      <c r="N17" s="64"/>
      <c r="O17" s="64"/>
      <c r="P17" s="65"/>
      <c r="Q17" s="66"/>
      <c r="R17" s="66"/>
      <c r="S17" s="66"/>
      <c r="T17" s="67"/>
      <c r="U17" s="35"/>
    </row>
    <row r="18" spans="1:21" s="2" customFormat="1" ht="24.6" customHeight="1" x14ac:dyDescent="0.25">
      <c r="A18" s="79"/>
      <c r="B18" s="34"/>
      <c r="C18" s="34"/>
      <c r="D18" s="34"/>
      <c r="E18" s="26"/>
      <c r="F18" s="27"/>
      <c r="G18" s="30"/>
      <c r="H18" s="28"/>
      <c r="I18" s="28"/>
      <c r="J18" s="31"/>
      <c r="K18" s="32" t="s">
        <v>50</v>
      </c>
      <c r="L18" s="45">
        <f>SUM(K10:K17)</f>
        <v>0</v>
      </c>
      <c r="M18" s="45"/>
      <c r="N18" s="64"/>
      <c r="O18" s="64"/>
      <c r="P18" s="65"/>
      <c r="Q18" s="66"/>
      <c r="R18" s="66"/>
      <c r="S18" s="66"/>
      <c r="T18" s="67"/>
      <c r="U18" s="35"/>
    </row>
    <row r="19" spans="1:21" ht="44.45" customHeight="1" x14ac:dyDescent="0.25">
      <c r="A19" s="80" t="s">
        <v>89</v>
      </c>
      <c r="B19" s="47" t="s">
        <v>90</v>
      </c>
      <c r="C19" s="55" t="s">
        <v>91</v>
      </c>
      <c r="D19" s="48" t="s">
        <v>92</v>
      </c>
      <c r="E19" s="49">
        <v>50</v>
      </c>
      <c r="F19" s="27">
        <v>1</v>
      </c>
      <c r="G19" s="30">
        <f>F19*E19</f>
        <v>50</v>
      </c>
      <c r="H19" s="50">
        <v>0</v>
      </c>
      <c r="I19" s="50">
        <v>0</v>
      </c>
      <c r="J19" s="50">
        <v>0</v>
      </c>
      <c r="K19" s="50">
        <f>SUM(G19:J19)</f>
        <v>50</v>
      </c>
      <c r="L19" s="51"/>
      <c r="M19" s="51"/>
      <c r="N19" s="68">
        <v>42714</v>
      </c>
      <c r="O19" s="69" t="s">
        <v>93</v>
      </c>
      <c r="P19" s="70" t="s">
        <v>94</v>
      </c>
      <c r="Q19" s="71" t="s">
        <v>95</v>
      </c>
      <c r="R19" s="69" t="s">
        <v>96</v>
      </c>
      <c r="S19" s="69" t="s">
        <v>97</v>
      </c>
      <c r="T19" s="69" t="s">
        <v>98</v>
      </c>
      <c r="U19" s="36"/>
    </row>
    <row r="20" spans="1:21" ht="44.45" customHeight="1" x14ac:dyDescent="0.25">
      <c r="A20" s="81">
        <v>44798</v>
      </c>
      <c r="B20" s="47"/>
      <c r="C20" s="55" t="s">
        <v>99</v>
      </c>
      <c r="D20" s="48" t="s">
        <v>92</v>
      </c>
      <c r="E20" s="49">
        <v>25</v>
      </c>
      <c r="F20" s="27">
        <v>2</v>
      </c>
      <c r="G20" s="30">
        <f>F20*E20</f>
        <v>50</v>
      </c>
      <c r="H20" s="50">
        <v>0</v>
      </c>
      <c r="I20" s="50">
        <v>0</v>
      </c>
      <c r="J20" s="50">
        <v>0</v>
      </c>
      <c r="K20" s="50">
        <f>SUM(G20:J20)</f>
        <v>50</v>
      </c>
      <c r="L20" s="53"/>
      <c r="M20" s="53"/>
      <c r="N20" s="68">
        <v>42714</v>
      </c>
      <c r="O20" s="69" t="s">
        <v>93</v>
      </c>
      <c r="P20" s="70" t="s">
        <v>94</v>
      </c>
      <c r="Q20" s="71" t="s">
        <v>95</v>
      </c>
      <c r="R20" s="69" t="s">
        <v>96</v>
      </c>
      <c r="S20" s="69" t="s">
        <v>100</v>
      </c>
      <c r="T20" s="69" t="s">
        <v>98</v>
      </c>
      <c r="U20" s="36"/>
    </row>
    <row r="21" spans="1:21" ht="37.5" customHeight="1" x14ac:dyDescent="0.25">
      <c r="A21" s="79"/>
      <c r="B21" s="34"/>
      <c r="C21" s="56"/>
      <c r="D21" s="52"/>
      <c r="E21" s="49"/>
      <c r="F21" s="27"/>
      <c r="G21" s="30">
        <f t="shared" ref="G21:G25" si="2">E21*F21</f>
        <v>0</v>
      </c>
      <c r="H21" s="50">
        <v>0</v>
      </c>
      <c r="I21" s="50">
        <v>0</v>
      </c>
      <c r="J21" s="50">
        <v>0</v>
      </c>
      <c r="K21" s="50">
        <f t="shared" ref="K21:K26" si="3">SUM(G21:J21)</f>
        <v>0</v>
      </c>
      <c r="L21" s="53"/>
      <c r="M21" s="53"/>
      <c r="N21" s="68"/>
      <c r="O21" s="69"/>
      <c r="P21" s="70"/>
      <c r="Q21" s="71"/>
      <c r="R21" s="69"/>
      <c r="S21" s="69"/>
      <c r="T21" s="69"/>
      <c r="U21" s="36"/>
    </row>
    <row r="22" spans="1:21" ht="12.95" customHeight="1" x14ac:dyDescent="0.25">
      <c r="A22" s="79"/>
      <c r="B22" s="34"/>
      <c r="C22" s="34"/>
      <c r="D22" s="34"/>
      <c r="E22" s="49"/>
      <c r="F22" s="27"/>
      <c r="G22" s="30">
        <f t="shared" si="2"/>
        <v>0</v>
      </c>
      <c r="H22" s="50">
        <v>0</v>
      </c>
      <c r="I22" s="50">
        <v>0</v>
      </c>
      <c r="J22" s="50">
        <v>0</v>
      </c>
      <c r="K22" s="50">
        <f t="shared" si="3"/>
        <v>0</v>
      </c>
      <c r="L22" s="53"/>
      <c r="M22" s="53"/>
      <c r="N22" s="68"/>
      <c r="O22" s="68"/>
      <c r="P22" s="70"/>
      <c r="Q22" s="69"/>
      <c r="R22" s="69"/>
      <c r="S22" s="68"/>
      <c r="T22" s="68"/>
      <c r="U22" s="36"/>
    </row>
    <row r="23" spans="1:21" ht="12.95" customHeight="1" x14ac:dyDescent="0.25">
      <c r="A23" s="79"/>
      <c r="B23" s="34"/>
      <c r="C23" s="34"/>
      <c r="D23" s="34"/>
      <c r="E23" s="49"/>
      <c r="F23" s="27"/>
      <c r="G23" s="30">
        <f t="shared" si="2"/>
        <v>0</v>
      </c>
      <c r="H23" s="50">
        <v>0</v>
      </c>
      <c r="I23" s="50">
        <v>0</v>
      </c>
      <c r="J23" s="50">
        <v>0</v>
      </c>
      <c r="K23" s="50">
        <f t="shared" si="3"/>
        <v>0</v>
      </c>
      <c r="L23" s="53"/>
      <c r="M23" s="53"/>
      <c r="N23" s="68"/>
      <c r="O23" s="68"/>
      <c r="P23" s="70"/>
      <c r="Q23" s="69"/>
      <c r="R23" s="69"/>
      <c r="S23" s="68"/>
      <c r="T23" s="68"/>
      <c r="U23" s="36"/>
    </row>
    <row r="24" spans="1:21" ht="12.95" customHeight="1" x14ac:dyDescent="0.25">
      <c r="A24" s="79"/>
      <c r="B24" s="34"/>
      <c r="C24" s="34"/>
      <c r="D24" s="34"/>
      <c r="E24" s="49"/>
      <c r="F24" s="27"/>
      <c r="G24" s="30">
        <f t="shared" si="2"/>
        <v>0</v>
      </c>
      <c r="H24" s="50">
        <v>0</v>
      </c>
      <c r="I24" s="50">
        <v>0</v>
      </c>
      <c r="J24" s="50">
        <v>0</v>
      </c>
      <c r="K24" s="50">
        <f t="shared" si="3"/>
        <v>0</v>
      </c>
      <c r="L24" s="53"/>
      <c r="M24" s="53"/>
      <c r="N24" s="68"/>
      <c r="O24" s="68"/>
      <c r="P24" s="70"/>
      <c r="Q24" s="69"/>
      <c r="R24" s="69"/>
      <c r="S24" s="68"/>
      <c r="T24" s="68"/>
      <c r="U24" s="36"/>
    </row>
    <row r="25" spans="1:21" ht="24.75" customHeight="1" x14ac:dyDescent="0.25">
      <c r="A25" s="79"/>
      <c r="B25" s="34"/>
      <c r="C25" s="34"/>
      <c r="D25" s="34"/>
      <c r="E25" s="49"/>
      <c r="F25" s="27"/>
      <c r="G25" s="30">
        <f t="shared" si="2"/>
        <v>0</v>
      </c>
      <c r="H25" s="50">
        <v>0</v>
      </c>
      <c r="I25" s="50">
        <v>0</v>
      </c>
      <c r="J25" s="50">
        <v>0</v>
      </c>
      <c r="K25" s="50">
        <f t="shared" si="3"/>
        <v>0</v>
      </c>
      <c r="L25" s="53"/>
      <c r="M25" s="53"/>
      <c r="N25" s="68"/>
      <c r="O25" s="69"/>
      <c r="P25" s="70"/>
      <c r="Q25" s="71"/>
      <c r="R25" s="69"/>
      <c r="S25" s="69"/>
      <c r="T25" s="69"/>
      <c r="U25" s="36"/>
    </row>
    <row r="26" spans="1:21" ht="24.75" customHeight="1" x14ac:dyDescent="0.25">
      <c r="A26" s="79"/>
      <c r="B26" s="34"/>
      <c r="C26" s="34"/>
      <c r="D26" s="34"/>
      <c r="E26" s="49"/>
      <c r="F26" s="27"/>
      <c r="G26" s="30"/>
      <c r="H26" s="50"/>
      <c r="I26" s="50">
        <v>0</v>
      </c>
      <c r="J26" s="50">
        <v>0</v>
      </c>
      <c r="K26" s="50">
        <f t="shared" si="3"/>
        <v>0</v>
      </c>
      <c r="L26" s="53"/>
      <c r="M26" s="53"/>
      <c r="N26" s="68"/>
      <c r="O26" s="69"/>
      <c r="P26" s="70"/>
      <c r="Q26" s="71"/>
      <c r="R26" s="69"/>
      <c r="S26" s="69"/>
      <c r="T26" s="69"/>
      <c r="U26" s="36"/>
    </row>
    <row r="27" spans="1:21" ht="24.75" customHeight="1" x14ac:dyDescent="0.25">
      <c r="A27" s="79"/>
      <c r="B27" s="34"/>
      <c r="C27" s="34"/>
      <c r="D27" s="34"/>
      <c r="E27" s="49"/>
      <c r="F27" s="27"/>
      <c r="G27" s="30"/>
      <c r="H27" s="54" t="s">
        <v>49</v>
      </c>
      <c r="I27" s="54">
        <v>0</v>
      </c>
      <c r="J27" s="50">
        <v>0</v>
      </c>
      <c r="K27" s="50">
        <f>SUM(I27:J27)</f>
        <v>0</v>
      </c>
      <c r="L27" s="53"/>
      <c r="M27" s="53"/>
      <c r="N27" s="72"/>
      <c r="O27" s="68"/>
      <c r="P27" s="73"/>
      <c r="Q27" s="69"/>
      <c r="R27" s="69"/>
      <c r="S27" s="68"/>
      <c r="T27" s="68"/>
      <c r="U27" s="36"/>
    </row>
    <row r="28" spans="1:21" ht="29.25" customHeight="1" x14ac:dyDescent="0.25">
      <c r="A28" s="79"/>
      <c r="B28" s="34"/>
      <c r="C28" s="34"/>
      <c r="D28" s="34"/>
      <c r="E28" s="49"/>
      <c r="F28" s="27"/>
      <c r="G28" s="30"/>
      <c r="H28" s="50"/>
      <c r="I28" s="50"/>
      <c r="J28" s="85"/>
      <c r="K28" s="86" t="s">
        <v>50</v>
      </c>
      <c r="L28" s="87">
        <f>SUM(K19:K27)</f>
        <v>100</v>
      </c>
      <c r="M28" s="59"/>
      <c r="N28" s="72"/>
      <c r="O28" s="68"/>
      <c r="P28" s="73"/>
      <c r="Q28" s="69"/>
      <c r="R28" s="69"/>
      <c r="S28" s="68"/>
      <c r="T28" s="68"/>
      <c r="U28" s="36"/>
    </row>
    <row r="29" spans="1:21" ht="29.25" customHeight="1" x14ac:dyDescent="0.25">
      <c r="A29" s="79"/>
      <c r="B29" s="34"/>
      <c r="C29" s="34"/>
      <c r="D29" s="34"/>
      <c r="E29" s="26">
        <v>0</v>
      </c>
      <c r="F29" s="27">
        <v>0</v>
      </c>
      <c r="G29" s="30">
        <f>E29*F29</f>
        <v>0</v>
      </c>
      <c r="H29" s="28">
        <v>0</v>
      </c>
      <c r="I29" s="28">
        <v>0</v>
      </c>
      <c r="J29" s="28">
        <v>0</v>
      </c>
      <c r="K29" s="28">
        <f>SUM(G29:J29)</f>
        <v>0</v>
      </c>
      <c r="L29" s="42"/>
      <c r="M29" s="42"/>
      <c r="N29" s="68"/>
      <c r="O29" s="68"/>
      <c r="P29" s="70"/>
      <c r="Q29" s="69"/>
      <c r="R29" s="69"/>
      <c r="S29" s="68"/>
      <c r="T29" s="68"/>
      <c r="U29" s="36"/>
    </row>
    <row r="30" spans="1:21" ht="29.25" customHeight="1" x14ac:dyDescent="0.25">
      <c r="A30" s="79"/>
      <c r="B30" s="34"/>
      <c r="C30" s="34"/>
      <c r="D30" s="34"/>
      <c r="E30" s="26">
        <v>0</v>
      </c>
      <c r="F30" s="27">
        <v>0</v>
      </c>
      <c r="G30" s="30">
        <f t="shared" ref="G30:G35" si="4">E30*F30</f>
        <v>0</v>
      </c>
      <c r="H30" s="28">
        <v>0</v>
      </c>
      <c r="I30" s="28">
        <v>0</v>
      </c>
      <c r="J30" s="28">
        <v>0</v>
      </c>
      <c r="K30" s="28">
        <f t="shared" ref="K30:K36" si="5">SUM(G30:J30)</f>
        <v>0</v>
      </c>
      <c r="L30" s="43"/>
      <c r="M30" s="43"/>
      <c r="N30" s="68"/>
      <c r="O30" s="68"/>
      <c r="P30" s="70"/>
      <c r="Q30" s="69"/>
      <c r="R30" s="69"/>
      <c r="S30" s="68"/>
      <c r="T30" s="68"/>
      <c r="U30" s="36"/>
    </row>
    <row r="31" spans="1:21" ht="29.25" customHeight="1" x14ac:dyDescent="0.25">
      <c r="A31" s="79"/>
      <c r="B31" s="34"/>
      <c r="C31" s="34"/>
      <c r="D31" s="34"/>
      <c r="E31" s="26">
        <v>0</v>
      </c>
      <c r="F31" s="27">
        <v>0</v>
      </c>
      <c r="G31" s="30">
        <f t="shared" si="4"/>
        <v>0</v>
      </c>
      <c r="H31" s="28">
        <v>0</v>
      </c>
      <c r="I31" s="28">
        <v>0</v>
      </c>
      <c r="J31" s="28">
        <v>0</v>
      </c>
      <c r="K31" s="28">
        <f t="shared" si="5"/>
        <v>0</v>
      </c>
      <c r="L31" s="43"/>
      <c r="M31" s="43"/>
      <c r="N31" s="68"/>
      <c r="O31" s="68"/>
      <c r="P31" s="70"/>
      <c r="Q31" s="69"/>
      <c r="R31" s="69"/>
      <c r="S31" s="68"/>
      <c r="T31" s="68"/>
      <c r="U31" s="36"/>
    </row>
    <row r="32" spans="1:21" ht="29.25" customHeight="1" x14ac:dyDescent="0.25">
      <c r="A32" s="79"/>
      <c r="B32" s="34"/>
      <c r="C32" s="34"/>
      <c r="D32" s="34"/>
      <c r="E32" s="26">
        <v>0</v>
      </c>
      <c r="F32" s="27">
        <v>0</v>
      </c>
      <c r="G32" s="30">
        <f t="shared" si="4"/>
        <v>0</v>
      </c>
      <c r="H32" s="28">
        <v>0</v>
      </c>
      <c r="I32" s="28">
        <v>0</v>
      </c>
      <c r="J32" s="28">
        <v>0</v>
      </c>
      <c r="K32" s="28">
        <f t="shared" si="5"/>
        <v>0</v>
      </c>
      <c r="L32" s="43"/>
      <c r="M32" s="43"/>
      <c r="N32" s="68"/>
      <c r="O32" s="68"/>
      <c r="P32" s="70"/>
      <c r="Q32" s="69"/>
      <c r="R32" s="69"/>
      <c r="S32" s="68"/>
      <c r="T32" s="68"/>
      <c r="U32" s="36"/>
    </row>
    <row r="33" spans="1:21" ht="29.25" customHeight="1" x14ac:dyDescent="0.25">
      <c r="A33" s="79"/>
      <c r="B33" s="34"/>
      <c r="C33" s="34"/>
      <c r="D33" s="34"/>
      <c r="E33" s="26">
        <v>0</v>
      </c>
      <c r="F33" s="27">
        <v>0</v>
      </c>
      <c r="G33" s="30">
        <f t="shared" si="4"/>
        <v>0</v>
      </c>
      <c r="H33" s="28">
        <v>0</v>
      </c>
      <c r="I33" s="28">
        <v>0</v>
      </c>
      <c r="J33" s="28">
        <v>0</v>
      </c>
      <c r="K33" s="28">
        <f t="shared" si="5"/>
        <v>0</v>
      </c>
      <c r="L33" s="43"/>
      <c r="M33" s="43"/>
      <c r="N33" s="68"/>
      <c r="O33" s="68"/>
      <c r="P33" s="70"/>
      <c r="Q33" s="69"/>
      <c r="R33" s="69"/>
      <c r="S33" s="68"/>
      <c r="T33" s="68"/>
      <c r="U33" s="36"/>
    </row>
    <row r="34" spans="1:21" ht="29.25" customHeight="1" x14ac:dyDescent="0.25">
      <c r="A34" s="79"/>
      <c r="B34" s="34"/>
      <c r="C34" s="34"/>
      <c r="D34" s="34"/>
      <c r="E34" s="26">
        <v>0</v>
      </c>
      <c r="F34" s="27">
        <v>0</v>
      </c>
      <c r="G34" s="30">
        <f t="shared" si="4"/>
        <v>0</v>
      </c>
      <c r="H34" s="28">
        <v>0</v>
      </c>
      <c r="I34" s="28">
        <v>0</v>
      </c>
      <c r="J34" s="28">
        <v>0</v>
      </c>
      <c r="K34" s="28">
        <f t="shared" si="5"/>
        <v>0</v>
      </c>
      <c r="L34" s="43"/>
      <c r="M34" s="43"/>
      <c r="N34" s="68"/>
      <c r="O34" s="68"/>
      <c r="P34" s="70"/>
      <c r="Q34" s="69"/>
      <c r="R34" s="69"/>
      <c r="S34" s="68"/>
      <c r="T34" s="68"/>
      <c r="U34" s="36"/>
    </row>
    <row r="35" spans="1:21" ht="29.25" customHeight="1" x14ac:dyDescent="0.25">
      <c r="A35" s="79"/>
      <c r="B35" s="34"/>
      <c r="C35" s="34"/>
      <c r="D35" s="34"/>
      <c r="E35" s="26">
        <v>0</v>
      </c>
      <c r="F35" s="27">
        <v>0</v>
      </c>
      <c r="G35" s="30">
        <f t="shared" si="4"/>
        <v>0</v>
      </c>
      <c r="H35" s="28">
        <v>0</v>
      </c>
      <c r="I35" s="28">
        <v>0</v>
      </c>
      <c r="J35" s="31">
        <v>0</v>
      </c>
      <c r="K35" s="28">
        <f t="shared" si="5"/>
        <v>0</v>
      </c>
      <c r="L35" s="43"/>
      <c r="M35" s="43"/>
      <c r="N35" s="72"/>
      <c r="O35" s="68"/>
      <c r="P35" s="73"/>
      <c r="Q35" s="69"/>
      <c r="R35" s="69"/>
      <c r="S35" s="68"/>
      <c r="T35" s="68"/>
      <c r="U35" s="36"/>
    </row>
    <row r="36" spans="1:21" ht="29.25" customHeight="1" x14ac:dyDescent="0.25">
      <c r="A36" s="79"/>
      <c r="B36" s="34"/>
      <c r="C36" s="34"/>
      <c r="D36" s="34"/>
      <c r="E36" s="26"/>
      <c r="F36" s="27"/>
      <c r="G36" s="31"/>
      <c r="H36" s="31" t="s">
        <v>49</v>
      </c>
      <c r="I36" s="28">
        <v>0</v>
      </c>
      <c r="J36" s="28">
        <v>0</v>
      </c>
      <c r="K36" s="28">
        <f t="shared" si="5"/>
        <v>0</v>
      </c>
      <c r="L36" s="43"/>
      <c r="M36" s="43"/>
      <c r="N36" s="72"/>
      <c r="O36" s="68"/>
      <c r="P36" s="73"/>
      <c r="Q36" s="69"/>
      <c r="R36" s="69"/>
      <c r="S36" s="68"/>
      <c r="T36" s="68"/>
      <c r="U36" s="36"/>
    </row>
    <row r="37" spans="1:21" ht="29.25" customHeight="1" x14ac:dyDescent="0.25">
      <c r="A37" s="79"/>
      <c r="B37" s="34"/>
      <c r="C37" s="34"/>
      <c r="D37" s="34"/>
      <c r="E37" s="26"/>
      <c r="F37" s="27"/>
      <c r="G37" s="30"/>
      <c r="H37" s="28"/>
      <c r="I37" s="28"/>
      <c r="J37" s="31"/>
      <c r="K37" s="32" t="s">
        <v>50</v>
      </c>
      <c r="L37" s="45">
        <f>SUM(K29:K36)</f>
        <v>0</v>
      </c>
      <c r="M37" s="44"/>
      <c r="N37" s="72"/>
      <c r="O37" s="68"/>
      <c r="P37" s="73"/>
      <c r="Q37" s="69"/>
      <c r="R37" s="69"/>
      <c r="S37" s="68"/>
      <c r="T37" s="68"/>
      <c r="U37" s="36"/>
    </row>
    <row r="38" spans="1:21" ht="26.25" customHeight="1" x14ac:dyDescent="0.25">
      <c r="A38" s="79"/>
      <c r="B38" s="34"/>
      <c r="C38" s="34"/>
      <c r="D38" s="34"/>
      <c r="E38" s="26">
        <v>0</v>
      </c>
      <c r="F38" s="27">
        <v>0</v>
      </c>
      <c r="G38" s="30">
        <f>E38*F38</f>
        <v>0</v>
      </c>
      <c r="H38" s="28">
        <v>0</v>
      </c>
      <c r="I38" s="28">
        <v>0</v>
      </c>
      <c r="J38" s="28">
        <v>0</v>
      </c>
      <c r="K38" s="28">
        <f>SUM(G38:J38)</f>
        <v>0</v>
      </c>
      <c r="L38" s="42"/>
      <c r="M38" s="42"/>
      <c r="N38" s="68"/>
      <c r="O38" s="68"/>
      <c r="P38" s="70"/>
      <c r="Q38" s="69"/>
      <c r="R38" s="69"/>
      <c r="S38" s="68"/>
      <c r="T38" s="68"/>
      <c r="U38" s="36"/>
    </row>
    <row r="39" spans="1:21" ht="26.25" customHeight="1" x14ac:dyDescent="0.25">
      <c r="A39" s="79"/>
      <c r="B39" s="34"/>
      <c r="C39" s="34"/>
      <c r="D39" s="34"/>
      <c r="E39" s="26">
        <v>0</v>
      </c>
      <c r="F39" s="27">
        <v>0</v>
      </c>
      <c r="G39" s="30">
        <f t="shared" ref="G39:G44" si="6">E39*F39</f>
        <v>0</v>
      </c>
      <c r="H39" s="28">
        <v>0</v>
      </c>
      <c r="I39" s="28">
        <v>0</v>
      </c>
      <c r="J39" s="28">
        <v>0</v>
      </c>
      <c r="K39" s="28">
        <f t="shared" ref="K39:K45" si="7">SUM(G39:J39)</f>
        <v>0</v>
      </c>
      <c r="L39" s="43"/>
      <c r="M39" s="43"/>
      <c r="N39" s="68"/>
      <c r="O39" s="68"/>
      <c r="P39" s="70"/>
      <c r="Q39" s="69"/>
      <c r="R39" s="69"/>
      <c r="S39" s="68"/>
      <c r="T39" s="68"/>
      <c r="U39" s="36"/>
    </row>
    <row r="40" spans="1:21" ht="26.25" customHeight="1" x14ac:dyDescent="0.25">
      <c r="A40" s="79"/>
      <c r="B40" s="34"/>
      <c r="C40" s="34"/>
      <c r="D40" s="34"/>
      <c r="E40" s="26">
        <v>0</v>
      </c>
      <c r="F40" s="27">
        <v>0</v>
      </c>
      <c r="G40" s="30">
        <f t="shared" si="6"/>
        <v>0</v>
      </c>
      <c r="H40" s="28">
        <v>0</v>
      </c>
      <c r="I40" s="28">
        <v>0</v>
      </c>
      <c r="J40" s="28">
        <v>0</v>
      </c>
      <c r="K40" s="28">
        <f t="shared" si="7"/>
        <v>0</v>
      </c>
      <c r="L40" s="43"/>
      <c r="M40" s="43"/>
      <c r="N40" s="68"/>
      <c r="O40" s="68"/>
      <c r="P40" s="70"/>
      <c r="Q40" s="69"/>
      <c r="R40" s="69"/>
      <c r="S40" s="68"/>
      <c r="T40" s="68"/>
      <c r="U40" s="36"/>
    </row>
    <row r="41" spans="1:21" ht="26.25" customHeight="1" x14ac:dyDescent="0.25">
      <c r="A41" s="79"/>
      <c r="B41" s="34"/>
      <c r="C41" s="34"/>
      <c r="D41" s="34"/>
      <c r="E41" s="26">
        <v>0</v>
      </c>
      <c r="F41" s="27">
        <v>0</v>
      </c>
      <c r="G41" s="30">
        <f t="shared" si="6"/>
        <v>0</v>
      </c>
      <c r="H41" s="28">
        <v>0</v>
      </c>
      <c r="I41" s="28">
        <v>0</v>
      </c>
      <c r="J41" s="28">
        <v>0</v>
      </c>
      <c r="K41" s="28">
        <f t="shared" si="7"/>
        <v>0</v>
      </c>
      <c r="L41" s="43"/>
      <c r="M41" s="43"/>
      <c r="N41" s="68"/>
      <c r="O41" s="68"/>
      <c r="P41" s="70"/>
      <c r="Q41" s="69"/>
      <c r="R41" s="69"/>
      <c r="S41" s="68"/>
      <c r="T41" s="68"/>
      <c r="U41" s="36"/>
    </row>
    <row r="42" spans="1:21" ht="26.25" customHeight="1" x14ac:dyDescent="0.25">
      <c r="A42" s="79"/>
      <c r="B42" s="34"/>
      <c r="C42" s="34"/>
      <c r="D42" s="34"/>
      <c r="E42" s="26">
        <v>0</v>
      </c>
      <c r="F42" s="27">
        <v>0</v>
      </c>
      <c r="G42" s="30">
        <f t="shared" si="6"/>
        <v>0</v>
      </c>
      <c r="H42" s="28">
        <v>0</v>
      </c>
      <c r="I42" s="28">
        <v>0</v>
      </c>
      <c r="J42" s="28">
        <v>0</v>
      </c>
      <c r="K42" s="28">
        <f t="shared" si="7"/>
        <v>0</v>
      </c>
      <c r="L42" s="43"/>
      <c r="M42" s="43"/>
      <c r="N42" s="68"/>
      <c r="O42" s="68"/>
      <c r="P42" s="70"/>
      <c r="Q42" s="69"/>
      <c r="R42" s="69"/>
      <c r="S42" s="68"/>
      <c r="T42" s="68"/>
      <c r="U42" s="36"/>
    </row>
    <row r="43" spans="1:21" ht="26.25" customHeight="1" x14ac:dyDescent="0.25">
      <c r="A43" s="79"/>
      <c r="B43" s="34"/>
      <c r="C43" s="34"/>
      <c r="D43" s="34"/>
      <c r="E43" s="26">
        <v>0</v>
      </c>
      <c r="F43" s="27">
        <v>0</v>
      </c>
      <c r="G43" s="30">
        <f t="shared" si="6"/>
        <v>0</v>
      </c>
      <c r="H43" s="28">
        <v>0</v>
      </c>
      <c r="I43" s="28">
        <v>0</v>
      </c>
      <c r="J43" s="28">
        <v>0</v>
      </c>
      <c r="K43" s="28">
        <f t="shared" si="7"/>
        <v>0</v>
      </c>
      <c r="L43" s="43"/>
      <c r="M43" s="43"/>
      <c r="N43" s="68"/>
      <c r="O43" s="68"/>
      <c r="P43" s="70"/>
      <c r="Q43" s="69"/>
      <c r="R43" s="69"/>
      <c r="S43" s="68"/>
      <c r="T43" s="68"/>
      <c r="U43" s="36"/>
    </row>
    <row r="44" spans="1:21" ht="26.25" customHeight="1" x14ac:dyDescent="0.25">
      <c r="A44" s="79"/>
      <c r="B44" s="34"/>
      <c r="C44" s="34"/>
      <c r="D44" s="34"/>
      <c r="E44" s="26">
        <v>0</v>
      </c>
      <c r="F44" s="27">
        <v>0</v>
      </c>
      <c r="G44" s="30">
        <f t="shared" si="6"/>
        <v>0</v>
      </c>
      <c r="H44" s="28">
        <v>0</v>
      </c>
      <c r="I44" s="28">
        <v>0</v>
      </c>
      <c r="J44" s="31">
        <v>0</v>
      </c>
      <c r="K44" s="28">
        <f t="shared" si="7"/>
        <v>0</v>
      </c>
      <c r="L44" s="43"/>
      <c r="M44" s="43"/>
      <c r="N44" s="72"/>
      <c r="O44" s="68"/>
      <c r="P44" s="73"/>
      <c r="Q44" s="69"/>
      <c r="R44" s="69"/>
      <c r="S44" s="68"/>
      <c r="T44" s="68"/>
      <c r="U44" s="36"/>
    </row>
    <row r="45" spans="1:21" ht="29.25" customHeight="1" x14ac:dyDescent="0.25">
      <c r="A45" s="79"/>
      <c r="B45" s="34"/>
      <c r="C45" s="34"/>
      <c r="D45" s="34"/>
      <c r="E45" s="26"/>
      <c r="F45" s="27"/>
      <c r="G45" s="31"/>
      <c r="H45" s="31" t="s">
        <v>49</v>
      </c>
      <c r="I45" s="28">
        <v>0</v>
      </c>
      <c r="J45" s="28">
        <v>0</v>
      </c>
      <c r="K45" s="28">
        <f t="shared" si="7"/>
        <v>0</v>
      </c>
      <c r="L45" s="43"/>
      <c r="M45" s="43"/>
      <c r="N45" s="72"/>
      <c r="O45" s="68"/>
      <c r="P45" s="73"/>
      <c r="Q45" s="69"/>
      <c r="R45" s="69"/>
      <c r="S45" s="68"/>
      <c r="T45" s="68"/>
      <c r="U45" s="36"/>
    </row>
    <row r="46" spans="1:21" ht="26.25" customHeight="1" x14ac:dyDescent="0.25">
      <c r="A46" s="79"/>
      <c r="B46" s="34"/>
      <c r="C46" s="34"/>
      <c r="D46" s="34"/>
      <c r="E46" s="26"/>
      <c r="F46" s="27"/>
      <c r="G46" s="30"/>
      <c r="H46" s="28"/>
      <c r="I46" s="28"/>
      <c r="J46" s="31"/>
      <c r="K46" s="32" t="s">
        <v>50</v>
      </c>
      <c r="L46" s="45">
        <f>SUM(K38:K45)</f>
        <v>0</v>
      </c>
      <c r="M46" s="44"/>
      <c r="N46" s="72"/>
      <c r="O46" s="68"/>
      <c r="P46" s="73"/>
      <c r="Q46" s="69"/>
      <c r="R46" s="69"/>
      <c r="S46" s="68"/>
      <c r="T46" s="68"/>
      <c r="U46" s="36"/>
    </row>
    <row r="47" spans="1:21" ht="26.25" customHeight="1" x14ac:dyDescent="0.25">
      <c r="A47" s="79"/>
      <c r="B47" s="34"/>
      <c r="C47" s="34"/>
      <c r="D47" s="34"/>
      <c r="E47" s="26">
        <v>0</v>
      </c>
      <c r="F47" s="27">
        <v>0</v>
      </c>
      <c r="G47" s="30">
        <f>E47*F47</f>
        <v>0</v>
      </c>
      <c r="H47" s="28">
        <v>0</v>
      </c>
      <c r="I47" s="28">
        <v>0</v>
      </c>
      <c r="J47" s="28">
        <v>0</v>
      </c>
      <c r="K47" s="28">
        <f>SUM(G47:J47)</f>
        <v>0</v>
      </c>
      <c r="L47" s="42"/>
      <c r="M47" s="42"/>
      <c r="N47" s="68"/>
      <c r="O47" s="68"/>
      <c r="P47" s="70"/>
      <c r="Q47" s="69"/>
      <c r="R47" s="69"/>
      <c r="S47" s="68"/>
      <c r="T47" s="68"/>
      <c r="U47" s="36"/>
    </row>
    <row r="48" spans="1:21" ht="26.25" customHeight="1" x14ac:dyDescent="0.25">
      <c r="A48" s="79"/>
      <c r="B48" s="34"/>
      <c r="C48" s="34"/>
      <c r="D48" s="34"/>
      <c r="E48" s="26">
        <v>0</v>
      </c>
      <c r="F48" s="27">
        <v>0</v>
      </c>
      <c r="G48" s="30">
        <f t="shared" ref="G48:G53" si="8">E48*F48</f>
        <v>0</v>
      </c>
      <c r="H48" s="28">
        <v>0</v>
      </c>
      <c r="I48" s="28">
        <v>0</v>
      </c>
      <c r="J48" s="28">
        <v>0</v>
      </c>
      <c r="K48" s="28">
        <f t="shared" ref="K48:K54" si="9">SUM(G48:J48)</f>
        <v>0</v>
      </c>
      <c r="L48" s="43"/>
      <c r="M48" s="43"/>
      <c r="N48" s="68"/>
      <c r="O48" s="68"/>
      <c r="P48" s="70"/>
      <c r="Q48" s="69"/>
      <c r="R48" s="69"/>
      <c r="S48" s="68"/>
      <c r="T48" s="68"/>
      <c r="U48" s="36"/>
    </row>
    <row r="49" spans="1:21" ht="26.25" customHeight="1" x14ac:dyDescent="0.25">
      <c r="A49" s="79"/>
      <c r="B49" s="34"/>
      <c r="C49" s="34"/>
      <c r="D49" s="34"/>
      <c r="E49" s="26">
        <v>0</v>
      </c>
      <c r="F49" s="27">
        <v>0</v>
      </c>
      <c r="G49" s="30">
        <f t="shared" si="8"/>
        <v>0</v>
      </c>
      <c r="H49" s="28">
        <v>0</v>
      </c>
      <c r="I49" s="28">
        <v>0</v>
      </c>
      <c r="J49" s="28">
        <v>0</v>
      </c>
      <c r="K49" s="28">
        <f t="shared" si="9"/>
        <v>0</v>
      </c>
      <c r="L49" s="43"/>
      <c r="M49" s="43"/>
      <c r="N49" s="68"/>
      <c r="O49" s="68"/>
      <c r="P49" s="70"/>
      <c r="Q49" s="69"/>
      <c r="R49" s="69"/>
      <c r="S49" s="68"/>
      <c r="T49" s="68"/>
      <c r="U49" s="36"/>
    </row>
    <row r="50" spans="1:21" ht="26.25" customHeight="1" x14ac:dyDescent="0.25">
      <c r="A50" s="79"/>
      <c r="B50" s="34"/>
      <c r="C50" s="34"/>
      <c r="D50" s="34"/>
      <c r="E50" s="26">
        <v>0</v>
      </c>
      <c r="F50" s="27">
        <v>0</v>
      </c>
      <c r="G50" s="30">
        <f t="shared" si="8"/>
        <v>0</v>
      </c>
      <c r="H50" s="28">
        <v>0</v>
      </c>
      <c r="I50" s="28">
        <v>0</v>
      </c>
      <c r="J50" s="28">
        <v>0</v>
      </c>
      <c r="K50" s="28">
        <f t="shared" si="9"/>
        <v>0</v>
      </c>
      <c r="L50" s="43"/>
      <c r="M50" s="43"/>
      <c r="N50" s="68"/>
      <c r="O50" s="68"/>
      <c r="P50" s="70"/>
      <c r="Q50" s="69"/>
      <c r="R50" s="69"/>
      <c r="S50" s="68"/>
      <c r="T50" s="68"/>
      <c r="U50" s="36"/>
    </row>
    <row r="51" spans="1:21" ht="26.25" customHeight="1" x14ac:dyDescent="0.25">
      <c r="A51" s="79"/>
      <c r="B51" s="34"/>
      <c r="C51" s="34"/>
      <c r="D51" s="34"/>
      <c r="E51" s="26">
        <v>0</v>
      </c>
      <c r="F51" s="27">
        <v>0</v>
      </c>
      <c r="G51" s="30">
        <f t="shared" si="8"/>
        <v>0</v>
      </c>
      <c r="H51" s="28">
        <v>0</v>
      </c>
      <c r="I51" s="28">
        <v>0</v>
      </c>
      <c r="J51" s="28">
        <v>0</v>
      </c>
      <c r="K51" s="28">
        <f t="shared" si="9"/>
        <v>0</v>
      </c>
      <c r="L51" s="43"/>
      <c r="M51" s="43"/>
      <c r="N51" s="68"/>
      <c r="O51" s="68"/>
      <c r="P51" s="70"/>
      <c r="Q51" s="69"/>
      <c r="R51" s="69"/>
      <c r="S51" s="68"/>
      <c r="T51" s="68"/>
      <c r="U51" s="36"/>
    </row>
    <row r="52" spans="1:21" ht="26.25" customHeight="1" x14ac:dyDescent="0.25">
      <c r="A52" s="79"/>
      <c r="B52" s="34"/>
      <c r="C52" s="34"/>
      <c r="D52" s="34"/>
      <c r="E52" s="26">
        <v>0</v>
      </c>
      <c r="F52" s="27">
        <v>0</v>
      </c>
      <c r="G52" s="30">
        <f t="shared" si="8"/>
        <v>0</v>
      </c>
      <c r="H52" s="28">
        <v>0</v>
      </c>
      <c r="I52" s="28">
        <v>0</v>
      </c>
      <c r="J52" s="28">
        <v>0</v>
      </c>
      <c r="K52" s="28">
        <f t="shared" si="9"/>
        <v>0</v>
      </c>
      <c r="L52" s="43"/>
      <c r="M52" s="43"/>
      <c r="N52" s="68"/>
      <c r="O52" s="68"/>
      <c r="P52" s="70"/>
      <c r="Q52" s="69"/>
      <c r="R52" s="69"/>
      <c r="S52" s="68"/>
      <c r="T52" s="68"/>
      <c r="U52" s="36"/>
    </row>
    <row r="53" spans="1:21" ht="26.25" customHeight="1" x14ac:dyDescent="0.25">
      <c r="A53" s="79"/>
      <c r="B53" s="34"/>
      <c r="C53" s="34"/>
      <c r="D53" s="34"/>
      <c r="E53" s="26">
        <v>0</v>
      </c>
      <c r="F53" s="27">
        <v>0</v>
      </c>
      <c r="G53" s="30">
        <f t="shared" si="8"/>
        <v>0</v>
      </c>
      <c r="H53" s="28">
        <v>0</v>
      </c>
      <c r="I53" s="28">
        <v>0</v>
      </c>
      <c r="J53" s="31">
        <v>0</v>
      </c>
      <c r="K53" s="28">
        <f t="shared" si="9"/>
        <v>0</v>
      </c>
      <c r="L53" s="43"/>
      <c r="M53" s="43"/>
      <c r="N53" s="72"/>
      <c r="O53" s="68"/>
      <c r="P53" s="73"/>
      <c r="Q53" s="69"/>
      <c r="R53" s="69"/>
      <c r="S53" s="68"/>
      <c r="T53" s="68"/>
      <c r="U53" s="36"/>
    </row>
    <row r="54" spans="1:21" ht="26.25" customHeight="1" x14ac:dyDescent="0.25">
      <c r="A54" s="79"/>
      <c r="B54" s="34"/>
      <c r="C54" s="34"/>
      <c r="D54" s="34"/>
      <c r="E54" s="26"/>
      <c r="F54" s="27"/>
      <c r="G54" s="31"/>
      <c r="H54" s="31" t="s">
        <v>49</v>
      </c>
      <c r="I54" s="28">
        <v>0</v>
      </c>
      <c r="J54" s="28">
        <v>0</v>
      </c>
      <c r="K54" s="28">
        <f t="shared" si="9"/>
        <v>0</v>
      </c>
      <c r="L54" s="43"/>
      <c r="M54" s="43"/>
      <c r="N54" s="72"/>
      <c r="O54" s="68"/>
      <c r="P54" s="73"/>
      <c r="Q54" s="69"/>
      <c r="R54" s="69"/>
      <c r="S54" s="68"/>
      <c r="T54" s="68"/>
      <c r="U54" s="36"/>
    </row>
    <row r="55" spans="1:21" ht="26.25" customHeight="1" x14ac:dyDescent="0.25">
      <c r="A55" s="79"/>
      <c r="B55" s="34"/>
      <c r="C55" s="34"/>
      <c r="D55" s="34"/>
      <c r="E55" s="26"/>
      <c r="F55" s="27"/>
      <c r="G55" s="30"/>
      <c r="H55" s="28"/>
      <c r="I55" s="28"/>
      <c r="J55" s="31"/>
      <c r="K55" s="32" t="s">
        <v>50</v>
      </c>
      <c r="L55" s="45">
        <f>SUM(K47:K54)</f>
        <v>0</v>
      </c>
      <c r="M55" s="44"/>
      <c r="N55" s="72"/>
      <c r="O55" s="68"/>
      <c r="P55" s="73"/>
      <c r="Q55" s="69"/>
      <c r="R55" s="69"/>
      <c r="S55" s="68"/>
      <c r="T55" s="68"/>
      <c r="U55" s="36"/>
    </row>
    <row r="56" spans="1:21" ht="26.25" customHeight="1" x14ac:dyDescent="0.25">
      <c r="A56" s="79"/>
      <c r="B56" s="34"/>
      <c r="C56" s="34"/>
      <c r="D56" s="34"/>
      <c r="E56" s="26">
        <v>0</v>
      </c>
      <c r="F56" s="27">
        <v>0</v>
      </c>
      <c r="G56" s="30">
        <f>E56*F56</f>
        <v>0</v>
      </c>
      <c r="H56" s="28">
        <v>0</v>
      </c>
      <c r="I56" s="28">
        <v>0</v>
      </c>
      <c r="J56" s="28">
        <v>0</v>
      </c>
      <c r="K56" s="28">
        <f>SUM(G56:J56)</f>
        <v>0</v>
      </c>
      <c r="L56" s="42"/>
      <c r="M56" s="42"/>
      <c r="N56" s="68"/>
      <c r="O56" s="68"/>
      <c r="P56" s="70"/>
      <c r="Q56" s="69"/>
      <c r="R56" s="69"/>
      <c r="S56" s="68"/>
      <c r="T56" s="68"/>
      <c r="U56" s="36"/>
    </row>
    <row r="57" spans="1:21" ht="26.25" customHeight="1" x14ac:dyDescent="0.25">
      <c r="A57" s="79"/>
      <c r="B57" s="34"/>
      <c r="C57" s="34"/>
      <c r="D57" s="34"/>
      <c r="E57" s="26">
        <v>0</v>
      </c>
      <c r="F57" s="27">
        <v>0</v>
      </c>
      <c r="G57" s="30">
        <f t="shared" ref="G57:G62" si="10">E57*F57</f>
        <v>0</v>
      </c>
      <c r="H57" s="28">
        <v>0</v>
      </c>
      <c r="I57" s="28">
        <v>0</v>
      </c>
      <c r="J57" s="28">
        <v>0</v>
      </c>
      <c r="K57" s="28">
        <f t="shared" ref="K57:K63" si="11">SUM(G57:J57)</f>
        <v>0</v>
      </c>
      <c r="L57" s="43"/>
      <c r="M57" s="43"/>
      <c r="N57" s="68"/>
      <c r="O57" s="68"/>
      <c r="P57" s="70"/>
      <c r="Q57" s="69"/>
      <c r="R57" s="69"/>
      <c r="S57" s="68"/>
      <c r="T57" s="68"/>
      <c r="U57" s="36"/>
    </row>
    <row r="58" spans="1:21" ht="26.25" customHeight="1" x14ac:dyDescent="0.25">
      <c r="A58" s="79"/>
      <c r="B58" s="34"/>
      <c r="C58" s="34"/>
      <c r="D58" s="34"/>
      <c r="E58" s="26">
        <v>0</v>
      </c>
      <c r="F58" s="27">
        <v>0</v>
      </c>
      <c r="G58" s="30">
        <f t="shared" si="10"/>
        <v>0</v>
      </c>
      <c r="H58" s="28">
        <v>0</v>
      </c>
      <c r="I58" s="28">
        <v>0</v>
      </c>
      <c r="J58" s="28">
        <v>0</v>
      </c>
      <c r="K58" s="28">
        <f t="shared" si="11"/>
        <v>0</v>
      </c>
      <c r="L58" s="43"/>
      <c r="M58" s="43"/>
      <c r="N58" s="68"/>
      <c r="O58" s="68"/>
      <c r="P58" s="70"/>
      <c r="Q58" s="69"/>
      <c r="R58" s="69"/>
      <c r="S58" s="68"/>
      <c r="T58" s="68"/>
      <c r="U58" s="36"/>
    </row>
    <row r="59" spans="1:21" ht="26.25" customHeight="1" x14ac:dyDescent="0.25">
      <c r="A59" s="79"/>
      <c r="B59" s="34"/>
      <c r="C59" s="34"/>
      <c r="D59" s="34"/>
      <c r="E59" s="26">
        <v>0</v>
      </c>
      <c r="F59" s="27">
        <v>0</v>
      </c>
      <c r="G59" s="30">
        <f t="shared" si="10"/>
        <v>0</v>
      </c>
      <c r="H59" s="28">
        <v>0</v>
      </c>
      <c r="I59" s="28">
        <v>0</v>
      </c>
      <c r="J59" s="28">
        <v>0</v>
      </c>
      <c r="K59" s="28">
        <f t="shared" si="11"/>
        <v>0</v>
      </c>
      <c r="L59" s="43"/>
      <c r="M59" s="43"/>
      <c r="N59" s="68"/>
      <c r="O59" s="68"/>
      <c r="P59" s="70"/>
      <c r="Q59" s="69"/>
      <c r="R59" s="69"/>
      <c r="S59" s="68"/>
      <c r="T59" s="68"/>
      <c r="U59" s="36"/>
    </row>
    <row r="60" spans="1:21" ht="26.25" customHeight="1" x14ac:dyDescent="0.25">
      <c r="A60" s="79"/>
      <c r="B60" s="34"/>
      <c r="C60" s="34"/>
      <c r="D60" s="34"/>
      <c r="E60" s="26">
        <v>0</v>
      </c>
      <c r="F60" s="27">
        <v>0</v>
      </c>
      <c r="G60" s="30">
        <f t="shared" si="10"/>
        <v>0</v>
      </c>
      <c r="H60" s="28">
        <v>0</v>
      </c>
      <c r="I60" s="28">
        <v>0</v>
      </c>
      <c r="J60" s="28">
        <v>0</v>
      </c>
      <c r="K60" s="28">
        <f t="shared" si="11"/>
        <v>0</v>
      </c>
      <c r="L60" s="43"/>
      <c r="M60" s="43"/>
      <c r="N60" s="68"/>
      <c r="O60" s="68"/>
      <c r="P60" s="70"/>
      <c r="Q60" s="69"/>
      <c r="R60" s="69"/>
      <c r="S60" s="68"/>
      <c r="T60" s="68"/>
      <c r="U60" s="36"/>
    </row>
    <row r="61" spans="1:21" ht="26.25" customHeight="1" x14ac:dyDescent="0.25">
      <c r="A61" s="79"/>
      <c r="B61" s="34"/>
      <c r="C61" s="34"/>
      <c r="D61" s="34"/>
      <c r="E61" s="26">
        <v>0</v>
      </c>
      <c r="F61" s="27">
        <v>0</v>
      </c>
      <c r="G61" s="30">
        <f t="shared" si="10"/>
        <v>0</v>
      </c>
      <c r="H61" s="28">
        <v>0</v>
      </c>
      <c r="I61" s="28">
        <v>0</v>
      </c>
      <c r="J61" s="28">
        <v>0</v>
      </c>
      <c r="K61" s="28">
        <f t="shared" si="11"/>
        <v>0</v>
      </c>
      <c r="L61" s="43"/>
      <c r="M61" s="43"/>
      <c r="N61" s="68"/>
      <c r="O61" s="68"/>
      <c r="P61" s="70"/>
      <c r="Q61" s="69"/>
      <c r="R61" s="69"/>
      <c r="S61" s="68"/>
      <c r="T61" s="68"/>
      <c r="U61" s="36"/>
    </row>
    <row r="62" spans="1:21" ht="26.25" customHeight="1" x14ac:dyDescent="0.25">
      <c r="A62" s="79"/>
      <c r="B62" s="34"/>
      <c r="C62" s="34"/>
      <c r="D62" s="34"/>
      <c r="E62" s="26">
        <v>0</v>
      </c>
      <c r="F62" s="27">
        <v>0</v>
      </c>
      <c r="G62" s="30">
        <f t="shared" si="10"/>
        <v>0</v>
      </c>
      <c r="H62" s="28">
        <v>0</v>
      </c>
      <c r="I62" s="28">
        <v>0</v>
      </c>
      <c r="J62" s="31">
        <v>0</v>
      </c>
      <c r="K62" s="28">
        <f t="shared" si="11"/>
        <v>0</v>
      </c>
      <c r="L62" s="43"/>
      <c r="M62" s="43"/>
      <c r="N62" s="72"/>
      <c r="O62" s="68"/>
      <c r="P62" s="73"/>
      <c r="Q62" s="69"/>
      <c r="R62" s="69"/>
      <c r="S62" s="68"/>
      <c r="T62" s="68"/>
      <c r="U62" s="36"/>
    </row>
    <row r="63" spans="1:21" ht="26.25" customHeight="1" x14ac:dyDescent="0.25">
      <c r="A63" s="79"/>
      <c r="B63" s="34"/>
      <c r="C63" s="34"/>
      <c r="D63" s="34"/>
      <c r="E63" s="26"/>
      <c r="F63" s="27"/>
      <c r="G63" s="31"/>
      <c r="H63" s="31" t="s">
        <v>49</v>
      </c>
      <c r="I63" s="28">
        <v>0</v>
      </c>
      <c r="J63" s="28">
        <v>0</v>
      </c>
      <c r="K63" s="28">
        <f t="shared" si="11"/>
        <v>0</v>
      </c>
      <c r="L63" s="43"/>
      <c r="M63" s="43"/>
      <c r="N63" s="72"/>
      <c r="O63" s="68"/>
      <c r="P63" s="73"/>
      <c r="Q63" s="69"/>
      <c r="R63" s="69"/>
      <c r="S63" s="68"/>
      <c r="T63" s="68"/>
      <c r="U63" s="36"/>
    </row>
    <row r="64" spans="1:21" ht="26.25" customHeight="1" x14ac:dyDescent="0.25">
      <c r="A64" s="79"/>
      <c r="B64" s="34"/>
      <c r="C64" s="34"/>
      <c r="D64" s="34"/>
      <c r="E64" s="26"/>
      <c r="F64" s="27"/>
      <c r="G64" s="30"/>
      <c r="H64" s="28"/>
      <c r="I64" s="28"/>
      <c r="J64" s="31"/>
      <c r="K64" s="32" t="s">
        <v>50</v>
      </c>
      <c r="L64" s="45">
        <f>SUM(K56:K63)</f>
        <v>0</v>
      </c>
      <c r="M64" s="44"/>
      <c r="N64" s="72"/>
      <c r="O64" s="68"/>
      <c r="P64" s="73"/>
      <c r="Q64" s="69"/>
      <c r="R64" s="69"/>
      <c r="S64" s="68"/>
      <c r="T64" s="68"/>
      <c r="U64" s="36"/>
    </row>
    <row r="65" spans="8:20" ht="48" customHeight="1" x14ac:dyDescent="0.35">
      <c r="H65" s="75"/>
      <c r="I65" s="75"/>
      <c r="J65" s="75"/>
      <c r="K65" s="76" t="s">
        <v>79</v>
      </c>
      <c r="L65" s="77">
        <f>SUM(L10:L64)</f>
        <v>100</v>
      </c>
      <c r="M65" s="46"/>
      <c r="N65" s="82"/>
      <c r="O65" s="82"/>
      <c r="P65" s="82"/>
      <c r="Q65" s="82"/>
      <c r="R65" s="82"/>
      <c r="S65" s="82"/>
      <c r="T65" s="82"/>
    </row>
  </sheetData>
  <mergeCells count="5">
    <mergeCell ref="A1:G1"/>
    <mergeCell ref="H1:L1"/>
    <mergeCell ref="E2:F4"/>
    <mergeCell ref="N6:T6"/>
    <mergeCell ref="B7:E7"/>
  </mergeCells>
  <hyperlinks>
    <hyperlink ref="D19" r:id="rId1" xr:uid="{00000000-0004-0000-0100-000000000000}"/>
    <hyperlink ref="B19" r:id="rId2" xr:uid="{00000000-0004-0000-0100-000001000000}"/>
    <hyperlink ref="D20" r:id="rId3" xr:uid="{00000000-0004-0000-0100-000002000000}"/>
  </hyperlinks>
  <pageMargins left="0.7" right="0.7" top="0.75" bottom="0.75" header="0.3" footer="0.3"/>
  <pageSetup scale="63" fitToHeight="0" orientation="landscape" r:id="rId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A34C7BF29C09A459847F473FC62647D" ma:contentTypeVersion="12" ma:contentTypeDescription="Create a new document." ma:contentTypeScope="" ma:versionID="08dbc2ce77f6e9d618f9e5381392837c">
  <xsd:schema xmlns:xsd="http://www.w3.org/2001/XMLSchema" xmlns:xs="http://www.w3.org/2001/XMLSchema" xmlns:p="http://schemas.microsoft.com/office/2006/metadata/properties" xmlns:ns2="c16edb20-3aa4-4afe-a476-0df01e7c613c" xmlns:ns3="a177c1b8-29a0-45e9-aae7-bf99dab4fe04" targetNamespace="http://schemas.microsoft.com/office/2006/metadata/properties" ma:root="true" ma:fieldsID="80e868432043db789d285794671949b2" ns2:_="" ns3:_="">
    <xsd:import namespace="c16edb20-3aa4-4afe-a476-0df01e7c613c"/>
    <xsd:import namespace="a177c1b8-29a0-45e9-aae7-bf99dab4fe0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16edb20-3aa4-4afe-a476-0df01e7c613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a4ee6b6e-1dad-49a7-85d1-bf6bd711290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77c1b8-29a0-45e9-aae7-bf99dab4fe04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006e373d-7a57-494f-9b6c-ea7b45031b6f}" ma:internalName="TaxCatchAll" ma:showField="CatchAllData" ma:web="a177c1b8-29a0-45e9-aae7-bf99dab4fe0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177c1b8-29a0-45e9-aae7-bf99dab4fe04" xsi:nil="true"/>
    <lcf76f155ced4ddcb4097134ff3c332f xmlns="c16edb20-3aa4-4afe-a476-0df01e7c613c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78C236C-30AD-4FA7-9EF3-5B4BDAC3E32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16edb20-3aa4-4afe-a476-0df01e7c613c"/>
    <ds:schemaRef ds:uri="a177c1b8-29a0-45e9-aae7-bf99dab4fe0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5248B04-0ABA-4C5E-A044-E30B9290ED31}">
  <ds:schemaRefs>
    <ds:schemaRef ds:uri="http://schemas.microsoft.com/office/2006/metadata/properties"/>
    <ds:schemaRef ds:uri="http://schemas.microsoft.com/office/infopath/2007/PartnerControls"/>
    <ds:schemaRef ds:uri="http://purl.org/dc/terms/"/>
    <ds:schemaRef ds:uri="http://purl.org/dc/dcmitype/"/>
    <ds:schemaRef ds:uri="a177c1b8-29a0-45e9-aae7-bf99dab4fe04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c16edb20-3aa4-4afe-a476-0df01e7c613c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665488A2-46C4-4689-9A0C-BC1EEEDE3B5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Request 1 8-18 867.40</vt:lpstr>
      <vt:lpstr>Request 8-25 100.00</vt:lpstr>
    </vt:vector>
  </TitlesOfParts>
  <Manager/>
  <Company>ERAU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Widhalm, Leonard G.</dc:creator>
  <cp:keywords/>
  <dc:description/>
  <cp:lastModifiedBy>Jacob Wolf</cp:lastModifiedBy>
  <cp:revision/>
  <dcterms:created xsi:type="dcterms:W3CDTF">2019-08-20T21:20:42Z</dcterms:created>
  <dcterms:modified xsi:type="dcterms:W3CDTF">2023-03-10T17:50:04Z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0x010100EA34C7BF29C09A459847F473FC62647D</vt:lpwstr>
  </property>
  <property fmtid="{D5CDD505-2E9C-101B-9397-08002B2CF9AE}" pid="3" name="MediaServiceImageTags">
    <vt:lpwstr/>
  </property>
</Properties>
</file>