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stu_000\Desktop\UniYear2\ProfDev\FinalReportChapters\"/>
    </mc:Choice>
  </mc:AlternateContent>
  <bookViews>
    <workbookView xWindow="0" yWindow="0" windowWidth="28770" windowHeight="12360" activeTab="2"/>
  </bookViews>
  <sheets>
    <sheet name="Year 1" sheetId="1" r:id="rId1"/>
    <sheet name="Year 2" sheetId="2" r:id="rId2"/>
    <sheet name="Year 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alcMode="manual" iterateDelta="1E-4"/>
</workbook>
</file>

<file path=xl/calcChain.xml><?xml version="1.0" encoding="utf-8"?>
<calcChain xmlns="http://schemas.openxmlformats.org/spreadsheetml/2006/main">
  <c r="O27" i="3" l="1"/>
  <c r="Q17" i="3" l="1"/>
  <c r="O4" i="3"/>
  <c r="Q18" i="3"/>
  <c r="Q16" i="3"/>
  <c r="Q15" i="3"/>
  <c r="Q14" i="3"/>
  <c r="Q13" i="3"/>
  <c r="Q12" i="3"/>
  <c r="Q11" i="3"/>
  <c r="O5" i="3"/>
  <c r="Q17" i="2"/>
  <c r="Q18" i="2"/>
  <c r="Q16" i="2"/>
  <c r="Q15" i="2"/>
  <c r="Q14" i="2"/>
  <c r="Q13" i="2"/>
  <c r="Q12" i="2"/>
  <c r="Q11" i="2"/>
  <c r="Q18" i="1"/>
  <c r="Q17" i="1"/>
  <c r="Q16" i="1"/>
  <c r="Q15" i="1"/>
  <c r="Q14" i="1"/>
  <c r="Q13" i="1"/>
  <c r="Q12" i="1"/>
  <c r="Q11" i="1"/>
  <c r="Q19" i="1" s="1"/>
  <c r="O5" i="2"/>
  <c r="O4" i="2"/>
  <c r="O7" i="1"/>
  <c r="Q19" i="2" l="1"/>
  <c r="O7" i="2"/>
  <c r="Q19" i="3"/>
</calcChain>
</file>

<file path=xl/sharedStrings.xml><?xml version="1.0" encoding="utf-8"?>
<sst xmlns="http://schemas.openxmlformats.org/spreadsheetml/2006/main" count="468" uniqueCount="60">
  <si>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</si>
  <si>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</si>
  <si>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</si>
  <si>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</si>
  <si>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</si>
  <si>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</si>
  <si>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</si>
  <si>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</si>
  <si>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</si>
  <si>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</si>
  <si>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</si>
  <si>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</si>
  <si>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12mths</t>
  </si>
  <si>
    <t>Cash Inflows</t>
  </si>
  <si>
    <t>Total inflows</t>
  </si>
  <si>
    <t>Cash Outflows</t>
  </si>
  <si>
    <t>Labour Costs</t>
  </si>
  <si>
    <t>Leader</t>
  </si>
  <si>
    <t>Deputy Leader</t>
  </si>
  <si>
    <t>Marketing</t>
  </si>
  <si>
    <t>Finance director</t>
  </si>
  <si>
    <t>Product/Service #1</t>
  </si>
  <si>
    <t>Expenses</t>
  </si>
  <si>
    <t>Advertising/marketing</t>
  </si>
  <si>
    <t>Total outflows</t>
  </si>
  <si>
    <t>Net cash flow (in-out)</t>
  </si>
  <si>
    <t>Cumulative cash (brought forward)</t>
  </si>
  <si>
    <t>Cumulative cash (carry forward)</t>
  </si>
  <si>
    <t>£520</t>
  </si>
  <si>
    <t>£1040</t>
  </si>
  <si>
    <t>Server Hire</t>
  </si>
  <si>
    <t>£9.95</t>
  </si>
  <si>
    <t>£1600</t>
  </si>
  <si>
    <t>Pen drive(1000)</t>
  </si>
  <si>
    <t>£117.50</t>
  </si>
  <si>
    <t>Envolopes(1000)</t>
  </si>
  <si>
    <t>£13.33</t>
  </si>
  <si>
    <t>Rent(Including Telephone, Utilities, Lighting)</t>
  </si>
  <si>
    <t>Office Hardware(e.g Printer, Computers, Chairs)</t>
  </si>
  <si>
    <t>£833.33</t>
  </si>
  <si>
    <t>£4166,66</t>
  </si>
  <si>
    <t>Documentation Curators (2 Wages)</t>
  </si>
  <si>
    <t>Web Development Team (2 Wages)</t>
  </si>
  <si>
    <t>Camtasia Studios</t>
  </si>
  <si>
    <t>236.45 Inc VAT</t>
  </si>
  <si>
    <t>SSL Certification</t>
  </si>
  <si>
    <t xml:space="preserve"> 129 inc VAT</t>
  </si>
  <si>
    <t>Sales For Product/Service #6</t>
  </si>
  <si>
    <t>Sales For Product/Service #7</t>
  </si>
  <si>
    <t>Launch Event</t>
  </si>
  <si>
    <t>Sales For Product/Service #1-5</t>
  </si>
  <si>
    <t>Pen drive(2000)</t>
  </si>
  <si>
    <t>Envolopes(2000)</t>
  </si>
  <si>
    <t>£235</t>
  </si>
  <si>
    <t>£26.66</t>
  </si>
  <si>
    <t>£2003.33</t>
  </si>
  <si>
    <t>Actual Profit</t>
  </si>
  <si>
    <t>Employee Yearly Bonus</t>
  </si>
  <si>
    <t>Envelopes(2000)</t>
  </si>
  <si>
    <t>Office Hardware(e.g. Printer, Computers, Chairs)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</si>
</sst>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£&quot;#,##0;[Red]\-&quot;£&quot;#,##0"/>
    <numFmt numFmtId="8" formatCode="&quot;£&quot;#,##0.00;[Red]\-&quot;£&quot;#,##0.00"/>
    <numFmt numFmtId="164" formatCode="mmm\-yy;@"/>
    <numFmt numFmtId="165" formatCode="&quot;$&quot;#,##0.00"/>
    <numFmt numFmtId="166" formatCode="_-[$£-809]* #,##0.00_-;\-[$£-809]* #,##0.00_-;_-[$£-809]* &quot;-&quot;??_-;_-@_-"/>
    <numFmt numFmtId="167" formatCode="[$£-809]#,##0.00"/>
    <numFmt numFmtId="168" formatCode="&quot;£&quot;#,##0.00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sz val="11"/>
      <color theme="1"/>
      <name val="Verdana"/>
      <family val="2"/>
    </font>
    <font>
      <sz val="11"/>
      <name val="Verdana"/>
      <family val="2"/>
    </font>
    <font>
      <sz val="11"/>
      <color theme="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7">
    <xf numFmtId="0" fontId="0" fillId="0" borderId="0" xfId="0"/>
    <xf numFmtId="0" fontId="0" fillId="5" borderId="0" xfId="0" applyFill="1" applyBorder="1"/>
    <xf numFmtId="0" fontId="0" fillId="5" borderId="0" xfId="0" applyFill="1"/>
    <xf numFmtId="0" fontId="2" fillId="5" borderId="0" xfId="0" applyFont="1" applyFill="1"/>
    <xf numFmtId="3" fontId="1" fillId="5" borderId="0" xfId="1" applyNumberFormat="1" applyFill="1"/>
    <xf numFmtId="3" fontId="0" fillId="5" borderId="0" xfId="0" applyNumberFormat="1" applyFill="1"/>
    <xf numFmtId="0" fontId="3" fillId="5" borderId="0" xfId="0" applyFont="1" applyFill="1"/>
    <xf numFmtId="6" fontId="3" fillId="0" borderId="15" xfId="0" applyNumberFormat="1" applyFont="1" applyBorder="1"/>
    <xf numFmtId="6" fontId="3" fillId="0" borderId="6" xfId="0" applyNumberFormat="1" applyFont="1" applyBorder="1"/>
    <xf numFmtId="6" fontId="4" fillId="0" borderId="6" xfId="0" applyNumberFormat="1" applyFont="1" applyBorder="1"/>
    <xf numFmtId="6" fontId="3" fillId="0" borderId="11" xfId="0" applyNumberFormat="1" applyFont="1" applyBorder="1"/>
    <xf numFmtId="6" fontId="4" fillId="0" borderId="12" xfId="0" applyNumberFormat="1" applyFont="1" applyBorder="1"/>
    <xf numFmtId="6" fontId="3" fillId="0" borderId="16" xfId="0" applyNumberFormat="1" applyFont="1" applyBorder="1"/>
    <xf numFmtId="6" fontId="3" fillId="0" borderId="4" xfId="0" applyNumberFormat="1" applyFont="1" applyBorder="1"/>
    <xf numFmtId="0" fontId="3" fillId="0" borderId="4" xfId="0" applyFont="1" applyBorder="1"/>
    <xf numFmtId="6" fontId="3" fillId="0" borderId="5" xfId="0" applyNumberFormat="1" applyFont="1" applyBorder="1"/>
    <xf numFmtId="6" fontId="4" fillId="0" borderId="13" xfId="0" applyNumberFormat="1" applyFont="1" applyBorder="1"/>
    <xf numFmtId="49" fontId="3" fillId="0" borderId="34" xfId="0" applyNumberFormat="1" applyFont="1" applyBorder="1" applyAlignment="1">
      <alignment horizontal="right"/>
    </xf>
    <xf numFmtId="49" fontId="3" fillId="0" borderId="30" xfId="0" applyNumberFormat="1" applyFont="1" applyBorder="1" applyAlignment="1">
      <alignment horizontal="right"/>
    </xf>
    <xf numFmtId="0" fontId="3" fillId="0" borderId="30" xfId="0" applyFont="1" applyBorder="1"/>
    <xf numFmtId="6" fontId="3" fillId="0" borderId="30" xfId="0" applyNumberFormat="1" applyFont="1" applyBorder="1"/>
    <xf numFmtId="6" fontId="3" fillId="0" borderId="17" xfId="0" applyNumberFormat="1" applyFont="1" applyBorder="1"/>
    <xf numFmtId="6" fontId="4" fillId="0" borderId="19" xfId="0" applyNumberFormat="1" applyFont="1" applyBorder="1"/>
    <xf numFmtId="49" fontId="3" fillId="5" borderId="2" xfId="0" applyNumberFormat="1" applyFont="1" applyFill="1" applyBorder="1" applyAlignment="1">
      <alignment horizontal="right"/>
    </xf>
    <xf numFmtId="0" fontId="3" fillId="5" borderId="2" xfId="0" applyFont="1" applyFill="1" applyBorder="1"/>
    <xf numFmtId="6" fontId="3" fillId="5" borderId="2" xfId="0" applyNumberFormat="1" applyFont="1" applyFill="1" applyBorder="1"/>
    <xf numFmtId="6" fontId="4" fillId="5" borderId="18" xfId="0" applyNumberFormat="1" applyFont="1" applyFill="1" applyBorder="1"/>
    <xf numFmtId="0" fontId="3" fillId="2" borderId="14" xfId="0" applyFont="1" applyFill="1" applyBorder="1"/>
    <xf numFmtId="49" fontId="3" fillId="4" borderId="3" xfId="0" applyNumberFormat="1" applyFont="1" applyFill="1" applyBorder="1" applyAlignment="1">
      <alignment horizontal="right"/>
    </xf>
    <xf numFmtId="0" fontId="3" fillId="4" borderId="3" xfId="0" applyFont="1" applyFill="1" applyBorder="1"/>
    <xf numFmtId="6" fontId="4" fillId="8" borderId="14" xfId="0" applyNumberFormat="1" applyFont="1" applyFill="1" applyBorder="1"/>
    <xf numFmtId="49" fontId="3" fillId="5" borderId="0" xfId="0" applyNumberFormat="1" applyFont="1" applyFill="1" applyAlignment="1">
      <alignment horizontal="right"/>
    </xf>
    <xf numFmtId="6" fontId="4" fillId="5" borderId="0" xfId="0" applyNumberFormat="1" applyFont="1" applyFill="1"/>
    <xf numFmtId="0" fontId="4" fillId="5" borderId="1" xfId="0" applyFont="1" applyFill="1" applyBorder="1"/>
    <xf numFmtId="0" fontId="3" fillId="5" borderId="18" xfId="0" applyFont="1" applyFill="1" applyBorder="1"/>
    <xf numFmtId="49" fontId="3" fillId="5" borderId="20" xfId="0" applyNumberFormat="1" applyFont="1" applyFill="1" applyBorder="1" applyAlignment="1">
      <alignment horizontal="right"/>
    </xf>
    <xf numFmtId="49" fontId="3" fillId="5" borderId="21" xfId="0" applyNumberFormat="1" applyFont="1" applyFill="1" applyBorder="1" applyAlignment="1">
      <alignment horizontal="right"/>
    </xf>
    <xf numFmtId="6" fontId="3" fillId="5" borderId="21" xfId="0" applyNumberFormat="1" applyFont="1" applyFill="1" applyBorder="1"/>
    <xf numFmtId="6" fontId="3" fillId="5" borderId="22" xfId="0" applyNumberFormat="1" applyFont="1" applyFill="1" applyBorder="1"/>
    <xf numFmtId="6" fontId="3" fillId="5" borderId="18" xfId="0" applyNumberFormat="1" applyFont="1" applyFill="1" applyBorder="1"/>
    <xf numFmtId="167" fontId="3" fillId="5" borderId="39" xfId="0" applyNumberFormat="1" applyFont="1" applyFill="1" applyBorder="1" applyAlignment="1">
      <alignment horizontal="center"/>
    </xf>
    <xf numFmtId="0" fontId="3" fillId="5" borderId="13" xfId="0" applyFont="1" applyFill="1" applyBorder="1"/>
    <xf numFmtId="49" fontId="3" fillId="5" borderId="23" xfId="0" applyNumberFormat="1" applyFont="1" applyFill="1" applyBorder="1" applyAlignment="1">
      <alignment horizontal="right"/>
    </xf>
    <xf numFmtId="49" fontId="3" fillId="5" borderId="4" xfId="0" applyNumberFormat="1" applyFont="1" applyFill="1" applyBorder="1" applyAlignment="1">
      <alignment horizontal="right"/>
    </xf>
    <xf numFmtId="6" fontId="3" fillId="5" borderId="4" xfId="0" applyNumberFormat="1" applyFont="1" applyFill="1" applyBorder="1"/>
    <xf numFmtId="6" fontId="3" fillId="5" borderId="24" xfId="0" applyNumberFormat="1" applyFont="1" applyFill="1" applyBorder="1"/>
    <xf numFmtId="6" fontId="3" fillId="5" borderId="13" xfId="0" applyNumberFormat="1" applyFont="1" applyFill="1" applyBorder="1"/>
    <xf numFmtId="0" fontId="3" fillId="5" borderId="14" xfId="0" applyFont="1" applyFill="1" applyBorder="1"/>
    <xf numFmtId="49" fontId="3" fillId="5" borderId="25" xfId="0" applyNumberFormat="1" applyFont="1" applyFill="1" applyBorder="1" applyAlignment="1">
      <alignment horizontal="right"/>
    </xf>
    <xf numFmtId="49" fontId="3" fillId="5" borderId="26" xfId="0" applyNumberFormat="1" applyFont="1" applyFill="1" applyBorder="1" applyAlignment="1">
      <alignment horizontal="right"/>
    </xf>
    <xf numFmtId="49" fontId="3" fillId="5" borderId="27" xfId="0" applyNumberFormat="1" applyFont="1" applyFill="1" applyBorder="1" applyAlignment="1">
      <alignment horizontal="right"/>
    </xf>
    <xf numFmtId="6" fontId="3" fillId="5" borderId="14" xfId="0" applyNumberFormat="1" applyFont="1" applyFill="1" applyBorder="1"/>
    <xf numFmtId="167" fontId="3" fillId="5" borderId="41" xfId="0" applyNumberFormat="1" applyFont="1" applyFill="1" applyBorder="1" applyAlignment="1">
      <alignment horizontal="center"/>
    </xf>
    <xf numFmtId="0" fontId="4" fillId="5" borderId="0" xfId="0" applyFont="1" applyFill="1" applyBorder="1"/>
    <xf numFmtId="167" fontId="4" fillId="5" borderId="1" xfId="0" applyNumberFormat="1" applyFont="1" applyFill="1" applyBorder="1" applyAlignment="1">
      <alignment horizontal="center"/>
    </xf>
    <xf numFmtId="49" fontId="3" fillId="5" borderId="45" xfId="0" applyNumberFormat="1" applyFont="1" applyFill="1" applyBorder="1" applyAlignment="1">
      <alignment horizontal="right"/>
    </xf>
    <xf numFmtId="49" fontId="3" fillId="5" borderId="38" xfId="0" applyNumberFormat="1" applyFont="1" applyFill="1" applyBorder="1" applyAlignment="1">
      <alignment horizontal="right"/>
    </xf>
    <xf numFmtId="49" fontId="3" fillId="5" borderId="16" xfId="0" applyNumberFormat="1" applyFont="1" applyFill="1" applyBorder="1" applyAlignment="1">
      <alignment horizontal="right"/>
    </xf>
    <xf numFmtId="49" fontId="3" fillId="5" borderId="5" xfId="0" applyNumberFormat="1" applyFont="1" applyFill="1" applyBorder="1" applyAlignment="1">
      <alignment horizontal="right"/>
    </xf>
    <xf numFmtId="8" fontId="3" fillId="5" borderId="13" xfId="0" applyNumberFormat="1" applyFont="1" applyFill="1" applyBorder="1"/>
    <xf numFmtId="49" fontId="3" fillId="5" borderId="16" xfId="0" applyNumberFormat="1" applyFont="1" applyFill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35" xfId="0" applyNumberFormat="1" applyFont="1" applyFill="1" applyBorder="1" applyAlignment="1">
      <alignment horizontal="right"/>
    </xf>
    <xf numFmtId="49" fontId="3" fillId="5" borderId="36" xfId="0" applyNumberFormat="1" applyFont="1" applyFill="1" applyBorder="1" applyAlignment="1">
      <alignment horizontal="right"/>
    </xf>
    <xf numFmtId="8" fontId="3" fillId="5" borderId="14" xfId="0" applyNumberFormat="1" applyFont="1" applyFill="1" applyBorder="1"/>
    <xf numFmtId="0" fontId="3" fillId="3" borderId="1" xfId="0" applyFont="1" applyFill="1" applyBorder="1"/>
    <xf numFmtId="49" fontId="3" fillId="6" borderId="31" xfId="0" applyNumberFormat="1" applyFont="1" applyFill="1" applyBorder="1" applyAlignment="1">
      <alignment horizontal="right"/>
    </xf>
    <xf numFmtId="49" fontId="3" fillId="6" borderId="32" xfId="0" applyNumberFormat="1" applyFont="1" applyFill="1" applyBorder="1" applyAlignment="1">
      <alignment horizontal="right"/>
    </xf>
    <xf numFmtId="0" fontId="3" fillId="6" borderId="32" xfId="0" applyFont="1" applyFill="1" applyBorder="1"/>
    <xf numFmtId="0" fontId="3" fillId="6" borderId="33" xfId="0" applyFont="1" applyFill="1" applyBorder="1"/>
    <xf numFmtId="166" fontId="4" fillId="7" borderId="1" xfId="0" applyNumberFormat="1" applyFont="1" applyFill="1" applyBorder="1"/>
    <xf numFmtId="0" fontId="3" fillId="5" borderId="37" xfId="0" applyFont="1" applyFill="1" applyBorder="1"/>
    <xf numFmtId="166" fontId="4" fillId="5" borderId="18" xfId="0" applyNumberFormat="1" applyFont="1" applyFill="1" applyBorder="1"/>
    <xf numFmtId="0" fontId="3" fillId="5" borderId="28" xfId="0" applyFont="1" applyFill="1" applyBorder="1"/>
    <xf numFmtId="166" fontId="4" fillId="5" borderId="13" xfId="0" applyNumberFormat="1" applyFont="1" applyFill="1" applyBorder="1"/>
    <xf numFmtId="0" fontId="3" fillId="5" borderId="43" xfId="0" applyFont="1" applyFill="1" applyBorder="1"/>
    <xf numFmtId="166" fontId="4" fillId="5" borderId="14" xfId="0" applyNumberFormat="1" applyFont="1" applyFill="1" applyBorder="1"/>
    <xf numFmtId="6" fontId="3" fillId="0" borderId="20" xfId="0" applyNumberFormat="1" applyFont="1" applyBorder="1"/>
    <xf numFmtId="6" fontId="3" fillId="0" borderId="21" xfId="0" applyNumberFormat="1" applyFont="1" applyBorder="1"/>
    <xf numFmtId="6" fontId="4" fillId="0" borderId="21" xfId="0" applyNumberFormat="1" applyFont="1" applyBorder="1"/>
    <xf numFmtId="6" fontId="3" fillId="0" borderId="38" xfId="0" applyNumberFormat="1" applyFont="1" applyBorder="1"/>
    <xf numFmtId="6" fontId="4" fillId="0" borderId="18" xfId="0" applyNumberFormat="1" applyFont="1" applyBorder="1"/>
    <xf numFmtId="6" fontId="3" fillId="0" borderId="23" xfId="0" applyNumberFormat="1" applyFont="1" applyBorder="1"/>
    <xf numFmtId="49" fontId="3" fillId="0" borderId="25" xfId="0" applyNumberFormat="1" applyFont="1" applyBorder="1" applyAlignment="1">
      <alignment horizontal="right"/>
    </xf>
    <xf numFmtId="0" fontId="3" fillId="0" borderId="26" xfId="0" applyFont="1" applyBorder="1"/>
    <xf numFmtId="49" fontId="3" fillId="0" borderId="26" xfId="0" applyNumberFormat="1" applyFont="1" applyBorder="1" applyAlignment="1">
      <alignment horizontal="right"/>
    </xf>
    <xf numFmtId="6" fontId="3" fillId="0" borderId="26" xfId="0" applyNumberFormat="1" applyFont="1" applyBorder="1"/>
    <xf numFmtId="6" fontId="3" fillId="0" borderId="36" xfId="0" applyNumberFormat="1" applyFont="1" applyBorder="1"/>
    <xf numFmtId="6" fontId="4" fillId="0" borderId="14" xfId="0" applyNumberFormat="1" applyFont="1" applyBorder="1"/>
    <xf numFmtId="49" fontId="3" fillId="5" borderId="0" xfId="0" applyNumberFormat="1" applyFont="1" applyFill="1" applyBorder="1" applyAlignment="1">
      <alignment horizontal="right"/>
    </xf>
    <xf numFmtId="0" fontId="3" fillId="5" borderId="0" xfId="0" applyFont="1" applyFill="1" applyBorder="1"/>
    <xf numFmtId="0" fontId="3" fillId="0" borderId="12" xfId="0" applyFont="1" applyBorder="1"/>
    <xf numFmtId="6" fontId="4" fillId="2" borderId="41" xfId="0" applyNumberFormat="1" applyFont="1" applyFill="1" applyBorder="1" applyAlignment="1">
      <alignment horizontal="right"/>
    </xf>
    <xf numFmtId="6" fontId="4" fillId="5" borderId="0" xfId="0" applyNumberFormat="1" applyFont="1" applyFill="1" applyBorder="1"/>
    <xf numFmtId="0" fontId="3" fillId="0" borderId="18" xfId="0" applyFont="1" applyBorder="1"/>
    <xf numFmtId="49" fontId="3" fillId="0" borderId="20" xfId="0" applyNumberFormat="1" applyFont="1" applyBorder="1" applyAlignment="1">
      <alignment horizontal="right"/>
    </xf>
    <xf numFmtId="49" fontId="3" fillId="0" borderId="21" xfId="0" applyNumberFormat="1" applyFont="1" applyBorder="1" applyAlignment="1">
      <alignment horizontal="right"/>
    </xf>
    <xf numFmtId="6" fontId="3" fillId="0" borderId="22" xfId="0" applyNumberFormat="1" applyFont="1" applyBorder="1"/>
    <xf numFmtId="6" fontId="3" fillId="0" borderId="18" xfId="0" applyNumberFormat="1" applyFont="1" applyBorder="1"/>
    <xf numFmtId="167" fontId="3" fillId="5" borderId="42" xfId="0" applyNumberFormat="1" applyFont="1" applyFill="1" applyBorder="1" applyAlignment="1">
      <alignment horizontal="center"/>
    </xf>
    <xf numFmtId="0" fontId="3" fillId="0" borderId="13" xfId="0" applyFont="1" applyBorder="1"/>
    <xf numFmtId="49" fontId="3" fillId="0" borderId="23" xfId="0" applyNumberFormat="1" applyFont="1" applyBorder="1" applyAlignment="1">
      <alignment horizontal="right"/>
    </xf>
    <xf numFmtId="49" fontId="3" fillId="0" borderId="4" xfId="0" applyNumberFormat="1" applyFont="1" applyBorder="1" applyAlignment="1">
      <alignment horizontal="right"/>
    </xf>
    <xf numFmtId="6" fontId="3" fillId="0" borderId="24" xfId="0" applyNumberFormat="1" applyFont="1" applyBorder="1"/>
    <xf numFmtId="6" fontId="3" fillId="0" borderId="13" xfId="0" applyNumberFormat="1" applyFont="1" applyBorder="1"/>
    <xf numFmtId="0" fontId="3" fillId="0" borderId="14" xfId="0" applyFont="1" applyBorder="1"/>
    <xf numFmtId="49" fontId="3" fillId="0" borderId="27" xfId="0" applyNumberFormat="1" applyFont="1" applyBorder="1" applyAlignment="1">
      <alignment horizontal="right"/>
    </xf>
    <xf numFmtId="6" fontId="3" fillId="0" borderId="14" xfId="0" applyNumberFormat="1" applyFont="1" applyBorder="1"/>
    <xf numFmtId="0" fontId="4" fillId="0" borderId="0" xfId="0" applyFont="1" applyBorder="1"/>
    <xf numFmtId="6" fontId="4" fillId="0" borderId="0" xfId="0" applyNumberFormat="1" applyFont="1" applyBorder="1"/>
    <xf numFmtId="49" fontId="3" fillId="0" borderId="22" xfId="0" applyNumberFormat="1" applyFont="1" applyBorder="1" applyAlignment="1">
      <alignment horizontal="right"/>
    </xf>
    <xf numFmtId="49" fontId="3" fillId="0" borderId="24" xfId="0" applyNumberFormat="1" applyFont="1" applyBorder="1" applyAlignment="1">
      <alignment horizontal="right"/>
    </xf>
    <xf numFmtId="8" fontId="3" fillId="0" borderId="13" xfId="0" applyNumberFormat="1" applyFont="1" applyBorder="1"/>
    <xf numFmtId="49" fontId="3" fillId="0" borderId="2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24" xfId="0" applyNumberFormat="1" applyFont="1" applyBorder="1" applyAlignment="1">
      <alignment horizontal="center"/>
    </xf>
    <xf numFmtId="8" fontId="3" fillId="0" borderId="14" xfId="0" applyNumberFormat="1" applyFont="1" applyBorder="1"/>
    <xf numFmtId="6" fontId="4" fillId="7" borderId="1" xfId="0" applyNumberFormat="1" applyFont="1" applyFill="1" applyBorder="1"/>
    <xf numFmtId="167" fontId="4" fillId="5" borderId="0" xfId="0" applyNumberFormat="1" applyFont="1" applyFill="1"/>
    <xf numFmtId="0" fontId="3" fillId="5" borderId="12" xfId="0" applyFont="1" applyFill="1" applyBorder="1"/>
    <xf numFmtId="0" fontId="3" fillId="0" borderId="28" xfId="0" applyFont="1" applyBorder="1"/>
    <xf numFmtId="0" fontId="3" fillId="0" borderId="43" xfId="0" applyFont="1" applyBorder="1"/>
    <xf numFmtId="164" fontId="4" fillId="0" borderId="7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40" xfId="0" applyNumberFormat="1" applyFont="1" applyBorder="1" applyAlignment="1">
      <alignment horizontal="right"/>
    </xf>
    <xf numFmtId="164" fontId="4" fillId="0" borderId="10" xfId="0" applyNumberFormat="1" applyFont="1" applyBorder="1" applyAlignment="1">
      <alignment horizontal="right"/>
    </xf>
    <xf numFmtId="0" fontId="3" fillId="0" borderId="19" xfId="0" applyFont="1" applyBorder="1"/>
    <xf numFmtId="3" fontId="5" fillId="5" borderId="15" xfId="1" applyNumberFormat="1" applyFont="1" applyFill="1" applyBorder="1"/>
    <xf numFmtId="3" fontId="5" fillId="5" borderId="6" xfId="1" applyNumberFormat="1" applyFont="1" applyFill="1" applyBorder="1"/>
    <xf numFmtId="3" fontId="4" fillId="5" borderId="6" xfId="0" applyNumberFormat="1" applyFont="1" applyFill="1" applyBorder="1"/>
    <xf numFmtId="0" fontId="3" fillId="5" borderId="6" xfId="0" applyFont="1" applyFill="1" applyBorder="1"/>
    <xf numFmtId="0" fontId="3" fillId="5" borderId="11" xfId="0" applyFont="1" applyFill="1" applyBorder="1"/>
    <xf numFmtId="6" fontId="3" fillId="5" borderId="12" xfId="0" applyNumberFormat="1" applyFont="1" applyFill="1" applyBorder="1"/>
    <xf numFmtId="0" fontId="3" fillId="5" borderId="4" xfId="0" applyFont="1" applyFill="1" applyBorder="1"/>
    <xf numFmtId="3" fontId="5" fillId="5" borderId="4" xfId="1" applyNumberFormat="1" applyFont="1" applyFill="1" applyBorder="1"/>
    <xf numFmtId="3" fontId="4" fillId="5" borderId="4" xfId="0" applyNumberFormat="1" applyFont="1" applyFill="1" applyBorder="1"/>
    <xf numFmtId="0" fontId="3" fillId="5" borderId="5" xfId="0" applyFont="1" applyFill="1" applyBorder="1"/>
    <xf numFmtId="49" fontId="3" fillId="5" borderId="34" xfId="0" applyNumberFormat="1" applyFont="1" applyFill="1" applyBorder="1" applyAlignment="1">
      <alignment horizontal="right"/>
    </xf>
    <xf numFmtId="49" fontId="3" fillId="5" borderId="30" xfId="0" applyNumberFormat="1" applyFont="1" applyFill="1" applyBorder="1" applyAlignment="1">
      <alignment horizontal="right"/>
    </xf>
    <xf numFmtId="0" fontId="3" fillId="5" borderId="30" xfId="0" applyFont="1" applyFill="1" applyBorder="1"/>
    <xf numFmtId="3" fontId="5" fillId="5" borderId="30" xfId="1" applyNumberFormat="1" applyFont="1" applyFill="1" applyBorder="1"/>
    <xf numFmtId="3" fontId="5" fillId="5" borderId="17" xfId="1" applyNumberFormat="1" applyFont="1" applyFill="1" applyBorder="1"/>
    <xf numFmtId="6" fontId="3" fillId="5" borderId="19" xfId="0" applyNumberFormat="1" applyFont="1" applyFill="1" applyBorder="1"/>
    <xf numFmtId="6" fontId="3" fillId="5" borderId="0" xfId="0" applyNumberFormat="1" applyFont="1" applyFill="1"/>
    <xf numFmtId="0" fontId="6" fillId="5" borderId="18" xfId="0" applyFont="1" applyFill="1" applyBorder="1"/>
    <xf numFmtId="49" fontId="6" fillId="5" borderId="20" xfId="0" applyNumberFormat="1" applyFont="1" applyFill="1" applyBorder="1" applyAlignment="1">
      <alignment horizontal="right"/>
    </xf>
    <xf numFmtId="49" fontId="6" fillId="5" borderId="21" xfId="0" applyNumberFormat="1" applyFont="1" applyFill="1" applyBorder="1" applyAlignment="1">
      <alignment horizontal="right"/>
    </xf>
    <xf numFmtId="6" fontId="6" fillId="5" borderId="21" xfId="0" applyNumberFormat="1" applyFont="1" applyFill="1" applyBorder="1"/>
    <xf numFmtId="6" fontId="6" fillId="5" borderId="22" xfId="0" applyNumberFormat="1" applyFont="1" applyFill="1" applyBorder="1"/>
    <xf numFmtId="6" fontId="6" fillId="5" borderId="18" xfId="0" applyNumberFormat="1" applyFont="1" applyFill="1" applyBorder="1"/>
    <xf numFmtId="0" fontId="6" fillId="5" borderId="13" xfId="0" applyFont="1" applyFill="1" applyBorder="1"/>
    <xf numFmtId="49" fontId="6" fillId="5" borderId="23" xfId="0" applyNumberFormat="1" applyFont="1" applyFill="1" applyBorder="1" applyAlignment="1">
      <alignment horizontal="right"/>
    </xf>
    <xf numFmtId="49" fontId="6" fillId="5" borderId="4" xfId="0" applyNumberFormat="1" applyFont="1" applyFill="1" applyBorder="1" applyAlignment="1">
      <alignment horizontal="right"/>
    </xf>
    <xf numFmtId="6" fontId="6" fillId="5" borderId="4" xfId="0" applyNumberFormat="1" applyFont="1" applyFill="1" applyBorder="1"/>
    <xf numFmtId="6" fontId="6" fillId="5" borderId="24" xfId="0" applyNumberFormat="1" applyFont="1" applyFill="1" applyBorder="1"/>
    <xf numFmtId="6" fontId="6" fillId="5" borderId="13" xfId="0" applyNumberFormat="1" applyFont="1" applyFill="1" applyBorder="1"/>
    <xf numFmtId="3" fontId="7" fillId="5" borderId="0" xfId="0" applyNumberFormat="1" applyFont="1" applyFill="1"/>
    <xf numFmtId="0" fontId="6" fillId="5" borderId="14" xfId="0" applyFont="1" applyFill="1" applyBorder="1"/>
    <xf numFmtId="49" fontId="6" fillId="5" borderId="25" xfId="0" applyNumberFormat="1" applyFont="1" applyFill="1" applyBorder="1" applyAlignment="1">
      <alignment horizontal="right"/>
    </xf>
    <xf numFmtId="49" fontId="6" fillId="5" borderId="26" xfId="0" applyNumberFormat="1" applyFont="1" applyFill="1" applyBorder="1" applyAlignment="1">
      <alignment horizontal="right"/>
    </xf>
    <xf numFmtId="49" fontId="6" fillId="5" borderId="27" xfId="0" applyNumberFormat="1" applyFont="1" applyFill="1" applyBorder="1" applyAlignment="1">
      <alignment horizontal="right"/>
    </xf>
    <xf numFmtId="6" fontId="6" fillId="5" borderId="14" xfId="0" applyNumberFormat="1" applyFont="1" applyFill="1" applyBorder="1"/>
    <xf numFmtId="49" fontId="3" fillId="5" borderId="22" xfId="0" applyNumberFormat="1" applyFont="1" applyFill="1" applyBorder="1" applyAlignment="1">
      <alignment horizontal="right"/>
    </xf>
    <xf numFmtId="49" fontId="3" fillId="5" borderId="24" xfId="0" applyNumberFormat="1" applyFont="1" applyFill="1" applyBorder="1" applyAlignment="1">
      <alignment horizontal="right"/>
    </xf>
    <xf numFmtId="49" fontId="3" fillId="5" borderId="23" xfId="0" applyNumberFormat="1" applyFont="1" applyFill="1" applyBorder="1" applyAlignment="1">
      <alignment horizontal="center"/>
    </xf>
    <xf numFmtId="49" fontId="3" fillId="5" borderId="24" xfId="0" applyNumberFormat="1" applyFont="1" applyFill="1" applyBorder="1" applyAlignment="1">
      <alignment horizontal="center"/>
    </xf>
    <xf numFmtId="168" fontId="3" fillId="5" borderId="23" xfId="0" applyNumberFormat="1" applyFont="1" applyFill="1" applyBorder="1" applyAlignment="1">
      <alignment horizontal="center"/>
    </xf>
    <xf numFmtId="168" fontId="3" fillId="5" borderId="4" xfId="0" applyNumberFormat="1" applyFont="1" applyFill="1" applyBorder="1" applyAlignment="1">
      <alignment horizontal="center"/>
    </xf>
    <xf numFmtId="168" fontId="3" fillId="5" borderId="24" xfId="0" applyNumberFormat="1" applyFont="1" applyFill="1" applyBorder="1" applyAlignment="1">
      <alignment horizontal="center"/>
    </xf>
    <xf numFmtId="0" fontId="6" fillId="3" borderId="1" xfId="0" applyFont="1" applyFill="1" applyBorder="1"/>
    <xf numFmtId="168" fontId="4" fillId="3" borderId="1" xfId="0" applyNumberFormat="1" applyFont="1" applyFill="1" applyBorder="1"/>
    <xf numFmtId="165" fontId="3" fillId="5" borderId="0" xfId="0" applyNumberFormat="1" applyFont="1" applyFill="1"/>
    <xf numFmtId="3" fontId="3" fillId="4" borderId="0" xfId="0" applyNumberFormat="1" applyFont="1" applyFill="1"/>
    <xf numFmtId="168" fontId="4" fillId="5" borderId="46" xfId="0" applyNumberFormat="1" applyFont="1" applyFill="1" applyBorder="1"/>
    <xf numFmtId="168" fontId="4" fillId="5" borderId="29" xfId="0" applyNumberFormat="1" applyFont="1" applyFill="1" applyBorder="1"/>
    <xf numFmtId="168" fontId="4" fillId="5" borderId="44" xfId="0" applyNumberFormat="1" applyFont="1" applyFill="1" applyBorder="1"/>
    <xf numFmtId="164" fontId="4" fillId="5" borderId="40" xfId="0" applyNumberFormat="1" applyFont="1" applyFill="1" applyBorder="1" applyAlignment="1">
      <alignment horizontal="right"/>
    </xf>
    <xf numFmtId="164" fontId="4" fillId="5" borderId="8" xfId="0" applyNumberFormat="1" applyFont="1" applyFill="1" applyBorder="1" applyAlignment="1">
      <alignment horizontal="right"/>
    </xf>
    <xf numFmtId="164" fontId="4" fillId="5" borderId="10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3" fillId="5" borderId="19" xfId="0" applyFont="1" applyFill="1" applyBorder="1"/>
    <xf numFmtId="0" fontId="4" fillId="5" borderId="0" xfId="0" applyFont="1" applyFill="1"/>
    <xf numFmtId="0" fontId="4" fillId="0" borderId="1" xfId="0" applyFont="1" applyBorder="1"/>
    <xf numFmtId="0" fontId="0" fillId="5" borderId="0" xfId="0" applyFont="1" applyFill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FF00"/>
      <color rgb="FF00FFFF"/>
      <color rgb="FF86F3FE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R38" sqref="R38"/>
    </sheetView>
  </sheetViews>
  <sheetFormatPr defaultRowHeight="15" x14ac:dyDescent="0.25"/>
  <cols>
    <col min="1" max="1" width="2.85546875" customWidth="1"/>
    <col min="2" max="2" width="53.85546875" bestFit="1" customWidth="1"/>
    <col min="3" max="3" width="17" bestFit="1" customWidth="1"/>
    <col min="4" max="14" width="12" bestFit="1" customWidth="1"/>
    <col min="15" max="15" width="20.5703125" bestFit="1" customWidth="1"/>
    <col min="16" max="16" width="2" customWidth="1"/>
    <col min="17" max="17" width="29.28515625" bestFit="1" customWidth="1"/>
    <col min="18" max="18" width="10.5703125" bestFit="1" customWidth="1"/>
    <col min="19" max="1026" width="8.85546875"/>
  </cols>
  <sheetData>
    <row r="1" spans="1:22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thickBot="1" x14ac:dyDescent="0.3">
      <c r="A2" s="2"/>
      <c r="B2" s="33" t="s">
        <v>13</v>
      </c>
      <c r="C2" s="179" t="s">
        <v>0</v>
      </c>
      <c r="D2" s="180" t="s">
        <v>1</v>
      </c>
      <c r="E2" s="180" t="s">
        <v>2</v>
      </c>
      <c r="F2" s="180" t="s">
        <v>3</v>
      </c>
      <c r="G2" s="180" t="s">
        <v>4</v>
      </c>
      <c r="H2" s="180" t="s">
        <v>5</v>
      </c>
      <c r="I2" s="180" t="s">
        <v>6</v>
      </c>
      <c r="J2" s="180" t="s">
        <v>7</v>
      </c>
      <c r="K2" s="180" t="s">
        <v>8</v>
      </c>
      <c r="L2" s="180" t="s">
        <v>9</v>
      </c>
      <c r="M2" s="180" t="s">
        <v>10</v>
      </c>
      <c r="N2" s="181" t="s">
        <v>11</v>
      </c>
      <c r="O2" s="182" t="s">
        <v>12</v>
      </c>
      <c r="P2" s="6"/>
      <c r="Q2" s="6"/>
      <c r="R2" s="6"/>
      <c r="S2" s="2"/>
      <c r="T2" s="2"/>
      <c r="U2" s="2"/>
      <c r="V2" s="2"/>
    </row>
    <row r="3" spans="1:22" x14ac:dyDescent="0.25">
      <c r="A3" s="2"/>
      <c r="B3" s="120" t="s">
        <v>50</v>
      </c>
      <c r="C3" s="130">
        <v>15000</v>
      </c>
      <c r="D3" s="131">
        <v>16720</v>
      </c>
      <c r="E3" s="131">
        <v>19800</v>
      </c>
      <c r="F3" s="131">
        <v>21200</v>
      </c>
      <c r="G3" s="131">
        <v>21000</v>
      </c>
      <c r="H3" s="131">
        <v>23400</v>
      </c>
      <c r="I3" s="132"/>
      <c r="J3" s="133"/>
      <c r="K3" s="133"/>
      <c r="L3" s="133"/>
      <c r="M3" s="133"/>
      <c r="N3" s="134"/>
      <c r="O3" s="135">
        <v>117120</v>
      </c>
      <c r="P3" s="6"/>
      <c r="Q3" s="6"/>
      <c r="R3" s="6"/>
      <c r="S3" s="2"/>
      <c r="T3" s="2"/>
      <c r="U3" s="4"/>
      <c r="V3" s="2"/>
    </row>
    <row r="4" spans="1:22" x14ac:dyDescent="0.25">
      <c r="A4" s="2"/>
      <c r="B4" s="41" t="s">
        <v>47</v>
      </c>
      <c r="C4" s="57"/>
      <c r="D4" s="43"/>
      <c r="E4" s="43"/>
      <c r="F4" s="43"/>
      <c r="G4" s="136"/>
      <c r="H4" s="136"/>
      <c r="I4" s="137">
        <v>26890</v>
      </c>
      <c r="J4" s="137">
        <v>28340</v>
      </c>
      <c r="K4" s="137">
        <v>27650</v>
      </c>
      <c r="L4" s="137">
        <v>29000</v>
      </c>
      <c r="M4" s="138"/>
      <c r="N4" s="139"/>
      <c r="O4" s="46">
        <v>111880</v>
      </c>
      <c r="P4" s="6"/>
      <c r="Q4" s="6"/>
      <c r="R4" s="6"/>
      <c r="S4" s="2"/>
      <c r="T4" s="2"/>
      <c r="U4" s="4"/>
      <c r="V4" s="2"/>
    </row>
    <row r="5" spans="1:22" ht="15.75" thickBot="1" x14ac:dyDescent="0.3">
      <c r="A5" s="2"/>
      <c r="B5" s="183" t="s">
        <v>48</v>
      </c>
      <c r="C5" s="140"/>
      <c r="D5" s="141"/>
      <c r="E5" s="141"/>
      <c r="F5" s="141"/>
      <c r="G5" s="142"/>
      <c r="H5" s="142"/>
      <c r="I5" s="142"/>
      <c r="J5" s="142"/>
      <c r="K5" s="142"/>
      <c r="L5" s="142"/>
      <c r="M5" s="143">
        <v>31200</v>
      </c>
      <c r="N5" s="144">
        <v>33210</v>
      </c>
      <c r="O5" s="145">
        <v>64410</v>
      </c>
      <c r="P5" s="6"/>
      <c r="Q5" s="6"/>
      <c r="R5" s="6"/>
      <c r="S5" s="2"/>
      <c r="T5" s="2"/>
      <c r="U5" s="4"/>
      <c r="V5" s="2"/>
    </row>
    <row r="6" spans="1:22" x14ac:dyDescent="0.25">
      <c r="A6" s="2"/>
      <c r="B6" s="34"/>
      <c r="C6" s="23"/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34"/>
      <c r="P6" s="6"/>
      <c r="Q6" s="6"/>
      <c r="R6" s="6"/>
      <c r="S6" s="2"/>
      <c r="T6" s="2"/>
      <c r="U6" s="4"/>
      <c r="V6" s="2"/>
    </row>
    <row r="7" spans="1:22" ht="15.75" thickBot="1" x14ac:dyDescent="0.3">
      <c r="A7" s="2"/>
      <c r="B7" s="27" t="s">
        <v>14</v>
      </c>
      <c r="C7" s="28"/>
      <c r="D7" s="28"/>
      <c r="E7" s="28"/>
      <c r="F7" s="28"/>
      <c r="G7" s="29"/>
      <c r="H7" s="29"/>
      <c r="I7" s="29"/>
      <c r="J7" s="29"/>
      <c r="K7" s="29"/>
      <c r="L7" s="29"/>
      <c r="M7" s="29"/>
      <c r="N7" s="29"/>
      <c r="O7" s="30">
        <f>SUM($O$3:O6)</f>
        <v>293410</v>
      </c>
      <c r="P7" s="6"/>
      <c r="Q7" s="6"/>
      <c r="R7" s="6"/>
      <c r="S7" s="2"/>
      <c r="T7" s="2"/>
      <c r="U7" s="4"/>
      <c r="V7" s="2"/>
    </row>
    <row r="8" spans="1:22" x14ac:dyDescent="0.25">
      <c r="A8" s="2"/>
      <c r="B8" s="6"/>
      <c r="C8" s="31"/>
      <c r="D8" s="31"/>
      <c r="E8" s="31"/>
      <c r="F8" s="3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/>
      <c r="T8" s="2"/>
      <c r="U8" s="4"/>
      <c r="V8" s="2"/>
    </row>
    <row r="9" spans="1:22" ht="15.75" thickBot="1" x14ac:dyDescent="0.3">
      <c r="A9" s="2"/>
      <c r="B9" s="53" t="s">
        <v>15</v>
      </c>
      <c r="C9" s="31"/>
      <c r="D9" s="31"/>
      <c r="E9" s="31"/>
      <c r="F9" s="3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/>
      <c r="T9" s="2"/>
      <c r="U9" s="4"/>
      <c r="V9" s="2"/>
    </row>
    <row r="10" spans="1:22" ht="15.75" thickBot="1" x14ac:dyDescent="0.3">
      <c r="A10" s="2"/>
      <c r="B10" s="53" t="s">
        <v>16</v>
      </c>
      <c r="C10" s="31"/>
      <c r="D10" s="31"/>
      <c r="E10" s="31"/>
      <c r="F10" s="31"/>
      <c r="G10" s="6"/>
      <c r="H10" s="6"/>
      <c r="I10" s="6"/>
      <c r="J10" s="6"/>
      <c r="K10" s="6"/>
      <c r="L10" s="6"/>
      <c r="M10" s="6"/>
      <c r="N10" s="6"/>
      <c r="O10" s="146"/>
      <c r="P10" s="6"/>
      <c r="Q10" s="33" t="s">
        <v>57</v>
      </c>
      <c r="R10" s="6"/>
      <c r="S10" s="2"/>
      <c r="T10" s="2"/>
      <c r="U10" s="4"/>
      <c r="V10" s="2"/>
    </row>
    <row r="11" spans="1:22" x14ac:dyDescent="0.25">
      <c r="A11" s="2"/>
      <c r="B11" s="147" t="s">
        <v>17</v>
      </c>
      <c r="C11" s="148" t="s">
        <v>28</v>
      </c>
      <c r="D11" s="149" t="s">
        <v>28</v>
      </c>
      <c r="E11" s="149" t="s">
        <v>28</v>
      </c>
      <c r="F11" s="149" t="s">
        <v>28</v>
      </c>
      <c r="G11" s="150">
        <v>520</v>
      </c>
      <c r="H11" s="150">
        <v>520</v>
      </c>
      <c r="I11" s="150">
        <v>520</v>
      </c>
      <c r="J11" s="150">
        <v>520</v>
      </c>
      <c r="K11" s="150">
        <v>520</v>
      </c>
      <c r="L11" s="150">
        <v>520</v>
      </c>
      <c r="M11" s="150">
        <v>520</v>
      </c>
      <c r="N11" s="151">
        <v>520</v>
      </c>
      <c r="O11" s="152">
        <v>6240</v>
      </c>
      <c r="P11" s="6"/>
      <c r="Q11" s="100">
        <f xml:space="preserve"> SUM((R12/100)*2.5)</f>
        <v>2595.1</v>
      </c>
      <c r="R11" s="6"/>
      <c r="S11" s="2"/>
      <c r="T11" s="2"/>
      <c r="U11" s="4"/>
      <c r="V11" s="2"/>
    </row>
    <row r="12" spans="1:22" x14ac:dyDescent="0.25">
      <c r="A12" s="2"/>
      <c r="B12" s="153" t="s">
        <v>18</v>
      </c>
      <c r="C12" s="154" t="s">
        <v>28</v>
      </c>
      <c r="D12" s="155" t="s">
        <v>28</v>
      </c>
      <c r="E12" s="155" t="s">
        <v>28</v>
      </c>
      <c r="F12" s="155" t="s">
        <v>28</v>
      </c>
      <c r="G12" s="156">
        <v>520</v>
      </c>
      <c r="H12" s="156">
        <v>520</v>
      </c>
      <c r="I12" s="156">
        <v>520</v>
      </c>
      <c r="J12" s="156">
        <v>520</v>
      </c>
      <c r="K12" s="156">
        <v>520</v>
      </c>
      <c r="L12" s="156">
        <v>520</v>
      </c>
      <c r="M12" s="156">
        <v>520</v>
      </c>
      <c r="N12" s="157">
        <v>520</v>
      </c>
      <c r="O12" s="158">
        <v>6240</v>
      </c>
      <c r="P12" s="6"/>
      <c r="Q12" s="40">
        <f xml:space="preserve"> SUM((R12/100)*2.5)</f>
        <v>2595.1</v>
      </c>
      <c r="R12" s="159">
        <v>103804</v>
      </c>
      <c r="S12" s="2"/>
      <c r="T12" s="2"/>
      <c r="U12" s="2"/>
      <c r="V12" s="2"/>
    </row>
    <row r="13" spans="1:22" x14ac:dyDescent="0.25">
      <c r="A13" s="2"/>
      <c r="B13" s="153" t="s">
        <v>19</v>
      </c>
      <c r="C13" s="154" t="s">
        <v>28</v>
      </c>
      <c r="D13" s="155" t="s">
        <v>28</v>
      </c>
      <c r="E13" s="155" t="s">
        <v>28</v>
      </c>
      <c r="F13" s="155" t="s">
        <v>28</v>
      </c>
      <c r="G13" s="156">
        <v>520</v>
      </c>
      <c r="H13" s="156">
        <v>520</v>
      </c>
      <c r="I13" s="156">
        <v>520</v>
      </c>
      <c r="J13" s="156">
        <v>520</v>
      </c>
      <c r="K13" s="156">
        <v>520</v>
      </c>
      <c r="L13" s="156">
        <v>520</v>
      </c>
      <c r="M13" s="156">
        <v>520</v>
      </c>
      <c r="N13" s="157">
        <v>520</v>
      </c>
      <c r="O13" s="158">
        <v>6240</v>
      </c>
      <c r="P13" s="6"/>
      <c r="Q13" s="40">
        <f xml:space="preserve"> SUM((R12/100)*2.5)</f>
        <v>2595.1</v>
      </c>
      <c r="R13" s="6"/>
      <c r="S13" s="2"/>
      <c r="T13" s="2"/>
      <c r="U13" s="2"/>
      <c r="V13" s="2"/>
    </row>
    <row r="14" spans="1:22" x14ac:dyDescent="0.25">
      <c r="A14" s="2"/>
      <c r="B14" s="153" t="s">
        <v>20</v>
      </c>
      <c r="C14" s="154" t="s">
        <v>28</v>
      </c>
      <c r="D14" s="155" t="s">
        <v>28</v>
      </c>
      <c r="E14" s="155" t="s">
        <v>28</v>
      </c>
      <c r="F14" s="155" t="s">
        <v>28</v>
      </c>
      <c r="G14" s="156">
        <v>520</v>
      </c>
      <c r="H14" s="156">
        <v>520</v>
      </c>
      <c r="I14" s="156">
        <v>520</v>
      </c>
      <c r="J14" s="156">
        <v>520</v>
      </c>
      <c r="K14" s="156">
        <v>520</v>
      </c>
      <c r="L14" s="156">
        <v>520</v>
      </c>
      <c r="M14" s="156">
        <v>520</v>
      </c>
      <c r="N14" s="157">
        <v>520</v>
      </c>
      <c r="O14" s="158">
        <v>6240</v>
      </c>
      <c r="P14" s="6"/>
      <c r="Q14" s="40">
        <f xml:space="preserve"> SUM((R12/100)*2.5)</f>
        <v>2595.1</v>
      </c>
      <c r="R14" s="6"/>
      <c r="S14" s="2"/>
      <c r="T14" s="2"/>
      <c r="U14" s="2"/>
      <c r="V14" s="2"/>
    </row>
    <row r="15" spans="1:22" x14ac:dyDescent="0.25">
      <c r="A15" s="2"/>
      <c r="B15" s="153" t="s">
        <v>21</v>
      </c>
      <c r="C15" s="154" t="s">
        <v>28</v>
      </c>
      <c r="D15" s="155" t="s">
        <v>28</v>
      </c>
      <c r="E15" s="155" t="s">
        <v>28</v>
      </c>
      <c r="F15" s="155" t="s">
        <v>28</v>
      </c>
      <c r="G15" s="156">
        <v>520</v>
      </c>
      <c r="H15" s="156">
        <v>520</v>
      </c>
      <c r="I15" s="156">
        <v>520</v>
      </c>
      <c r="J15" s="156">
        <v>520</v>
      </c>
      <c r="K15" s="156">
        <v>520</v>
      </c>
      <c r="L15" s="156">
        <v>520</v>
      </c>
      <c r="M15" s="156">
        <v>520</v>
      </c>
      <c r="N15" s="157">
        <v>520</v>
      </c>
      <c r="O15" s="158">
        <v>6240</v>
      </c>
      <c r="P15" s="6"/>
      <c r="Q15" s="40">
        <f xml:space="preserve"> SUM((R12/100)*2.5)</f>
        <v>2595.1</v>
      </c>
      <c r="R15" s="6"/>
      <c r="S15" s="2"/>
      <c r="T15" s="2"/>
      <c r="U15" s="2"/>
      <c r="V15" s="2"/>
    </row>
    <row r="16" spans="1:22" x14ac:dyDescent="0.25">
      <c r="A16" s="2"/>
      <c r="B16" s="153" t="s">
        <v>21</v>
      </c>
      <c r="C16" s="154" t="s">
        <v>28</v>
      </c>
      <c r="D16" s="155" t="s">
        <v>28</v>
      </c>
      <c r="E16" s="155" t="s">
        <v>28</v>
      </c>
      <c r="F16" s="155" t="s">
        <v>28</v>
      </c>
      <c r="G16" s="156">
        <v>520</v>
      </c>
      <c r="H16" s="156">
        <v>520</v>
      </c>
      <c r="I16" s="156">
        <v>520</v>
      </c>
      <c r="J16" s="156">
        <v>520</v>
      </c>
      <c r="K16" s="156">
        <v>520</v>
      </c>
      <c r="L16" s="156">
        <v>520</v>
      </c>
      <c r="M16" s="156">
        <v>520</v>
      </c>
      <c r="N16" s="157">
        <v>520</v>
      </c>
      <c r="O16" s="158">
        <v>6240</v>
      </c>
      <c r="P16" s="6"/>
      <c r="Q16" s="40">
        <f xml:space="preserve"> SUM((R12/100)*2.5)</f>
        <v>2595.1</v>
      </c>
      <c r="R16" s="6"/>
      <c r="S16" s="2"/>
      <c r="T16" s="2"/>
      <c r="U16" s="2"/>
      <c r="V16" s="2"/>
    </row>
    <row r="17" spans="1:22" x14ac:dyDescent="0.25">
      <c r="A17" s="2"/>
      <c r="B17" s="153" t="s">
        <v>42</v>
      </c>
      <c r="C17" s="154" t="s">
        <v>29</v>
      </c>
      <c r="D17" s="155" t="s">
        <v>29</v>
      </c>
      <c r="E17" s="155" t="s">
        <v>29</v>
      </c>
      <c r="F17" s="155" t="s">
        <v>29</v>
      </c>
      <c r="G17" s="156">
        <v>1040</v>
      </c>
      <c r="H17" s="156">
        <v>1040</v>
      </c>
      <c r="I17" s="156">
        <v>1040</v>
      </c>
      <c r="J17" s="156">
        <v>1040</v>
      </c>
      <c r="K17" s="156">
        <v>1040</v>
      </c>
      <c r="L17" s="156">
        <v>1040</v>
      </c>
      <c r="M17" s="156">
        <v>1040</v>
      </c>
      <c r="N17" s="157">
        <v>1040</v>
      </c>
      <c r="O17" s="158">
        <v>12480</v>
      </c>
      <c r="P17" s="6"/>
      <c r="Q17" s="40">
        <f xml:space="preserve"> SUM((R12/100)*5)</f>
        <v>5190.2</v>
      </c>
      <c r="R17" s="6"/>
      <c r="S17" s="2"/>
      <c r="T17" s="2"/>
      <c r="U17" s="2"/>
      <c r="V17" s="2"/>
    </row>
    <row r="18" spans="1:22" ht="15.75" thickBot="1" x14ac:dyDescent="0.3">
      <c r="A18" s="2"/>
      <c r="B18" s="160" t="s">
        <v>41</v>
      </c>
      <c r="C18" s="161" t="s">
        <v>29</v>
      </c>
      <c r="D18" s="162" t="s">
        <v>29</v>
      </c>
      <c r="E18" s="162" t="s">
        <v>29</v>
      </c>
      <c r="F18" s="162" t="s">
        <v>29</v>
      </c>
      <c r="G18" s="162" t="s">
        <v>29</v>
      </c>
      <c r="H18" s="162" t="s">
        <v>29</v>
      </c>
      <c r="I18" s="162" t="s">
        <v>29</v>
      </c>
      <c r="J18" s="162" t="s">
        <v>29</v>
      </c>
      <c r="K18" s="162" t="s">
        <v>29</v>
      </c>
      <c r="L18" s="162" t="s">
        <v>29</v>
      </c>
      <c r="M18" s="162" t="s">
        <v>29</v>
      </c>
      <c r="N18" s="163" t="s">
        <v>29</v>
      </c>
      <c r="O18" s="164">
        <v>12480</v>
      </c>
      <c r="P18" s="6"/>
      <c r="Q18" s="40">
        <f xml:space="preserve"> SUM((R12/100)*5)</f>
        <v>5190.2</v>
      </c>
      <c r="R18" s="6"/>
      <c r="S18" s="2"/>
      <c r="T18" s="2"/>
      <c r="U18" s="2"/>
      <c r="V18" s="2"/>
    </row>
    <row r="19" spans="1:22" ht="15.75" thickBot="1" x14ac:dyDescent="0.3">
      <c r="A19" s="1"/>
      <c r="B19" s="53" t="s">
        <v>22</v>
      </c>
      <c r="C19" s="31"/>
      <c r="D19" s="31"/>
      <c r="E19" s="31"/>
      <c r="F19" s="31"/>
      <c r="G19" s="6"/>
      <c r="H19" s="6"/>
      <c r="I19" s="6"/>
      <c r="J19" s="6"/>
      <c r="K19" s="6"/>
      <c r="L19" s="6"/>
      <c r="M19" s="6"/>
      <c r="N19" s="6"/>
      <c r="O19" s="146"/>
      <c r="P19" s="6"/>
      <c r="Q19" s="54">
        <f>SUM(Q11:Q18)</f>
        <v>25951</v>
      </c>
      <c r="R19" s="6"/>
      <c r="S19" s="2"/>
      <c r="T19" s="2"/>
      <c r="U19" s="2"/>
      <c r="V19" s="2"/>
    </row>
    <row r="20" spans="1:22" x14ac:dyDescent="0.25">
      <c r="A20" s="2"/>
      <c r="B20" s="34" t="s">
        <v>37</v>
      </c>
      <c r="C20" s="35" t="s">
        <v>32</v>
      </c>
      <c r="D20" s="36" t="s">
        <v>32</v>
      </c>
      <c r="E20" s="36" t="s">
        <v>32</v>
      </c>
      <c r="F20" s="36" t="s">
        <v>32</v>
      </c>
      <c r="G20" s="36" t="s">
        <v>32</v>
      </c>
      <c r="H20" s="36" t="s">
        <v>32</v>
      </c>
      <c r="I20" s="36" t="s">
        <v>32</v>
      </c>
      <c r="J20" s="36" t="s">
        <v>32</v>
      </c>
      <c r="K20" s="36" t="s">
        <v>32</v>
      </c>
      <c r="L20" s="36" t="s">
        <v>32</v>
      </c>
      <c r="M20" s="36" t="s">
        <v>32</v>
      </c>
      <c r="N20" s="165" t="s">
        <v>32</v>
      </c>
      <c r="O20" s="39">
        <v>19200</v>
      </c>
      <c r="P20" s="6"/>
      <c r="Q20" s="6"/>
      <c r="R20" s="6"/>
      <c r="S20" s="2"/>
      <c r="T20" s="2"/>
      <c r="U20" s="2"/>
      <c r="V20" s="2"/>
    </row>
    <row r="21" spans="1:22" x14ac:dyDescent="0.25">
      <c r="A21" s="2"/>
      <c r="B21" s="41" t="s">
        <v>33</v>
      </c>
      <c r="C21" s="42" t="s">
        <v>34</v>
      </c>
      <c r="D21" s="43" t="s">
        <v>34</v>
      </c>
      <c r="E21" s="43" t="s">
        <v>34</v>
      </c>
      <c r="F21" s="43" t="s">
        <v>34</v>
      </c>
      <c r="G21" s="43" t="s">
        <v>34</v>
      </c>
      <c r="H21" s="43" t="s">
        <v>34</v>
      </c>
      <c r="I21" s="43" t="s">
        <v>34</v>
      </c>
      <c r="J21" s="43" t="s">
        <v>34</v>
      </c>
      <c r="K21" s="43" t="s">
        <v>34</v>
      </c>
      <c r="L21" s="43" t="s">
        <v>34</v>
      </c>
      <c r="M21" s="43" t="s">
        <v>34</v>
      </c>
      <c r="N21" s="166" t="s">
        <v>34</v>
      </c>
      <c r="O21" s="59">
        <v>1410.1</v>
      </c>
      <c r="P21" s="6"/>
      <c r="Q21" s="6"/>
      <c r="R21" s="6"/>
      <c r="S21" s="2"/>
      <c r="T21" s="2"/>
      <c r="U21" s="2"/>
      <c r="V21" s="2"/>
    </row>
    <row r="22" spans="1:22" x14ac:dyDescent="0.25">
      <c r="A22" s="2"/>
      <c r="B22" s="41" t="s">
        <v>35</v>
      </c>
      <c r="C22" s="42" t="s">
        <v>36</v>
      </c>
      <c r="D22" s="43" t="s">
        <v>36</v>
      </c>
      <c r="E22" s="43" t="s">
        <v>36</v>
      </c>
      <c r="F22" s="43" t="s">
        <v>36</v>
      </c>
      <c r="G22" s="43" t="s">
        <v>36</v>
      </c>
      <c r="H22" s="43" t="s">
        <v>36</v>
      </c>
      <c r="I22" s="43" t="s">
        <v>36</v>
      </c>
      <c r="J22" s="43" t="s">
        <v>36</v>
      </c>
      <c r="K22" s="43" t="s">
        <v>36</v>
      </c>
      <c r="L22" s="43" t="s">
        <v>36</v>
      </c>
      <c r="M22" s="43" t="s">
        <v>36</v>
      </c>
      <c r="N22" s="166" t="s">
        <v>36</v>
      </c>
      <c r="O22" s="46">
        <v>160</v>
      </c>
      <c r="P22" s="6"/>
      <c r="Q22" s="6"/>
      <c r="R22" s="6"/>
      <c r="S22" s="2"/>
      <c r="T22" s="2"/>
      <c r="U22" s="2"/>
      <c r="V22" s="2"/>
    </row>
    <row r="23" spans="1:22" x14ac:dyDescent="0.25">
      <c r="A23" s="2"/>
      <c r="B23" s="41" t="s">
        <v>38</v>
      </c>
      <c r="C23" s="42" t="s">
        <v>39</v>
      </c>
      <c r="D23" s="43" t="s">
        <v>39</v>
      </c>
      <c r="E23" s="43" t="s">
        <v>39</v>
      </c>
      <c r="F23" s="43" t="s">
        <v>39</v>
      </c>
      <c r="G23" s="43" t="s">
        <v>39</v>
      </c>
      <c r="H23" s="43" t="s">
        <v>39</v>
      </c>
      <c r="I23" s="43" t="s">
        <v>39</v>
      </c>
      <c r="J23" s="43" t="s">
        <v>39</v>
      </c>
      <c r="K23" s="43" t="s">
        <v>39</v>
      </c>
      <c r="L23" s="43" t="s">
        <v>39</v>
      </c>
      <c r="M23" s="43" t="s">
        <v>39</v>
      </c>
      <c r="N23" s="166" t="s">
        <v>39</v>
      </c>
      <c r="O23" s="46">
        <v>10000</v>
      </c>
      <c r="P23" s="6"/>
      <c r="Q23" s="6"/>
      <c r="R23" s="6"/>
      <c r="S23" s="2"/>
      <c r="T23" s="2"/>
      <c r="U23" s="2"/>
      <c r="V23" s="2"/>
    </row>
    <row r="24" spans="1:22" x14ac:dyDescent="0.25">
      <c r="A24" s="2"/>
      <c r="B24" s="41" t="s">
        <v>43</v>
      </c>
      <c r="C24" s="167" t="s">
        <v>44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168"/>
      <c r="O24" s="46">
        <v>236.45</v>
      </c>
      <c r="P24" s="6"/>
      <c r="Q24" s="6"/>
      <c r="R24" s="6"/>
      <c r="S24" s="2"/>
      <c r="T24" s="2"/>
      <c r="U24" s="2"/>
      <c r="V24" s="2"/>
    </row>
    <row r="25" spans="1:22" x14ac:dyDescent="0.25">
      <c r="A25" s="2"/>
      <c r="B25" s="41" t="s">
        <v>45</v>
      </c>
      <c r="C25" s="167" t="s">
        <v>46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168"/>
      <c r="O25" s="46">
        <v>129</v>
      </c>
      <c r="P25" s="6"/>
      <c r="Q25" s="6"/>
      <c r="R25" s="6"/>
      <c r="S25" s="2"/>
      <c r="T25" s="2"/>
      <c r="U25" s="2"/>
      <c r="V25" s="2"/>
    </row>
    <row r="26" spans="1:22" x14ac:dyDescent="0.25">
      <c r="A26" s="2"/>
      <c r="B26" s="41" t="s">
        <v>23</v>
      </c>
      <c r="C26" s="42" t="s">
        <v>40</v>
      </c>
      <c r="D26" s="43" t="s">
        <v>40</v>
      </c>
      <c r="E26" s="43" t="s">
        <v>40</v>
      </c>
      <c r="F26" s="43" t="s">
        <v>40</v>
      </c>
      <c r="G26" s="43" t="s">
        <v>40</v>
      </c>
      <c r="H26" s="43" t="s">
        <v>40</v>
      </c>
      <c r="I26" s="43" t="s">
        <v>40</v>
      </c>
      <c r="J26" s="43" t="s">
        <v>40</v>
      </c>
      <c r="K26" s="43" t="s">
        <v>40</v>
      </c>
      <c r="L26" s="43" t="s">
        <v>40</v>
      </c>
      <c r="M26" s="43" t="s">
        <v>40</v>
      </c>
      <c r="N26" s="166" t="s">
        <v>40</v>
      </c>
      <c r="O26" s="46">
        <v>50000</v>
      </c>
      <c r="P26" s="6"/>
      <c r="Q26" s="6"/>
      <c r="R26" s="6"/>
      <c r="S26" s="2"/>
      <c r="T26" s="2"/>
      <c r="U26" s="2"/>
      <c r="V26" s="2"/>
    </row>
    <row r="27" spans="1:22" x14ac:dyDescent="0.25">
      <c r="A27" s="2"/>
      <c r="B27" s="41" t="s">
        <v>49</v>
      </c>
      <c r="C27" s="169">
        <v>20000</v>
      </c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1"/>
      <c r="O27" s="46">
        <v>20000</v>
      </c>
      <c r="P27" s="6"/>
      <c r="Q27" s="6"/>
      <c r="R27" s="6"/>
      <c r="S27" s="2"/>
      <c r="T27" s="2"/>
      <c r="U27" s="2"/>
      <c r="V27" s="2"/>
    </row>
    <row r="28" spans="1:22" ht="15.75" thickBot="1" x14ac:dyDescent="0.3">
      <c r="A28" s="2"/>
      <c r="B28" s="47" t="s">
        <v>30</v>
      </c>
      <c r="C28" s="48" t="s">
        <v>31</v>
      </c>
      <c r="D28" s="49" t="s">
        <v>31</v>
      </c>
      <c r="E28" s="49" t="s">
        <v>31</v>
      </c>
      <c r="F28" s="49" t="s">
        <v>31</v>
      </c>
      <c r="G28" s="49" t="s">
        <v>31</v>
      </c>
      <c r="H28" s="49" t="s">
        <v>31</v>
      </c>
      <c r="I28" s="49" t="s">
        <v>31</v>
      </c>
      <c r="J28" s="49" t="s">
        <v>31</v>
      </c>
      <c r="K28" s="49" t="s">
        <v>31</v>
      </c>
      <c r="L28" s="49" t="s">
        <v>31</v>
      </c>
      <c r="M28" s="49" t="s">
        <v>31</v>
      </c>
      <c r="N28" s="50" t="s">
        <v>31</v>
      </c>
      <c r="O28" s="65">
        <v>119.4</v>
      </c>
      <c r="P28" s="6"/>
      <c r="Q28" s="6"/>
      <c r="R28" s="6"/>
      <c r="S28" s="2"/>
      <c r="T28" s="2"/>
      <c r="U28" s="2"/>
      <c r="V28" s="2"/>
    </row>
    <row r="29" spans="1:22" ht="15.75" thickBot="1" x14ac:dyDescent="0.3">
      <c r="A29" s="2"/>
      <c r="B29" s="172" t="s">
        <v>24</v>
      </c>
      <c r="C29" s="67"/>
      <c r="D29" s="68"/>
      <c r="E29" s="68"/>
      <c r="F29" s="68"/>
      <c r="G29" s="69"/>
      <c r="H29" s="69"/>
      <c r="I29" s="69"/>
      <c r="J29" s="69"/>
      <c r="K29" s="69"/>
      <c r="L29" s="69"/>
      <c r="M29" s="69"/>
      <c r="N29" s="70"/>
      <c r="O29" s="173">
        <v>163655</v>
      </c>
      <c r="P29" s="6"/>
      <c r="Q29" s="6"/>
      <c r="R29" s="6"/>
      <c r="S29" s="2"/>
      <c r="T29" s="2"/>
      <c r="U29" s="2"/>
      <c r="V29" s="2"/>
    </row>
    <row r="30" spans="1:22" ht="15.75" thickBot="1" x14ac:dyDescent="0.3">
      <c r="A30" s="2"/>
      <c r="B30" s="6"/>
      <c r="C30" s="31"/>
      <c r="D30" s="31"/>
      <c r="E30" s="31"/>
      <c r="F30" s="31"/>
      <c r="G30" s="6"/>
      <c r="H30" s="6"/>
      <c r="I30" s="6"/>
      <c r="J30" s="6"/>
      <c r="K30" s="6"/>
      <c r="L30" s="6"/>
      <c r="M30" s="6"/>
      <c r="N30" s="6"/>
      <c r="O30" s="174"/>
      <c r="P30" s="6"/>
      <c r="Q30" s="6"/>
      <c r="R30" s="175"/>
      <c r="S30" s="2"/>
      <c r="T30" s="2"/>
      <c r="U30" s="2"/>
      <c r="V30" s="2"/>
    </row>
    <row r="31" spans="1:22" x14ac:dyDescent="0.25">
      <c r="A31" s="2"/>
      <c r="B31" s="34" t="s">
        <v>25</v>
      </c>
      <c r="C31" s="176">
        <v>129755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2"/>
      <c r="T31" s="2"/>
      <c r="U31" s="2"/>
      <c r="V31" s="2"/>
    </row>
    <row r="32" spans="1:22" x14ac:dyDescent="0.25">
      <c r="A32" s="2"/>
      <c r="B32" s="41" t="s">
        <v>26</v>
      </c>
      <c r="C32" s="177">
        <v>86345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2"/>
      <c r="T32" s="2"/>
      <c r="U32" s="2"/>
      <c r="V32" s="2"/>
    </row>
    <row r="33" spans="1:22" x14ac:dyDescent="0.25">
      <c r="A33" s="2"/>
      <c r="B33" s="41" t="s">
        <v>56</v>
      </c>
      <c r="C33" s="177">
        <v>103804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2"/>
      <c r="T33" s="2"/>
      <c r="U33" s="2"/>
      <c r="V33" s="2"/>
    </row>
    <row r="34" spans="1:22" ht="15.75" thickBot="1" x14ac:dyDescent="0.3">
      <c r="A34" s="2"/>
      <c r="B34" s="47" t="s">
        <v>27</v>
      </c>
      <c r="C34" s="178">
        <v>164198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2"/>
      <c r="T34" s="2"/>
      <c r="U34" s="2"/>
      <c r="V34" s="2"/>
    </row>
    <row r="35" spans="1:22" x14ac:dyDescent="0.25">
      <c r="A35" s="2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2"/>
      <c r="T35" s="2"/>
      <c r="U35" s="2"/>
      <c r="V35" s="2"/>
    </row>
    <row r="36" spans="1:2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/>
      <c r="Q38" s="2"/>
      <c r="R38" s="2"/>
      <c r="S38" s="2"/>
      <c r="T38" s="2"/>
      <c r="U38" s="2"/>
      <c r="V38" s="2"/>
    </row>
    <row r="39" spans="1:2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2"/>
      <c r="S40" s="2"/>
      <c r="T40" s="2"/>
      <c r="U40" s="2"/>
      <c r="V40" s="2"/>
    </row>
  </sheetData>
  <mergeCells count="3">
    <mergeCell ref="C24:N24"/>
    <mergeCell ref="C25:N25"/>
    <mergeCell ref="C27:N27"/>
  </mergeCells>
  <pageMargins left="0.7" right="0.7" top="0.75" bottom="0.75" header="0.51180555555555496" footer="0.51180555555555496"/>
  <pageSetup paperSize="9" firstPageNumber="0" orientation="portrait" r:id="rId1"/>
  <ignoredErrors>
    <ignoredError sqref="C11:N2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workbookViewId="0">
      <selection activeCell="R38" sqref="R38"/>
    </sheetView>
  </sheetViews>
  <sheetFormatPr defaultRowHeight="15" x14ac:dyDescent="0.25"/>
  <cols>
    <col min="1" max="1" width="2" style="1" customWidth="1"/>
    <col min="2" max="2" width="54.5703125" bestFit="1" customWidth="1"/>
    <col min="3" max="3" width="19.140625" bestFit="1" customWidth="1"/>
    <col min="4" max="14" width="12" bestFit="1" customWidth="1"/>
    <col min="15" max="15" width="20.7109375" bestFit="1" customWidth="1"/>
    <col min="16" max="16" width="3" style="2" customWidth="1"/>
    <col min="17" max="17" width="29.28515625" style="2" bestFit="1" customWidth="1"/>
    <col min="18" max="1026" width="8.85546875"/>
  </cols>
  <sheetData>
    <row r="1" spans="1:28" s="2" customFormat="1" ht="15.75" thickBot="1" x14ac:dyDescent="0.3">
      <c r="A1" s="1"/>
    </row>
    <row r="2" spans="1:28" ht="15.75" thickBot="1" x14ac:dyDescent="0.3">
      <c r="B2" s="185" t="s">
        <v>13</v>
      </c>
      <c r="C2" s="127" t="s">
        <v>0</v>
      </c>
      <c r="D2" s="124" t="s">
        <v>1</v>
      </c>
      <c r="E2" s="124" t="s">
        <v>2</v>
      </c>
      <c r="F2" s="124" t="s">
        <v>3</v>
      </c>
      <c r="G2" s="124" t="s">
        <v>4</v>
      </c>
      <c r="H2" s="124" t="s">
        <v>5</v>
      </c>
      <c r="I2" s="124" t="s">
        <v>6</v>
      </c>
      <c r="J2" s="124" t="s">
        <v>7</v>
      </c>
      <c r="K2" s="124" t="s">
        <v>8</v>
      </c>
      <c r="L2" s="124" t="s">
        <v>9</v>
      </c>
      <c r="M2" s="124" t="s">
        <v>10</v>
      </c>
      <c r="N2" s="128" t="s">
        <v>11</v>
      </c>
      <c r="O2" s="126" t="s">
        <v>12</v>
      </c>
      <c r="P2" s="6"/>
      <c r="Q2" s="6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B3" s="120" t="s">
        <v>50</v>
      </c>
      <c r="C3" s="7">
        <v>25000</v>
      </c>
      <c r="D3" s="8">
        <v>22000</v>
      </c>
      <c r="E3" s="8">
        <v>20000</v>
      </c>
      <c r="F3" s="8"/>
      <c r="G3" s="8"/>
      <c r="H3" s="8"/>
      <c r="I3" s="8"/>
      <c r="J3" s="8">
        <v>25000</v>
      </c>
      <c r="K3" s="9"/>
      <c r="L3" s="8"/>
      <c r="M3" s="8"/>
      <c r="N3" s="10"/>
      <c r="O3" s="11">
        <v>92000</v>
      </c>
      <c r="P3" s="6"/>
      <c r="Q3" s="6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B4" s="101" t="s">
        <v>47</v>
      </c>
      <c r="C4" s="12"/>
      <c r="D4" s="13"/>
      <c r="E4" s="13"/>
      <c r="F4" s="13">
        <v>39000</v>
      </c>
      <c r="G4" s="13">
        <v>41000</v>
      </c>
      <c r="H4" s="13">
        <v>34000</v>
      </c>
      <c r="I4" s="13">
        <v>30000</v>
      </c>
      <c r="J4" s="14"/>
      <c r="K4" s="13">
        <v>20000</v>
      </c>
      <c r="L4" s="13">
        <v>15000</v>
      </c>
      <c r="M4" s="13">
        <v>22000</v>
      </c>
      <c r="N4" s="15">
        <v>25000</v>
      </c>
      <c r="O4" s="16">
        <f>SUM(F4:N4)</f>
        <v>226000</v>
      </c>
      <c r="P4" s="6"/>
      <c r="Q4" s="6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thickBot="1" x14ac:dyDescent="0.3">
      <c r="B5" s="129" t="s">
        <v>48</v>
      </c>
      <c r="C5" s="17"/>
      <c r="D5" s="18"/>
      <c r="E5" s="18"/>
      <c r="F5" s="18"/>
      <c r="G5" s="19"/>
      <c r="H5" s="19"/>
      <c r="I5" s="19"/>
      <c r="J5" s="19"/>
      <c r="K5" s="20">
        <v>25000</v>
      </c>
      <c r="L5" s="20">
        <v>25000</v>
      </c>
      <c r="M5" s="20">
        <v>25000</v>
      </c>
      <c r="N5" s="21">
        <v>25000</v>
      </c>
      <c r="O5" s="22">
        <f>SUM(K5:N5)</f>
        <v>100000</v>
      </c>
      <c r="P5" s="6"/>
      <c r="Q5" s="6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s="2" customFormat="1" x14ac:dyDescent="0.25">
      <c r="A6" s="1"/>
      <c r="B6" s="34"/>
      <c r="C6" s="23"/>
      <c r="D6" s="23"/>
      <c r="E6" s="23"/>
      <c r="F6" s="23"/>
      <c r="G6" s="24"/>
      <c r="H6" s="24"/>
      <c r="I6" s="24"/>
      <c r="J6" s="24"/>
      <c r="K6" s="25"/>
      <c r="L6" s="25"/>
      <c r="M6" s="25"/>
      <c r="N6" s="25"/>
      <c r="O6" s="26"/>
      <c r="P6" s="6"/>
      <c r="Q6" s="6"/>
    </row>
    <row r="7" spans="1:28" ht="15.75" thickBot="1" x14ac:dyDescent="0.3">
      <c r="B7" s="27" t="s">
        <v>14</v>
      </c>
      <c r="C7" s="28"/>
      <c r="D7" s="28"/>
      <c r="E7" s="28"/>
      <c r="F7" s="28"/>
      <c r="G7" s="29"/>
      <c r="H7" s="29"/>
      <c r="I7" s="29"/>
      <c r="J7" s="29"/>
      <c r="K7" s="29"/>
      <c r="L7" s="29"/>
      <c r="M7" s="29"/>
      <c r="N7" s="29"/>
      <c r="O7" s="30">
        <f>SUM($O$3:O5)</f>
        <v>418000</v>
      </c>
      <c r="P7" s="6"/>
      <c r="Q7" s="6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s="2" customFormat="1" x14ac:dyDescent="0.25">
      <c r="A8" s="1"/>
      <c r="B8" s="6"/>
      <c r="C8" s="31"/>
      <c r="D8" s="31"/>
      <c r="E8" s="31"/>
      <c r="F8" s="31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28" ht="15.75" thickBot="1" x14ac:dyDescent="0.3">
      <c r="B9" s="184" t="s">
        <v>15</v>
      </c>
      <c r="C9" s="31"/>
      <c r="D9" s="31"/>
      <c r="E9" s="31"/>
      <c r="F9" s="3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thickBot="1" x14ac:dyDescent="0.3">
      <c r="B10" s="53" t="s">
        <v>16</v>
      </c>
      <c r="C10" s="31"/>
      <c r="D10" s="31"/>
      <c r="E10" s="31"/>
      <c r="F10" s="31"/>
      <c r="G10" s="6"/>
      <c r="H10" s="6"/>
      <c r="I10" s="6"/>
      <c r="J10" s="6"/>
      <c r="K10" s="6"/>
      <c r="L10" s="6"/>
      <c r="M10" s="6"/>
      <c r="N10" s="6"/>
      <c r="O10" s="32"/>
      <c r="P10" s="6"/>
      <c r="Q10" s="33" t="s">
        <v>57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B11" s="34" t="s">
        <v>17</v>
      </c>
      <c r="C11" s="35" t="s">
        <v>28</v>
      </c>
      <c r="D11" s="36" t="s">
        <v>28</v>
      </c>
      <c r="E11" s="36" t="s">
        <v>28</v>
      </c>
      <c r="F11" s="36" t="s">
        <v>28</v>
      </c>
      <c r="G11" s="37">
        <v>520</v>
      </c>
      <c r="H11" s="37">
        <v>520</v>
      </c>
      <c r="I11" s="37">
        <v>520</v>
      </c>
      <c r="J11" s="37">
        <v>520</v>
      </c>
      <c r="K11" s="37">
        <v>520</v>
      </c>
      <c r="L11" s="37">
        <v>520</v>
      </c>
      <c r="M11" s="37">
        <v>520</v>
      </c>
      <c r="N11" s="38">
        <v>520</v>
      </c>
      <c r="O11" s="39">
        <v>6240</v>
      </c>
      <c r="P11" s="6"/>
      <c r="Q11" s="40">
        <f xml:space="preserve"> SUM((R12/100)*2.5)</f>
        <v>5962.7999999999993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B12" s="41" t="s">
        <v>18</v>
      </c>
      <c r="C12" s="42" t="s">
        <v>28</v>
      </c>
      <c r="D12" s="43" t="s">
        <v>28</v>
      </c>
      <c r="E12" s="43" t="s">
        <v>28</v>
      </c>
      <c r="F12" s="43" t="s">
        <v>28</v>
      </c>
      <c r="G12" s="44">
        <v>520</v>
      </c>
      <c r="H12" s="44">
        <v>520</v>
      </c>
      <c r="I12" s="44">
        <v>520</v>
      </c>
      <c r="J12" s="44">
        <v>520</v>
      </c>
      <c r="K12" s="44">
        <v>520</v>
      </c>
      <c r="L12" s="44">
        <v>520</v>
      </c>
      <c r="M12" s="44">
        <v>520</v>
      </c>
      <c r="N12" s="45">
        <v>520</v>
      </c>
      <c r="O12" s="46">
        <v>6240</v>
      </c>
      <c r="P12" s="6"/>
      <c r="Q12" s="40">
        <f xml:space="preserve"> SUM((R12/100)*2.5)</f>
        <v>5962.7999999999993</v>
      </c>
      <c r="R12" s="3">
        <v>238512</v>
      </c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B13" s="41" t="s">
        <v>19</v>
      </c>
      <c r="C13" s="42" t="s">
        <v>28</v>
      </c>
      <c r="D13" s="43" t="s">
        <v>28</v>
      </c>
      <c r="E13" s="43" t="s">
        <v>28</v>
      </c>
      <c r="F13" s="43" t="s">
        <v>28</v>
      </c>
      <c r="G13" s="44">
        <v>520</v>
      </c>
      <c r="H13" s="44">
        <v>520</v>
      </c>
      <c r="I13" s="44">
        <v>520</v>
      </c>
      <c r="J13" s="44">
        <v>520</v>
      </c>
      <c r="K13" s="44">
        <v>520</v>
      </c>
      <c r="L13" s="44">
        <v>520</v>
      </c>
      <c r="M13" s="44">
        <v>520</v>
      </c>
      <c r="N13" s="45">
        <v>520</v>
      </c>
      <c r="O13" s="46">
        <v>6240</v>
      </c>
      <c r="P13" s="6"/>
      <c r="Q13" s="40">
        <f xml:space="preserve"> SUM((R12/100)*2.5)</f>
        <v>5962.7999999999993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B14" s="41" t="s">
        <v>20</v>
      </c>
      <c r="C14" s="42" t="s">
        <v>28</v>
      </c>
      <c r="D14" s="43" t="s">
        <v>28</v>
      </c>
      <c r="E14" s="43" t="s">
        <v>28</v>
      </c>
      <c r="F14" s="43" t="s">
        <v>28</v>
      </c>
      <c r="G14" s="44">
        <v>520</v>
      </c>
      <c r="H14" s="44">
        <v>520</v>
      </c>
      <c r="I14" s="44">
        <v>520</v>
      </c>
      <c r="J14" s="44">
        <v>520</v>
      </c>
      <c r="K14" s="44">
        <v>520</v>
      </c>
      <c r="L14" s="44">
        <v>520</v>
      </c>
      <c r="M14" s="44">
        <v>520</v>
      </c>
      <c r="N14" s="45">
        <v>520</v>
      </c>
      <c r="O14" s="46">
        <v>6240</v>
      </c>
      <c r="P14" s="6"/>
      <c r="Q14" s="40">
        <f xml:space="preserve"> SUM((R12/100)*2.5)</f>
        <v>5962.7999999999993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B15" s="41" t="s">
        <v>21</v>
      </c>
      <c r="C15" s="42" t="s">
        <v>28</v>
      </c>
      <c r="D15" s="43" t="s">
        <v>28</v>
      </c>
      <c r="E15" s="43" t="s">
        <v>28</v>
      </c>
      <c r="F15" s="43" t="s">
        <v>28</v>
      </c>
      <c r="G15" s="44">
        <v>520</v>
      </c>
      <c r="H15" s="44">
        <v>520</v>
      </c>
      <c r="I15" s="44">
        <v>520</v>
      </c>
      <c r="J15" s="44">
        <v>520</v>
      </c>
      <c r="K15" s="44">
        <v>520</v>
      </c>
      <c r="L15" s="44">
        <v>520</v>
      </c>
      <c r="M15" s="44">
        <v>520</v>
      </c>
      <c r="N15" s="45">
        <v>520</v>
      </c>
      <c r="O15" s="46">
        <v>6240</v>
      </c>
      <c r="P15" s="6"/>
      <c r="Q15" s="40">
        <f xml:space="preserve"> SUM((R12/100)*2.5)</f>
        <v>5962.7999999999993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B16" s="41" t="s">
        <v>21</v>
      </c>
      <c r="C16" s="42" t="s">
        <v>28</v>
      </c>
      <c r="D16" s="43" t="s">
        <v>28</v>
      </c>
      <c r="E16" s="43" t="s">
        <v>28</v>
      </c>
      <c r="F16" s="43" t="s">
        <v>28</v>
      </c>
      <c r="G16" s="44">
        <v>520</v>
      </c>
      <c r="H16" s="44">
        <v>520</v>
      </c>
      <c r="I16" s="44">
        <v>520</v>
      </c>
      <c r="J16" s="44">
        <v>520</v>
      </c>
      <c r="K16" s="44">
        <v>520</v>
      </c>
      <c r="L16" s="44">
        <v>520</v>
      </c>
      <c r="M16" s="44">
        <v>520</v>
      </c>
      <c r="N16" s="45">
        <v>520</v>
      </c>
      <c r="O16" s="46">
        <v>6240</v>
      </c>
      <c r="P16" s="6"/>
      <c r="Q16" s="40">
        <f xml:space="preserve"> SUM((R12/100)*2.5)</f>
        <v>5962.7999999999993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 x14ac:dyDescent="0.25">
      <c r="B17" s="41" t="s">
        <v>42</v>
      </c>
      <c r="C17" s="42" t="s">
        <v>29</v>
      </c>
      <c r="D17" s="43" t="s">
        <v>29</v>
      </c>
      <c r="E17" s="43" t="s">
        <v>29</v>
      </c>
      <c r="F17" s="43" t="s">
        <v>29</v>
      </c>
      <c r="G17" s="44">
        <v>1040</v>
      </c>
      <c r="H17" s="44">
        <v>1040</v>
      </c>
      <c r="I17" s="44">
        <v>1040</v>
      </c>
      <c r="J17" s="44">
        <v>1040</v>
      </c>
      <c r="K17" s="44">
        <v>1040</v>
      </c>
      <c r="L17" s="44">
        <v>1040</v>
      </c>
      <c r="M17" s="44">
        <v>1040</v>
      </c>
      <c r="N17" s="45">
        <v>1040</v>
      </c>
      <c r="O17" s="46">
        <v>12480</v>
      </c>
      <c r="P17" s="6"/>
      <c r="Q17" s="40">
        <f xml:space="preserve"> SUM((R12/100)*5)</f>
        <v>11925.599999999999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 ht="15.75" thickBot="1" x14ac:dyDescent="0.3">
      <c r="B18" s="47" t="s">
        <v>41</v>
      </c>
      <c r="C18" s="48" t="s">
        <v>29</v>
      </c>
      <c r="D18" s="49" t="s">
        <v>29</v>
      </c>
      <c r="E18" s="49" t="s">
        <v>29</v>
      </c>
      <c r="F18" s="49" t="s">
        <v>29</v>
      </c>
      <c r="G18" s="49" t="s">
        <v>29</v>
      </c>
      <c r="H18" s="49" t="s">
        <v>29</v>
      </c>
      <c r="I18" s="49" t="s">
        <v>29</v>
      </c>
      <c r="J18" s="49" t="s">
        <v>29</v>
      </c>
      <c r="K18" s="49" t="s">
        <v>29</v>
      </c>
      <c r="L18" s="49" t="s">
        <v>29</v>
      </c>
      <c r="M18" s="49" t="s">
        <v>29</v>
      </c>
      <c r="N18" s="50" t="s">
        <v>29</v>
      </c>
      <c r="O18" s="51">
        <v>12480</v>
      </c>
      <c r="P18" s="6"/>
      <c r="Q18" s="52">
        <f xml:space="preserve"> SUM((R12/100)*5)</f>
        <v>11925.599999999999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 ht="15.75" thickBot="1" x14ac:dyDescent="0.3">
      <c r="B19" s="53" t="s">
        <v>22</v>
      </c>
      <c r="C19" s="31"/>
      <c r="D19" s="31"/>
      <c r="E19" s="31"/>
      <c r="F19" s="31"/>
      <c r="G19" s="6"/>
      <c r="H19" s="6"/>
      <c r="I19" s="6"/>
      <c r="J19" s="6"/>
      <c r="K19" s="6"/>
      <c r="L19" s="6"/>
      <c r="M19" s="6"/>
      <c r="N19" s="6"/>
      <c r="O19" s="32"/>
      <c r="P19" s="6"/>
      <c r="Q19" s="54">
        <f>SUM(Q11:Q18)</f>
        <v>59627.999999999993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x14ac:dyDescent="0.25">
      <c r="B20" s="34" t="s">
        <v>37</v>
      </c>
      <c r="C20" s="55" t="s">
        <v>32</v>
      </c>
      <c r="D20" s="36" t="s">
        <v>32</v>
      </c>
      <c r="E20" s="36" t="s">
        <v>32</v>
      </c>
      <c r="F20" s="36" t="s">
        <v>32</v>
      </c>
      <c r="G20" s="36" t="s">
        <v>32</v>
      </c>
      <c r="H20" s="36" t="s">
        <v>32</v>
      </c>
      <c r="I20" s="36" t="s">
        <v>32</v>
      </c>
      <c r="J20" s="36" t="s">
        <v>32</v>
      </c>
      <c r="K20" s="36" t="s">
        <v>32</v>
      </c>
      <c r="L20" s="36" t="s">
        <v>32</v>
      </c>
      <c r="M20" s="36" t="s">
        <v>32</v>
      </c>
      <c r="N20" s="56" t="s">
        <v>32</v>
      </c>
      <c r="O20" s="39">
        <v>19200</v>
      </c>
      <c r="P20" s="6"/>
      <c r="Q20" s="6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 x14ac:dyDescent="0.25">
      <c r="B21" s="41" t="s">
        <v>51</v>
      </c>
      <c r="C21" s="57" t="s">
        <v>53</v>
      </c>
      <c r="D21" s="43" t="s">
        <v>53</v>
      </c>
      <c r="E21" s="43" t="s">
        <v>53</v>
      </c>
      <c r="F21" s="43" t="s">
        <v>53</v>
      </c>
      <c r="G21" s="43" t="s">
        <v>53</v>
      </c>
      <c r="H21" s="43" t="s">
        <v>53</v>
      </c>
      <c r="I21" s="43" t="s">
        <v>53</v>
      </c>
      <c r="J21" s="43" t="s">
        <v>53</v>
      </c>
      <c r="K21" s="43" t="s">
        <v>53</v>
      </c>
      <c r="L21" s="43" t="s">
        <v>53</v>
      </c>
      <c r="M21" s="43" t="s">
        <v>53</v>
      </c>
      <c r="N21" s="58" t="s">
        <v>53</v>
      </c>
      <c r="O21" s="59">
        <v>2820.2</v>
      </c>
      <c r="P21" s="6"/>
      <c r="Q21" s="6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x14ac:dyDescent="0.25">
      <c r="B22" s="41" t="s">
        <v>58</v>
      </c>
      <c r="C22" s="57" t="s">
        <v>54</v>
      </c>
      <c r="D22" s="43" t="s">
        <v>54</v>
      </c>
      <c r="E22" s="43" t="s">
        <v>54</v>
      </c>
      <c r="F22" s="43" t="s">
        <v>54</v>
      </c>
      <c r="G22" s="43" t="s">
        <v>54</v>
      </c>
      <c r="H22" s="43" t="s">
        <v>54</v>
      </c>
      <c r="I22" s="43" t="s">
        <v>54</v>
      </c>
      <c r="J22" s="43" t="s">
        <v>54</v>
      </c>
      <c r="K22" s="43" t="s">
        <v>54</v>
      </c>
      <c r="L22" s="43" t="s">
        <v>54</v>
      </c>
      <c r="M22" s="43" t="s">
        <v>54</v>
      </c>
      <c r="N22" s="58" t="s">
        <v>54</v>
      </c>
      <c r="O22" s="46">
        <v>320</v>
      </c>
      <c r="P22" s="6"/>
      <c r="Q22" s="6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 x14ac:dyDescent="0.25">
      <c r="B23" s="41" t="s">
        <v>59</v>
      </c>
      <c r="C23" s="57" t="s">
        <v>39</v>
      </c>
      <c r="D23" s="43" t="s">
        <v>39</v>
      </c>
      <c r="E23" s="43" t="s">
        <v>39</v>
      </c>
      <c r="F23" s="43" t="s">
        <v>39</v>
      </c>
      <c r="G23" s="43" t="s">
        <v>39</v>
      </c>
      <c r="H23" s="43" t="s">
        <v>39</v>
      </c>
      <c r="I23" s="43" t="s">
        <v>39</v>
      </c>
      <c r="J23" s="43" t="s">
        <v>39</v>
      </c>
      <c r="K23" s="43" t="s">
        <v>39</v>
      </c>
      <c r="L23" s="43" t="s">
        <v>39</v>
      </c>
      <c r="M23" s="43" t="s">
        <v>39</v>
      </c>
      <c r="N23" s="58" t="s">
        <v>39</v>
      </c>
      <c r="O23" s="46">
        <v>10000</v>
      </c>
      <c r="P23" s="6"/>
      <c r="Q23" s="6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 x14ac:dyDescent="0.25">
      <c r="B24" s="41" t="s">
        <v>45</v>
      </c>
      <c r="C24" s="60" t="s">
        <v>46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2"/>
      <c r="O24" s="46">
        <v>129</v>
      </c>
      <c r="P24" s="6"/>
      <c r="Q24" s="6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 x14ac:dyDescent="0.25">
      <c r="B25" s="41" t="s">
        <v>23</v>
      </c>
      <c r="C25" s="57" t="s">
        <v>55</v>
      </c>
      <c r="D25" s="43" t="s">
        <v>55</v>
      </c>
      <c r="E25" s="43" t="s">
        <v>55</v>
      </c>
      <c r="F25" s="43" t="s">
        <v>55</v>
      </c>
      <c r="G25" s="43" t="s">
        <v>55</v>
      </c>
      <c r="H25" s="43" t="s">
        <v>55</v>
      </c>
      <c r="I25" s="43" t="s">
        <v>55</v>
      </c>
      <c r="J25" s="43" t="s">
        <v>55</v>
      </c>
      <c r="K25" s="43" t="s">
        <v>55</v>
      </c>
      <c r="L25" s="43" t="s">
        <v>55</v>
      </c>
      <c r="M25" s="43" t="s">
        <v>55</v>
      </c>
      <c r="N25" s="58" t="s">
        <v>55</v>
      </c>
      <c r="O25" s="46">
        <v>25000</v>
      </c>
      <c r="P25" s="6"/>
      <c r="Q25" s="6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 ht="15.75" thickBot="1" x14ac:dyDescent="0.3">
      <c r="B26" s="47" t="s">
        <v>30</v>
      </c>
      <c r="C26" s="63" t="s">
        <v>31</v>
      </c>
      <c r="D26" s="49" t="s">
        <v>31</v>
      </c>
      <c r="E26" s="49" t="s">
        <v>31</v>
      </c>
      <c r="F26" s="49" t="s">
        <v>31</v>
      </c>
      <c r="G26" s="49" t="s">
        <v>31</v>
      </c>
      <c r="H26" s="49" t="s">
        <v>31</v>
      </c>
      <c r="I26" s="49" t="s">
        <v>31</v>
      </c>
      <c r="J26" s="49" t="s">
        <v>31</v>
      </c>
      <c r="K26" s="49" t="s">
        <v>31</v>
      </c>
      <c r="L26" s="49" t="s">
        <v>31</v>
      </c>
      <c r="M26" s="49" t="s">
        <v>31</v>
      </c>
      <c r="N26" s="64" t="s">
        <v>31</v>
      </c>
      <c r="O26" s="65">
        <v>119.4</v>
      </c>
      <c r="P26" s="6"/>
      <c r="Q26" s="6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 ht="15.75" thickBot="1" x14ac:dyDescent="0.3">
      <c r="B27" s="66" t="s">
        <v>24</v>
      </c>
      <c r="C27" s="67"/>
      <c r="D27" s="68"/>
      <c r="E27" s="68"/>
      <c r="F27" s="68"/>
      <c r="G27" s="69"/>
      <c r="H27" s="69"/>
      <c r="I27" s="69"/>
      <c r="J27" s="69"/>
      <c r="K27" s="69"/>
      <c r="L27" s="69"/>
      <c r="M27" s="69"/>
      <c r="N27" s="70"/>
      <c r="O27" s="71">
        <v>119989</v>
      </c>
      <c r="P27" s="6"/>
      <c r="Q27" s="6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 ht="15.75" thickBot="1" x14ac:dyDescent="0.3">
      <c r="B28" s="6"/>
      <c r="C28" s="31"/>
      <c r="D28" s="31"/>
      <c r="E28" s="31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 x14ac:dyDescent="0.25">
      <c r="B29" s="72" t="s">
        <v>25</v>
      </c>
      <c r="C29" s="73">
        <v>298011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 x14ac:dyDescent="0.25">
      <c r="B30" s="74" t="s">
        <v>26</v>
      </c>
      <c r="C30" s="75">
        <v>164198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 x14ac:dyDescent="0.25">
      <c r="B31" s="74" t="s">
        <v>56</v>
      </c>
      <c r="C31" s="75">
        <v>238383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 ht="15.75" thickBot="1" x14ac:dyDescent="0.3">
      <c r="B32" s="76" t="s">
        <v>27</v>
      </c>
      <c r="C32" s="77">
        <v>104057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</sheetData>
  <mergeCells count="1">
    <mergeCell ref="C24:N24"/>
  </mergeCells>
  <pageMargins left="0.7" right="0.7" top="0.75" bottom="0.75" header="0.51180555555555496" footer="0.51180555555555496"/>
  <pageSetup firstPageNumber="0" orientation="portrait" r:id="rId1"/>
  <ignoredErrors>
    <ignoredError sqref="C11:C13 C14:N18 D11:F13 C20:N23 C25:N2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workbookViewId="0">
      <selection activeCell="R38" sqref="R38"/>
    </sheetView>
  </sheetViews>
  <sheetFormatPr defaultRowHeight="15" x14ac:dyDescent="0.25"/>
  <cols>
    <col min="1" max="1" width="2.28515625" customWidth="1"/>
    <col min="2" max="2" width="53.85546875" bestFit="1" customWidth="1"/>
    <col min="3" max="3" width="19.140625" bestFit="1" customWidth="1"/>
    <col min="4" max="14" width="12" bestFit="1" customWidth="1"/>
    <col min="15" max="15" width="20.7109375" bestFit="1" customWidth="1"/>
    <col min="16" max="16" width="2.5703125" customWidth="1"/>
    <col min="17" max="17" width="29.28515625" bestFit="1" customWidth="1"/>
    <col min="18" max="1026" width="8.85546875"/>
  </cols>
  <sheetData>
    <row r="1" spans="1:22" ht="15.75" thickBot="1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thickBot="1" x14ac:dyDescent="0.3">
      <c r="A2" s="2"/>
      <c r="B2" s="185" t="s">
        <v>13</v>
      </c>
      <c r="C2" s="123" t="s">
        <v>0</v>
      </c>
      <c r="D2" s="124" t="s">
        <v>1</v>
      </c>
      <c r="E2" s="124" t="s">
        <v>2</v>
      </c>
      <c r="F2" s="124" t="s">
        <v>3</v>
      </c>
      <c r="G2" s="124" t="s">
        <v>4</v>
      </c>
      <c r="H2" s="124" t="s">
        <v>5</v>
      </c>
      <c r="I2" s="124" t="s">
        <v>6</v>
      </c>
      <c r="J2" s="124" t="s">
        <v>7</v>
      </c>
      <c r="K2" s="124" t="s">
        <v>8</v>
      </c>
      <c r="L2" s="124" t="s">
        <v>9</v>
      </c>
      <c r="M2" s="124" t="s">
        <v>10</v>
      </c>
      <c r="N2" s="125" t="s">
        <v>11</v>
      </c>
      <c r="O2" s="126" t="s">
        <v>12</v>
      </c>
      <c r="P2" s="6"/>
      <c r="Q2" s="6"/>
      <c r="R2" s="2"/>
      <c r="S2" s="2"/>
      <c r="T2" s="2"/>
      <c r="U2" s="2"/>
      <c r="V2" s="2"/>
    </row>
    <row r="3" spans="1:22" x14ac:dyDescent="0.25">
      <c r="A3" s="2"/>
      <c r="B3" s="120" t="s">
        <v>50</v>
      </c>
      <c r="C3" s="78">
        <v>25000</v>
      </c>
      <c r="D3" s="79"/>
      <c r="E3" s="79"/>
      <c r="F3" s="79"/>
      <c r="G3" s="79"/>
      <c r="H3" s="79"/>
      <c r="I3" s="79"/>
      <c r="J3" s="79">
        <v>25000</v>
      </c>
      <c r="K3" s="80"/>
      <c r="L3" s="79"/>
      <c r="M3" s="79"/>
      <c r="N3" s="81"/>
      <c r="O3" s="82">
        <v>50000</v>
      </c>
      <c r="P3" s="6"/>
      <c r="Q3" s="6"/>
      <c r="R3" s="2"/>
      <c r="S3" s="2"/>
      <c r="T3" s="2"/>
      <c r="U3" s="2"/>
      <c r="V3" s="2"/>
    </row>
    <row r="4" spans="1:22" x14ac:dyDescent="0.25">
      <c r="A4" s="2"/>
      <c r="B4" s="121" t="s">
        <v>47</v>
      </c>
      <c r="C4" s="83"/>
      <c r="D4" s="13">
        <v>108000</v>
      </c>
      <c r="E4" s="13">
        <v>98000</v>
      </c>
      <c r="F4" s="13">
        <v>39000</v>
      </c>
      <c r="G4" s="13">
        <v>41000</v>
      </c>
      <c r="H4" s="13">
        <v>34000</v>
      </c>
      <c r="I4" s="13">
        <v>30000</v>
      </c>
      <c r="J4" s="14"/>
      <c r="K4" s="13">
        <v>20000</v>
      </c>
      <c r="L4" s="13">
        <v>15000</v>
      </c>
      <c r="M4" s="13">
        <v>22000</v>
      </c>
      <c r="N4" s="15">
        <v>25000</v>
      </c>
      <c r="O4" s="16">
        <f>SUM(D4:N4)</f>
        <v>432000</v>
      </c>
      <c r="P4" s="6"/>
      <c r="Q4" s="6"/>
      <c r="R4" s="2"/>
      <c r="S4" s="2"/>
      <c r="T4" s="2"/>
      <c r="U4" s="2"/>
      <c r="V4" s="2"/>
    </row>
    <row r="5" spans="1:22" ht="15.75" thickBot="1" x14ac:dyDescent="0.3">
      <c r="A5" s="2"/>
      <c r="B5" s="122" t="s">
        <v>48</v>
      </c>
      <c r="C5" s="84"/>
      <c r="D5" s="85"/>
      <c r="E5" s="85"/>
      <c r="F5" s="86"/>
      <c r="G5" s="85"/>
      <c r="H5" s="85"/>
      <c r="I5" s="85"/>
      <c r="J5" s="85"/>
      <c r="K5" s="87">
        <v>25000</v>
      </c>
      <c r="L5" s="87">
        <v>25000</v>
      </c>
      <c r="M5" s="87">
        <v>25000</v>
      </c>
      <c r="N5" s="88">
        <v>25000</v>
      </c>
      <c r="O5" s="89">
        <f>SUM(K5:N5)</f>
        <v>100000</v>
      </c>
      <c r="P5" s="6"/>
      <c r="Q5" s="6"/>
      <c r="R5" s="2"/>
      <c r="S5" s="2"/>
      <c r="T5" s="2"/>
      <c r="U5" s="2"/>
      <c r="V5" s="2"/>
    </row>
    <row r="6" spans="1:22" x14ac:dyDescent="0.25">
      <c r="A6" s="2"/>
      <c r="B6" s="92"/>
      <c r="C6" s="90"/>
      <c r="D6" s="90"/>
      <c r="E6" s="90"/>
      <c r="F6" s="90"/>
      <c r="G6" s="91"/>
      <c r="H6" s="91"/>
      <c r="I6" s="91"/>
      <c r="J6" s="91"/>
      <c r="K6" s="91"/>
      <c r="L6" s="91"/>
      <c r="M6" s="91"/>
      <c r="N6" s="91"/>
      <c r="O6" s="92"/>
      <c r="P6" s="6"/>
      <c r="Q6" s="6"/>
      <c r="R6" s="2"/>
      <c r="S6" s="2"/>
      <c r="T6" s="2"/>
      <c r="U6" s="2"/>
      <c r="V6" s="2"/>
    </row>
    <row r="7" spans="1:22" ht="15.75" thickBot="1" x14ac:dyDescent="0.3">
      <c r="A7" s="2"/>
      <c r="B7" s="27" t="s">
        <v>14</v>
      </c>
      <c r="C7" s="28"/>
      <c r="D7" s="28"/>
      <c r="E7" s="28"/>
      <c r="F7" s="28"/>
      <c r="G7" s="29"/>
      <c r="H7" s="29"/>
      <c r="I7" s="29"/>
      <c r="J7" s="29"/>
      <c r="K7" s="29"/>
      <c r="L7" s="29"/>
      <c r="M7" s="29"/>
      <c r="N7" s="29"/>
      <c r="O7" s="93">
        <v>582000</v>
      </c>
      <c r="P7" s="6"/>
      <c r="Q7" s="94"/>
      <c r="R7" s="2"/>
      <c r="S7" s="2"/>
      <c r="T7" s="2"/>
      <c r="U7" s="2"/>
      <c r="V7" s="2"/>
    </row>
    <row r="8" spans="1:22" x14ac:dyDescent="0.25">
      <c r="A8" s="2"/>
      <c r="B8" s="91"/>
      <c r="C8" s="90"/>
      <c r="D8" s="90"/>
      <c r="E8" s="90"/>
      <c r="F8" s="90"/>
      <c r="G8" s="91"/>
      <c r="H8" s="91"/>
      <c r="I8" s="91"/>
      <c r="J8" s="91"/>
      <c r="K8" s="91"/>
      <c r="L8" s="91"/>
      <c r="M8" s="91"/>
      <c r="N8" s="91"/>
      <c r="O8" s="91"/>
      <c r="P8" s="6"/>
      <c r="Q8" s="6"/>
      <c r="R8" s="2"/>
      <c r="S8" s="2"/>
      <c r="T8" s="2"/>
      <c r="U8" s="2"/>
      <c r="V8" s="2"/>
    </row>
    <row r="9" spans="1:22" ht="15.75" thickBot="1" x14ac:dyDescent="0.3">
      <c r="A9" s="2"/>
      <c r="B9" s="53" t="s">
        <v>15</v>
      </c>
      <c r="C9" s="90"/>
      <c r="D9" s="90"/>
      <c r="E9" s="90"/>
      <c r="F9" s="90"/>
      <c r="G9" s="91"/>
      <c r="H9" s="91"/>
      <c r="I9" s="91"/>
      <c r="J9" s="91"/>
      <c r="K9" s="91"/>
      <c r="L9" s="91"/>
      <c r="M9" s="91"/>
      <c r="N9" s="91"/>
      <c r="O9" s="91"/>
      <c r="P9" s="91"/>
      <c r="Q9" s="6"/>
      <c r="R9" s="2"/>
      <c r="S9" s="2"/>
      <c r="T9" s="2"/>
      <c r="U9" s="2"/>
      <c r="V9" s="2"/>
    </row>
    <row r="10" spans="1:22" ht="15.75" thickBot="1" x14ac:dyDescent="0.3">
      <c r="A10" s="1"/>
      <c r="B10" s="53" t="s">
        <v>16</v>
      </c>
      <c r="C10" s="90"/>
      <c r="D10" s="90"/>
      <c r="E10" s="90"/>
      <c r="F10" s="90"/>
      <c r="G10" s="91"/>
      <c r="H10" s="91"/>
      <c r="I10" s="91"/>
      <c r="J10" s="91"/>
      <c r="K10" s="91"/>
      <c r="L10" s="91"/>
      <c r="M10" s="91"/>
      <c r="N10" s="91"/>
      <c r="O10" s="94"/>
      <c r="P10" s="91"/>
      <c r="Q10" s="33" t="s">
        <v>57</v>
      </c>
      <c r="R10" s="2"/>
      <c r="S10" s="2"/>
      <c r="T10" s="2"/>
      <c r="U10" s="2"/>
      <c r="V10" s="2"/>
    </row>
    <row r="11" spans="1:22" x14ac:dyDescent="0.25">
      <c r="A11" s="2"/>
      <c r="B11" s="95" t="s">
        <v>17</v>
      </c>
      <c r="C11" s="96" t="s">
        <v>28</v>
      </c>
      <c r="D11" s="97" t="s">
        <v>28</v>
      </c>
      <c r="E11" s="97" t="s">
        <v>28</v>
      </c>
      <c r="F11" s="97" t="s">
        <v>28</v>
      </c>
      <c r="G11" s="79">
        <v>520</v>
      </c>
      <c r="H11" s="79">
        <v>520</v>
      </c>
      <c r="I11" s="79">
        <v>520</v>
      </c>
      <c r="J11" s="79">
        <v>520</v>
      </c>
      <c r="K11" s="79">
        <v>520</v>
      </c>
      <c r="L11" s="79">
        <v>520</v>
      </c>
      <c r="M11" s="79">
        <v>520</v>
      </c>
      <c r="N11" s="98">
        <v>520</v>
      </c>
      <c r="O11" s="99">
        <v>6240</v>
      </c>
      <c r="P11" s="6"/>
      <c r="Q11" s="100">
        <f xml:space="preserve"> SUM((R11/100)*2.5)</f>
        <v>9240.2199999999993</v>
      </c>
      <c r="R11" s="3">
        <v>369608.8</v>
      </c>
      <c r="S11" s="2"/>
      <c r="T11" s="2"/>
      <c r="U11" s="2"/>
      <c r="V11" s="2"/>
    </row>
    <row r="12" spans="1:22" x14ac:dyDescent="0.25">
      <c r="A12" s="2"/>
      <c r="B12" s="101" t="s">
        <v>18</v>
      </c>
      <c r="C12" s="102" t="s">
        <v>28</v>
      </c>
      <c r="D12" s="103" t="s">
        <v>28</v>
      </c>
      <c r="E12" s="103" t="s">
        <v>28</v>
      </c>
      <c r="F12" s="103" t="s">
        <v>28</v>
      </c>
      <c r="G12" s="13">
        <v>520</v>
      </c>
      <c r="H12" s="13">
        <v>520</v>
      </c>
      <c r="I12" s="13">
        <v>520</v>
      </c>
      <c r="J12" s="13">
        <v>520</v>
      </c>
      <c r="K12" s="13">
        <v>520</v>
      </c>
      <c r="L12" s="13">
        <v>520</v>
      </c>
      <c r="M12" s="13">
        <v>520</v>
      </c>
      <c r="N12" s="104">
        <v>520</v>
      </c>
      <c r="O12" s="105">
        <v>6240</v>
      </c>
      <c r="P12" s="6"/>
      <c r="Q12" s="40">
        <f xml:space="preserve"> SUM((R11/100)*2.5)</f>
        <v>9240.2199999999993</v>
      </c>
      <c r="R12" s="2"/>
      <c r="S12" s="2"/>
      <c r="T12" s="2"/>
      <c r="U12" s="2"/>
      <c r="V12" s="2"/>
    </row>
    <row r="13" spans="1:22" x14ac:dyDescent="0.25">
      <c r="A13" s="2"/>
      <c r="B13" s="101" t="s">
        <v>19</v>
      </c>
      <c r="C13" s="102" t="s">
        <v>28</v>
      </c>
      <c r="D13" s="103" t="s">
        <v>28</v>
      </c>
      <c r="E13" s="103" t="s">
        <v>28</v>
      </c>
      <c r="F13" s="103" t="s">
        <v>28</v>
      </c>
      <c r="G13" s="13">
        <v>520</v>
      </c>
      <c r="H13" s="13">
        <v>520</v>
      </c>
      <c r="I13" s="13">
        <v>520</v>
      </c>
      <c r="J13" s="13">
        <v>520</v>
      </c>
      <c r="K13" s="13">
        <v>520</v>
      </c>
      <c r="L13" s="13">
        <v>520</v>
      </c>
      <c r="M13" s="13">
        <v>520</v>
      </c>
      <c r="N13" s="104">
        <v>520</v>
      </c>
      <c r="O13" s="105">
        <v>6240</v>
      </c>
      <c r="P13" s="6"/>
      <c r="Q13" s="40">
        <f xml:space="preserve"> SUM((R11/100)*2.5)</f>
        <v>9240.2199999999993</v>
      </c>
      <c r="R13" s="2"/>
      <c r="S13" s="2"/>
      <c r="T13" s="2"/>
      <c r="U13" s="2"/>
      <c r="V13" s="2"/>
    </row>
    <row r="14" spans="1:22" x14ac:dyDescent="0.25">
      <c r="A14" s="2"/>
      <c r="B14" s="101" t="s">
        <v>20</v>
      </c>
      <c r="C14" s="102" t="s">
        <v>28</v>
      </c>
      <c r="D14" s="103" t="s">
        <v>28</v>
      </c>
      <c r="E14" s="103" t="s">
        <v>28</v>
      </c>
      <c r="F14" s="103" t="s">
        <v>28</v>
      </c>
      <c r="G14" s="13">
        <v>520</v>
      </c>
      <c r="H14" s="13">
        <v>520</v>
      </c>
      <c r="I14" s="13">
        <v>520</v>
      </c>
      <c r="J14" s="13">
        <v>520</v>
      </c>
      <c r="K14" s="13">
        <v>520</v>
      </c>
      <c r="L14" s="13">
        <v>520</v>
      </c>
      <c r="M14" s="13">
        <v>520</v>
      </c>
      <c r="N14" s="104">
        <v>520</v>
      </c>
      <c r="O14" s="105">
        <v>6240</v>
      </c>
      <c r="P14" s="6"/>
      <c r="Q14" s="40">
        <f xml:space="preserve"> SUM((R11/100)*2.5)</f>
        <v>9240.2199999999993</v>
      </c>
      <c r="R14" s="2"/>
      <c r="S14" s="2"/>
      <c r="T14" s="2"/>
      <c r="U14" s="2"/>
      <c r="V14" s="2"/>
    </row>
    <row r="15" spans="1:22" x14ac:dyDescent="0.25">
      <c r="A15" s="2"/>
      <c r="B15" s="101" t="s">
        <v>21</v>
      </c>
      <c r="C15" s="102" t="s">
        <v>28</v>
      </c>
      <c r="D15" s="103" t="s">
        <v>28</v>
      </c>
      <c r="E15" s="103" t="s">
        <v>28</v>
      </c>
      <c r="F15" s="103" t="s">
        <v>28</v>
      </c>
      <c r="G15" s="13">
        <v>520</v>
      </c>
      <c r="H15" s="13">
        <v>520</v>
      </c>
      <c r="I15" s="13">
        <v>520</v>
      </c>
      <c r="J15" s="13">
        <v>520</v>
      </c>
      <c r="K15" s="13">
        <v>520</v>
      </c>
      <c r="L15" s="13">
        <v>520</v>
      </c>
      <c r="M15" s="13">
        <v>520</v>
      </c>
      <c r="N15" s="104">
        <v>520</v>
      </c>
      <c r="O15" s="105">
        <v>6240</v>
      </c>
      <c r="P15" s="6"/>
      <c r="Q15" s="40">
        <f xml:space="preserve"> SUM((R11/100)*2.5)</f>
        <v>9240.2199999999993</v>
      </c>
      <c r="R15" s="2"/>
      <c r="S15" s="2"/>
      <c r="T15" s="2"/>
      <c r="U15" s="2"/>
      <c r="V15" s="2"/>
    </row>
    <row r="16" spans="1:22" x14ac:dyDescent="0.25">
      <c r="A16" s="2"/>
      <c r="B16" s="101" t="s">
        <v>21</v>
      </c>
      <c r="C16" s="102" t="s">
        <v>28</v>
      </c>
      <c r="D16" s="103" t="s">
        <v>28</v>
      </c>
      <c r="E16" s="103" t="s">
        <v>28</v>
      </c>
      <c r="F16" s="103" t="s">
        <v>28</v>
      </c>
      <c r="G16" s="13">
        <v>520</v>
      </c>
      <c r="H16" s="13">
        <v>520</v>
      </c>
      <c r="I16" s="13">
        <v>520</v>
      </c>
      <c r="J16" s="13">
        <v>520</v>
      </c>
      <c r="K16" s="13">
        <v>520</v>
      </c>
      <c r="L16" s="13">
        <v>520</v>
      </c>
      <c r="M16" s="13">
        <v>520</v>
      </c>
      <c r="N16" s="104">
        <v>520</v>
      </c>
      <c r="O16" s="105">
        <v>6240</v>
      </c>
      <c r="P16" s="6"/>
      <c r="Q16" s="40">
        <f xml:space="preserve"> SUM((R11/100)*2.5)</f>
        <v>9240.2199999999993</v>
      </c>
      <c r="R16" s="2"/>
      <c r="S16" s="2"/>
      <c r="T16" s="2"/>
      <c r="U16" s="2"/>
      <c r="V16" s="2"/>
    </row>
    <row r="17" spans="1:22" x14ac:dyDescent="0.25">
      <c r="A17" s="2"/>
      <c r="B17" s="101" t="s">
        <v>42</v>
      </c>
      <c r="C17" s="102" t="s">
        <v>29</v>
      </c>
      <c r="D17" s="103" t="s">
        <v>29</v>
      </c>
      <c r="E17" s="103" t="s">
        <v>29</v>
      </c>
      <c r="F17" s="103" t="s">
        <v>29</v>
      </c>
      <c r="G17" s="13">
        <v>1040</v>
      </c>
      <c r="H17" s="13">
        <v>1040</v>
      </c>
      <c r="I17" s="13">
        <v>1040</v>
      </c>
      <c r="J17" s="13">
        <v>1040</v>
      </c>
      <c r="K17" s="13">
        <v>1040</v>
      </c>
      <c r="L17" s="13">
        <v>1040</v>
      </c>
      <c r="M17" s="13">
        <v>1040</v>
      </c>
      <c r="N17" s="104">
        <v>1040</v>
      </c>
      <c r="O17" s="105">
        <v>12480</v>
      </c>
      <c r="P17" s="6"/>
      <c r="Q17" s="40">
        <f xml:space="preserve"> SUM((R11/100)*5)</f>
        <v>18480.439999999999</v>
      </c>
      <c r="R17" s="2"/>
      <c r="S17" s="2"/>
      <c r="T17" s="2"/>
      <c r="U17" s="2"/>
      <c r="V17" s="2"/>
    </row>
    <row r="18" spans="1:22" ht="15.75" thickBot="1" x14ac:dyDescent="0.3">
      <c r="A18" s="2"/>
      <c r="B18" s="106" t="s">
        <v>41</v>
      </c>
      <c r="C18" s="84" t="s">
        <v>29</v>
      </c>
      <c r="D18" s="86" t="s">
        <v>29</v>
      </c>
      <c r="E18" s="86" t="s">
        <v>29</v>
      </c>
      <c r="F18" s="86" t="s">
        <v>29</v>
      </c>
      <c r="G18" s="86" t="s">
        <v>29</v>
      </c>
      <c r="H18" s="86" t="s">
        <v>29</v>
      </c>
      <c r="I18" s="86" t="s">
        <v>29</v>
      </c>
      <c r="J18" s="86" t="s">
        <v>29</v>
      </c>
      <c r="K18" s="86" t="s">
        <v>29</v>
      </c>
      <c r="L18" s="86" t="s">
        <v>29</v>
      </c>
      <c r="M18" s="86" t="s">
        <v>29</v>
      </c>
      <c r="N18" s="107" t="s">
        <v>29</v>
      </c>
      <c r="O18" s="108">
        <v>12480</v>
      </c>
      <c r="P18" s="6"/>
      <c r="Q18" s="52">
        <f xml:space="preserve"> SUM((R11/100)*5)</f>
        <v>18480.439999999999</v>
      </c>
      <c r="R18" s="2"/>
      <c r="S18" s="2"/>
      <c r="T18" s="2"/>
      <c r="U18" s="2"/>
      <c r="V18" s="2"/>
    </row>
    <row r="19" spans="1:22" ht="15.75" thickBot="1" x14ac:dyDescent="0.3">
      <c r="A19" s="1"/>
      <c r="B19" s="109" t="s">
        <v>22</v>
      </c>
      <c r="C19" s="90"/>
      <c r="D19" s="90"/>
      <c r="E19" s="90"/>
      <c r="F19" s="90"/>
      <c r="G19" s="91"/>
      <c r="H19" s="91"/>
      <c r="I19" s="91"/>
      <c r="J19" s="91"/>
      <c r="K19" s="91"/>
      <c r="L19" s="91"/>
      <c r="M19" s="91"/>
      <c r="N19" s="91"/>
      <c r="O19" s="110"/>
      <c r="P19" s="91"/>
      <c r="Q19" s="54">
        <f>SUM($Q$11:Q18)</f>
        <v>92402.2</v>
      </c>
      <c r="R19" s="2"/>
      <c r="S19" s="2"/>
      <c r="T19" s="2"/>
      <c r="U19" s="2"/>
      <c r="V19" s="2"/>
    </row>
    <row r="20" spans="1:22" x14ac:dyDescent="0.25">
      <c r="A20" s="2"/>
      <c r="B20" s="95" t="s">
        <v>37</v>
      </c>
      <c r="C20" s="96" t="s">
        <v>32</v>
      </c>
      <c r="D20" s="97" t="s">
        <v>32</v>
      </c>
      <c r="E20" s="97" t="s">
        <v>32</v>
      </c>
      <c r="F20" s="97" t="s">
        <v>32</v>
      </c>
      <c r="G20" s="97" t="s">
        <v>32</v>
      </c>
      <c r="H20" s="97" t="s">
        <v>32</v>
      </c>
      <c r="I20" s="97" t="s">
        <v>32</v>
      </c>
      <c r="J20" s="97" t="s">
        <v>32</v>
      </c>
      <c r="K20" s="97" t="s">
        <v>32</v>
      </c>
      <c r="L20" s="97" t="s">
        <v>32</v>
      </c>
      <c r="M20" s="97" t="s">
        <v>32</v>
      </c>
      <c r="N20" s="111" t="s">
        <v>32</v>
      </c>
      <c r="O20" s="99">
        <v>19200</v>
      </c>
      <c r="P20" s="6"/>
      <c r="Q20" s="6"/>
      <c r="R20" s="2"/>
      <c r="S20" s="2"/>
      <c r="T20" s="2"/>
      <c r="U20" s="2"/>
      <c r="V20" s="2"/>
    </row>
    <row r="21" spans="1:22" x14ac:dyDescent="0.25">
      <c r="A21" s="2"/>
      <c r="B21" s="101" t="s">
        <v>51</v>
      </c>
      <c r="C21" s="102" t="s">
        <v>53</v>
      </c>
      <c r="D21" s="103" t="s">
        <v>53</v>
      </c>
      <c r="E21" s="103" t="s">
        <v>53</v>
      </c>
      <c r="F21" s="103" t="s">
        <v>53</v>
      </c>
      <c r="G21" s="103" t="s">
        <v>53</v>
      </c>
      <c r="H21" s="103" t="s">
        <v>53</v>
      </c>
      <c r="I21" s="103" t="s">
        <v>53</v>
      </c>
      <c r="J21" s="103" t="s">
        <v>53</v>
      </c>
      <c r="K21" s="103" t="s">
        <v>53</v>
      </c>
      <c r="L21" s="103" t="s">
        <v>53</v>
      </c>
      <c r="M21" s="103" t="s">
        <v>53</v>
      </c>
      <c r="N21" s="112" t="s">
        <v>53</v>
      </c>
      <c r="O21" s="113">
        <v>2820.2</v>
      </c>
      <c r="P21" s="6"/>
      <c r="Q21" s="6"/>
      <c r="R21" s="2"/>
      <c r="S21" s="2"/>
      <c r="T21" s="2"/>
      <c r="U21" s="2"/>
      <c r="V21" s="2"/>
    </row>
    <row r="22" spans="1:22" x14ac:dyDescent="0.25">
      <c r="A22" s="2"/>
      <c r="B22" s="101" t="s">
        <v>52</v>
      </c>
      <c r="C22" s="102" t="s">
        <v>54</v>
      </c>
      <c r="D22" s="103" t="s">
        <v>54</v>
      </c>
      <c r="E22" s="103" t="s">
        <v>54</v>
      </c>
      <c r="F22" s="103" t="s">
        <v>54</v>
      </c>
      <c r="G22" s="103" t="s">
        <v>54</v>
      </c>
      <c r="H22" s="103" t="s">
        <v>54</v>
      </c>
      <c r="I22" s="103" t="s">
        <v>54</v>
      </c>
      <c r="J22" s="103" t="s">
        <v>54</v>
      </c>
      <c r="K22" s="103" t="s">
        <v>54</v>
      </c>
      <c r="L22" s="103" t="s">
        <v>54</v>
      </c>
      <c r="M22" s="103" t="s">
        <v>54</v>
      </c>
      <c r="N22" s="112" t="s">
        <v>54</v>
      </c>
      <c r="O22" s="105">
        <v>320</v>
      </c>
      <c r="P22" s="6"/>
      <c r="Q22" s="6"/>
      <c r="R22" s="2"/>
      <c r="S22" s="2"/>
      <c r="T22" s="2"/>
      <c r="U22" s="2"/>
      <c r="V22" s="2"/>
    </row>
    <row r="23" spans="1:22" x14ac:dyDescent="0.25">
      <c r="A23" s="2"/>
      <c r="B23" s="101" t="s">
        <v>38</v>
      </c>
      <c r="C23" s="102" t="s">
        <v>39</v>
      </c>
      <c r="D23" s="103" t="s">
        <v>39</v>
      </c>
      <c r="E23" s="103" t="s">
        <v>39</v>
      </c>
      <c r="F23" s="103" t="s">
        <v>39</v>
      </c>
      <c r="G23" s="103" t="s">
        <v>39</v>
      </c>
      <c r="H23" s="103" t="s">
        <v>39</v>
      </c>
      <c r="I23" s="103" t="s">
        <v>39</v>
      </c>
      <c r="J23" s="103" t="s">
        <v>39</v>
      </c>
      <c r="K23" s="103" t="s">
        <v>39</v>
      </c>
      <c r="L23" s="103" t="s">
        <v>39</v>
      </c>
      <c r="M23" s="103" t="s">
        <v>39</v>
      </c>
      <c r="N23" s="112" t="s">
        <v>39</v>
      </c>
      <c r="O23" s="105">
        <v>10000</v>
      </c>
      <c r="P23" s="6"/>
      <c r="Q23" s="6"/>
      <c r="R23" s="2"/>
      <c r="S23" s="2"/>
      <c r="T23" s="2"/>
      <c r="U23" s="2"/>
      <c r="V23" s="2"/>
    </row>
    <row r="24" spans="1:22" x14ac:dyDescent="0.25">
      <c r="A24" s="2"/>
      <c r="B24" s="101" t="s">
        <v>45</v>
      </c>
      <c r="C24" s="114" t="s">
        <v>46</v>
      </c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6"/>
      <c r="O24" s="105">
        <v>129</v>
      </c>
      <c r="P24" s="6"/>
      <c r="Q24" s="6"/>
      <c r="R24" s="2"/>
      <c r="S24" s="2"/>
      <c r="T24" s="2"/>
      <c r="U24" s="2"/>
      <c r="V24" s="2"/>
    </row>
    <row r="25" spans="1:22" x14ac:dyDescent="0.25">
      <c r="A25" s="2"/>
      <c r="B25" s="101" t="s">
        <v>23</v>
      </c>
      <c r="C25" s="102" t="s">
        <v>55</v>
      </c>
      <c r="D25" s="103" t="s">
        <v>55</v>
      </c>
      <c r="E25" s="103" t="s">
        <v>55</v>
      </c>
      <c r="F25" s="103" t="s">
        <v>55</v>
      </c>
      <c r="G25" s="103" t="s">
        <v>55</v>
      </c>
      <c r="H25" s="103" t="s">
        <v>55</v>
      </c>
      <c r="I25" s="103" t="s">
        <v>55</v>
      </c>
      <c r="J25" s="103" t="s">
        <v>55</v>
      </c>
      <c r="K25" s="103" t="s">
        <v>55</v>
      </c>
      <c r="L25" s="103" t="s">
        <v>55</v>
      </c>
      <c r="M25" s="103" t="s">
        <v>55</v>
      </c>
      <c r="N25" s="112" t="s">
        <v>55</v>
      </c>
      <c r="O25" s="105">
        <v>25000</v>
      </c>
      <c r="P25" s="6"/>
      <c r="Q25" s="6"/>
      <c r="R25" s="2"/>
      <c r="S25" s="2"/>
      <c r="T25" s="2"/>
      <c r="U25" s="2"/>
      <c r="V25" s="2"/>
    </row>
    <row r="26" spans="1:22" ht="15.75" thickBot="1" x14ac:dyDescent="0.3">
      <c r="A26" s="2"/>
      <c r="B26" s="106" t="s">
        <v>30</v>
      </c>
      <c r="C26" s="84" t="s">
        <v>31</v>
      </c>
      <c r="D26" s="86" t="s">
        <v>31</v>
      </c>
      <c r="E26" s="86" t="s">
        <v>31</v>
      </c>
      <c r="F26" s="86" t="s">
        <v>31</v>
      </c>
      <c r="G26" s="86" t="s">
        <v>31</v>
      </c>
      <c r="H26" s="86" t="s">
        <v>31</v>
      </c>
      <c r="I26" s="86" t="s">
        <v>31</v>
      </c>
      <c r="J26" s="86" t="s">
        <v>31</v>
      </c>
      <c r="K26" s="86" t="s">
        <v>31</v>
      </c>
      <c r="L26" s="86" t="s">
        <v>31</v>
      </c>
      <c r="M26" s="86" t="s">
        <v>31</v>
      </c>
      <c r="N26" s="107" t="s">
        <v>31</v>
      </c>
      <c r="O26" s="117">
        <v>119.4</v>
      </c>
      <c r="P26" s="6"/>
      <c r="Q26" s="6"/>
      <c r="R26" s="2"/>
      <c r="S26" s="2"/>
      <c r="T26" s="2"/>
      <c r="U26" s="2"/>
      <c r="V26" s="2"/>
    </row>
    <row r="27" spans="1:22" ht="15.75" thickBot="1" x14ac:dyDescent="0.3">
      <c r="A27" s="2"/>
      <c r="B27" s="66" t="s">
        <v>24</v>
      </c>
      <c r="C27" s="67"/>
      <c r="D27" s="68"/>
      <c r="E27" s="68"/>
      <c r="F27" s="68"/>
      <c r="G27" s="69"/>
      <c r="H27" s="69"/>
      <c r="I27" s="69"/>
      <c r="J27" s="69"/>
      <c r="K27" s="69"/>
      <c r="L27" s="69"/>
      <c r="M27" s="69"/>
      <c r="N27" s="70"/>
      <c r="O27" s="118">
        <f>SUM($O$11:O26)</f>
        <v>119988.59999999999</v>
      </c>
      <c r="P27" s="6"/>
      <c r="Q27" s="6"/>
      <c r="R27" s="2"/>
      <c r="S27" s="2"/>
      <c r="T27" s="2"/>
      <c r="U27" s="2"/>
      <c r="V27" s="2"/>
    </row>
    <row r="28" spans="1:22" ht="15.75" thickBot="1" x14ac:dyDescent="0.3">
      <c r="A28" s="2"/>
      <c r="B28" s="6"/>
      <c r="C28" s="31"/>
      <c r="D28" s="31"/>
      <c r="E28" s="31"/>
      <c r="F28" s="31"/>
      <c r="G28" s="6"/>
      <c r="H28" s="6"/>
      <c r="I28" s="6"/>
      <c r="J28" s="6"/>
      <c r="K28" s="6"/>
      <c r="L28" s="6"/>
      <c r="M28" s="6"/>
      <c r="N28" s="6"/>
      <c r="O28" s="32"/>
      <c r="P28" s="6"/>
      <c r="Q28" s="6"/>
      <c r="R28" s="2"/>
      <c r="S28" s="2"/>
      <c r="T28" s="2"/>
      <c r="U28" s="2"/>
      <c r="V28" s="2"/>
    </row>
    <row r="29" spans="1:22" x14ac:dyDescent="0.25">
      <c r="A29" s="2"/>
      <c r="B29" s="34" t="s">
        <v>25</v>
      </c>
      <c r="C29" s="73">
        <v>462011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2"/>
      <c r="S29" s="2"/>
      <c r="T29" s="2"/>
      <c r="U29" s="2"/>
      <c r="V29" s="2"/>
    </row>
    <row r="30" spans="1:22" x14ac:dyDescent="0.25">
      <c r="A30" s="2"/>
      <c r="B30" s="41" t="s">
        <v>26</v>
      </c>
      <c r="C30" s="75">
        <v>104057</v>
      </c>
      <c r="D30" s="6"/>
      <c r="E30" s="11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2"/>
      <c r="S30" s="2"/>
      <c r="T30" s="2"/>
      <c r="U30" s="2"/>
      <c r="V30" s="2"/>
    </row>
    <row r="31" spans="1:22" x14ac:dyDescent="0.25">
      <c r="A31" s="2"/>
      <c r="B31" s="41" t="s">
        <v>56</v>
      </c>
      <c r="C31" s="75">
        <v>369608.8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2"/>
      <c r="S31" s="2"/>
      <c r="T31" s="2"/>
      <c r="U31" s="2"/>
      <c r="V31" s="2"/>
    </row>
    <row r="32" spans="1:22" ht="15.75" thickBot="1" x14ac:dyDescent="0.3">
      <c r="A32" s="2"/>
      <c r="B32" s="47" t="s">
        <v>27</v>
      </c>
      <c r="C32" s="77">
        <v>11654.8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2"/>
      <c r="S32" s="2"/>
      <c r="T32" s="2"/>
      <c r="U32" s="2"/>
      <c r="V32" s="2"/>
    </row>
    <row r="33" spans="1:22" x14ac:dyDescent="0.25">
      <c r="A33" s="2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2"/>
      <c r="S33" s="2"/>
      <c r="T33" s="2"/>
      <c r="U33" s="2"/>
      <c r="V33" s="2"/>
    </row>
    <row r="34" spans="1:2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</sheetData>
  <mergeCells count="1">
    <mergeCell ref="C24:N24"/>
  </mergeCells>
  <pageMargins left="0.7" right="0.7" top="0.75" bottom="0.75" header="0.51180555555555496" footer="0.51180555555555496"/>
  <pageSetup paperSize="9" firstPageNumber="0" orientation="portrait" r:id="rId1"/>
  <ignoredErrors>
    <ignoredError sqref="C11:N18 C20:N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1</vt:lpstr>
      <vt:lpstr>Year 2</vt:lpstr>
      <vt:lpstr>Year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Dale Stubbs</cp:lastModifiedBy>
  <cp:revision>0</cp:revision>
  <dcterms:created xsi:type="dcterms:W3CDTF">2016-01-28T10:44:22Z</dcterms:created>
  <dcterms:modified xsi:type="dcterms:W3CDTF">2016-03-17T22:59:00Z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d15e558c-710f-49e8-989d-8651013ae688</vt:lpwstr>
  </property>
</Properties>
</file>