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tudy\Proj_ThucTapNhom\CNPM\"/>
    </mc:Choice>
  </mc:AlternateContent>
  <bookViews>
    <workbookView xWindow="0" yWindow="0" windowWidth="15345" windowHeight="4755" activeTab="3"/>
  </bookViews>
  <sheets>
    <sheet name="demo" sheetId="1" r:id="rId1"/>
    <sheet name="value" sheetId="2" r:id="rId2"/>
    <sheet name="cost" sheetId="3" r:id="rId3"/>
    <sheet name="graph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3" i="2" l="1"/>
  <c r="J13" i="2"/>
  <c r="I13" i="2"/>
  <c r="H13" i="2"/>
  <c r="G13" i="2"/>
  <c r="F13" i="2"/>
  <c r="E13" i="2"/>
  <c r="D13" i="2"/>
  <c r="C13" i="2"/>
  <c r="J12" i="2"/>
  <c r="I12" i="2"/>
  <c r="H12" i="2"/>
  <c r="G12" i="2"/>
  <c r="F12" i="2"/>
  <c r="E12" i="2"/>
  <c r="D12" i="2"/>
  <c r="C12" i="2"/>
  <c r="I11" i="2"/>
  <c r="H11" i="2"/>
  <c r="G11" i="2"/>
  <c r="F11" i="2"/>
  <c r="E11" i="2"/>
  <c r="D11" i="2"/>
  <c r="C11" i="2"/>
  <c r="H10" i="2"/>
  <c r="G10" i="2"/>
  <c r="F10" i="2"/>
  <c r="E10" i="2"/>
  <c r="D10" i="2"/>
  <c r="C10" i="2"/>
  <c r="G9" i="2"/>
  <c r="F9" i="2"/>
  <c r="E9" i="2"/>
  <c r="D9" i="2"/>
  <c r="C9" i="2"/>
  <c r="F8" i="2"/>
  <c r="E8" i="2"/>
  <c r="D8" i="2"/>
  <c r="C8" i="2"/>
  <c r="E7" i="2"/>
  <c r="D7" i="2"/>
  <c r="C7" i="2"/>
  <c r="D6" i="2"/>
  <c r="C6" i="2"/>
  <c r="C5" i="2"/>
  <c r="K14" i="3" l="1"/>
  <c r="J14" i="3"/>
  <c r="I14" i="3"/>
  <c r="H14" i="3"/>
  <c r="G14" i="3"/>
  <c r="F14" i="3"/>
  <c r="E14" i="3"/>
  <c r="D14" i="3"/>
  <c r="C14" i="3"/>
  <c r="J13" i="3"/>
  <c r="I13" i="3"/>
  <c r="H13" i="3"/>
  <c r="G13" i="3"/>
  <c r="F13" i="3"/>
  <c r="E13" i="3"/>
  <c r="D13" i="3"/>
  <c r="C13" i="3"/>
  <c r="I12" i="3"/>
  <c r="H12" i="3"/>
  <c r="G12" i="3"/>
  <c r="F12" i="3"/>
  <c r="E12" i="3"/>
  <c r="D12" i="3"/>
  <c r="C12" i="3"/>
  <c r="H11" i="3"/>
  <c r="G11" i="3"/>
  <c r="F11" i="3"/>
  <c r="E11" i="3"/>
  <c r="D11" i="3"/>
  <c r="C11" i="3"/>
  <c r="G10" i="3"/>
  <c r="F10" i="3"/>
  <c r="E10" i="3"/>
  <c r="D10" i="3"/>
  <c r="C10" i="3"/>
  <c r="F9" i="3"/>
  <c r="E9" i="3"/>
  <c r="D9" i="3"/>
  <c r="C9" i="3"/>
  <c r="E8" i="3"/>
  <c r="D8" i="3"/>
  <c r="C8" i="3"/>
  <c r="D7" i="3"/>
  <c r="C7" i="3"/>
  <c r="C6" i="3"/>
  <c r="C6" i="1"/>
  <c r="M6" i="3"/>
  <c r="B18" i="3"/>
  <c r="B5" i="3"/>
  <c r="B17" i="2"/>
  <c r="C14" i="2"/>
  <c r="C18" i="2" s="1"/>
  <c r="M13" i="2"/>
  <c r="M12" i="2"/>
  <c r="M11" i="2"/>
  <c r="M10" i="2"/>
  <c r="M9" i="2"/>
  <c r="M8" i="2"/>
  <c r="M7" i="2"/>
  <c r="M6" i="2"/>
  <c r="M5" i="2"/>
  <c r="L14" i="2"/>
  <c r="L19" i="2" s="1"/>
  <c r="K14" i="2"/>
  <c r="K20" i="2" s="1"/>
  <c r="J14" i="2"/>
  <c r="J18" i="2" s="1"/>
  <c r="I14" i="2"/>
  <c r="I20" i="2" s="1"/>
  <c r="H14" i="2"/>
  <c r="H18" i="2" s="1"/>
  <c r="G14" i="2"/>
  <c r="G21" i="2" s="1"/>
  <c r="F14" i="2"/>
  <c r="F20" i="2" s="1"/>
  <c r="E14" i="2"/>
  <c r="E19" i="2" s="1"/>
  <c r="M4" i="2"/>
  <c r="B4" i="2"/>
  <c r="D28" i="1"/>
  <c r="E28" i="1"/>
  <c r="F28" i="1"/>
  <c r="G28" i="1"/>
  <c r="H28" i="1"/>
  <c r="I28" i="1"/>
  <c r="J28" i="1"/>
  <c r="K28" i="1"/>
  <c r="L28" i="1"/>
  <c r="D27" i="1"/>
  <c r="E27" i="1"/>
  <c r="F27" i="1"/>
  <c r="G27" i="1"/>
  <c r="H27" i="1"/>
  <c r="I27" i="1"/>
  <c r="J27" i="1"/>
  <c r="K27" i="1"/>
  <c r="L27" i="1"/>
  <c r="D26" i="1"/>
  <c r="E26" i="1"/>
  <c r="F26" i="1"/>
  <c r="G26" i="1"/>
  <c r="H26" i="1"/>
  <c r="I26" i="1"/>
  <c r="J26" i="1"/>
  <c r="K26" i="1"/>
  <c r="L26" i="1"/>
  <c r="D25" i="1"/>
  <c r="E25" i="1"/>
  <c r="F25" i="1"/>
  <c r="G25" i="1"/>
  <c r="H25" i="1"/>
  <c r="I25" i="1"/>
  <c r="J25" i="1"/>
  <c r="K25" i="1"/>
  <c r="L25" i="1"/>
  <c r="D24" i="1"/>
  <c r="E24" i="1"/>
  <c r="F24" i="1"/>
  <c r="G24" i="1"/>
  <c r="H24" i="1"/>
  <c r="I24" i="1"/>
  <c r="J24" i="1"/>
  <c r="K24" i="1"/>
  <c r="L24" i="1"/>
  <c r="D23" i="1"/>
  <c r="E23" i="1"/>
  <c r="F23" i="1"/>
  <c r="G23" i="1"/>
  <c r="H23" i="1"/>
  <c r="I23" i="1"/>
  <c r="J23" i="1"/>
  <c r="K23" i="1"/>
  <c r="L23" i="1"/>
  <c r="D22" i="1"/>
  <c r="E22" i="1"/>
  <c r="F22" i="1"/>
  <c r="G22" i="1"/>
  <c r="H22" i="1"/>
  <c r="I22" i="1"/>
  <c r="J22" i="1"/>
  <c r="K22" i="1"/>
  <c r="L22" i="1"/>
  <c r="C22" i="1"/>
  <c r="C23" i="1"/>
  <c r="C24" i="1"/>
  <c r="C25" i="1"/>
  <c r="C26" i="1"/>
  <c r="C27" i="1"/>
  <c r="C28" i="1"/>
  <c r="D21" i="1"/>
  <c r="E21" i="1"/>
  <c r="F21" i="1"/>
  <c r="G21" i="1"/>
  <c r="H21" i="1"/>
  <c r="I21" i="1"/>
  <c r="J21" i="1"/>
  <c r="K21" i="1"/>
  <c r="L21" i="1"/>
  <c r="C21" i="1"/>
  <c r="D19" i="1"/>
  <c r="E19" i="1"/>
  <c r="F19" i="1"/>
  <c r="G19" i="1"/>
  <c r="M19" i="1" s="1"/>
  <c r="H19" i="1"/>
  <c r="I19" i="1"/>
  <c r="J19" i="1"/>
  <c r="K19" i="1"/>
  <c r="L19" i="1"/>
  <c r="C19" i="1"/>
  <c r="C18" i="1"/>
  <c r="K14" i="1"/>
  <c r="J14" i="1"/>
  <c r="J13" i="1"/>
  <c r="I14" i="1"/>
  <c r="I13" i="1"/>
  <c r="I12" i="1"/>
  <c r="H14" i="1"/>
  <c r="H13" i="1"/>
  <c r="H12" i="1"/>
  <c r="H11" i="1"/>
  <c r="G14" i="1"/>
  <c r="G13" i="1"/>
  <c r="G12" i="1"/>
  <c r="G11" i="1"/>
  <c r="G10" i="1"/>
  <c r="F14" i="1"/>
  <c r="F13" i="1"/>
  <c r="F12" i="1"/>
  <c r="F11" i="1"/>
  <c r="F10" i="1"/>
  <c r="F15" i="1" s="1"/>
  <c r="F9" i="1"/>
  <c r="E14" i="1"/>
  <c r="E13" i="1"/>
  <c r="E12" i="1"/>
  <c r="E11" i="1"/>
  <c r="E10" i="1"/>
  <c r="E9" i="1"/>
  <c r="E8" i="1"/>
  <c r="D14" i="1"/>
  <c r="D13" i="1"/>
  <c r="D12" i="1"/>
  <c r="D11" i="1"/>
  <c r="D10" i="1"/>
  <c r="D9" i="1"/>
  <c r="D8" i="1"/>
  <c r="D7" i="1"/>
  <c r="C14" i="1"/>
  <c r="C13" i="1"/>
  <c r="C12" i="1"/>
  <c r="C11" i="1"/>
  <c r="C10" i="1"/>
  <c r="C9" i="1"/>
  <c r="C8" i="1"/>
  <c r="C7" i="1"/>
  <c r="M6" i="1"/>
  <c r="F20" i="1" s="1"/>
  <c r="M5" i="1"/>
  <c r="J15" i="1"/>
  <c r="K15" i="1"/>
  <c r="L15" i="1"/>
  <c r="C4" i="1"/>
  <c r="L18" i="2" l="1"/>
  <c r="E26" i="2"/>
  <c r="F19" i="2"/>
  <c r="C25" i="2"/>
  <c r="E22" i="2"/>
  <c r="H21" i="2"/>
  <c r="C21" i="2"/>
  <c r="E18" i="2"/>
  <c r="L26" i="2"/>
  <c r="H17" i="2"/>
  <c r="F23" i="2"/>
  <c r="L22" i="2"/>
  <c r="G24" i="2"/>
  <c r="C17" i="2"/>
  <c r="C24" i="2"/>
  <c r="C20" i="2"/>
  <c r="G17" i="2"/>
  <c r="E25" i="2"/>
  <c r="E21" i="2"/>
  <c r="F26" i="2"/>
  <c r="F22" i="2"/>
  <c r="F18" i="2"/>
  <c r="G23" i="2"/>
  <c r="G19" i="2"/>
  <c r="I23" i="2"/>
  <c r="L25" i="2"/>
  <c r="L21" i="2"/>
  <c r="C27" i="2"/>
  <c r="C23" i="2"/>
  <c r="C19" i="2"/>
  <c r="L17" i="2"/>
  <c r="F17" i="2"/>
  <c r="E24" i="2"/>
  <c r="E20" i="2"/>
  <c r="F25" i="2"/>
  <c r="F21" i="2"/>
  <c r="G26" i="2"/>
  <c r="G22" i="2"/>
  <c r="G18" i="2"/>
  <c r="I19" i="2"/>
  <c r="L24" i="2"/>
  <c r="L20" i="2"/>
  <c r="G20" i="2"/>
  <c r="C26" i="2"/>
  <c r="C22" i="2"/>
  <c r="I17" i="2"/>
  <c r="E17" i="2"/>
  <c r="E23" i="2"/>
  <c r="F24" i="2"/>
  <c r="G25" i="2"/>
  <c r="H25" i="2"/>
  <c r="K19" i="2"/>
  <c r="L23" i="2"/>
  <c r="H20" i="2"/>
  <c r="H23" i="2"/>
  <c r="H19" i="2"/>
  <c r="H24" i="2"/>
  <c r="H26" i="2"/>
  <c r="H22" i="2"/>
  <c r="I26" i="2"/>
  <c r="I22" i="2"/>
  <c r="I18" i="2"/>
  <c r="I25" i="2"/>
  <c r="I21" i="2"/>
  <c r="I24" i="2"/>
  <c r="K17" i="2"/>
  <c r="K23" i="2"/>
  <c r="J17" i="2"/>
  <c r="J25" i="2"/>
  <c r="J21" i="2"/>
  <c r="J24" i="2"/>
  <c r="J20" i="2"/>
  <c r="J23" i="2"/>
  <c r="J19" i="2"/>
  <c r="J26" i="2"/>
  <c r="J22" i="2"/>
  <c r="K26" i="2"/>
  <c r="K22" i="2"/>
  <c r="K18" i="2"/>
  <c r="K25" i="2"/>
  <c r="K21" i="2"/>
  <c r="K24" i="2"/>
  <c r="C20" i="1"/>
  <c r="M15" i="1"/>
  <c r="L20" i="1"/>
  <c r="H20" i="1"/>
  <c r="D20" i="1"/>
  <c r="D29" i="1" s="1"/>
  <c r="I20" i="1"/>
  <c r="K20" i="1"/>
  <c r="G20" i="1"/>
  <c r="M20" i="1" s="1"/>
  <c r="E20" i="1"/>
  <c r="E29" i="1" s="1"/>
  <c r="J20" i="1"/>
  <c r="J29" i="1" s="1"/>
  <c r="L29" i="1"/>
  <c r="M12" i="3"/>
  <c r="M13" i="3"/>
  <c r="M7" i="3"/>
  <c r="M10" i="3"/>
  <c r="M11" i="3"/>
  <c r="D15" i="3"/>
  <c r="H15" i="3"/>
  <c r="H18" i="3" s="1"/>
  <c r="L15" i="3"/>
  <c r="L21" i="3" s="1"/>
  <c r="J15" i="3"/>
  <c r="J24" i="3" s="1"/>
  <c r="E15" i="3"/>
  <c r="E18" i="3" s="1"/>
  <c r="I15" i="3"/>
  <c r="I23" i="3" s="1"/>
  <c r="K15" i="3"/>
  <c r="K20" i="3" s="1"/>
  <c r="D14" i="2"/>
  <c r="M28" i="1"/>
  <c r="I29" i="1"/>
  <c r="M26" i="1"/>
  <c r="H29" i="1"/>
  <c r="F29" i="1"/>
  <c r="M27" i="1"/>
  <c r="M25" i="1"/>
  <c r="M23" i="1"/>
  <c r="C29" i="1"/>
  <c r="M24" i="1"/>
  <c r="K29" i="1"/>
  <c r="M22" i="1"/>
  <c r="M21" i="1"/>
  <c r="I15" i="1"/>
  <c r="H15" i="1"/>
  <c r="G15" i="1"/>
  <c r="M14" i="1"/>
  <c r="E15" i="1"/>
  <c r="D15" i="1"/>
  <c r="C15" i="1"/>
  <c r="M13" i="1"/>
  <c r="M9" i="1"/>
  <c r="M12" i="1"/>
  <c r="M8" i="1"/>
  <c r="M11" i="1"/>
  <c r="M7" i="1"/>
  <c r="M10" i="1"/>
  <c r="H27" i="2" l="1"/>
  <c r="L27" i="2"/>
  <c r="G27" i="2"/>
  <c r="E27" i="2"/>
  <c r="M14" i="2"/>
  <c r="D20" i="2"/>
  <c r="M20" i="2" s="1"/>
  <c r="E5" i="4" s="1"/>
  <c r="D24" i="2"/>
  <c r="M24" i="2" s="1"/>
  <c r="I5" i="4" s="1"/>
  <c r="D19" i="2"/>
  <c r="M19" i="2" s="1"/>
  <c r="D5" i="4" s="1"/>
  <c r="D21" i="2"/>
  <c r="M21" i="2" s="1"/>
  <c r="F5" i="4" s="1"/>
  <c r="D25" i="2"/>
  <c r="M25" i="2" s="1"/>
  <c r="J5" i="4" s="1"/>
  <c r="D17" i="2"/>
  <c r="D18" i="2"/>
  <c r="M18" i="2" s="1"/>
  <c r="C5" i="4" s="1"/>
  <c r="D22" i="2"/>
  <c r="M22" i="2" s="1"/>
  <c r="G5" i="4" s="1"/>
  <c r="D26" i="2"/>
  <c r="M26" i="2" s="1"/>
  <c r="K5" i="4" s="1"/>
  <c r="D23" i="2"/>
  <c r="M23" i="2" s="1"/>
  <c r="H5" i="4" s="1"/>
  <c r="I27" i="2"/>
  <c r="F27" i="2"/>
  <c r="J27" i="2"/>
  <c r="K27" i="2"/>
  <c r="G29" i="1"/>
  <c r="M14" i="3"/>
  <c r="K18" i="3"/>
  <c r="L19" i="3"/>
  <c r="L26" i="3"/>
  <c r="K22" i="3"/>
  <c r="H22" i="3"/>
  <c r="E19" i="3"/>
  <c r="J19" i="3"/>
  <c r="I24" i="3"/>
  <c r="I25" i="3"/>
  <c r="I26" i="3"/>
  <c r="I21" i="3"/>
  <c r="I27" i="3"/>
  <c r="K21" i="3"/>
  <c r="I19" i="3"/>
  <c r="I22" i="3"/>
  <c r="H19" i="3"/>
  <c r="L27" i="3"/>
  <c r="L24" i="3"/>
  <c r="L20" i="3"/>
  <c r="K24" i="3"/>
  <c r="J20" i="3"/>
  <c r="I20" i="3"/>
  <c r="L22" i="3"/>
  <c r="K23" i="3"/>
  <c r="J25" i="3"/>
  <c r="J22" i="3"/>
  <c r="J27" i="3"/>
  <c r="J26" i="3"/>
  <c r="H27" i="3"/>
  <c r="H23" i="3"/>
  <c r="H24" i="3"/>
  <c r="H20" i="3"/>
  <c r="H25" i="3"/>
  <c r="H26" i="3"/>
  <c r="J23" i="3"/>
  <c r="J18" i="3"/>
  <c r="K26" i="3"/>
  <c r="K27" i="3"/>
  <c r="K19" i="3"/>
  <c r="D27" i="3"/>
  <c r="D23" i="3"/>
  <c r="D19" i="3"/>
  <c r="D20" i="3"/>
  <c r="D25" i="3"/>
  <c r="D21" i="3"/>
  <c r="D26" i="3"/>
  <c r="D22" i="3"/>
  <c r="D24" i="3"/>
  <c r="E24" i="3"/>
  <c r="E20" i="3"/>
  <c r="E21" i="3"/>
  <c r="E26" i="3"/>
  <c r="E22" i="3"/>
  <c r="E27" i="3"/>
  <c r="E23" i="3"/>
  <c r="E25" i="3"/>
  <c r="K25" i="3"/>
  <c r="D18" i="3"/>
  <c r="I18" i="3"/>
  <c r="L25" i="3"/>
  <c r="J21" i="3"/>
  <c r="L18" i="3"/>
  <c r="L23" i="3"/>
  <c r="H21" i="3"/>
  <c r="M29" i="1"/>
  <c r="D27" i="2" l="1"/>
  <c r="M27" i="2" s="1"/>
  <c r="M17" i="2"/>
  <c r="B5" i="4" s="1"/>
  <c r="I28" i="3"/>
  <c r="K28" i="3"/>
  <c r="H28" i="3"/>
  <c r="E28" i="3"/>
  <c r="D28" i="3"/>
  <c r="J28" i="3"/>
  <c r="L28" i="3"/>
  <c r="M5" i="3"/>
  <c r="F15" i="3"/>
  <c r="F22" i="3" s="1"/>
  <c r="M9" i="3"/>
  <c r="M8" i="3"/>
  <c r="G15" i="3"/>
  <c r="G20" i="3" s="1"/>
  <c r="C15" i="3"/>
  <c r="C23" i="3" s="1"/>
  <c r="L5" i="4" l="1"/>
  <c r="B9" i="4" s="1"/>
  <c r="G21" i="3"/>
  <c r="C20" i="3"/>
  <c r="C22" i="3"/>
  <c r="G24" i="3"/>
  <c r="G25" i="3"/>
  <c r="F18" i="3"/>
  <c r="C27" i="3"/>
  <c r="C21" i="3"/>
  <c r="M15" i="3"/>
  <c r="F20" i="3"/>
  <c r="C19" i="3"/>
  <c r="C26" i="3"/>
  <c r="C24" i="3"/>
  <c r="F19" i="3"/>
  <c r="F24" i="3"/>
  <c r="G19" i="3"/>
  <c r="G22" i="3"/>
  <c r="F27" i="3"/>
  <c r="C28" i="3"/>
  <c r="C25" i="3"/>
  <c r="G18" i="3"/>
  <c r="F26" i="3"/>
  <c r="F25" i="3"/>
  <c r="G23" i="3"/>
  <c r="G26" i="3"/>
  <c r="C18" i="3"/>
  <c r="F23" i="3"/>
  <c r="F21" i="3"/>
  <c r="G27" i="3"/>
  <c r="C9" i="4" l="1"/>
  <c r="F9" i="4"/>
  <c r="E9" i="4"/>
  <c r="D9" i="4"/>
  <c r="G9" i="4"/>
  <c r="K9" i="4"/>
  <c r="H9" i="4"/>
  <c r="J9" i="4"/>
  <c r="I9" i="4"/>
  <c r="M22" i="3"/>
  <c r="F4" i="4" s="1"/>
  <c r="M23" i="3"/>
  <c r="G4" i="4" s="1"/>
  <c r="M19" i="3"/>
  <c r="C4" i="4" s="1"/>
  <c r="M18" i="3"/>
  <c r="B4" i="4" s="1"/>
  <c r="M20" i="3"/>
  <c r="D4" i="4" s="1"/>
  <c r="F28" i="3"/>
  <c r="M21" i="3"/>
  <c r="E4" i="4" s="1"/>
  <c r="M27" i="3"/>
  <c r="K4" i="4" s="1"/>
  <c r="G28" i="3"/>
  <c r="M24" i="3"/>
  <c r="H4" i="4" s="1"/>
  <c r="M25" i="3"/>
  <c r="I4" i="4" s="1"/>
  <c r="M26" i="3"/>
  <c r="J4" i="4" s="1"/>
  <c r="L4" i="4" l="1"/>
  <c r="C8" i="4" s="1"/>
  <c r="L9" i="4"/>
  <c r="M28" i="3"/>
  <c r="B8" i="4" l="1"/>
  <c r="F8" i="4"/>
  <c r="K8" i="4"/>
  <c r="G8" i="4"/>
  <c r="J8" i="4"/>
  <c r="H8" i="4"/>
  <c r="E8" i="4"/>
  <c r="D8" i="4"/>
  <c r="I8" i="4"/>
  <c r="L8" i="4" l="1"/>
</calcChain>
</file>

<file path=xl/sharedStrings.xml><?xml version="1.0" encoding="utf-8"?>
<sst xmlns="http://schemas.openxmlformats.org/spreadsheetml/2006/main" count="216" uniqueCount="29">
  <si>
    <t>FR2</t>
  </si>
  <si>
    <t>FR3</t>
  </si>
  <si>
    <t>FR4</t>
  </si>
  <si>
    <t>FR5</t>
  </si>
  <si>
    <t>FR11</t>
  </si>
  <si>
    <t>QR6</t>
  </si>
  <si>
    <t>QR7</t>
  </si>
  <si>
    <t>QR8</t>
  </si>
  <si>
    <t>QR12</t>
  </si>
  <si>
    <t>ID</t>
  </si>
  <si>
    <t>TITLE</t>
  </si>
  <si>
    <t>Xác thực thẻ</t>
  </si>
  <si>
    <t>Xác thực tài khoản</t>
  </si>
  <si>
    <t>Kiểm tra số dư</t>
  </si>
  <si>
    <t>Rút tiền</t>
  </si>
  <si>
    <t>Đổi PIN và lần đăng nhập đầu tiên</t>
  </si>
  <si>
    <t>QR9</t>
  </si>
  <si>
    <t>Độ tin cậy của hệ thống</t>
  </si>
  <si>
    <t>Tính sẵn sàng của hệ thống</t>
  </si>
  <si>
    <t>Kết nối Internet</t>
  </si>
  <si>
    <t>Bảo mật thông tin trên đường truyền</t>
  </si>
  <si>
    <t>Khả năng mở rộng hệ thống</t>
  </si>
  <si>
    <t>so sanh tren thoi gian code, chi phi tien bac de phat trien</t>
  </si>
  <si>
    <t>COST</t>
  </si>
  <si>
    <t>VALUE</t>
  </si>
  <si>
    <t>TYPE</t>
  </si>
  <si>
    <t>FR9</t>
  </si>
  <si>
    <t>Chức năng</t>
  </si>
  <si>
    <t>Phi chức năng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</si>
</sst>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2" fontId="0" fillId="0" borderId="1" xfId="0" applyNumberFormat="1" applyBorder="1" applyAlignment="1">
      <alignment horizontal="center" vertical="center"/>
    </xf>
    <xf numFmtId="12" fontId="0" fillId="0" borderId="1" xfId="0" applyNumberFormat="1" applyBorder="1" applyAlignment="1">
      <alignment horizontal="center" vertical="center"/>
    </xf>
    <xf numFmtId="12" fontId="0" fillId="0" borderId="0" xfId="0" applyNumberForma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2" fontId="1" fillId="0" borderId="1" xfId="0" applyNumberFormat="1" applyFont="1" applyBorder="1" applyAlignment="1">
      <alignment horizontal="center" vertical="center"/>
    </xf>
    <xf numFmtId="2" fontId="0" fillId="0" borderId="0" xfId="0" applyNumberFormat="1"/>
    <xf numFmtId="0" fontId="2" fillId="0" borderId="1" xfId="0" applyFont="1" applyBorder="1" applyAlignment="1">
      <alignment horizontal="center" vertical="center"/>
    </xf>
    <xf numFmtId="0" fontId="3" fillId="0" borderId="0" xfId="0" applyFont="1"/>
    <xf numFmtId="0" fontId="2" fillId="0" borderId="1" xfId="0" applyFont="1" applyFill="1" applyBorder="1" applyAlignment="1">
      <alignment horizontal="center" vertical="center"/>
    </xf>
    <xf numFmtId="12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/>
    <xf numFmtId="12" fontId="2" fillId="0" borderId="1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2" fontId="3" fillId="0" borderId="0" xfId="0" applyNumberFormat="1" applyFont="1"/>
    <xf numFmtId="12" fontId="3" fillId="0" borderId="0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graph!$B$7</c:f>
              <c:strCache>
                <c:ptCount val="1"/>
                <c:pt idx="0">
                  <c:v>FR2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graph!$B$8</c:f>
              <c:numCache>
                <c:formatCode>0.00</c:formatCode>
                <c:ptCount val="1"/>
                <c:pt idx="0">
                  <c:v>3.8041204611219328</c:v>
                </c:pt>
              </c:numCache>
            </c:numRef>
          </c:xVal>
          <c:yVal>
            <c:numRef>
              <c:f>graph!$B$9</c:f>
              <c:numCache>
                <c:formatCode>0.00</c:formatCode>
                <c:ptCount val="1"/>
                <c:pt idx="0">
                  <c:v>3.2912683351717655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graph!$C$7</c:f>
              <c:strCache>
                <c:ptCount val="1"/>
                <c:pt idx="0">
                  <c:v>FR3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55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</a:ln>
              <a:effectLst/>
            </c:spPr>
          </c:marker>
          <c:dLbls>
            <c:dLbl>
              <c:idx val="0"/>
              <c:layout/>
              <c:tx>
                <c:rich>
                  <a:bodyPr/>
                  <a:lstStyle/>
                  <a:p>
                    <a:fld id="{3E5227BC-5091-4060-8C91-0114F73CFF73}" type="SERIESNAME">
                      <a:rPr lang="en-US"/>
                      <a:pPr/>
                      <a:t>[SERIES NAME]</a:t>
                    </a:fld>
                    <a:endParaRPr lang="en-US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graph!$C$8</c:f>
              <c:numCache>
                <c:formatCode>0.00</c:formatCode>
                <c:ptCount val="1"/>
                <c:pt idx="0">
                  <c:v>6.7300465691736244</c:v>
                </c:pt>
              </c:numCache>
            </c:numRef>
          </c:xVal>
          <c:yVal>
            <c:numRef>
              <c:f>graph!$C$9</c:f>
              <c:numCache>
                <c:formatCode>0.00</c:formatCode>
                <c:ptCount val="1"/>
                <c:pt idx="0">
                  <c:v>4.5669530088170784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graph!$D$7</c:f>
              <c:strCache>
                <c:ptCount val="1"/>
                <c:pt idx="0">
                  <c:v>FR4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75000"/>
                </a:schemeClr>
              </a:solidFill>
              <a:ln w="9525">
                <a:solidFill>
                  <a:schemeClr val="dk1">
                    <a:tint val="75000"/>
                  </a:schemeClr>
                </a:solidFill>
              </a:ln>
              <a:effectLst/>
            </c:spPr>
          </c:marker>
          <c:dLbls>
            <c:dLbl>
              <c:idx val="0"/>
              <c:layout/>
              <c:tx>
                <c:rich>
                  <a:bodyPr/>
                  <a:lstStyle/>
                  <a:p>
                    <a:fld id="{CD872DFC-236B-45FA-BD3D-25D58D1AB406}" type="SERIESNAME">
                      <a:rPr lang="en-US"/>
                      <a:pPr/>
                      <a:t>[SERIES NAME]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graph!$D$8</c:f>
              <c:numCache>
                <c:formatCode>0.00</c:formatCode>
                <c:ptCount val="1"/>
                <c:pt idx="0">
                  <c:v>7.233753359907352</c:v>
                </c:pt>
              </c:numCache>
            </c:numRef>
          </c:xVal>
          <c:yVal>
            <c:numRef>
              <c:f>graph!$D$9</c:f>
              <c:numCache>
                <c:formatCode>0.00</c:formatCode>
                <c:ptCount val="1"/>
                <c:pt idx="0">
                  <c:v>4.1072472067282906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graph!$E$7</c:f>
              <c:strCache>
                <c:ptCount val="1"/>
                <c:pt idx="0">
                  <c:v>FR5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98500"/>
                </a:schemeClr>
              </a:solidFill>
              <a:ln w="9525">
                <a:solidFill>
                  <a:schemeClr val="dk1">
                    <a:tint val="98500"/>
                  </a:schemeClr>
                </a:solidFill>
              </a:ln>
              <a:effectLst/>
            </c:spPr>
          </c:marker>
          <c:dLbls>
            <c:dLbl>
              <c:idx val="0"/>
              <c:layout/>
              <c:dLblPos val="t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graph!$E$8</c:f>
              <c:numCache>
                <c:formatCode>0.00</c:formatCode>
                <c:ptCount val="1"/>
                <c:pt idx="0">
                  <c:v>8.7850524698443095</c:v>
                </c:pt>
              </c:numCache>
            </c:numRef>
          </c:xVal>
          <c:yVal>
            <c:numRef>
              <c:f>graph!$E$9</c:f>
              <c:numCache>
                <c:formatCode>0.00</c:formatCode>
                <c:ptCount val="1"/>
                <c:pt idx="0">
                  <c:v>5.4457695294754105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graph!$F$7</c:f>
              <c:strCache>
                <c:ptCount val="1"/>
                <c:pt idx="0">
                  <c:v>FR9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30000"/>
                </a:schemeClr>
              </a:solidFill>
              <a:ln w="9525">
                <a:solidFill>
                  <a:schemeClr val="dk1">
                    <a:tint val="30000"/>
                  </a:schemeClr>
                </a:solidFill>
              </a:ln>
              <a:effectLst/>
            </c:spPr>
          </c:marker>
          <c:dLbls>
            <c:dLbl>
              <c:idx val="0"/>
              <c:layout/>
              <c:tx>
                <c:rich>
                  <a:bodyPr/>
                  <a:lstStyle/>
                  <a:p>
                    <a:fld id="{E9DE1DD5-8FEA-47BE-A46F-0B4A1CF1A187}" type="SERIESNAME">
                      <a:rPr lang="en-US"/>
                      <a:pPr/>
                      <a:t>[SERIES NAME]</a:t>
                    </a:fld>
                    <a:endParaRPr lang="en-US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graph!$F$8</c:f>
              <c:numCache>
                <c:formatCode>0.00</c:formatCode>
                <c:ptCount val="1"/>
                <c:pt idx="0">
                  <c:v>6.5720154025827062</c:v>
                </c:pt>
              </c:numCache>
            </c:numRef>
          </c:xVal>
          <c:yVal>
            <c:numRef>
              <c:f>graph!$F$9</c:f>
              <c:numCache>
                <c:formatCode>0.00</c:formatCode>
                <c:ptCount val="1"/>
                <c:pt idx="0">
                  <c:v>4.7628119937366833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graph!$G$7</c:f>
              <c:strCache>
                <c:ptCount val="1"/>
                <c:pt idx="0">
                  <c:v>QR6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60000"/>
                </a:schemeClr>
              </a:solidFill>
              <a:ln w="9525">
                <a:solidFill>
                  <a:schemeClr val="dk1">
                    <a:tint val="60000"/>
                  </a:schemeClr>
                </a:solidFill>
              </a:ln>
              <a:effectLst/>
            </c:spPr>
          </c:marker>
          <c:dLbls>
            <c:dLbl>
              <c:idx val="0"/>
              <c:layout/>
              <c:dLblPos val="t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graph!$G$8</c:f>
              <c:numCache>
                <c:formatCode>0.00</c:formatCode>
                <c:ptCount val="1"/>
                <c:pt idx="0">
                  <c:v>17.028211025777587</c:v>
                </c:pt>
              </c:numCache>
            </c:numRef>
          </c:xVal>
          <c:yVal>
            <c:numRef>
              <c:f>graph!$G$9</c:f>
              <c:numCache>
                <c:formatCode>0.00</c:formatCode>
                <c:ptCount val="1"/>
                <c:pt idx="0">
                  <c:v>12.868791138251783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graph!$H$7</c:f>
              <c:strCache>
                <c:ptCount val="1"/>
                <c:pt idx="0">
                  <c:v>QR7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0000"/>
                </a:schemeClr>
              </a:solidFill>
              <a:ln w="9525">
                <a:solidFill>
                  <a:schemeClr val="dk1">
                    <a:tint val="80000"/>
                  </a:schemeClr>
                </a:solidFill>
              </a:ln>
              <a:effectLst/>
            </c:spPr>
          </c:marker>
          <c:dLbls>
            <c:dLbl>
              <c:idx val="0"/>
              <c:layout/>
              <c:tx>
                <c:rich>
                  <a:bodyPr/>
                  <a:lstStyle/>
                  <a:p>
                    <a:fld id="{E5FF2855-9178-4B18-9AF1-57F4E45BB1C2}" type="SERIESNAME">
                      <a:rPr lang="en-US"/>
                      <a:pPr/>
                      <a:t>[SERIES NAME]</a:t>
                    </a:fld>
                    <a:endParaRPr lang="en-US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graph!$H$8</c:f>
              <c:numCache>
                <c:formatCode>0.00</c:formatCode>
                <c:ptCount val="1"/>
                <c:pt idx="0">
                  <c:v>17.101072567088323</c:v>
                </c:pt>
              </c:numCache>
            </c:numRef>
          </c:xVal>
          <c:yVal>
            <c:numRef>
              <c:f>graph!$H$9</c:f>
              <c:numCache>
                <c:formatCode>0.00</c:formatCode>
                <c:ptCount val="1"/>
                <c:pt idx="0">
                  <c:v>15.845103175501905</c:v>
                </c:pt>
              </c:numCache>
            </c:numRef>
          </c:yVal>
          <c:smooth val="0"/>
        </c:ser>
        <c:ser>
          <c:idx val="9"/>
          <c:order val="7"/>
          <c:tx>
            <c:strRef>
              <c:f>graph!$I$7</c:f>
              <c:strCache>
                <c:ptCount val="1"/>
                <c:pt idx="0">
                  <c:v>QR8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75000"/>
                </a:schemeClr>
              </a:solidFill>
              <a:ln w="9525">
                <a:solidFill>
                  <a:schemeClr val="dk1">
                    <a:tint val="75000"/>
                  </a:schemeClr>
                </a:solidFill>
              </a:ln>
              <a:effectLst/>
            </c:spPr>
          </c:marker>
          <c:dLbls>
            <c:dLbl>
              <c:idx val="0"/>
              <c:layout/>
              <c:tx>
                <c:rich>
                  <a:bodyPr/>
                  <a:lstStyle/>
                  <a:p>
                    <a:fld id="{D5C49E40-F7D9-453F-936A-32F7EE9E108F}" type="SERIESNAME">
                      <a:rPr lang="en-US"/>
                      <a:pPr/>
                      <a:t>[SERIES NAME]</a:t>
                    </a:fld>
                    <a:endParaRPr lang="en-US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graph!$I$8</c:f>
              <c:numCache>
                <c:formatCode>0.00</c:formatCode>
                <c:ptCount val="1"/>
                <c:pt idx="0">
                  <c:v>11.216262483375781</c:v>
                </c:pt>
              </c:numCache>
            </c:numRef>
          </c:xVal>
          <c:yVal>
            <c:numRef>
              <c:f>graph!$I$9</c:f>
              <c:numCache>
                <c:formatCode>0.00</c:formatCode>
                <c:ptCount val="1"/>
                <c:pt idx="0">
                  <c:v>26.918467626971243</c:v>
                </c:pt>
              </c:numCache>
            </c:numRef>
          </c:yVal>
          <c:smooth val="0"/>
        </c:ser>
        <c:ser>
          <c:idx val="7"/>
          <c:order val="8"/>
          <c:tx>
            <c:strRef>
              <c:f>graph!$J$7</c:f>
              <c:strCache>
                <c:ptCount val="1"/>
                <c:pt idx="0">
                  <c:v>QR9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dLbls>
            <c:dLbl>
              <c:idx val="0"/>
              <c:layout/>
              <c:tx>
                <c:rich>
                  <a:bodyPr/>
                  <a:lstStyle/>
                  <a:p>
                    <a:fld id="{95DABB28-EF6F-4D85-A7B3-C945F18B6BF9}" type="SERIESNAME">
                      <a:rPr lang="en-US"/>
                      <a:pPr/>
                      <a:t>[SERIES NAME]</a:t>
                    </a:fld>
                    <a:endParaRPr lang="en-US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graph!$J$8</c:f>
              <c:numCache>
                <c:formatCode>0.00</c:formatCode>
                <c:ptCount val="1"/>
                <c:pt idx="0">
                  <c:v>17.105688133218138</c:v>
                </c:pt>
              </c:numCache>
            </c:numRef>
          </c:xVal>
          <c:yVal>
            <c:numRef>
              <c:f>graph!$J$9</c:f>
              <c:numCache>
                <c:formatCode>0.00</c:formatCode>
                <c:ptCount val="1"/>
                <c:pt idx="0">
                  <c:v>18.001200772858986</c:v>
                </c:pt>
              </c:numCache>
            </c:numRef>
          </c:yVal>
          <c:smooth val="0"/>
        </c:ser>
        <c:ser>
          <c:idx val="8"/>
          <c:order val="9"/>
          <c:tx>
            <c:strRef>
              <c:f>graph!$K$7</c:f>
              <c:strCache>
                <c:ptCount val="1"/>
                <c:pt idx="0">
                  <c:v>QR12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55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</a:ln>
              <a:effectLst/>
            </c:spPr>
          </c:marker>
          <c:dLbls>
            <c:dLbl>
              <c:idx val="0"/>
              <c:layout/>
              <c:tx>
                <c:rich>
                  <a:bodyPr/>
                  <a:lstStyle/>
                  <a:p>
                    <a:fld id="{EDFA516C-451B-43ED-A94D-8A4C10560DC8}" type="SERIESNAME">
                      <a:rPr lang="en-US"/>
                      <a:pPr/>
                      <a:t>[SERIES NAME]</a:t>
                    </a:fld>
                    <a:endParaRPr lang="en-US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graph!$K$8</c:f>
              <c:numCache>
                <c:formatCode>0.00</c:formatCode>
                <c:ptCount val="1"/>
                <c:pt idx="0">
                  <c:v>4.4237775279102447</c:v>
                </c:pt>
              </c:numCache>
            </c:numRef>
          </c:xVal>
          <c:yVal>
            <c:numRef>
              <c:f>graph!$K$9</c:f>
              <c:numCache>
                <c:formatCode>0.00</c:formatCode>
                <c:ptCount val="1"/>
                <c:pt idx="0">
                  <c:v>4.1923872124868611</c:v>
                </c:pt>
              </c:numCache>
            </c:numRef>
          </c:y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-1508507296"/>
        <c:axId val="-1508499680"/>
      </c:scatterChart>
      <c:valAx>
        <c:axId val="-1508507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08499680"/>
        <c:crosses val="autoZero"/>
        <c:crossBetween val="midCat"/>
      </c:valAx>
      <c:valAx>
        <c:axId val="-150849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08507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graph!$A$8</c:f>
              <c:strCache>
                <c:ptCount val="1"/>
                <c:pt idx="0">
                  <c:v>COST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f>graph!$B$7:$K$7</c:f>
              <c:strCache>
                <c:ptCount val="10"/>
                <c:pt idx="0">
                  <c:v>FR2</c:v>
                </c:pt>
                <c:pt idx="1">
                  <c:v>FR3</c:v>
                </c:pt>
                <c:pt idx="2">
                  <c:v>FR4</c:v>
                </c:pt>
                <c:pt idx="3">
                  <c:v>FR5</c:v>
                </c:pt>
                <c:pt idx="4">
                  <c:v>FR9</c:v>
                </c:pt>
                <c:pt idx="5">
                  <c:v>QR6</c:v>
                </c:pt>
                <c:pt idx="6">
                  <c:v>QR7</c:v>
                </c:pt>
                <c:pt idx="7">
                  <c:v>QR8</c:v>
                </c:pt>
                <c:pt idx="8">
                  <c:v>QR9</c:v>
                </c:pt>
                <c:pt idx="9">
                  <c:v>QR12</c:v>
                </c:pt>
              </c:strCache>
            </c:strRef>
          </c:cat>
          <c:val>
            <c:numRef>
              <c:f>graph!$B$8:$K$8</c:f>
              <c:numCache>
                <c:formatCode>0.00</c:formatCode>
                <c:ptCount val="10"/>
                <c:pt idx="0">
                  <c:v>3.8041204611219328</c:v>
                </c:pt>
                <c:pt idx="1">
                  <c:v>6.7300465691736244</c:v>
                </c:pt>
                <c:pt idx="2">
                  <c:v>7.233753359907352</c:v>
                </c:pt>
                <c:pt idx="3">
                  <c:v>8.7850524698443095</c:v>
                </c:pt>
                <c:pt idx="4">
                  <c:v>6.5720154025827062</c:v>
                </c:pt>
                <c:pt idx="5">
                  <c:v>17.028211025777587</c:v>
                </c:pt>
                <c:pt idx="6">
                  <c:v>17.101072567088323</c:v>
                </c:pt>
                <c:pt idx="7">
                  <c:v>11.216262483375781</c:v>
                </c:pt>
                <c:pt idx="8">
                  <c:v>17.105688133218138</c:v>
                </c:pt>
                <c:pt idx="9">
                  <c:v>4.4237775279102447</c:v>
                </c:pt>
              </c:numCache>
            </c:numRef>
          </c:val>
        </c:ser>
        <c:ser>
          <c:idx val="1"/>
          <c:order val="1"/>
          <c:tx>
            <c:strRef>
              <c:f>graph!$A$9</c:f>
              <c:strCache>
                <c:ptCount val="1"/>
                <c:pt idx="0">
                  <c:v>VALUE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cat>
            <c:strRef>
              <c:f>graph!$B$7:$K$7</c:f>
              <c:strCache>
                <c:ptCount val="10"/>
                <c:pt idx="0">
                  <c:v>FR2</c:v>
                </c:pt>
                <c:pt idx="1">
                  <c:v>FR3</c:v>
                </c:pt>
                <c:pt idx="2">
                  <c:v>FR4</c:v>
                </c:pt>
                <c:pt idx="3">
                  <c:v>FR5</c:v>
                </c:pt>
                <c:pt idx="4">
                  <c:v>FR9</c:v>
                </c:pt>
                <c:pt idx="5">
                  <c:v>QR6</c:v>
                </c:pt>
                <c:pt idx="6">
                  <c:v>QR7</c:v>
                </c:pt>
                <c:pt idx="7">
                  <c:v>QR8</c:v>
                </c:pt>
                <c:pt idx="8">
                  <c:v>QR9</c:v>
                </c:pt>
                <c:pt idx="9">
                  <c:v>QR12</c:v>
                </c:pt>
              </c:strCache>
            </c:strRef>
          </c:cat>
          <c:val>
            <c:numRef>
              <c:f>graph!$B$9:$K$9</c:f>
              <c:numCache>
                <c:formatCode>0.00</c:formatCode>
                <c:ptCount val="10"/>
                <c:pt idx="0">
                  <c:v>3.2912683351717655</c:v>
                </c:pt>
                <c:pt idx="1">
                  <c:v>4.5669530088170784</c:v>
                </c:pt>
                <c:pt idx="2">
                  <c:v>4.1072472067282906</c:v>
                </c:pt>
                <c:pt idx="3">
                  <c:v>5.4457695294754105</c:v>
                </c:pt>
                <c:pt idx="4">
                  <c:v>4.7628119937366833</c:v>
                </c:pt>
                <c:pt idx="5">
                  <c:v>12.868791138251783</c:v>
                </c:pt>
                <c:pt idx="6">
                  <c:v>15.845103175501905</c:v>
                </c:pt>
                <c:pt idx="7">
                  <c:v>26.918467626971243</c:v>
                </c:pt>
                <c:pt idx="8">
                  <c:v>18.001200772858986</c:v>
                </c:pt>
                <c:pt idx="9">
                  <c:v>4.1923872124868611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508506208"/>
        <c:axId val="-1508511648"/>
      </c:barChart>
      <c:catAx>
        <c:axId val="-1508506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08511648"/>
        <c:crosses val="autoZero"/>
        <c:auto val="1"/>
        <c:lblAlgn val="ctr"/>
        <c:lblOffset val="100"/>
        <c:noMultiLvlLbl val="0"/>
      </c:catAx>
      <c:valAx>
        <c:axId val="-150851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08506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82827</xdr:colOff>
      <xdr:row>12</xdr:row>
      <xdr:rowOff>131692</xdr:rowOff>
    </xdr:from>
    <xdr:to>
      <xdr:col>18</xdr:col>
      <xdr:colOff>364435</xdr:colOff>
      <xdr:row>27</xdr:row>
      <xdr:rowOff>17392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438150</xdr:colOff>
      <xdr:row>12</xdr:row>
      <xdr:rowOff>109537</xdr:rowOff>
    </xdr:from>
    <xdr:to>
      <xdr:col>8</xdr:col>
      <xdr:colOff>133350</xdr:colOff>
      <xdr:row>26</xdr:row>
      <xdr:rowOff>185737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164224</xdr:colOff>
      <xdr:row>13</xdr:row>
      <xdr:rowOff>87923</xdr:rowOff>
    </xdr:from>
    <xdr:to>
      <xdr:col>15</xdr:col>
      <xdr:colOff>139212</xdr:colOff>
      <xdr:row>24</xdr:row>
      <xdr:rowOff>26277</xdr:rowOff>
    </xdr:to>
    <xdr:cxnSp macro="">
      <xdr:nvCxnSpPr>
        <xdr:cNvPr id="4" name="Straight Connector 3"/>
        <xdr:cNvCxnSpPr/>
      </xdr:nvCxnSpPr>
      <xdr:spPr>
        <a:xfrm flipV="1">
          <a:off x="7461839" y="2564423"/>
          <a:ext cx="1799392" cy="203385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181390</xdr:colOff>
      <xdr:row>18</xdr:row>
      <xdr:rowOff>146538</xdr:rowOff>
    </xdr:from>
    <xdr:to>
      <xdr:col>18</xdr:col>
      <xdr:colOff>87923</xdr:colOff>
      <xdr:row>24</xdr:row>
      <xdr:rowOff>13666</xdr:rowOff>
    </xdr:to>
    <xdr:cxnSp macro="">
      <xdr:nvCxnSpPr>
        <xdr:cNvPr id="7" name="Straight Connector 6"/>
        <xdr:cNvCxnSpPr/>
      </xdr:nvCxnSpPr>
      <xdr:spPr>
        <a:xfrm flipV="1">
          <a:off x="7479005" y="3575538"/>
          <a:ext cx="3555341" cy="1010128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96340</xdr:colOff>
      <xdr:row>14</xdr:row>
      <xdr:rowOff>93507</xdr:rowOff>
    </xdr:from>
    <xdr:to>
      <xdr:col>14</xdr:col>
      <xdr:colOff>14821</xdr:colOff>
      <xdr:row>15</xdr:row>
      <xdr:rowOff>168050</xdr:rowOff>
    </xdr:to>
    <xdr:sp macro="" textlink="">
      <xdr:nvSpPr>
        <xdr:cNvPr id="8" name="TextBox 7"/>
        <xdr:cNvSpPr txBox="1"/>
      </xdr:nvSpPr>
      <xdr:spPr>
        <a:xfrm>
          <a:off x="8047208" y="2760507"/>
          <a:ext cx="530087" cy="26504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HIGH</a:t>
          </a:r>
        </a:p>
      </xdr:txBody>
    </xdr:sp>
    <xdr:clientData/>
  </xdr:twoCellAnchor>
  <xdr:twoCellAnchor>
    <xdr:from>
      <xdr:col>15</xdr:col>
      <xdr:colOff>461037</xdr:colOff>
      <xdr:row>16</xdr:row>
      <xdr:rowOff>124500</xdr:rowOff>
    </xdr:from>
    <xdr:to>
      <xdr:col>17</xdr:col>
      <xdr:colOff>3487</xdr:colOff>
      <xdr:row>18</xdr:row>
      <xdr:rowOff>8543</xdr:rowOff>
    </xdr:to>
    <xdr:sp macro="" textlink="">
      <xdr:nvSpPr>
        <xdr:cNvPr id="9" name="TextBox 8"/>
        <xdr:cNvSpPr txBox="1"/>
      </xdr:nvSpPr>
      <xdr:spPr>
        <a:xfrm>
          <a:off x="9635116" y="3172500"/>
          <a:ext cx="765660" cy="26504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MEDIUM</a:t>
          </a:r>
        </a:p>
      </xdr:txBody>
    </xdr:sp>
    <xdr:clientData/>
  </xdr:twoCellAnchor>
  <xdr:twoCellAnchor>
    <xdr:from>
      <xdr:col>17</xdr:col>
      <xdr:colOff>4622</xdr:colOff>
      <xdr:row>20</xdr:row>
      <xdr:rowOff>178556</xdr:rowOff>
    </xdr:from>
    <xdr:to>
      <xdr:col>17</xdr:col>
      <xdr:colOff>533401</xdr:colOff>
      <xdr:row>22</xdr:row>
      <xdr:rowOff>62599</xdr:rowOff>
    </xdr:to>
    <xdr:sp macro="" textlink="">
      <xdr:nvSpPr>
        <xdr:cNvPr id="10" name="TextBox 9"/>
        <xdr:cNvSpPr txBox="1"/>
      </xdr:nvSpPr>
      <xdr:spPr>
        <a:xfrm>
          <a:off x="10401911" y="3988556"/>
          <a:ext cx="528779" cy="26504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LOW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P29"/>
  <sheetViews>
    <sheetView workbookViewId="0">
      <selection activeCell="C5" sqref="C5:L14"/>
    </sheetView>
  </sheetViews>
  <sheetFormatPr defaultRowHeight="15" x14ac:dyDescent="0.25"/>
  <cols>
    <col min="1" max="1" width="9.140625" style="1"/>
    <col min="2" max="2" width="9.140625" style="8"/>
    <col min="3" max="12" width="9.140625" style="1"/>
    <col min="13" max="13" width="9.140625" style="6"/>
    <col min="14" max="14" width="9.140625" style="1"/>
    <col min="15" max="15" width="5.5703125" style="1" bestFit="1" customWidth="1"/>
    <col min="16" max="16" width="34.140625" style="1" bestFit="1" customWidth="1"/>
    <col min="17" max="16384" width="9.140625" style="1"/>
  </cols>
  <sheetData>
    <row r="4" spans="2:16" s="8" customFormat="1" x14ac:dyDescent="0.25">
      <c r="B4" s="7"/>
      <c r="C4" s="7" t="str">
        <f>B5</f>
        <v>FR2</v>
      </c>
      <c r="D4" s="7" t="s">
        <v>1</v>
      </c>
      <c r="E4" s="7" t="s">
        <v>2</v>
      </c>
      <c r="F4" s="7" t="s">
        <v>3</v>
      </c>
      <c r="G4" s="7" t="s">
        <v>4</v>
      </c>
      <c r="H4" s="7" t="s">
        <v>5</v>
      </c>
      <c r="I4" s="7" t="s">
        <v>6</v>
      </c>
      <c r="J4" s="7" t="s">
        <v>7</v>
      </c>
      <c r="K4" s="7" t="s">
        <v>16</v>
      </c>
      <c r="L4" s="7" t="s">
        <v>8</v>
      </c>
      <c r="M4" s="9"/>
      <c r="O4" s="7" t="s">
        <v>9</v>
      </c>
      <c r="P4" s="7" t="s">
        <v>10</v>
      </c>
    </row>
    <row r="5" spans="2:16" x14ac:dyDescent="0.25">
      <c r="B5" s="7" t="s">
        <v>0</v>
      </c>
      <c r="C5" s="5">
        <v>1</v>
      </c>
      <c r="D5" s="5">
        <v>2</v>
      </c>
      <c r="E5" s="5">
        <v>4</v>
      </c>
      <c r="F5" s="5">
        <v>3</v>
      </c>
      <c r="G5" s="5">
        <v>4</v>
      </c>
      <c r="H5" s="5">
        <v>0.5</v>
      </c>
      <c r="I5" s="5">
        <v>0.5</v>
      </c>
      <c r="J5" s="5">
        <v>0.5</v>
      </c>
      <c r="K5" s="5">
        <v>0.33333333333333331</v>
      </c>
      <c r="L5" s="5">
        <v>2</v>
      </c>
      <c r="M5" s="5">
        <f>SUM(C5:L5)</f>
        <v>17.833333333333336</v>
      </c>
      <c r="O5" s="2" t="s">
        <v>0</v>
      </c>
      <c r="P5" s="3" t="s">
        <v>11</v>
      </c>
    </row>
    <row r="6" spans="2:16" x14ac:dyDescent="0.25">
      <c r="B6" s="7" t="s">
        <v>1</v>
      </c>
      <c r="C6" s="5">
        <f>1/D5</f>
        <v>0.5</v>
      </c>
      <c r="D6" s="5">
        <v>1</v>
      </c>
      <c r="E6" s="5">
        <v>2</v>
      </c>
      <c r="F6" s="5">
        <v>1</v>
      </c>
      <c r="G6" s="5">
        <v>2</v>
      </c>
      <c r="H6" s="5">
        <v>0.5</v>
      </c>
      <c r="I6" s="5">
        <v>0.5</v>
      </c>
      <c r="J6" s="5">
        <v>0.25</v>
      </c>
      <c r="K6" s="5">
        <v>0.5</v>
      </c>
      <c r="L6" s="5">
        <v>2</v>
      </c>
      <c r="M6" s="5">
        <f t="shared" ref="M6:M14" si="0">SUM(C6:L6)</f>
        <v>10.25</v>
      </c>
      <c r="O6" s="2" t="s">
        <v>1</v>
      </c>
      <c r="P6" s="3" t="s">
        <v>12</v>
      </c>
    </row>
    <row r="7" spans="2:16" x14ac:dyDescent="0.25">
      <c r="B7" s="7" t="s">
        <v>2</v>
      </c>
      <c r="C7" s="5">
        <f>1/E5</f>
        <v>0.25</v>
      </c>
      <c r="D7" s="5">
        <f>1/E$6</f>
        <v>0.5</v>
      </c>
      <c r="E7" s="5">
        <v>1</v>
      </c>
      <c r="F7" s="5">
        <v>0.5</v>
      </c>
      <c r="G7" s="5">
        <v>0.5</v>
      </c>
      <c r="H7" s="5">
        <v>0.5</v>
      </c>
      <c r="I7" s="5">
        <v>0.5</v>
      </c>
      <c r="J7" s="5">
        <v>0.25</v>
      </c>
      <c r="K7" s="5">
        <v>1</v>
      </c>
      <c r="L7" s="5">
        <v>3</v>
      </c>
      <c r="M7" s="5">
        <f t="shared" si="0"/>
        <v>8</v>
      </c>
      <c r="O7" s="2" t="s">
        <v>2</v>
      </c>
      <c r="P7" s="3" t="s">
        <v>13</v>
      </c>
    </row>
    <row r="8" spans="2:16" x14ac:dyDescent="0.25">
      <c r="B8" s="7" t="s">
        <v>3</v>
      </c>
      <c r="C8" s="5">
        <f>1/F5</f>
        <v>0.33333333333333331</v>
      </c>
      <c r="D8" s="5">
        <f>1/F$6</f>
        <v>1</v>
      </c>
      <c r="E8" s="5">
        <f>1/F$7</f>
        <v>2</v>
      </c>
      <c r="F8" s="5">
        <v>1</v>
      </c>
      <c r="G8" s="5">
        <v>1</v>
      </c>
      <c r="H8" s="5">
        <v>2</v>
      </c>
      <c r="I8" s="5">
        <v>0.2</v>
      </c>
      <c r="J8" s="5">
        <v>0.2</v>
      </c>
      <c r="K8" s="5">
        <v>0.33333333333333331</v>
      </c>
      <c r="L8" s="5">
        <v>2</v>
      </c>
      <c r="M8" s="5">
        <f t="shared" si="0"/>
        <v>10.066666666666666</v>
      </c>
      <c r="O8" s="2" t="s">
        <v>3</v>
      </c>
      <c r="P8" s="3" t="s">
        <v>14</v>
      </c>
    </row>
    <row r="9" spans="2:16" x14ac:dyDescent="0.25">
      <c r="B9" s="7" t="s">
        <v>4</v>
      </c>
      <c r="C9" s="5">
        <f>1/G5</f>
        <v>0.25</v>
      </c>
      <c r="D9" s="5">
        <f>1/G$6</f>
        <v>0.5</v>
      </c>
      <c r="E9" s="5">
        <f>1/G$7</f>
        <v>2</v>
      </c>
      <c r="F9" s="5">
        <f>1/G$8</f>
        <v>1</v>
      </c>
      <c r="G9" s="5">
        <v>1</v>
      </c>
      <c r="H9" s="5">
        <v>1</v>
      </c>
      <c r="I9" s="5">
        <v>1</v>
      </c>
      <c r="J9" s="5">
        <v>0.16666666666666666</v>
      </c>
      <c r="K9" s="5">
        <v>0.5</v>
      </c>
      <c r="L9" s="5">
        <v>3</v>
      </c>
      <c r="M9" s="5">
        <f t="shared" si="0"/>
        <v>10.416666666666668</v>
      </c>
      <c r="O9" s="2" t="s">
        <v>4</v>
      </c>
      <c r="P9" s="3" t="s">
        <v>15</v>
      </c>
    </row>
    <row r="10" spans="2:16" x14ac:dyDescent="0.25">
      <c r="B10" s="7" t="s">
        <v>5</v>
      </c>
      <c r="C10" s="5">
        <f>1/H5</f>
        <v>2</v>
      </c>
      <c r="D10" s="5">
        <f>1/H$6</f>
        <v>2</v>
      </c>
      <c r="E10" s="5">
        <f>1/H$7</f>
        <v>2</v>
      </c>
      <c r="F10" s="5">
        <f>1/H8</f>
        <v>0.5</v>
      </c>
      <c r="G10" s="5">
        <f>1/H9</f>
        <v>1</v>
      </c>
      <c r="H10" s="5">
        <v>1</v>
      </c>
      <c r="I10" s="5">
        <v>1</v>
      </c>
      <c r="J10" s="5">
        <v>0.33333333333333331</v>
      </c>
      <c r="K10" s="5">
        <v>1</v>
      </c>
      <c r="L10" s="5">
        <v>3</v>
      </c>
      <c r="M10" s="5">
        <f t="shared" si="0"/>
        <v>13.833333333333334</v>
      </c>
      <c r="O10" s="2" t="s">
        <v>5</v>
      </c>
      <c r="P10" s="3" t="s">
        <v>17</v>
      </c>
    </row>
    <row r="11" spans="2:16" x14ac:dyDescent="0.25">
      <c r="B11" s="7" t="s">
        <v>6</v>
      </c>
      <c r="C11" s="5">
        <f>1/I5</f>
        <v>2</v>
      </c>
      <c r="D11" s="5">
        <f>1/I$6</f>
        <v>2</v>
      </c>
      <c r="E11" s="5">
        <f>1/I$7</f>
        <v>2</v>
      </c>
      <c r="F11" s="5">
        <f>1/I8</f>
        <v>5</v>
      </c>
      <c r="G11" s="5">
        <f>1/I9</f>
        <v>1</v>
      </c>
      <c r="H11" s="5">
        <f>1/I10</f>
        <v>1</v>
      </c>
      <c r="I11" s="5">
        <v>1</v>
      </c>
      <c r="J11" s="5">
        <v>0.5</v>
      </c>
      <c r="K11" s="5">
        <v>1</v>
      </c>
      <c r="L11" s="5">
        <v>2</v>
      </c>
      <c r="M11" s="5">
        <f t="shared" si="0"/>
        <v>17.5</v>
      </c>
      <c r="O11" s="2" t="s">
        <v>6</v>
      </c>
      <c r="P11" s="3" t="s">
        <v>18</v>
      </c>
    </row>
    <row r="12" spans="2:16" x14ac:dyDescent="0.25">
      <c r="B12" s="7" t="s">
        <v>7</v>
      </c>
      <c r="C12" s="5">
        <f>1/J5</f>
        <v>2</v>
      </c>
      <c r="D12" s="5">
        <f>1/J$6</f>
        <v>4</v>
      </c>
      <c r="E12" s="5">
        <f>1/J$7</f>
        <v>4</v>
      </c>
      <c r="F12" s="5">
        <f>1/J8</f>
        <v>5</v>
      </c>
      <c r="G12" s="5">
        <f>1/J9</f>
        <v>6</v>
      </c>
      <c r="H12" s="5">
        <f>1/J10</f>
        <v>3</v>
      </c>
      <c r="I12" s="5">
        <f>1/J11</f>
        <v>2</v>
      </c>
      <c r="J12" s="5">
        <v>1</v>
      </c>
      <c r="K12" s="5">
        <v>1.5</v>
      </c>
      <c r="L12" s="5">
        <v>4</v>
      </c>
      <c r="M12" s="5">
        <f t="shared" si="0"/>
        <v>32.5</v>
      </c>
      <c r="O12" s="2" t="s">
        <v>7</v>
      </c>
      <c r="P12" s="3" t="s">
        <v>19</v>
      </c>
    </row>
    <row r="13" spans="2:16" x14ac:dyDescent="0.25">
      <c r="B13" s="7" t="s">
        <v>16</v>
      </c>
      <c r="C13" s="5">
        <f>1/K5</f>
        <v>3</v>
      </c>
      <c r="D13" s="5">
        <f>1/K$6</f>
        <v>2</v>
      </c>
      <c r="E13" s="5">
        <f>1/K$7</f>
        <v>1</v>
      </c>
      <c r="F13" s="5">
        <f>1/K8</f>
        <v>3</v>
      </c>
      <c r="G13" s="5">
        <f>1/K9</f>
        <v>2</v>
      </c>
      <c r="H13" s="5">
        <f>1/K10</f>
        <v>1</v>
      </c>
      <c r="I13" s="5">
        <f>1/K11</f>
        <v>1</v>
      </c>
      <c r="J13" s="5">
        <f>1/K12</f>
        <v>0.66666666666666663</v>
      </c>
      <c r="K13" s="5">
        <v>1</v>
      </c>
      <c r="L13" s="5">
        <v>2</v>
      </c>
      <c r="M13" s="5">
        <f t="shared" si="0"/>
        <v>16.666666666666664</v>
      </c>
      <c r="O13" s="2" t="s">
        <v>16</v>
      </c>
      <c r="P13" s="3" t="s">
        <v>20</v>
      </c>
    </row>
    <row r="14" spans="2:16" x14ac:dyDescent="0.25">
      <c r="B14" s="7" t="s">
        <v>8</v>
      </c>
      <c r="C14" s="5">
        <f>1/L5</f>
        <v>0.5</v>
      </c>
      <c r="D14" s="5">
        <f>1/L$6</f>
        <v>0.5</v>
      </c>
      <c r="E14" s="5">
        <f>1/L$7</f>
        <v>0.33333333333333331</v>
      </c>
      <c r="F14" s="5">
        <f>1/L8</f>
        <v>0.5</v>
      </c>
      <c r="G14" s="5">
        <f>1/L9</f>
        <v>0.33333333333333331</v>
      </c>
      <c r="H14" s="5">
        <f>1/L10</f>
        <v>0.33333333333333331</v>
      </c>
      <c r="I14" s="5">
        <f>1/L11</f>
        <v>0.5</v>
      </c>
      <c r="J14" s="5">
        <f>1/L12</f>
        <v>0.25</v>
      </c>
      <c r="K14" s="5">
        <f>1/L13</f>
        <v>0.5</v>
      </c>
      <c r="L14" s="5">
        <v>1</v>
      </c>
      <c r="M14" s="5">
        <f t="shared" si="0"/>
        <v>4.75</v>
      </c>
      <c r="O14" s="2" t="s">
        <v>8</v>
      </c>
      <c r="P14" s="3" t="s">
        <v>21</v>
      </c>
    </row>
    <row r="15" spans="2:16" x14ac:dyDescent="0.25">
      <c r="B15" s="7"/>
      <c r="C15" s="5">
        <f>SUM(C5:C14)</f>
        <v>11.833333333333334</v>
      </c>
      <c r="D15" s="5">
        <f t="shared" ref="D15:L15" si="1">SUM(D5:D14)</f>
        <v>15.5</v>
      </c>
      <c r="E15" s="5">
        <f t="shared" si="1"/>
        <v>20.333333333333332</v>
      </c>
      <c r="F15" s="5">
        <f t="shared" si="1"/>
        <v>20.5</v>
      </c>
      <c r="G15" s="5">
        <f t="shared" si="1"/>
        <v>18.833333333333332</v>
      </c>
      <c r="H15" s="5">
        <f t="shared" si="1"/>
        <v>10.833333333333334</v>
      </c>
      <c r="I15" s="5">
        <f t="shared" si="1"/>
        <v>8.1999999999999993</v>
      </c>
      <c r="J15" s="5">
        <f t="shared" si="1"/>
        <v>4.1166666666666671</v>
      </c>
      <c r="K15" s="5">
        <f t="shared" si="1"/>
        <v>7.6666666666666661</v>
      </c>
      <c r="L15" s="5">
        <f t="shared" si="1"/>
        <v>24</v>
      </c>
      <c r="M15" s="5">
        <f>SUM(M5:M14)</f>
        <v>141.81666666666666</v>
      </c>
    </row>
    <row r="18" spans="2:13" x14ac:dyDescent="0.25">
      <c r="B18" s="7"/>
      <c r="C18" s="7" t="str">
        <f>B19</f>
        <v>FR2</v>
      </c>
      <c r="D18" s="7" t="s">
        <v>1</v>
      </c>
      <c r="E18" s="7" t="s">
        <v>2</v>
      </c>
      <c r="F18" s="7" t="s">
        <v>3</v>
      </c>
      <c r="G18" s="7" t="s">
        <v>4</v>
      </c>
      <c r="H18" s="7" t="s">
        <v>5</v>
      </c>
      <c r="I18" s="7" t="s">
        <v>6</v>
      </c>
      <c r="J18" s="7" t="s">
        <v>7</v>
      </c>
      <c r="K18" s="7" t="s">
        <v>16</v>
      </c>
      <c r="L18" s="7" t="s">
        <v>8</v>
      </c>
      <c r="M18" s="9"/>
    </row>
    <row r="19" spans="2:13" x14ac:dyDescent="0.25">
      <c r="B19" s="7" t="s">
        <v>0</v>
      </c>
      <c r="C19" s="4">
        <f>C5/$M$5</f>
        <v>5.6074766355140179E-2</v>
      </c>
      <c r="D19" s="4">
        <f t="shared" ref="D19:L19" si="2">D5/$M$5</f>
        <v>0.11214953271028036</v>
      </c>
      <c r="E19" s="4">
        <f t="shared" si="2"/>
        <v>0.22429906542056072</v>
      </c>
      <c r="F19" s="4">
        <f t="shared" si="2"/>
        <v>0.16822429906542055</v>
      </c>
      <c r="G19" s="4">
        <f t="shared" si="2"/>
        <v>0.22429906542056072</v>
      </c>
      <c r="H19" s="4">
        <f t="shared" si="2"/>
        <v>2.803738317757009E-2</v>
      </c>
      <c r="I19" s="4">
        <f t="shared" si="2"/>
        <v>2.803738317757009E-2</v>
      </c>
      <c r="J19" s="4">
        <f t="shared" si="2"/>
        <v>2.803738317757009E-2</v>
      </c>
      <c r="K19" s="4">
        <f t="shared" si="2"/>
        <v>1.8691588785046724E-2</v>
      </c>
      <c r="L19" s="4">
        <f t="shared" si="2"/>
        <v>0.11214953271028036</v>
      </c>
      <c r="M19" s="5">
        <f>SUM(C19:L19)</f>
        <v>0.99999999999999989</v>
      </c>
    </row>
    <row r="20" spans="2:13" x14ac:dyDescent="0.25">
      <c r="B20" s="7" t="s">
        <v>1</v>
      </c>
      <c r="C20" s="4">
        <f>C6/$M6</f>
        <v>4.878048780487805E-2</v>
      </c>
      <c r="D20" s="4">
        <f t="shared" ref="D20:L20" si="3">D6/$M6</f>
        <v>9.7560975609756101E-2</v>
      </c>
      <c r="E20" s="4">
        <f t="shared" si="3"/>
        <v>0.1951219512195122</v>
      </c>
      <c r="F20" s="4">
        <f t="shared" si="3"/>
        <v>9.7560975609756101E-2</v>
      </c>
      <c r="G20" s="4">
        <f t="shared" si="3"/>
        <v>0.1951219512195122</v>
      </c>
      <c r="H20" s="4">
        <f t="shared" si="3"/>
        <v>4.878048780487805E-2</v>
      </c>
      <c r="I20" s="4">
        <f t="shared" si="3"/>
        <v>4.878048780487805E-2</v>
      </c>
      <c r="J20" s="4">
        <f t="shared" si="3"/>
        <v>2.4390243902439025E-2</v>
      </c>
      <c r="K20" s="4">
        <f t="shared" si="3"/>
        <v>4.878048780487805E-2</v>
      </c>
      <c r="L20" s="4">
        <f t="shared" si="3"/>
        <v>0.1951219512195122</v>
      </c>
      <c r="M20" s="5">
        <f t="shared" ref="M20:M28" si="4">SUM(C20:L20)</f>
        <v>1.0000000000000002</v>
      </c>
    </row>
    <row r="21" spans="2:13" x14ac:dyDescent="0.25">
      <c r="B21" s="7" t="s">
        <v>2</v>
      </c>
      <c r="C21" s="4">
        <f>C7/$M7</f>
        <v>3.125E-2</v>
      </c>
      <c r="D21" s="4">
        <f t="shared" ref="D21:L21" si="5">D7/$M7</f>
        <v>6.25E-2</v>
      </c>
      <c r="E21" s="4">
        <f t="shared" si="5"/>
        <v>0.125</v>
      </c>
      <c r="F21" s="4">
        <f t="shared" si="5"/>
        <v>6.25E-2</v>
      </c>
      <c r="G21" s="4">
        <f t="shared" si="5"/>
        <v>6.25E-2</v>
      </c>
      <c r="H21" s="4">
        <f t="shared" si="5"/>
        <v>6.25E-2</v>
      </c>
      <c r="I21" s="4">
        <f t="shared" si="5"/>
        <v>6.25E-2</v>
      </c>
      <c r="J21" s="4">
        <f t="shared" si="5"/>
        <v>3.125E-2</v>
      </c>
      <c r="K21" s="4">
        <f t="shared" si="5"/>
        <v>0.125</v>
      </c>
      <c r="L21" s="4">
        <f t="shared" si="5"/>
        <v>0.375</v>
      </c>
      <c r="M21" s="5">
        <f t="shared" si="4"/>
        <v>1</v>
      </c>
    </row>
    <row r="22" spans="2:13" x14ac:dyDescent="0.25">
      <c r="B22" s="7" t="s">
        <v>3</v>
      </c>
      <c r="C22" s="4">
        <f t="shared" ref="C22:L28" si="6">C8/$M8</f>
        <v>3.3112582781456949E-2</v>
      </c>
      <c r="D22" s="4">
        <f t="shared" si="6"/>
        <v>9.9337748344370869E-2</v>
      </c>
      <c r="E22" s="4">
        <f t="shared" si="6"/>
        <v>0.19867549668874174</v>
      </c>
      <c r="F22" s="4">
        <f t="shared" si="6"/>
        <v>9.9337748344370869E-2</v>
      </c>
      <c r="G22" s="4">
        <f t="shared" si="6"/>
        <v>9.9337748344370869E-2</v>
      </c>
      <c r="H22" s="4">
        <f t="shared" si="6"/>
        <v>0.19867549668874174</v>
      </c>
      <c r="I22" s="4">
        <f t="shared" si="6"/>
        <v>1.9867549668874173E-2</v>
      </c>
      <c r="J22" s="4">
        <f t="shared" si="6"/>
        <v>1.9867549668874173E-2</v>
      </c>
      <c r="K22" s="4">
        <f t="shared" si="6"/>
        <v>3.3112582781456949E-2</v>
      </c>
      <c r="L22" s="4">
        <f t="shared" si="6"/>
        <v>0.19867549668874174</v>
      </c>
      <c r="M22" s="5">
        <f t="shared" si="4"/>
        <v>1</v>
      </c>
    </row>
    <row r="23" spans="2:13" x14ac:dyDescent="0.25">
      <c r="B23" s="7" t="s">
        <v>4</v>
      </c>
      <c r="C23" s="4">
        <f t="shared" si="6"/>
        <v>2.3999999999999997E-2</v>
      </c>
      <c r="D23" s="4">
        <f t="shared" si="6"/>
        <v>4.7999999999999994E-2</v>
      </c>
      <c r="E23" s="4">
        <f t="shared" si="6"/>
        <v>0.19199999999999998</v>
      </c>
      <c r="F23" s="4">
        <f t="shared" si="6"/>
        <v>9.5999999999999988E-2</v>
      </c>
      <c r="G23" s="4">
        <f t="shared" si="6"/>
        <v>9.5999999999999988E-2</v>
      </c>
      <c r="H23" s="4">
        <f t="shared" si="6"/>
        <v>9.5999999999999988E-2</v>
      </c>
      <c r="I23" s="4">
        <f t="shared" si="6"/>
        <v>9.5999999999999988E-2</v>
      </c>
      <c r="J23" s="4">
        <f t="shared" si="6"/>
        <v>1.5999999999999997E-2</v>
      </c>
      <c r="K23" s="4">
        <f t="shared" si="6"/>
        <v>4.7999999999999994E-2</v>
      </c>
      <c r="L23" s="4">
        <f t="shared" si="6"/>
        <v>0.28799999999999998</v>
      </c>
      <c r="M23" s="5">
        <f t="shared" si="4"/>
        <v>1</v>
      </c>
    </row>
    <row r="24" spans="2:13" x14ac:dyDescent="0.25">
      <c r="B24" s="7" t="s">
        <v>5</v>
      </c>
      <c r="C24" s="4">
        <f t="shared" si="6"/>
        <v>0.14457831325301204</v>
      </c>
      <c r="D24" s="4">
        <f t="shared" si="6"/>
        <v>0.14457831325301204</v>
      </c>
      <c r="E24" s="4">
        <f t="shared" si="6"/>
        <v>0.14457831325301204</v>
      </c>
      <c r="F24" s="4">
        <f t="shared" si="6"/>
        <v>3.614457831325301E-2</v>
      </c>
      <c r="G24" s="4">
        <f t="shared" si="6"/>
        <v>7.2289156626506021E-2</v>
      </c>
      <c r="H24" s="4">
        <f t="shared" si="6"/>
        <v>7.2289156626506021E-2</v>
      </c>
      <c r="I24" s="4">
        <f t="shared" si="6"/>
        <v>7.2289156626506021E-2</v>
      </c>
      <c r="J24" s="4">
        <f t="shared" si="6"/>
        <v>2.4096385542168672E-2</v>
      </c>
      <c r="K24" s="4">
        <f t="shared" si="6"/>
        <v>7.2289156626506021E-2</v>
      </c>
      <c r="L24" s="4">
        <f t="shared" si="6"/>
        <v>0.21686746987951808</v>
      </c>
      <c r="M24" s="5">
        <f t="shared" si="4"/>
        <v>1</v>
      </c>
    </row>
    <row r="25" spans="2:13" x14ac:dyDescent="0.25">
      <c r="B25" s="7" t="s">
        <v>6</v>
      </c>
      <c r="C25" s="4">
        <f t="shared" si="6"/>
        <v>0.11428571428571428</v>
      </c>
      <c r="D25" s="4">
        <f t="shared" si="6"/>
        <v>0.11428571428571428</v>
      </c>
      <c r="E25" s="4">
        <f t="shared" si="6"/>
        <v>0.11428571428571428</v>
      </c>
      <c r="F25" s="4">
        <f t="shared" si="6"/>
        <v>0.2857142857142857</v>
      </c>
      <c r="G25" s="4">
        <f t="shared" si="6"/>
        <v>5.7142857142857141E-2</v>
      </c>
      <c r="H25" s="4">
        <f t="shared" si="6"/>
        <v>5.7142857142857141E-2</v>
      </c>
      <c r="I25" s="4">
        <f t="shared" si="6"/>
        <v>5.7142857142857141E-2</v>
      </c>
      <c r="J25" s="4">
        <f t="shared" si="6"/>
        <v>2.8571428571428571E-2</v>
      </c>
      <c r="K25" s="4">
        <f t="shared" si="6"/>
        <v>5.7142857142857141E-2</v>
      </c>
      <c r="L25" s="4">
        <f t="shared" si="6"/>
        <v>0.11428571428571428</v>
      </c>
      <c r="M25" s="5">
        <f t="shared" si="4"/>
        <v>1</v>
      </c>
    </row>
    <row r="26" spans="2:13" x14ac:dyDescent="0.25">
      <c r="B26" s="7" t="s">
        <v>7</v>
      </c>
      <c r="C26" s="4">
        <f t="shared" si="6"/>
        <v>6.1538461538461542E-2</v>
      </c>
      <c r="D26" s="4">
        <f t="shared" si="6"/>
        <v>0.12307692307692308</v>
      </c>
      <c r="E26" s="4">
        <f t="shared" si="6"/>
        <v>0.12307692307692308</v>
      </c>
      <c r="F26" s="4">
        <f t="shared" si="6"/>
        <v>0.15384615384615385</v>
      </c>
      <c r="G26" s="4">
        <f t="shared" si="6"/>
        <v>0.18461538461538463</v>
      </c>
      <c r="H26" s="4">
        <f t="shared" si="6"/>
        <v>9.2307692307692313E-2</v>
      </c>
      <c r="I26" s="4">
        <f t="shared" si="6"/>
        <v>6.1538461538461542E-2</v>
      </c>
      <c r="J26" s="4">
        <f t="shared" si="6"/>
        <v>3.0769230769230771E-2</v>
      </c>
      <c r="K26" s="4">
        <f t="shared" si="6"/>
        <v>4.6153846153846156E-2</v>
      </c>
      <c r="L26" s="4">
        <f t="shared" si="6"/>
        <v>0.12307692307692308</v>
      </c>
      <c r="M26" s="5">
        <f t="shared" si="4"/>
        <v>1</v>
      </c>
    </row>
    <row r="27" spans="2:13" x14ac:dyDescent="0.25">
      <c r="B27" s="7" t="s">
        <v>16</v>
      </c>
      <c r="C27" s="4">
        <f t="shared" si="6"/>
        <v>0.18000000000000002</v>
      </c>
      <c r="D27" s="4">
        <f t="shared" si="6"/>
        <v>0.12000000000000002</v>
      </c>
      <c r="E27" s="4">
        <f t="shared" si="6"/>
        <v>6.0000000000000012E-2</v>
      </c>
      <c r="F27" s="4">
        <f t="shared" si="6"/>
        <v>0.18000000000000002</v>
      </c>
      <c r="G27" s="4">
        <f t="shared" si="6"/>
        <v>0.12000000000000002</v>
      </c>
      <c r="H27" s="4">
        <f t="shared" si="6"/>
        <v>6.0000000000000012E-2</v>
      </c>
      <c r="I27" s="4">
        <f t="shared" si="6"/>
        <v>6.0000000000000012E-2</v>
      </c>
      <c r="J27" s="4">
        <f t="shared" si="6"/>
        <v>0.04</v>
      </c>
      <c r="K27" s="4">
        <f t="shared" si="6"/>
        <v>6.0000000000000012E-2</v>
      </c>
      <c r="L27" s="4">
        <f t="shared" si="6"/>
        <v>0.12000000000000002</v>
      </c>
      <c r="M27" s="5">
        <f t="shared" si="4"/>
        <v>1.0000000000000002</v>
      </c>
    </row>
    <row r="28" spans="2:13" x14ac:dyDescent="0.25">
      <c r="B28" s="7" t="s">
        <v>8</v>
      </c>
      <c r="C28" s="4">
        <f t="shared" si="6"/>
        <v>0.10526315789473684</v>
      </c>
      <c r="D28" s="4">
        <f t="shared" si="6"/>
        <v>0.10526315789473684</v>
      </c>
      <c r="E28" s="4">
        <f t="shared" si="6"/>
        <v>7.0175438596491224E-2</v>
      </c>
      <c r="F28" s="4">
        <f t="shared" si="6"/>
        <v>0.10526315789473684</v>
      </c>
      <c r="G28" s="4">
        <f t="shared" si="6"/>
        <v>7.0175438596491224E-2</v>
      </c>
      <c r="H28" s="4">
        <f t="shared" si="6"/>
        <v>7.0175438596491224E-2</v>
      </c>
      <c r="I28" s="4">
        <f t="shared" si="6"/>
        <v>0.10526315789473684</v>
      </c>
      <c r="J28" s="4">
        <f t="shared" si="6"/>
        <v>5.2631578947368418E-2</v>
      </c>
      <c r="K28" s="4">
        <f t="shared" si="6"/>
        <v>0.10526315789473684</v>
      </c>
      <c r="L28" s="4">
        <f t="shared" si="6"/>
        <v>0.21052631578947367</v>
      </c>
      <c r="M28" s="5">
        <f t="shared" si="4"/>
        <v>0.99999999999999989</v>
      </c>
    </row>
    <row r="29" spans="2:13" x14ac:dyDescent="0.25">
      <c r="B29" s="7"/>
      <c r="C29" s="4">
        <f>SUM(C19:C28)</f>
        <v>0.79888348391339992</v>
      </c>
      <c r="D29" s="4">
        <f t="shared" ref="D29" si="7">SUM(D19:D28)</f>
        <v>1.0267523651747936</v>
      </c>
      <c r="E29" s="4">
        <f t="shared" ref="E29" si="8">SUM(E19:E28)</f>
        <v>1.4472129025409552</v>
      </c>
      <c r="F29" s="4">
        <f t="shared" ref="F29" si="9">SUM(F19:F28)</f>
        <v>1.284591198787977</v>
      </c>
      <c r="G29" s="4">
        <f t="shared" ref="G29" si="10">SUM(G19:G28)</f>
        <v>1.1814816019656829</v>
      </c>
      <c r="H29" s="4">
        <f t="shared" ref="H29" si="11">SUM(H19:H28)</f>
        <v>0.78590851234473658</v>
      </c>
      <c r="I29" s="4">
        <f t="shared" ref="I29" si="12">SUM(I19:I28)</f>
        <v>0.61141905385388384</v>
      </c>
      <c r="J29" s="4">
        <f t="shared" ref="J29" si="13">SUM(J19:J28)</f>
        <v>0.29561380057907971</v>
      </c>
      <c r="K29" s="4">
        <f t="shared" ref="K29" si="14">SUM(K19:K28)</f>
        <v>0.61443367718932795</v>
      </c>
      <c r="L29" s="4">
        <f t="shared" ref="L29" si="15">SUM(L19:L28)</f>
        <v>1.9537034036501635</v>
      </c>
      <c r="M29" s="5">
        <f>SUM(M19:M28)</f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Q27"/>
  <sheetViews>
    <sheetView topLeftCell="A7" workbookViewId="0">
      <selection activeCell="K12" sqref="K12"/>
    </sheetView>
  </sheetViews>
  <sheetFormatPr defaultRowHeight="15" x14ac:dyDescent="0.25"/>
  <cols>
    <col min="1" max="15" width="9.140625" style="12"/>
    <col min="16" max="16" width="34.140625" style="12" bestFit="1" customWidth="1"/>
    <col min="17" max="17" width="13.140625" style="12" bestFit="1" customWidth="1"/>
    <col min="18" max="16384" width="9.140625" style="12"/>
  </cols>
  <sheetData>
    <row r="3" spans="2:17" x14ac:dyDescent="0.25">
      <c r="B3" s="11"/>
      <c r="C3" s="11" t="s">
        <v>0</v>
      </c>
      <c r="D3" s="11" t="s">
        <v>1</v>
      </c>
      <c r="E3" s="11" t="s">
        <v>2</v>
      </c>
      <c r="F3" s="11" t="s">
        <v>3</v>
      </c>
      <c r="G3" s="11" t="s">
        <v>26</v>
      </c>
      <c r="H3" s="11" t="s">
        <v>5</v>
      </c>
      <c r="I3" s="11" t="s">
        <v>6</v>
      </c>
      <c r="J3" s="11" t="s">
        <v>7</v>
      </c>
      <c r="K3" s="11" t="s">
        <v>16</v>
      </c>
      <c r="L3" s="11" t="s">
        <v>8</v>
      </c>
      <c r="M3" s="11"/>
      <c r="O3" s="11" t="s">
        <v>9</v>
      </c>
      <c r="P3" s="11" t="s">
        <v>10</v>
      </c>
      <c r="Q3" s="13" t="s">
        <v>25</v>
      </c>
    </row>
    <row r="4" spans="2:17" x14ac:dyDescent="0.25">
      <c r="B4" s="11" t="str">
        <f>C3</f>
        <v>FR2</v>
      </c>
      <c r="C4" s="14">
        <v>1</v>
      </c>
      <c r="D4" s="14">
        <v>1</v>
      </c>
      <c r="E4" s="14">
        <v>0.5</v>
      </c>
      <c r="F4" s="14">
        <v>0.25</v>
      </c>
      <c r="G4" s="14">
        <v>0.33333333333333331</v>
      </c>
      <c r="H4" s="14">
        <v>0.14285714285714285</v>
      </c>
      <c r="I4" s="14">
        <v>0.14285714285714285</v>
      </c>
      <c r="J4" s="14">
        <v>0.125</v>
      </c>
      <c r="K4" s="14">
        <v>0.16666666666666666</v>
      </c>
      <c r="L4" s="14">
        <v>3</v>
      </c>
      <c r="M4" s="14">
        <f t="shared" ref="M4:M14" si="0">SUM(C4:L4)</f>
        <v>6.6607142857142856</v>
      </c>
      <c r="O4" s="15" t="s">
        <v>0</v>
      </c>
      <c r="P4" s="16" t="s">
        <v>11</v>
      </c>
      <c r="Q4" s="17" t="s">
        <v>27</v>
      </c>
    </row>
    <row r="5" spans="2:17" x14ac:dyDescent="0.25">
      <c r="B5" s="11" t="s">
        <v>1</v>
      </c>
      <c r="C5" s="14">
        <f>1/D4</f>
        <v>1</v>
      </c>
      <c r="D5" s="14">
        <v>1</v>
      </c>
      <c r="E5" s="14">
        <v>2</v>
      </c>
      <c r="F5" s="14">
        <v>1</v>
      </c>
      <c r="G5" s="14">
        <v>2</v>
      </c>
      <c r="H5" s="14">
        <v>0.25</v>
      </c>
      <c r="I5" s="14">
        <v>0.2</v>
      </c>
      <c r="J5" s="14">
        <v>0.14285714285714285</v>
      </c>
      <c r="K5" s="14">
        <v>0.25</v>
      </c>
      <c r="L5" s="14">
        <v>2</v>
      </c>
      <c r="M5" s="14">
        <f t="shared" si="0"/>
        <v>9.8428571428571434</v>
      </c>
      <c r="O5" s="15" t="s">
        <v>1</v>
      </c>
      <c r="P5" s="16" t="s">
        <v>12</v>
      </c>
      <c r="Q5" s="17" t="s">
        <v>27</v>
      </c>
    </row>
    <row r="6" spans="2:17" x14ac:dyDescent="0.25">
      <c r="B6" s="11" t="s">
        <v>2</v>
      </c>
      <c r="C6" s="14">
        <f>1/E4</f>
        <v>2</v>
      </c>
      <c r="D6" s="14">
        <f>1/E$6</f>
        <v>1</v>
      </c>
      <c r="E6" s="14">
        <v>1</v>
      </c>
      <c r="F6" s="14">
        <v>0.5</v>
      </c>
      <c r="G6" s="14">
        <v>0.5</v>
      </c>
      <c r="H6" s="14">
        <v>0.2</v>
      </c>
      <c r="I6" s="14">
        <v>0.2</v>
      </c>
      <c r="J6" s="14">
        <v>0.14285714285714285</v>
      </c>
      <c r="K6" s="14">
        <v>0.2</v>
      </c>
      <c r="L6" s="14">
        <v>3</v>
      </c>
      <c r="M6" s="14">
        <f t="shared" si="0"/>
        <v>8.7428571428571438</v>
      </c>
      <c r="O6" s="15" t="s">
        <v>2</v>
      </c>
      <c r="P6" s="16" t="s">
        <v>13</v>
      </c>
      <c r="Q6" s="17" t="s">
        <v>27</v>
      </c>
    </row>
    <row r="7" spans="2:17" x14ac:dyDescent="0.25">
      <c r="B7" s="11" t="s">
        <v>3</v>
      </c>
      <c r="C7" s="14">
        <f>1/F4</f>
        <v>4</v>
      </c>
      <c r="D7" s="14">
        <f>1/F$6</f>
        <v>2</v>
      </c>
      <c r="E7" s="14">
        <f>1/F$7</f>
        <v>1</v>
      </c>
      <c r="F7" s="14">
        <v>1</v>
      </c>
      <c r="G7" s="14">
        <v>3</v>
      </c>
      <c r="H7" s="14">
        <v>0.16666666666666666</v>
      </c>
      <c r="I7" s="14">
        <v>0.2</v>
      </c>
      <c r="J7" s="14">
        <v>0.125</v>
      </c>
      <c r="K7" s="14">
        <v>0.2</v>
      </c>
      <c r="L7" s="14">
        <v>2</v>
      </c>
      <c r="M7" s="14">
        <f t="shared" si="0"/>
        <v>13.691666666666665</v>
      </c>
      <c r="O7" s="15" t="s">
        <v>3</v>
      </c>
      <c r="P7" s="16" t="s">
        <v>14</v>
      </c>
      <c r="Q7" s="17" t="s">
        <v>27</v>
      </c>
    </row>
    <row r="8" spans="2:17" x14ac:dyDescent="0.25">
      <c r="B8" s="11" t="s">
        <v>4</v>
      </c>
      <c r="C8" s="14">
        <f>1/G4</f>
        <v>3</v>
      </c>
      <c r="D8" s="14">
        <f>1/G$6</f>
        <v>2</v>
      </c>
      <c r="E8" s="14">
        <f>1/G$7</f>
        <v>0.33333333333333331</v>
      </c>
      <c r="F8" s="14">
        <f>1/G$8</f>
        <v>1</v>
      </c>
      <c r="G8" s="14">
        <v>1</v>
      </c>
      <c r="H8" s="14">
        <v>0.2</v>
      </c>
      <c r="I8" s="14">
        <v>0.2</v>
      </c>
      <c r="J8" s="14">
        <v>0.125</v>
      </c>
      <c r="K8" s="14">
        <v>0.2</v>
      </c>
      <c r="L8" s="14">
        <v>3</v>
      </c>
      <c r="M8" s="14">
        <f t="shared" si="0"/>
        <v>11.058333333333334</v>
      </c>
      <c r="O8" s="15" t="s">
        <v>26</v>
      </c>
      <c r="P8" s="16" t="s">
        <v>15</v>
      </c>
      <c r="Q8" s="17" t="s">
        <v>27</v>
      </c>
    </row>
    <row r="9" spans="2:17" x14ac:dyDescent="0.25">
      <c r="B9" s="11" t="s">
        <v>5</v>
      </c>
      <c r="C9" s="14">
        <f>1/H4</f>
        <v>7</v>
      </c>
      <c r="D9" s="14">
        <f>1/H$6</f>
        <v>5</v>
      </c>
      <c r="E9" s="14">
        <f>1/H$7</f>
        <v>6</v>
      </c>
      <c r="F9" s="14">
        <f>1/H7</f>
        <v>6</v>
      </c>
      <c r="G9" s="14">
        <f>1/H8</f>
        <v>5</v>
      </c>
      <c r="H9" s="14">
        <v>1</v>
      </c>
      <c r="I9" s="14">
        <v>0.33333333333333331</v>
      </c>
      <c r="J9" s="14">
        <v>0.25</v>
      </c>
      <c r="K9" s="14">
        <v>0.33333333333333331</v>
      </c>
      <c r="L9" s="14">
        <v>2</v>
      </c>
      <c r="M9" s="14">
        <f t="shared" si="0"/>
        <v>32.916666666666664</v>
      </c>
      <c r="O9" s="15" t="s">
        <v>5</v>
      </c>
      <c r="P9" s="16" t="s">
        <v>17</v>
      </c>
      <c r="Q9" s="17" t="s">
        <v>28</v>
      </c>
    </row>
    <row r="10" spans="2:17" x14ac:dyDescent="0.25">
      <c r="B10" s="11" t="s">
        <v>6</v>
      </c>
      <c r="C10" s="14">
        <f>1/I4</f>
        <v>7</v>
      </c>
      <c r="D10" s="14">
        <f>1/I$6</f>
        <v>5</v>
      </c>
      <c r="E10" s="14">
        <f>1/I$7</f>
        <v>5</v>
      </c>
      <c r="F10" s="14">
        <f>1/I7</f>
        <v>5</v>
      </c>
      <c r="G10" s="14">
        <f>1/I8</f>
        <v>5</v>
      </c>
      <c r="H10" s="14">
        <f>1/I9</f>
        <v>3</v>
      </c>
      <c r="I10" s="14">
        <v>1</v>
      </c>
      <c r="J10" s="14">
        <v>0.5</v>
      </c>
      <c r="K10" s="14">
        <v>0.5</v>
      </c>
      <c r="L10" s="14">
        <v>2</v>
      </c>
      <c r="M10" s="14">
        <f t="shared" si="0"/>
        <v>34</v>
      </c>
      <c r="O10" s="15" t="s">
        <v>6</v>
      </c>
      <c r="P10" s="16" t="s">
        <v>18</v>
      </c>
      <c r="Q10" s="17" t="s">
        <v>28</v>
      </c>
    </row>
    <row r="11" spans="2:17" x14ac:dyDescent="0.25">
      <c r="B11" s="11" t="s">
        <v>7</v>
      </c>
      <c r="C11" s="14">
        <f>1/J4</f>
        <v>8</v>
      </c>
      <c r="D11" s="14">
        <f>1/J$6</f>
        <v>7</v>
      </c>
      <c r="E11" s="14">
        <f>1/J$7</f>
        <v>8</v>
      </c>
      <c r="F11" s="14">
        <f>1/J7</f>
        <v>8</v>
      </c>
      <c r="G11" s="14">
        <f>1/J8</f>
        <v>8</v>
      </c>
      <c r="H11" s="14">
        <f>1/J9</f>
        <v>4</v>
      </c>
      <c r="I11" s="14">
        <f>1/J10</f>
        <v>2</v>
      </c>
      <c r="J11" s="14">
        <v>1</v>
      </c>
      <c r="K11" s="14">
        <v>2</v>
      </c>
      <c r="L11" s="14">
        <v>3</v>
      </c>
      <c r="M11" s="14">
        <f t="shared" si="0"/>
        <v>51</v>
      </c>
      <c r="O11" s="15" t="s">
        <v>7</v>
      </c>
      <c r="P11" s="16" t="s">
        <v>19</v>
      </c>
      <c r="Q11" s="17" t="s">
        <v>28</v>
      </c>
    </row>
    <row r="12" spans="2:17" x14ac:dyDescent="0.25">
      <c r="B12" s="11" t="s">
        <v>16</v>
      </c>
      <c r="C12" s="14">
        <f>1/K4</f>
        <v>6</v>
      </c>
      <c r="D12" s="14">
        <f>1/K$6</f>
        <v>5</v>
      </c>
      <c r="E12" s="14">
        <f>1/K$7</f>
        <v>5</v>
      </c>
      <c r="F12" s="14">
        <f>1/K7</f>
        <v>5</v>
      </c>
      <c r="G12" s="14">
        <f>1/K8</f>
        <v>5</v>
      </c>
      <c r="H12" s="14">
        <f>1/K9</f>
        <v>3</v>
      </c>
      <c r="I12" s="14">
        <f>1/K10</f>
        <v>2</v>
      </c>
      <c r="J12" s="14">
        <f>1/K11</f>
        <v>0.5</v>
      </c>
      <c r="K12" s="14">
        <v>1</v>
      </c>
      <c r="L12" s="14">
        <v>2</v>
      </c>
      <c r="M12" s="14">
        <f t="shared" si="0"/>
        <v>34.5</v>
      </c>
      <c r="O12" s="15" t="s">
        <v>16</v>
      </c>
      <c r="P12" s="16" t="s">
        <v>20</v>
      </c>
      <c r="Q12" s="17" t="s">
        <v>28</v>
      </c>
    </row>
    <row r="13" spans="2:17" x14ac:dyDescent="0.25">
      <c r="B13" s="11" t="s">
        <v>8</v>
      </c>
      <c r="C13" s="14">
        <f>1/L4</f>
        <v>0.33333333333333331</v>
      </c>
      <c r="D13" s="14">
        <f>1/L$6</f>
        <v>0.33333333333333331</v>
      </c>
      <c r="E13" s="14">
        <f>1/L$7</f>
        <v>0.5</v>
      </c>
      <c r="F13" s="14">
        <f>1/L7</f>
        <v>0.5</v>
      </c>
      <c r="G13" s="14">
        <f>1/L8</f>
        <v>0.33333333333333331</v>
      </c>
      <c r="H13" s="14">
        <f>1/L9</f>
        <v>0.5</v>
      </c>
      <c r="I13" s="14">
        <f>1/L10</f>
        <v>0.5</v>
      </c>
      <c r="J13" s="14">
        <f>1/L11</f>
        <v>0.33333333333333331</v>
      </c>
      <c r="K13" s="14">
        <f>1/L12</f>
        <v>0.5</v>
      </c>
      <c r="L13" s="14">
        <v>1</v>
      </c>
      <c r="M13" s="14">
        <f t="shared" si="0"/>
        <v>4.8333333333333339</v>
      </c>
      <c r="O13" s="15" t="s">
        <v>8</v>
      </c>
      <c r="P13" s="16" t="s">
        <v>21</v>
      </c>
      <c r="Q13" s="17" t="s">
        <v>28</v>
      </c>
    </row>
    <row r="14" spans="2:17" x14ac:dyDescent="0.25">
      <c r="B14" s="18"/>
      <c r="C14" s="14">
        <f t="shared" ref="C14:L14" si="1">SUM(C4:C13)</f>
        <v>39.333333333333336</v>
      </c>
      <c r="D14" s="14">
        <f t="shared" si="1"/>
        <v>29.333333333333332</v>
      </c>
      <c r="E14" s="14">
        <f t="shared" si="1"/>
        <v>29.333333333333332</v>
      </c>
      <c r="F14" s="14">
        <f t="shared" si="1"/>
        <v>28.25</v>
      </c>
      <c r="G14" s="14">
        <f t="shared" si="1"/>
        <v>30.166666666666668</v>
      </c>
      <c r="H14" s="14">
        <f t="shared" si="1"/>
        <v>12.459523809523809</v>
      </c>
      <c r="I14" s="14">
        <f t="shared" si="1"/>
        <v>6.7761904761904761</v>
      </c>
      <c r="J14" s="14">
        <f t="shared" si="1"/>
        <v>3.2440476190476191</v>
      </c>
      <c r="K14" s="14">
        <f t="shared" si="1"/>
        <v>5.35</v>
      </c>
      <c r="L14" s="14">
        <f t="shared" si="1"/>
        <v>23</v>
      </c>
      <c r="M14" s="14">
        <f t="shared" si="0"/>
        <v>207.24642857142854</v>
      </c>
    </row>
    <row r="16" spans="2:17" x14ac:dyDescent="0.25">
      <c r="B16" s="11"/>
      <c r="C16" s="11" t="s">
        <v>0</v>
      </c>
      <c r="D16" s="11" t="s">
        <v>1</v>
      </c>
      <c r="E16" s="11" t="s">
        <v>2</v>
      </c>
      <c r="F16" s="11" t="s">
        <v>3</v>
      </c>
      <c r="G16" s="11" t="s">
        <v>26</v>
      </c>
      <c r="H16" s="11" t="s">
        <v>5</v>
      </c>
      <c r="I16" s="11" t="s">
        <v>6</v>
      </c>
      <c r="J16" s="11" t="s">
        <v>7</v>
      </c>
      <c r="K16" s="11" t="s">
        <v>16</v>
      </c>
      <c r="L16" s="11" t="s">
        <v>8</v>
      </c>
      <c r="M16" s="11"/>
    </row>
    <row r="17" spans="2:13" x14ac:dyDescent="0.25">
      <c r="B17" s="11" t="str">
        <f>C16</f>
        <v>FR2</v>
      </c>
      <c r="C17" s="19">
        <f>C4/C$14</f>
        <v>2.542372881355932E-2</v>
      </c>
      <c r="D17" s="19">
        <f>D4/D$14</f>
        <v>3.4090909090909095E-2</v>
      </c>
      <c r="E17" s="19">
        <f t="shared" ref="E17:L17" si="2">E4/E$14</f>
        <v>1.7045454545454548E-2</v>
      </c>
      <c r="F17" s="19">
        <f t="shared" si="2"/>
        <v>8.8495575221238937E-3</v>
      </c>
      <c r="G17" s="19">
        <f t="shared" si="2"/>
        <v>1.1049723756906077E-2</v>
      </c>
      <c r="H17" s="19">
        <f t="shared" si="2"/>
        <v>1.1465698452130709E-2</v>
      </c>
      <c r="I17" s="19">
        <f t="shared" si="2"/>
        <v>2.1082220660576245E-2</v>
      </c>
      <c r="J17" s="19">
        <f t="shared" si="2"/>
        <v>3.8532110091743121E-2</v>
      </c>
      <c r="K17" s="19">
        <f t="shared" si="2"/>
        <v>3.1152647975077882E-2</v>
      </c>
      <c r="L17" s="19">
        <f t="shared" si="2"/>
        <v>0.13043478260869565</v>
      </c>
      <c r="M17" s="19">
        <f t="shared" ref="M17:M27" si="3">SUM(C17:L17)</f>
        <v>0.32912683351717653</v>
      </c>
    </row>
    <row r="18" spans="2:13" x14ac:dyDescent="0.25">
      <c r="B18" s="11" t="s">
        <v>1</v>
      </c>
      <c r="C18" s="19">
        <f t="shared" ref="C18:L27" si="4">C5/C$14</f>
        <v>2.542372881355932E-2</v>
      </c>
      <c r="D18" s="19">
        <f t="shared" si="4"/>
        <v>3.4090909090909095E-2</v>
      </c>
      <c r="E18" s="19">
        <f t="shared" si="4"/>
        <v>6.8181818181818191E-2</v>
      </c>
      <c r="F18" s="19">
        <f t="shared" si="4"/>
        <v>3.5398230088495575E-2</v>
      </c>
      <c r="G18" s="19">
        <f t="shared" si="4"/>
        <v>6.6298342541436461E-2</v>
      </c>
      <c r="H18" s="19">
        <f t="shared" si="4"/>
        <v>2.0064972291228743E-2</v>
      </c>
      <c r="I18" s="19">
        <f t="shared" si="4"/>
        <v>2.9515108924806747E-2</v>
      </c>
      <c r="J18" s="19">
        <f t="shared" si="4"/>
        <v>4.4036697247706418E-2</v>
      </c>
      <c r="K18" s="19">
        <f t="shared" si="4"/>
        <v>4.6728971962616828E-2</v>
      </c>
      <c r="L18" s="19">
        <f t="shared" si="4"/>
        <v>8.6956521739130432E-2</v>
      </c>
      <c r="M18" s="19">
        <f t="shared" si="3"/>
        <v>0.45669530088170784</v>
      </c>
    </row>
    <row r="19" spans="2:13" x14ac:dyDescent="0.25">
      <c r="B19" s="11" t="s">
        <v>2</v>
      </c>
      <c r="C19" s="19">
        <f t="shared" si="4"/>
        <v>5.084745762711864E-2</v>
      </c>
      <c r="D19" s="19">
        <f t="shared" si="4"/>
        <v>3.4090909090909095E-2</v>
      </c>
      <c r="E19" s="19">
        <f t="shared" si="4"/>
        <v>3.4090909090909095E-2</v>
      </c>
      <c r="F19" s="19">
        <f t="shared" si="4"/>
        <v>1.7699115044247787E-2</v>
      </c>
      <c r="G19" s="19">
        <f t="shared" si="4"/>
        <v>1.6574585635359115E-2</v>
      </c>
      <c r="H19" s="19">
        <f t="shared" si="4"/>
        <v>1.6051977832982994E-2</v>
      </c>
      <c r="I19" s="19">
        <f t="shared" si="4"/>
        <v>2.9515108924806747E-2</v>
      </c>
      <c r="J19" s="19">
        <f t="shared" si="4"/>
        <v>4.4036697247706418E-2</v>
      </c>
      <c r="K19" s="19">
        <f t="shared" si="4"/>
        <v>3.7383177570093462E-2</v>
      </c>
      <c r="L19" s="19">
        <f t="shared" si="4"/>
        <v>0.13043478260869565</v>
      </c>
      <c r="M19" s="19">
        <f t="shared" si="3"/>
        <v>0.41072472067282906</v>
      </c>
    </row>
    <row r="20" spans="2:13" x14ac:dyDescent="0.25">
      <c r="B20" s="11" t="s">
        <v>3</v>
      </c>
      <c r="C20" s="19">
        <f t="shared" si="4"/>
        <v>0.10169491525423728</v>
      </c>
      <c r="D20" s="19">
        <f t="shared" si="4"/>
        <v>6.8181818181818191E-2</v>
      </c>
      <c r="E20" s="19">
        <f t="shared" si="4"/>
        <v>3.4090909090909095E-2</v>
      </c>
      <c r="F20" s="19">
        <f t="shared" si="4"/>
        <v>3.5398230088495575E-2</v>
      </c>
      <c r="G20" s="19">
        <f t="shared" si="4"/>
        <v>9.9447513812154692E-2</v>
      </c>
      <c r="H20" s="19">
        <f t="shared" si="4"/>
        <v>1.3376648194152494E-2</v>
      </c>
      <c r="I20" s="19">
        <f t="shared" si="4"/>
        <v>2.9515108924806747E-2</v>
      </c>
      <c r="J20" s="19">
        <f t="shared" si="4"/>
        <v>3.8532110091743121E-2</v>
      </c>
      <c r="K20" s="19">
        <f t="shared" si="4"/>
        <v>3.7383177570093462E-2</v>
      </c>
      <c r="L20" s="19">
        <f t="shared" si="4"/>
        <v>8.6956521739130432E-2</v>
      </c>
      <c r="M20" s="19">
        <f t="shared" si="3"/>
        <v>0.54457695294754105</v>
      </c>
    </row>
    <row r="21" spans="2:13" x14ac:dyDescent="0.25">
      <c r="B21" s="11" t="s">
        <v>4</v>
      </c>
      <c r="C21" s="19">
        <f t="shared" si="4"/>
        <v>7.6271186440677957E-2</v>
      </c>
      <c r="D21" s="19">
        <f t="shared" si="4"/>
        <v>6.8181818181818191E-2</v>
      </c>
      <c r="E21" s="19">
        <f t="shared" si="4"/>
        <v>1.1363636363636364E-2</v>
      </c>
      <c r="F21" s="19">
        <f t="shared" si="4"/>
        <v>3.5398230088495575E-2</v>
      </c>
      <c r="G21" s="19">
        <f t="shared" si="4"/>
        <v>3.3149171270718231E-2</v>
      </c>
      <c r="H21" s="19">
        <f t="shared" si="4"/>
        <v>1.6051977832982994E-2</v>
      </c>
      <c r="I21" s="19">
        <f t="shared" si="4"/>
        <v>2.9515108924806747E-2</v>
      </c>
      <c r="J21" s="19">
        <f t="shared" si="4"/>
        <v>3.8532110091743121E-2</v>
      </c>
      <c r="K21" s="19">
        <f t="shared" si="4"/>
        <v>3.7383177570093462E-2</v>
      </c>
      <c r="L21" s="19">
        <f t="shared" si="4"/>
        <v>0.13043478260869565</v>
      </c>
      <c r="M21" s="19">
        <f t="shared" si="3"/>
        <v>0.47628119937366831</v>
      </c>
    </row>
    <row r="22" spans="2:13" x14ac:dyDescent="0.25">
      <c r="B22" s="11" t="s">
        <v>5</v>
      </c>
      <c r="C22" s="19">
        <f t="shared" si="4"/>
        <v>0.17796610169491525</v>
      </c>
      <c r="D22" s="19">
        <f t="shared" si="4"/>
        <v>0.17045454545454547</v>
      </c>
      <c r="E22" s="19">
        <f t="shared" si="4"/>
        <v>0.20454545454545456</v>
      </c>
      <c r="F22" s="19">
        <f t="shared" si="4"/>
        <v>0.21238938053097345</v>
      </c>
      <c r="G22" s="19">
        <f t="shared" si="4"/>
        <v>0.16574585635359115</v>
      </c>
      <c r="H22" s="19">
        <f t="shared" si="4"/>
        <v>8.0259889164914971E-2</v>
      </c>
      <c r="I22" s="19">
        <f t="shared" si="4"/>
        <v>4.9191848208011243E-2</v>
      </c>
      <c r="J22" s="19">
        <f t="shared" si="4"/>
        <v>7.7064220183486243E-2</v>
      </c>
      <c r="K22" s="19">
        <f t="shared" si="4"/>
        <v>6.2305295950155763E-2</v>
      </c>
      <c r="L22" s="19">
        <f t="shared" si="4"/>
        <v>8.6956521739130432E-2</v>
      </c>
      <c r="M22" s="19">
        <f t="shared" si="3"/>
        <v>1.2868791138251785</v>
      </c>
    </row>
    <row r="23" spans="2:13" x14ac:dyDescent="0.25">
      <c r="B23" s="11" t="s">
        <v>6</v>
      </c>
      <c r="C23" s="19">
        <f t="shared" si="4"/>
        <v>0.17796610169491525</v>
      </c>
      <c r="D23" s="19">
        <f t="shared" si="4"/>
        <v>0.17045454545454547</v>
      </c>
      <c r="E23" s="19">
        <f t="shared" si="4"/>
        <v>0.17045454545454547</v>
      </c>
      <c r="F23" s="19">
        <f t="shared" si="4"/>
        <v>0.17699115044247787</v>
      </c>
      <c r="G23" s="19">
        <f t="shared" si="4"/>
        <v>0.16574585635359115</v>
      </c>
      <c r="H23" s="19">
        <f t="shared" si="4"/>
        <v>0.24077966749474491</v>
      </c>
      <c r="I23" s="19">
        <f t="shared" si="4"/>
        <v>0.14757554462403374</v>
      </c>
      <c r="J23" s="19">
        <f t="shared" si="4"/>
        <v>0.15412844036697249</v>
      </c>
      <c r="K23" s="19">
        <f t="shared" si="4"/>
        <v>9.3457943925233655E-2</v>
      </c>
      <c r="L23" s="19">
        <f t="shared" si="4"/>
        <v>8.6956521739130432E-2</v>
      </c>
      <c r="M23" s="19">
        <f t="shared" si="3"/>
        <v>1.5845103175501905</v>
      </c>
    </row>
    <row r="24" spans="2:13" x14ac:dyDescent="0.25">
      <c r="B24" s="11" t="s">
        <v>7</v>
      </c>
      <c r="C24" s="19">
        <f t="shared" si="4"/>
        <v>0.20338983050847456</v>
      </c>
      <c r="D24" s="19">
        <f t="shared" si="4"/>
        <v>0.23863636363636365</v>
      </c>
      <c r="E24" s="19">
        <f t="shared" si="4"/>
        <v>0.27272727272727276</v>
      </c>
      <c r="F24" s="19">
        <f t="shared" si="4"/>
        <v>0.2831858407079646</v>
      </c>
      <c r="G24" s="19">
        <f t="shared" si="4"/>
        <v>0.26519337016574585</v>
      </c>
      <c r="H24" s="19">
        <f t="shared" si="4"/>
        <v>0.32103955665965989</v>
      </c>
      <c r="I24" s="19">
        <f t="shared" si="4"/>
        <v>0.29515108924806749</v>
      </c>
      <c r="J24" s="19">
        <f t="shared" si="4"/>
        <v>0.30825688073394497</v>
      </c>
      <c r="K24" s="19">
        <f t="shared" si="4"/>
        <v>0.37383177570093462</v>
      </c>
      <c r="L24" s="19">
        <f t="shared" si="4"/>
        <v>0.13043478260869565</v>
      </c>
      <c r="M24" s="19">
        <f t="shared" si="3"/>
        <v>2.6918467626971245</v>
      </c>
    </row>
    <row r="25" spans="2:13" x14ac:dyDescent="0.25">
      <c r="B25" s="11" t="s">
        <v>16</v>
      </c>
      <c r="C25" s="19">
        <f t="shared" si="4"/>
        <v>0.15254237288135591</v>
      </c>
      <c r="D25" s="19">
        <f t="shared" si="4"/>
        <v>0.17045454545454547</v>
      </c>
      <c r="E25" s="19">
        <f t="shared" si="4"/>
        <v>0.17045454545454547</v>
      </c>
      <c r="F25" s="19">
        <f t="shared" si="4"/>
        <v>0.17699115044247787</v>
      </c>
      <c r="G25" s="19">
        <f t="shared" si="4"/>
        <v>0.16574585635359115</v>
      </c>
      <c r="H25" s="19">
        <f t="shared" si="4"/>
        <v>0.24077966749474491</v>
      </c>
      <c r="I25" s="19">
        <f t="shared" si="4"/>
        <v>0.29515108924806749</v>
      </c>
      <c r="J25" s="19">
        <f t="shared" si="4"/>
        <v>0.15412844036697249</v>
      </c>
      <c r="K25" s="19">
        <f t="shared" si="4"/>
        <v>0.18691588785046731</v>
      </c>
      <c r="L25" s="19">
        <f t="shared" si="4"/>
        <v>8.6956521739130432E-2</v>
      </c>
      <c r="M25" s="19">
        <f t="shared" si="3"/>
        <v>1.8001200772858985</v>
      </c>
    </row>
    <row r="26" spans="2:13" x14ac:dyDescent="0.25">
      <c r="B26" s="11" t="s">
        <v>8</v>
      </c>
      <c r="C26" s="19">
        <f t="shared" si="4"/>
        <v>8.4745762711864389E-3</v>
      </c>
      <c r="D26" s="19">
        <f t="shared" si="4"/>
        <v>1.1363636363636364E-2</v>
      </c>
      <c r="E26" s="19">
        <f t="shared" si="4"/>
        <v>1.7045454545454548E-2</v>
      </c>
      <c r="F26" s="19">
        <f t="shared" si="4"/>
        <v>1.7699115044247787E-2</v>
      </c>
      <c r="G26" s="19">
        <f t="shared" si="4"/>
        <v>1.1049723756906077E-2</v>
      </c>
      <c r="H26" s="19">
        <f t="shared" si="4"/>
        <v>4.0129944582457486E-2</v>
      </c>
      <c r="I26" s="19">
        <f t="shared" si="4"/>
        <v>7.3787772312016872E-2</v>
      </c>
      <c r="J26" s="19">
        <f t="shared" si="4"/>
        <v>0.10275229357798164</v>
      </c>
      <c r="K26" s="19">
        <f t="shared" si="4"/>
        <v>9.3457943925233655E-2</v>
      </c>
      <c r="L26" s="19">
        <f t="shared" si="4"/>
        <v>4.3478260869565216E-2</v>
      </c>
      <c r="M26" s="19">
        <f t="shared" si="3"/>
        <v>0.41923872124868611</v>
      </c>
    </row>
    <row r="27" spans="2:13" s="21" customFormat="1" x14ac:dyDescent="0.25">
      <c r="B27" s="20"/>
      <c r="C27" s="19">
        <f t="shared" si="4"/>
        <v>1</v>
      </c>
      <c r="D27" s="19">
        <f t="shared" ref="D27:L27" si="5">SUM(D17:D26)</f>
        <v>1.0000000000000002</v>
      </c>
      <c r="E27" s="19">
        <f t="shared" si="5"/>
        <v>1</v>
      </c>
      <c r="F27" s="19">
        <f t="shared" si="5"/>
        <v>1</v>
      </c>
      <c r="G27" s="19">
        <f t="shared" si="5"/>
        <v>1</v>
      </c>
      <c r="H27" s="19">
        <f t="shared" si="5"/>
        <v>1</v>
      </c>
      <c r="I27" s="19">
        <f t="shared" si="5"/>
        <v>1</v>
      </c>
      <c r="J27" s="19">
        <f t="shared" si="5"/>
        <v>1</v>
      </c>
      <c r="K27" s="19">
        <f t="shared" si="5"/>
        <v>1</v>
      </c>
      <c r="L27" s="19">
        <f t="shared" si="5"/>
        <v>1</v>
      </c>
      <c r="M27" s="19">
        <f t="shared" si="3"/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28"/>
  <sheetViews>
    <sheetView topLeftCell="A7" workbookViewId="0">
      <selection activeCell="C25" sqref="C25"/>
    </sheetView>
  </sheetViews>
  <sheetFormatPr defaultRowHeight="15" x14ac:dyDescent="0.25"/>
  <cols>
    <col min="1" max="15" width="9.140625" style="12"/>
    <col min="16" max="16" width="34.140625" style="12" bestFit="1" customWidth="1"/>
    <col min="17" max="16384" width="9.140625" style="12"/>
  </cols>
  <sheetData>
    <row r="1" spans="2:18" x14ac:dyDescent="0.25">
      <c r="E1" s="12" t="s">
        <v>22</v>
      </c>
      <c r="I1" s="22"/>
      <c r="J1" s="22"/>
      <c r="K1" s="22"/>
      <c r="L1" s="22"/>
      <c r="M1" s="22"/>
      <c r="N1" s="22"/>
      <c r="O1" s="22"/>
      <c r="P1" s="22"/>
      <c r="Q1" s="22"/>
      <c r="R1" s="22"/>
    </row>
    <row r="3" spans="2:18" x14ac:dyDescent="0.25">
      <c r="O3" s="11" t="s">
        <v>9</v>
      </c>
      <c r="P3" s="11" t="s">
        <v>10</v>
      </c>
    </row>
    <row r="4" spans="2:18" x14ac:dyDescent="0.25">
      <c r="B4" s="11"/>
      <c r="C4" s="11" t="s">
        <v>0</v>
      </c>
      <c r="D4" s="11" t="s">
        <v>1</v>
      </c>
      <c r="E4" s="11" t="s">
        <v>2</v>
      </c>
      <c r="F4" s="11" t="s">
        <v>3</v>
      </c>
      <c r="G4" s="11" t="s">
        <v>26</v>
      </c>
      <c r="H4" s="11" t="s">
        <v>5</v>
      </c>
      <c r="I4" s="11" t="s">
        <v>6</v>
      </c>
      <c r="J4" s="11" t="s">
        <v>7</v>
      </c>
      <c r="K4" s="11" t="s">
        <v>16</v>
      </c>
      <c r="L4" s="11" t="s">
        <v>8</v>
      </c>
      <c r="M4" s="11"/>
      <c r="O4" s="15" t="s">
        <v>0</v>
      </c>
      <c r="P4" s="16" t="s">
        <v>11</v>
      </c>
    </row>
    <row r="5" spans="2:18" x14ac:dyDescent="0.25">
      <c r="B5" s="11" t="str">
        <f>C4</f>
        <v>FR2</v>
      </c>
      <c r="C5" s="14">
        <v>1</v>
      </c>
      <c r="D5" s="14">
        <v>1</v>
      </c>
      <c r="E5" s="14">
        <v>0.5</v>
      </c>
      <c r="F5" s="14">
        <v>0.25</v>
      </c>
      <c r="G5" s="14">
        <v>0.33333333333333331</v>
      </c>
      <c r="H5" s="14">
        <v>0.14285714285714285</v>
      </c>
      <c r="I5" s="14">
        <v>0.14285714285714285</v>
      </c>
      <c r="J5" s="14">
        <v>0.2</v>
      </c>
      <c r="K5" s="14">
        <v>0.16666666666666666</v>
      </c>
      <c r="L5" s="14">
        <v>3</v>
      </c>
      <c r="M5" s="14">
        <f t="shared" ref="M5:M15" si="0">SUM(C5:L5)</f>
        <v>6.7357142857142858</v>
      </c>
      <c r="O5" s="15" t="s">
        <v>1</v>
      </c>
      <c r="P5" s="16" t="s">
        <v>12</v>
      </c>
    </row>
    <row r="6" spans="2:18" x14ac:dyDescent="0.25">
      <c r="B6" s="11" t="s">
        <v>1</v>
      </c>
      <c r="C6" s="14">
        <f>1/D5</f>
        <v>1</v>
      </c>
      <c r="D6" s="14">
        <v>1</v>
      </c>
      <c r="E6" s="14">
        <v>2</v>
      </c>
      <c r="F6" s="14">
        <v>1</v>
      </c>
      <c r="G6" s="14">
        <v>2</v>
      </c>
      <c r="H6" s="14">
        <v>0.25</v>
      </c>
      <c r="I6" s="14">
        <v>0.33333333333333331</v>
      </c>
      <c r="J6" s="14">
        <v>0.5</v>
      </c>
      <c r="K6" s="14">
        <v>0.33333333333333331</v>
      </c>
      <c r="L6" s="14">
        <v>2</v>
      </c>
      <c r="M6" s="14">
        <f t="shared" si="0"/>
        <v>10.416666666666666</v>
      </c>
      <c r="O6" s="15" t="s">
        <v>2</v>
      </c>
      <c r="P6" s="16" t="s">
        <v>13</v>
      </c>
    </row>
    <row r="7" spans="2:18" x14ac:dyDescent="0.25">
      <c r="B7" s="11" t="s">
        <v>2</v>
      </c>
      <c r="C7" s="14">
        <f>1/E5</f>
        <v>2</v>
      </c>
      <c r="D7" s="14">
        <f>1/E$6</f>
        <v>0.5</v>
      </c>
      <c r="E7" s="14">
        <v>1</v>
      </c>
      <c r="F7" s="14">
        <v>0.5</v>
      </c>
      <c r="G7" s="14">
        <v>0.5</v>
      </c>
      <c r="H7" s="14">
        <v>0.33333333333333331</v>
      </c>
      <c r="I7" s="14">
        <v>0.33333333333333331</v>
      </c>
      <c r="J7" s="14">
        <v>1</v>
      </c>
      <c r="K7" s="14">
        <v>1</v>
      </c>
      <c r="L7" s="14">
        <v>3</v>
      </c>
      <c r="M7" s="14">
        <f t="shared" si="0"/>
        <v>10.166666666666666</v>
      </c>
      <c r="O7" s="15" t="s">
        <v>3</v>
      </c>
      <c r="P7" s="16" t="s">
        <v>14</v>
      </c>
    </row>
    <row r="8" spans="2:18" x14ac:dyDescent="0.25">
      <c r="B8" s="11" t="s">
        <v>3</v>
      </c>
      <c r="C8" s="14">
        <f>1/F5</f>
        <v>4</v>
      </c>
      <c r="D8" s="14">
        <f>1/F$6</f>
        <v>1</v>
      </c>
      <c r="E8" s="14">
        <f>1/F$7</f>
        <v>2</v>
      </c>
      <c r="F8" s="14">
        <v>1</v>
      </c>
      <c r="G8" s="14">
        <v>3</v>
      </c>
      <c r="H8" s="14">
        <v>0.5</v>
      </c>
      <c r="I8" s="14">
        <v>0.2</v>
      </c>
      <c r="J8" s="14">
        <v>1</v>
      </c>
      <c r="K8" s="14">
        <v>0.33333333333333331</v>
      </c>
      <c r="L8" s="14">
        <v>2</v>
      </c>
      <c r="M8" s="14">
        <f t="shared" si="0"/>
        <v>15.033333333333333</v>
      </c>
      <c r="O8" s="15" t="s">
        <v>26</v>
      </c>
      <c r="P8" s="16" t="s">
        <v>15</v>
      </c>
    </row>
    <row r="9" spans="2:18" x14ac:dyDescent="0.25">
      <c r="B9" s="11" t="s">
        <v>4</v>
      </c>
      <c r="C9" s="14">
        <f>1/G5</f>
        <v>3</v>
      </c>
      <c r="D9" s="14">
        <f>1/G$6</f>
        <v>0.5</v>
      </c>
      <c r="E9" s="14">
        <f>1/G$7</f>
        <v>2</v>
      </c>
      <c r="F9" s="14">
        <f>1/G$8</f>
        <v>0.33333333333333331</v>
      </c>
      <c r="G9" s="14">
        <v>1</v>
      </c>
      <c r="H9" s="14">
        <v>0.33333333333333331</v>
      </c>
      <c r="I9" s="14">
        <v>0.5</v>
      </c>
      <c r="J9" s="14">
        <v>0.2</v>
      </c>
      <c r="K9" s="14">
        <v>0.33333333333333331</v>
      </c>
      <c r="L9" s="14">
        <v>3</v>
      </c>
      <c r="M9" s="14">
        <f t="shared" si="0"/>
        <v>11.2</v>
      </c>
      <c r="O9" s="15" t="s">
        <v>5</v>
      </c>
      <c r="P9" s="16" t="s">
        <v>17</v>
      </c>
    </row>
    <row r="10" spans="2:18" x14ac:dyDescent="0.25">
      <c r="B10" s="11" t="s">
        <v>5</v>
      </c>
      <c r="C10" s="14">
        <f>1/H5</f>
        <v>7</v>
      </c>
      <c r="D10" s="14">
        <f>1/H$6</f>
        <v>4</v>
      </c>
      <c r="E10" s="14">
        <f>1/H$7</f>
        <v>3</v>
      </c>
      <c r="F10" s="14">
        <f>1/H8</f>
        <v>2</v>
      </c>
      <c r="G10" s="14">
        <f>1/H9</f>
        <v>3</v>
      </c>
      <c r="H10" s="14">
        <v>1</v>
      </c>
      <c r="I10" s="14">
        <v>1</v>
      </c>
      <c r="J10" s="14">
        <v>2</v>
      </c>
      <c r="K10" s="14">
        <v>1</v>
      </c>
      <c r="L10" s="14">
        <v>2</v>
      </c>
      <c r="M10" s="14">
        <f t="shared" si="0"/>
        <v>26</v>
      </c>
      <c r="O10" s="15" t="s">
        <v>6</v>
      </c>
      <c r="P10" s="16" t="s">
        <v>18</v>
      </c>
    </row>
    <row r="11" spans="2:18" x14ac:dyDescent="0.25">
      <c r="B11" s="11" t="s">
        <v>6</v>
      </c>
      <c r="C11" s="14">
        <f>1/I5</f>
        <v>7</v>
      </c>
      <c r="D11" s="14">
        <f>1/I$6</f>
        <v>3</v>
      </c>
      <c r="E11" s="14">
        <f>1/I$7</f>
        <v>3</v>
      </c>
      <c r="F11" s="14">
        <f>1/I8</f>
        <v>5</v>
      </c>
      <c r="G11" s="14">
        <f>1/I9</f>
        <v>2</v>
      </c>
      <c r="H11" s="14">
        <f>1/I10</f>
        <v>1</v>
      </c>
      <c r="I11" s="14">
        <v>1</v>
      </c>
      <c r="J11" s="14">
        <v>2</v>
      </c>
      <c r="K11" s="14">
        <v>0.5</v>
      </c>
      <c r="L11" s="14">
        <v>2</v>
      </c>
      <c r="M11" s="14">
        <f t="shared" si="0"/>
        <v>26.5</v>
      </c>
      <c r="O11" s="15" t="s">
        <v>7</v>
      </c>
      <c r="P11" s="16" t="s">
        <v>19</v>
      </c>
    </row>
    <row r="12" spans="2:18" x14ac:dyDescent="0.25">
      <c r="B12" s="11" t="s">
        <v>7</v>
      </c>
      <c r="C12" s="14">
        <f>1/J5</f>
        <v>5</v>
      </c>
      <c r="D12" s="14">
        <f>1/J$6</f>
        <v>2</v>
      </c>
      <c r="E12" s="14">
        <f>1/J$7</f>
        <v>1</v>
      </c>
      <c r="F12" s="14">
        <f>1/J8</f>
        <v>1</v>
      </c>
      <c r="G12" s="14">
        <f>1/J9</f>
        <v>5</v>
      </c>
      <c r="H12" s="14">
        <f>1/J10</f>
        <v>0.5</v>
      </c>
      <c r="I12" s="14">
        <f>1/J11</f>
        <v>0.5</v>
      </c>
      <c r="J12" s="14">
        <v>1</v>
      </c>
      <c r="K12" s="14">
        <v>0.5</v>
      </c>
      <c r="L12" s="14">
        <v>3</v>
      </c>
      <c r="M12" s="14">
        <f t="shared" si="0"/>
        <v>19.5</v>
      </c>
      <c r="O12" s="15" t="s">
        <v>16</v>
      </c>
      <c r="P12" s="16" t="s">
        <v>20</v>
      </c>
    </row>
    <row r="13" spans="2:18" x14ac:dyDescent="0.25">
      <c r="B13" s="11" t="s">
        <v>16</v>
      </c>
      <c r="C13" s="14">
        <f>1/K5</f>
        <v>6</v>
      </c>
      <c r="D13" s="14">
        <f>1/K$6</f>
        <v>3</v>
      </c>
      <c r="E13" s="14">
        <f>1/K$7</f>
        <v>1</v>
      </c>
      <c r="F13" s="14">
        <f>1/K8</f>
        <v>3</v>
      </c>
      <c r="G13" s="14">
        <f>1/K9</f>
        <v>3</v>
      </c>
      <c r="H13" s="14">
        <f>1/K10</f>
        <v>1</v>
      </c>
      <c r="I13" s="14">
        <f>1/K11</f>
        <v>2</v>
      </c>
      <c r="J13" s="14">
        <f>1/K12</f>
        <v>2</v>
      </c>
      <c r="K13" s="14">
        <v>1</v>
      </c>
      <c r="L13" s="14">
        <v>2</v>
      </c>
      <c r="M13" s="14">
        <f t="shared" si="0"/>
        <v>24</v>
      </c>
      <c r="O13" s="15" t="s">
        <v>8</v>
      </c>
      <c r="P13" s="16" t="s">
        <v>21</v>
      </c>
    </row>
    <row r="14" spans="2:18" x14ac:dyDescent="0.25">
      <c r="B14" s="11" t="s">
        <v>8</v>
      </c>
      <c r="C14" s="14">
        <f>1/L5</f>
        <v>0.33333333333333331</v>
      </c>
      <c r="D14" s="14">
        <f>1/L$6</f>
        <v>0.5</v>
      </c>
      <c r="E14" s="14">
        <f>1/L$7</f>
        <v>0.33333333333333331</v>
      </c>
      <c r="F14" s="14">
        <f>1/L8</f>
        <v>0.5</v>
      </c>
      <c r="G14" s="14">
        <f>1/L9</f>
        <v>0.33333333333333331</v>
      </c>
      <c r="H14" s="14">
        <f>1/L10</f>
        <v>0.5</v>
      </c>
      <c r="I14" s="14">
        <f>1/L11</f>
        <v>0.5</v>
      </c>
      <c r="J14" s="14">
        <f>1/L12</f>
        <v>0.33333333333333331</v>
      </c>
      <c r="K14" s="14">
        <f>1/L13</f>
        <v>0.5</v>
      </c>
      <c r="L14" s="14">
        <v>1</v>
      </c>
      <c r="M14" s="14">
        <f t="shared" si="0"/>
        <v>4.8333333333333339</v>
      </c>
    </row>
    <row r="15" spans="2:18" x14ac:dyDescent="0.25">
      <c r="B15" s="18"/>
      <c r="C15" s="14">
        <f t="shared" ref="C15:L15" si="1">SUM(C5:C14)</f>
        <v>36.333333333333336</v>
      </c>
      <c r="D15" s="14">
        <f t="shared" si="1"/>
        <v>16.5</v>
      </c>
      <c r="E15" s="14">
        <f t="shared" si="1"/>
        <v>15.833333333333334</v>
      </c>
      <c r="F15" s="14">
        <f t="shared" si="1"/>
        <v>14.583333333333334</v>
      </c>
      <c r="G15" s="14">
        <f t="shared" si="1"/>
        <v>20.166666666666668</v>
      </c>
      <c r="H15" s="14">
        <f t="shared" si="1"/>
        <v>5.5595238095238093</v>
      </c>
      <c r="I15" s="14">
        <f t="shared" si="1"/>
        <v>6.5095238095238095</v>
      </c>
      <c r="J15" s="14">
        <f t="shared" si="1"/>
        <v>10.233333333333334</v>
      </c>
      <c r="K15" s="14">
        <f t="shared" si="1"/>
        <v>5.6666666666666661</v>
      </c>
      <c r="L15" s="14">
        <f t="shared" si="1"/>
        <v>23</v>
      </c>
      <c r="M15" s="14">
        <f t="shared" si="0"/>
        <v>154.3857142857143</v>
      </c>
    </row>
    <row r="17" spans="2:13" x14ac:dyDescent="0.25">
      <c r="B17" s="11"/>
      <c r="C17" s="11" t="s">
        <v>0</v>
      </c>
      <c r="D17" s="11" t="s">
        <v>1</v>
      </c>
      <c r="E17" s="11" t="s">
        <v>2</v>
      </c>
      <c r="F17" s="11" t="s">
        <v>3</v>
      </c>
      <c r="G17" s="11" t="s">
        <v>26</v>
      </c>
      <c r="H17" s="11" t="s">
        <v>5</v>
      </c>
      <c r="I17" s="11" t="s">
        <v>6</v>
      </c>
      <c r="J17" s="11" t="s">
        <v>7</v>
      </c>
      <c r="K17" s="11" t="s">
        <v>16</v>
      </c>
      <c r="L17" s="11" t="s">
        <v>8</v>
      </c>
      <c r="M17" s="11"/>
    </row>
    <row r="18" spans="2:13" x14ac:dyDescent="0.25">
      <c r="B18" s="11" t="str">
        <f>C17</f>
        <v>FR2</v>
      </c>
      <c r="C18" s="19">
        <f t="shared" ref="C18:L18" si="2">C5/C$15</f>
        <v>2.7522935779816512E-2</v>
      </c>
      <c r="D18" s="19">
        <f t="shared" si="2"/>
        <v>6.0606060606060608E-2</v>
      </c>
      <c r="E18" s="19">
        <f t="shared" si="2"/>
        <v>3.1578947368421054E-2</v>
      </c>
      <c r="F18" s="19">
        <f t="shared" si="2"/>
        <v>1.7142857142857144E-2</v>
      </c>
      <c r="G18" s="19">
        <f t="shared" si="2"/>
        <v>1.6528925619834708E-2</v>
      </c>
      <c r="H18" s="19">
        <f t="shared" si="2"/>
        <v>2.569593147751606E-2</v>
      </c>
      <c r="I18" s="19">
        <f t="shared" si="2"/>
        <v>2.1945866861741038E-2</v>
      </c>
      <c r="J18" s="19">
        <f t="shared" si="2"/>
        <v>1.9543973941368076E-2</v>
      </c>
      <c r="K18" s="19">
        <f t="shared" si="2"/>
        <v>2.9411764705882356E-2</v>
      </c>
      <c r="L18" s="19">
        <f t="shared" si="2"/>
        <v>0.13043478260869565</v>
      </c>
      <c r="M18" s="19">
        <f t="shared" ref="M18:M28" si="3">SUM(C18:L18)</f>
        <v>0.38041204611219326</v>
      </c>
    </row>
    <row r="19" spans="2:13" x14ac:dyDescent="0.25">
      <c r="B19" s="11" t="s">
        <v>1</v>
      </c>
      <c r="C19" s="19">
        <f t="shared" ref="C19:L19" si="4">C6/C$15</f>
        <v>2.7522935779816512E-2</v>
      </c>
      <c r="D19" s="19">
        <f t="shared" si="4"/>
        <v>6.0606060606060608E-2</v>
      </c>
      <c r="E19" s="19">
        <f t="shared" si="4"/>
        <v>0.12631578947368421</v>
      </c>
      <c r="F19" s="19">
        <f t="shared" si="4"/>
        <v>6.8571428571428575E-2</v>
      </c>
      <c r="G19" s="19">
        <f t="shared" si="4"/>
        <v>9.9173553719008253E-2</v>
      </c>
      <c r="H19" s="19">
        <f t="shared" si="4"/>
        <v>4.4967880085653104E-2</v>
      </c>
      <c r="I19" s="19">
        <f t="shared" si="4"/>
        <v>5.1207022677395755E-2</v>
      </c>
      <c r="J19" s="19">
        <f t="shared" si="4"/>
        <v>4.8859934853420189E-2</v>
      </c>
      <c r="K19" s="19">
        <f t="shared" si="4"/>
        <v>5.8823529411764712E-2</v>
      </c>
      <c r="L19" s="19">
        <f t="shared" si="4"/>
        <v>8.6956521739130432E-2</v>
      </c>
      <c r="M19" s="19">
        <f t="shared" si="3"/>
        <v>0.67300465691736244</v>
      </c>
    </row>
    <row r="20" spans="2:13" x14ac:dyDescent="0.25">
      <c r="B20" s="11" t="s">
        <v>2</v>
      </c>
      <c r="C20" s="19">
        <f t="shared" ref="C20:L20" si="5">C7/C$15</f>
        <v>5.5045871559633024E-2</v>
      </c>
      <c r="D20" s="19">
        <f t="shared" si="5"/>
        <v>3.0303030303030304E-2</v>
      </c>
      <c r="E20" s="19">
        <f t="shared" si="5"/>
        <v>6.3157894736842107E-2</v>
      </c>
      <c r="F20" s="19">
        <f t="shared" si="5"/>
        <v>3.4285714285714287E-2</v>
      </c>
      <c r="G20" s="19">
        <f t="shared" si="5"/>
        <v>2.4793388429752063E-2</v>
      </c>
      <c r="H20" s="19">
        <f t="shared" si="5"/>
        <v>5.9957173447537475E-2</v>
      </c>
      <c r="I20" s="19">
        <f t="shared" si="5"/>
        <v>5.1207022677395755E-2</v>
      </c>
      <c r="J20" s="19">
        <f t="shared" si="5"/>
        <v>9.7719869706840379E-2</v>
      </c>
      <c r="K20" s="19">
        <f t="shared" si="5"/>
        <v>0.17647058823529413</v>
      </c>
      <c r="L20" s="19">
        <f t="shared" si="5"/>
        <v>0.13043478260869565</v>
      </c>
      <c r="M20" s="19">
        <f t="shared" si="3"/>
        <v>0.72337533599073522</v>
      </c>
    </row>
    <row r="21" spans="2:13" x14ac:dyDescent="0.25">
      <c r="B21" s="11" t="s">
        <v>3</v>
      </c>
      <c r="C21" s="19">
        <f t="shared" ref="C21:L21" si="6">C8/C$15</f>
        <v>0.11009174311926605</v>
      </c>
      <c r="D21" s="19">
        <f t="shared" si="6"/>
        <v>6.0606060606060608E-2</v>
      </c>
      <c r="E21" s="19">
        <f t="shared" si="6"/>
        <v>0.12631578947368421</v>
      </c>
      <c r="F21" s="19">
        <f t="shared" si="6"/>
        <v>6.8571428571428575E-2</v>
      </c>
      <c r="G21" s="19">
        <f t="shared" si="6"/>
        <v>0.1487603305785124</v>
      </c>
      <c r="H21" s="19">
        <f t="shared" si="6"/>
        <v>8.9935760171306209E-2</v>
      </c>
      <c r="I21" s="19">
        <f t="shared" si="6"/>
        <v>3.0724213606437456E-2</v>
      </c>
      <c r="J21" s="19">
        <f t="shared" si="6"/>
        <v>9.7719869706840379E-2</v>
      </c>
      <c r="K21" s="19">
        <f t="shared" si="6"/>
        <v>5.8823529411764712E-2</v>
      </c>
      <c r="L21" s="19">
        <f t="shared" si="6"/>
        <v>8.6956521739130432E-2</v>
      </c>
      <c r="M21" s="19">
        <f t="shared" si="3"/>
        <v>0.878505246984431</v>
      </c>
    </row>
    <row r="22" spans="2:13" x14ac:dyDescent="0.25">
      <c r="B22" s="11" t="s">
        <v>4</v>
      </c>
      <c r="C22" s="19">
        <f t="shared" ref="C22:L22" si="7">C9/C$15</f>
        <v>8.2568807339449532E-2</v>
      </c>
      <c r="D22" s="19">
        <f t="shared" si="7"/>
        <v>3.0303030303030304E-2</v>
      </c>
      <c r="E22" s="19">
        <f t="shared" si="7"/>
        <v>0.12631578947368421</v>
      </c>
      <c r="F22" s="19">
        <f t="shared" si="7"/>
        <v>2.2857142857142854E-2</v>
      </c>
      <c r="G22" s="19">
        <f t="shared" si="7"/>
        <v>4.9586776859504127E-2</v>
      </c>
      <c r="H22" s="19">
        <f t="shared" si="7"/>
        <v>5.9957173447537475E-2</v>
      </c>
      <c r="I22" s="19">
        <f t="shared" si="7"/>
        <v>7.681053401609364E-2</v>
      </c>
      <c r="J22" s="19">
        <f t="shared" si="7"/>
        <v>1.9543973941368076E-2</v>
      </c>
      <c r="K22" s="19">
        <f t="shared" si="7"/>
        <v>5.8823529411764712E-2</v>
      </c>
      <c r="L22" s="19">
        <f t="shared" si="7"/>
        <v>0.13043478260869565</v>
      </c>
      <c r="M22" s="19">
        <f t="shared" si="3"/>
        <v>0.6572015402582706</v>
      </c>
    </row>
    <row r="23" spans="2:13" x14ac:dyDescent="0.25">
      <c r="B23" s="11" t="s">
        <v>5</v>
      </c>
      <c r="C23" s="19">
        <f t="shared" ref="C23:L23" si="8">C10/C$15</f>
        <v>0.19266055045871558</v>
      </c>
      <c r="D23" s="19">
        <f t="shared" si="8"/>
        <v>0.24242424242424243</v>
      </c>
      <c r="E23" s="19">
        <f t="shared" si="8"/>
        <v>0.18947368421052632</v>
      </c>
      <c r="F23" s="19">
        <f t="shared" si="8"/>
        <v>0.13714285714285715</v>
      </c>
      <c r="G23" s="19">
        <f t="shared" si="8"/>
        <v>0.1487603305785124</v>
      </c>
      <c r="H23" s="19">
        <f t="shared" si="8"/>
        <v>0.17987152034261242</v>
      </c>
      <c r="I23" s="19">
        <f t="shared" si="8"/>
        <v>0.15362106803218728</v>
      </c>
      <c r="J23" s="19">
        <f t="shared" si="8"/>
        <v>0.19543973941368076</v>
      </c>
      <c r="K23" s="19">
        <f t="shared" si="8"/>
        <v>0.17647058823529413</v>
      </c>
      <c r="L23" s="19">
        <f t="shared" si="8"/>
        <v>8.6956521739130432E-2</v>
      </c>
      <c r="M23" s="19">
        <f t="shared" si="3"/>
        <v>1.7028211025777586</v>
      </c>
    </row>
    <row r="24" spans="2:13" x14ac:dyDescent="0.25">
      <c r="B24" s="11" t="s">
        <v>6</v>
      </c>
      <c r="C24" s="19">
        <f t="shared" ref="C24:L24" si="9">C11/C$15</f>
        <v>0.19266055045871558</v>
      </c>
      <c r="D24" s="19">
        <f t="shared" si="9"/>
        <v>0.18181818181818182</v>
      </c>
      <c r="E24" s="19">
        <f t="shared" si="9"/>
        <v>0.18947368421052632</v>
      </c>
      <c r="F24" s="19">
        <f t="shared" si="9"/>
        <v>0.34285714285714286</v>
      </c>
      <c r="G24" s="19">
        <f t="shared" si="9"/>
        <v>9.9173553719008253E-2</v>
      </c>
      <c r="H24" s="19">
        <f t="shared" si="9"/>
        <v>0.17987152034261242</v>
      </c>
      <c r="I24" s="19">
        <f t="shared" si="9"/>
        <v>0.15362106803218728</v>
      </c>
      <c r="J24" s="19">
        <f t="shared" si="9"/>
        <v>0.19543973941368076</v>
      </c>
      <c r="K24" s="19">
        <f t="shared" si="9"/>
        <v>8.8235294117647065E-2</v>
      </c>
      <c r="L24" s="19">
        <f t="shared" si="9"/>
        <v>8.6956521739130432E-2</v>
      </c>
      <c r="M24" s="19">
        <f t="shared" si="3"/>
        <v>1.7101072567088325</v>
      </c>
    </row>
    <row r="25" spans="2:13" x14ac:dyDescent="0.25">
      <c r="B25" s="11" t="s">
        <v>7</v>
      </c>
      <c r="C25" s="19">
        <f t="shared" ref="C25:L25" si="10">C12/C$15</f>
        <v>0.13761467889908255</v>
      </c>
      <c r="D25" s="19">
        <f t="shared" si="10"/>
        <v>0.12121212121212122</v>
      </c>
      <c r="E25" s="19">
        <f t="shared" si="10"/>
        <v>6.3157894736842107E-2</v>
      </c>
      <c r="F25" s="19">
        <f t="shared" si="10"/>
        <v>6.8571428571428575E-2</v>
      </c>
      <c r="G25" s="19">
        <f t="shared" si="10"/>
        <v>0.24793388429752064</v>
      </c>
      <c r="H25" s="19">
        <f t="shared" si="10"/>
        <v>8.9935760171306209E-2</v>
      </c>
      <c r="I25" s="19">
        <f t="shared" si="10"/>
        <v>7.681053401609364E-2</v>
      </c>
      <c r="J25" s="19">
        <f t="shared" si="10"/>
        <v>9.7719869706840379E-2</v>
      </c>
      <c r="K25" s="19">
        <f t="shared" si="10"/>
        <v>8.8235294117647065E-2</v>
      </c>
      <c r="L25" s="19">
        <f t="shared" si="10"/>
        <v>0.13043478260869565</v>
      </c>
      <c r="M25" s="19">
        <f t="shared" si="3"/>
        <v>1.1216262483375781</v>
      </c>
    </row>
    <row r="26" spans="2:13" x14ac:dyDescent="0.25">
      <c r="B26" s="11" t="s">
        <v>16</v>
      </c>
      <c r="C26" s="19">
        <f t="shared" ref="C26:L26" si="11">C13/C$15</f>
        <v>0.16513761467889906</v>
      </c>
      <c r="D26" s="19">
        <f t="shared" si="11"/>
        <v>0.18181818181818182</v>
      </c>
      <c r="E26" s="19">
        <f t="shared" si="11"/>
        <v>6.3157894736842107E-2</v>
      </c>
      <c r="F26" s="19">
        <f t="shared" si="11"/>
        <v>0.20571428571428571</v>
      </c>
      <c r="G26" s="19">
        <f t="shared" si="11"/>
        <v>0.1487603305785124</v>
      </c>
      <c r="H26" s="19">
        <f t="shared" si="11"/>
        <v>0.17987152034261242</v>
      </c>
      <c r="I26" s="19">
        <f t="shared" si="11"/>
        <v>0.30724213606437456</v>
      </c>
      <c r="J26" s="19">
        <f t="shared" si="11"/>
        <v>0.19543973941368076</v>
      </c>
      <c r="K26" s="19">
        <f t="shared" si="11"/>
        <v>0.17647058823529413</v>
      </c>
      <c r="L26" s="19">
        <f t="shared" si="11"/>
        <v>8.6956521739130432E-2</v>
      </c>
      <c r="M26" s="19">
        <f t="shared" si="3"/>
        <v>1.7105688133218135</v>
      </c>
    </row>
    <row r="27" spans="2:13" s="21" customFormat="1" x14ac:dyDescent="0.25">
      <c r="B27" s="11" t="s">
        <v>8</v>
      </c>
      <c r="C27" s="19">
        <f t="shared" ref="C27:L27" si="12">C14/C$15</f>
        <v>9.1743119266055034E-3</v>
      </c>
      <c r="D27" s="19">
        <f t="shared" si="12"/>
        <v>3.0303030303030304E-2</v>
      </c>
      <c r="E27" s="19">
        <f t="shared" si="12"/>
        <v>2.1052631578947368E-2</v>
      </c>
      <c r="F27" s="19">
        <f t="shared" si="12"/>
        <v>3.4285714285714287E-2</v>
      </c>
      <c r="G27" s="19">
        <f t="shared" si="12"/>
        <v>1.6528925619834708E-2</v>
      </c>
      <c r="H27" s="19">
        <f t="shared" si="12"/>
        <v>8.9935760171306209E-2</v>
      </c>
      <c r="I27" s="19">
        <f t="shared" si="12"/>
        <v>7.681053401609364E-2</v>
      </c>
      <c r="J27" s="19">
        <f t="shared" si="12"/>
        <v>3.2573289902280124E-2</v>
      </c>
      <c r="K27" s="19">
        <f t="shared" si="12"/>
        <v>8.8235294117647065E-2</v>
      </c>
      <c r="L27" s="19">
        <f t="shared" si="12"/>
        <v>4.3478260869565216E-2</v>
      </c>
      <c r="M27" s="19">
        <f t="shared" si="3"/>
        <v>0.44237775279102443</v>
      </c>
    </row>
    <row r="28" spans="2:13" x14ac:dyDescent="0.25">
      <c r="B28" s="20"/>
      <c r="C28" s="19">
        <f>C15/C$15</f>
        <v>1</v>
      </c>
      <c r="D28" s="19">
        <f t="shared" ref="D28:L28" si="13">SUM(D18:D27)</f>
        <v>1</v>
      </c>
      <c r="E28" s="19">
        <f t="shared" si="13"/>
        <v>0.99999999999999989</v>
      </c>
      <c r="F28" s="19">
        <f t="shared" si="13"/>
        <v>1</v>
      </c>
      <c r="G28" s="19">
        <f t="shared" si="13"/>
        <v>0.99999999999999978</v>
      </c>
      <c r="H28" s="19">
        <f t="shared" si="13"/>
        <v>1</v>
      </c>
      <c r="I28" s="19">
        <f t="shared" si="13"/>
        <v>0.99999999999999989</v>
      </c>
      <c r="J28" s="19">
        <f t="shared" si="13"/>
        <v>0.99999999999999989</v>
      </c>
      <c r="K28" s="19">
        <f t="shared" si="13"/>
        <v>1</v>
      </c>
      <c r="L28" s="19">
        <f t="shared" si="13"/>
        <v>1</v>
      </c>
      <c r="M28" s="19">
        <f t="shared" si="3"/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"/>
  <sheetViews>
    <sheetView tabSelected="1" topLeftCell="C7" zoomScale="115" zoomScaleNormal="115" workbookViewId="0">
      <selection activeCell="K21" sqref="K21"/>
    </sheetView>
  </sheetViews>
  <sheetFormatPr defaultRowHeight="15" x14ac:dyDescent="0.25"/>
  <sheetData>
    <row r="3" spans="1:12" x14ac:dyDescent="0.25">
      <c r="A3" s="2"/>
      <c r="B3" s="7" t="s">
        <v>0</v>
      </c>
      <c r="C3" s="7" t="s">
        <v>1</v>
      </c>
      <c r="D3" s="7" t="s">
        <v>2</v>
      </c>
      <c r="E3" s="7" t="s">
        <v>3</v>
      </c>
      <c r="F3" s="7" t="s">
        <v>26</v>
      </c>
      <c r="G3" s="7" t="s">
        <v>5</v>
      </c>
      <c r="H3" s="7" t="s">
        <v>6</v>
      </c>
      <c r="I3" s="7" t="s">
        <v>7</v>
      </c>
      <c r="J3" s="7" t="s">
        <v>16</v>
      </c>
      <c r="K3" s="7" t="s">
        <v>8</v>
      </c>
    </row>
    <row r="4" spans="1:12" x14ac:dyDescent="0.25">
      <c r="A4" s="2" t="s">
        <v>23</v>
      </c>
      <c r="B4" s="4">
        <f>cost!$M18</f>
        <v>0.38041204611219326</v>
      </c>
      <c r="C4" s="4">
        <f>cost!$M19</f>
        <v>0.67300465691736244</v>
      </c>
      <c r="D4" s="4">
        <f>cost!$M20</f>
        <v>0.72337533599073522</v>
      </c>
      <c r="E4" s="4">
        <f>cost!$M21</f>
        <v>0.878505246984431</v>
      </c>
      <c r="F4" s="4">
        <f>cost!$M22</f>
        <v>0.6572015402582706</v>
      </c>
      <c r="G4" s="4">
        <f>cost!$M23</f>
        <v>1.7028211025777586</v>
      </c>
      <c r="H4" s="4">
        <f>cost!$M24</f>
        <v>1.7101072567088325</v>
      </c>
      <c r="I4" s="4">
        <f>cost!$M25</f>
        <v>1.1216262483375781</v>
      </c>
      <c r="J4" s="4">
        <f>cost!$M26</f>
        <v>1.7105688133218135</v>
      </c>
      <c r="K4" s="4">
        <f>cost!$M27</f>
        <v>0.44237775279102443</v>
      </c>
      <c r="L4" s="10">
        <f>SUM(B4:K4)</f>
        <v>10</v>
      </c>
    </row>
    <row r="5" spans="1:12" x14ac:dyDescent="0.25">
      <c r="A5" s="2" t="s">
        <v>24</v>
      </c>
      <c r="B5" s="4">
        <f>value!$M17</f>
        <v>0.32912683351717653</v>
      </c>
      <c r="C5" s="4">
        <f>value!$M18</f>
        <v>0.45669530088170784</v>
      </c>
      <c r="D5" s="4">
        <f>value!$M19</f>
        <v>0.41072472067282906</v>
      </c>
      <c r="E5" s="4">
        <f>value!$M20</f>
        <v>0.54457695294754105</v>
      </c>
      <c r="F5" s="4">
        <f>value!$M21</f>
        <v>0.47628119937366831</v>
      </c>
      <c r="G5" s="4">
        <f>value!$M22</f>
        <v>1.2868791138251785</v>
      </c>
      <c r="H5" s="4">
        <f>value!$M23</f>
        <v>1.5845103175501905</v>
      </c>
      <c r="I5" s="4">
        <f>value!$M24</f>
        <v>2.6918467626971245</v>
      </c>
      <c r="J5" s="4">
        <f>value!$M25</f>
        <v>1.8001200772858985</v>
      </c>
      <c r="K5" s="4">
        <f>value!$M26</f>
        <v>0.41923872124868611</v>
      </c>
      <c r="L5" s="10">
        <f>SUM(B5:K5)</f>
        <v>10</v>
      </c>
    </row>
    <row r="7" spans="1:12" x14ac:dyDescent="0.25">
      <c r="A7" s="2"/>
      <c r="B7" s="7" t="s">
        <v>0</v>
      </c>
      <c r="C7" s="7" t="s">
        <v>1</v>
      </c>
      <c r="D7" s="7" t="s">
        <v>2</v>
      </c>
      <c r="E7" s="7" t="s">
        <v>3</v>
      </c>
      <c r="F7" s="7" t="s">
        <v>26</v>
      </c>
      <c r="G7" s="7" t="s">
        <v>5</v>
      </c>
      <c r="H7" s="7" t="s">
        <v>6</v>
      </c>
      <c r="I7" s="7" t="s">
        <v>7</v>
      </c>
      <c r="J7" s="7" t="s">
        <v>16</v>
      </c>
      <c r="K7" s="7" t="s">
        <v>8</v>
      </c>
    </row>
    <row r="8" spans="1:12" x14ac:dyDescent="0.25">
      <c r="A8" s="2" t="s">
        <v>23</v>
      </c>
      <c r="B8" s="4">
        <f>(B4/$L$4)*100</f>
        <v>3.8041204611219328</v>
      </c>
      <c r="C8" s="4">
        <f t="shared" ref="C8:K8" si="0">(C4/$L$4)*100</f>
        <v>6.7300465691736244</v>
      </c>
      <c r="D8" s="4">
        <f t="shared" si="0"/>
        <v>7.233753359907352</v>
      </c>
      <c r="E8" s="4">
        <f t="shared" si="0"/>
        <v>8.7850524698443095</v>
      </c>
      <c r="F8" s="4">
        <f t="shared" si="0"/>
        <v>6.5720154025827062</v>
      </c>
      <c r="G8" s="4">
        <f t="shared" si="0"/>
        <v>17.028211025777587</v>
      </c>
      <c r="H8" s="4">
        <f t="shared" si="0"/>
        <v>17.101072567088323</v>
      </c>
      <c r="I8" s="4">
        <f t="shared" si="0"/>
        <v>11.216262483375781</v>
      </c>
      <c r="J8" s="4">
        <f t="shared" si="0"/>
        <v>17.105688133218138</v>
      </c>
      <c r="K8" s="4">
        <f t="shared" si="0"/>
        <v>4.4237775279102447</v>
      </c>
      <c r="L8" s="10">
        <f>SUM(B8:K8)</f>
        <v>100</v>
      </c>
    </row>
    <row r="9" spans="1:12" x14ac:dyDescent="0.25">
      <c r="A9" s="2" t="s">
        <v>24</v>
      </c>
      <c r="B9" s="4">
        <f>(B5/$L$5)*100</f>
        <v>3.2912683351717655</v>
      </c>
      <c r="C9" s="4">
        <f t="shared" ref="C9:K9" si="1">(C5/$L$5)*100</f>
        <v>4.5669530088170784</v>
      </c>
      <c r="D9" s="4">
        <f t="shared" si="1"/>
        <v>4.1072472067282906</v>
      </c>
      <c r="E9" s="4">
        <f t="shared" si="1"/>
        <v>5.4457695294754105</v>
      </c>
      <c r="F9" s="4">
        <f t="shared" si="1"/>
        <v>4.7628119937366833</v>
      </c>
      <c r="G9" s="4">
        <f t="shared" si="1"/>
        <v>12.868791138251783</v>
      </c>
      <c r="H9" s="4">
        <f t="shared" si="1"/>
        <v>15.845103175501905</v>
      </c>
      <c r="I9" s="4">
        <f t="shared" si="1"/>
        <v>26.918467626971243</v>
      </c>
      <c r="J9" s="4">
        <f t="shared" si="1"/>
        <v>18.001200772858986</v>
      </c>
      <c r="K9" s="4">
        <f t="shared" si="1"/>
        <v>4.1923872124868611</v>
      </c>
      <c r="L9" s="10">
        <f>SUM(B9:K9)</f>
        <v>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demo</vt:lpstr>
      <vt:lpstr>value</vt:lpstr>
      <vt:lpstr>cost</vt:lpstr>
      <vt:lpstr>graph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Phuc Truong Tien</dc:creator>
  <cp:lastModifiedBy>Phuc Truong Tien</cp:lastModifiedBy>
  <dcterms:created xsi:type="dcterms:W3CDTF">2015-06-18T16:32:28Z</dcterms:created>
  <dcterms:modified xsi:type="dcterms:W3CDTF">2015-06-21T15:54:58Z</dcterms:modified>
</cp:coreProperties>
</file>