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DANIA" sheetId="1" r:id="rId5"/>
    <sheet state="visible" name="DASHBOARD" sheetId="2" r:id="rId6"/>
    <sheet state="visible" name="FW" sheetId="3" r:id="rId7"/>
    <sheet state="visible" name="FW_Szczegóły" sheetId="4" r:id="rId8"/>
    <sheet state="visible" name="UT_Szczegóły" sheetId="5" r:id="rId9"/>
    <sheet state="visible" name="UT" sheetId="6" r:id="rId10"/>
    <sheet state="visible" name="RW" sheetId="7" r:id="rId11"/>
    <sheet state="visible" name="RW_Szczegóły" sheetId="8" r:id="rId12"/>
    <sheet state="visible" name="Baseline" sheetId="9" r:id="rId13"/>
    <sheet state="visible" name="Baseline_Szczegóły" sheetId="10" r:id="rId14"/>
    <sheet state="visible" name="Chłodzenie" sheetId="11" r:id="rId15"/>
    <sheet state="hidden" name="_CHART_DATA" sheetId="12" r:id="rId16"/>
  </sheets>
  <definedNames>
    <definedName hidden="1" localSheetId="2" name="_xlnm._FilterDatabase">FW!$A$1:$AF$89</definedName>
  </definedNames>
  <calcPr/>
</workbook>
</file>

<file path=xl/sharedStrings.xml><?xml version="1.0" encoding="utf-8"?>
<sst xmlns="http://schemas.openxmlformats.org/spreadsheetml/2006/main" count="1999" uniqueCount="1173">
  <si>
    <t>Iteracje łącznie</t>
  </si>
  <si>
    <t>Nazwa</t>
  </si>
  <si>
    <t>Iteracje FW</t>
  </si>
  <si>
    <t>Osoba</t>
  </si>
  <si>
    <t>Iteracje UT</t>
  </si>
  <si>
    <t>cz_fw</t>
  </si>
  <si>
    <t>Opis</t>
  </si>
  <si>
    <t>cz_ut</t>
  </si>
  <si>
    <t>Hipoteza</t>
  </si>
  <si>
    <t>cz_rw</t>
  </si>
  <si>
    <t>Iteracje RW</t>
  </si>
  <si>
    <t>Wniosek</t>
  </si>
  <si>
    <t>Data</t>
  </si>
  <si>
    <t>cx_fw</t>
  </si>
  <si>
    <t>Model Bazowy</t>
  </si>
  <si>
    <t>cx_ut</t>
  </si>
  <si>
    <t>cx_rw</t>
  </si>
  <si>
    <t>Gotowe?</t>
  </si>
  <si>
    <t>powierzchnia czołowa</t>
  </si>
  <si>
    <t>FWiter001</t>
  </si>
  <si>
    <t>FWiter002</t>
  </si>
  <si>
    <t>Cm</t>
  </si>
  <si>
    <t>FWiter003</t>
  </si>
  <si>
    <t>FWiter004</t>
  </si>
  <si>
    <t>FWiter005</t>
  </si>
  <si>
    <t>FWiter006</t>
  </si>
  <si>
    <t>FWiter007</t>
  </si>
  <si>
    <t>Cx</t>
  </si>
  <si>
    <t>FWiter008</t>
  </si>
  <si>
    <t>FWiter009</t>
  </si>
  <si>
    <t>FWiter010</t>
  </si>
  <si>
    <t>FWiter011</t>
  </si>
  <si>
    <t>111.99263</t>
  </si>
  <si>
    <t>86.802551</t>
  </si>
  <si>
    <t>Cz</t>
  </si>
  <si>
    <t>17.187704</t>
  </si>
  <si>
    <t>4.6344614</t>
  </si>
  <si>
    <t>FWiter012</t>
  </si>
  <si>
    <t>FWiter013</t>
  </si>
  <si>
    <t>FWiter014</t>
  </si>
  <si>
    <t>112.59177</t>
  </si>
  <si>
    <t>85.162033</t>
  </si>
  <si>
    <t>17.959188</t>
  </si>
  <si>
    <t>Mdot_Radiator</t>
  </si>
  <si>
    <t>4.5538836</t>
  </si>
  <si>
    <t>0.5297166</t>
  </si>
  <si>
    <t>FWiter015</t>
  </si>
  <si>
    <t>FWiter016</t>
  </si>
  <si>
    <t>112.87386</t>
  </si>
  <si>
    <t>Zdjęcie 1</t>
  </si>
  <si>
    <t>86.739876</t>
  </si>
  <si>
    <t>18.230968</t>
  </si>
  <si>
    <t>4.6121488</t>
  </si>
  <si>
    <t>0.5297249</t>
  </si>
  <si>
    <t>Zdjęcie 2</t>
  </si>
  <si>
    <t>FWiter017</t>
  </si>
  <si>
    <t>116.49252</t>
  </si>
  <si>
    <t>87.872147</t>
  </si>
  <si>
    <t>17.836847</t>
  </si>
  <si>
    <t>4.9223037</t>
  </si>
  <si>
    <t>FWiter018</t>
  </si>
  <si>
    <t>FWiter019</t>
  </si>
  <si>
    <t>FWiter020</t>
  </si>
  <si>
    <t>Zdjęcie 3</t>
  </si>
  <si>
    <t>Efektywność</t>
  </si>
  <si>
    <t>Balans</t>
  </si>
  <si>
    <t>Powierzchnia Czołowa</t>
  </si>
  <si>
    <t xml:space="preserve">Siła docisku </t>
  </si>
  <si>
    <t>CoP</t>
  </si>
  <si>
    <t>FWiter021</t>
  </si>
  <si>
    <t>FWiter022</t>
  </si>
  <si>
    <t>FWiter023</t>
  </si>
  <si>
    <t>CoP % Front</t>
  </si>
  <si>
    <t>FWiter024</t>
  </si>
  <si>
    <t>FWiter025</t>
  </si>
  <si>
    <t>FWiter026</t>
  </si>
  <si>
    <t>FWiter027</t>
  </si>
  <si>
    <t>FWiter028</t>
  </si>
  <si>
    <t>Mikołaj Wojnowski</t>
  </si>
  <si>
    <t>FWiter029</t>
  </si>
  <si>
    <t>FWiter030</t>
  </si>
  <si>
    <t>iter078 z dodaną lotką obok koła</t>
  </si>
  <si>
    <t>FWiter031</t>
  </si>
  <si>
    <t>FWiter032</t>
  </si>
  <si>
    <t>FWiter033</t>
  </si>
  <si>
    <t>FWiter034</t>
  </si>
  <si>
    <t>FWiter035</t>
  </si>
  <si>
    <t>FWiter036</t>
  </si>
  <si>
    <t>FWiter037</t>
  </si>
  <si>
    <t>iter078</t>
  </si>
  <si>
    <t>FWiter038</t>
  </si>
  <si>
    <t>FWiter039</t>
  </si>
  <si>
    <t>FWiter040</t>
  </si>
  <si>
    <t>FWiter041</t>
  </si>
  <si>
    <t>FWiter042</t>
  </si>
  <si>
    <t>FWiter043</t>
  </si>
  <si>
    <t>FWiter044</t>
  </si>
  <si>
    <t>FWiter045</t>
  </si>
  <si>
    <t>FWiter046</t>
  </si>
  <si>
    <t>FWiter047</t>
  </si>
  <si>
    <t>FWiter048</t>
  </si>
  <si>
    <t>FWiter049</t>
  </si>
  <si>
    <t>FWiter050</t>
  </si>
  <si>
    <t>FWiter051</t>
  </si>
  <si>
    <t>1.525839</t>
  </si>
  <si>
    <t>0.8313664</t>
  </si>
  <si>
    <t>1.097857</t>
  </si>
  <si>
    <t>0.2148739</t>
  </si>
  <si>
    <t>0.1415186</t>
  </si>
  <si>
    <t>0.4919474</t>
  </si>
  <si>
    <t>0.49</t>
  </si>
  <si>
    <t>FWiter052</t>
  </si>
  <si>
    <t>FWiter053</t>
  </si>
  <si>
    <t>FWiter054</t>
  </si>
  <si>
    <t>Done</t>
  </si>
  <si>
    <t>FWiter055</t>
  </si>
  <si>
    <t>FWiter056</t>
  </si>
  <si>
    <t>FWiter057</t>
  </si>
  <si>
    <t>FWiter058</t>
  </si>
  <si>
    <t>FWiter059</t>
  </si>
  <si>
    <t>KAMIENIE</t>
  </si>
  <si>
    <t>FWiter060</t>
  </si>
  <si>
    <t>FWiter061</t>
  </si>
  <si>
    <t>FWiter062</t>
  </si>
  <si>
    <t>FWiter063</t>
  </si>
  <si>
    <t>FWiter064</t>
  </si>
  <si>
    <t>FWiter065</t>
  </si>
  <si>
    <t>FWiter066</t>
  </si>
  <si>
    <t>FWiter067</t>
  </si>
  <si>
    <t>MILOWE</t>
  </si>
  <si>
    <t>FWiter068</t>
  </si>
  <si>
    <t>FWiter069</t>
  </si>
  <si>
    <t>FWiter070</t>
  </si>
  <si>
    <t>FWiter071</t>
  </si>
  <si>
    <t>FWiter072</t>
  </si>
  <si>
    <t>FWiter073</t>
  </si>
  <si>
    <t>FWiter074</t>
  </si>
  <si>
    <t>FW</t>
  </si>
  <si>
    <t>FWiter075</t>
  </si>
  <si>
    <t>FWiter076</t>
  </si>
  <si>
    <t>FWiter077</t>
  </si>
  <si>
    <t>UT</t>
  </si>
  <si>
    <t>FWiter078</t>
  </si>
  <si>
    <t>RW</t>
  </si>
  <si>
    <t>FWiter079</t>
  </si>
  <si>
    <t>FWiter080</t>
  </si>
  <si>
    <t>Chłodzenie</t>
  </si>
  <si>
    <t>FWiter081</t>
  </si>
  <si>
    <t>CAM</t>
  </si>
  <si>
    <t>PDM</t>
  </si>
  <si>
    <t>FWiter082</t>
  </si>
  <si>
    <t>Design</t>
  </si>
  <si>
    <t>Cost / BOM</t>
  </si>
  <si>
    <t>FWiter083</t>
  </si>
  <si>
    <t>Komponent</t>
  </si>
  <si>
    <t>FWiter084</t>
  </si>
  <si>
    <t>FWiter085</t>
  </si>
  <si>
    <t xml:space="preserve">Mocowanie </t>
  </si>
  <si>
    <t>FWiter086</t>
  </si>
  <si>
    <t>FWiter087</t>
  </si>
  <si>
    <t>FWiter088</t>
  </si>
  <si>
    <t>FWiter089</t>
  </si>
  <si>
    <t>FWiter090</t>
  </si>
  <si>
    <t>Mocowanie</t>
  </si>
  <si>
    <t>FWiter091</t>
  </si>
  <si>
    <t>FWiter092</t>
  </si>
  <si>
    <t>FWiter093</t>
  </si>
  <si>
    <t>FWiter094</t>
  </si>
  <si>
    <t>FWiter095</t>
  </si>
  <si>
    <t>FWiter096</t>
  </si>
  <si>
    <t>FWiter097</t>
  </si>
  <si>
    <t>FWiter098</t>
  </si>
  <si>
    <t>Osoby</t>
  </si>
  <si>
    <t>FWiter099</t>
  </si>
  <si>
    <t>FWiter100</t>
  </si>
  <si>
    <t>Weryfikacja profili aero</t>
  </si>
  <si>
    <t>FWiter101</t>
  </si>
  <si>
    <t>FWiter102</t>
  </si>
  <si>
    <t>Prio (1-5)</t>
  </si>
  <si>
    <t>FWiter103</t>
  </si>
  <si>
    <t>FWiter104</t>
  </si>
  <si>
    <t>FWiter105</t>
  </si>
  <si>
    <t>FWiter106</t>
  </si>
  <si>
    <t>Status</t>
  </si>
  <si>
    <t>FWiter107</t>
  </si>
  <si>
    <t>FWiter108</t>
  </si>
  <si>
    <t>FWiter109</t>
  </si>
  <si>
    <t>Zadanie / Opis</t>
  </si>
  <si>
    <t>FWiter110</t>
  </si>
  <si>
    <t>FWiter111</t>
  </si>
  <si>
    <t>FWiter112</t>
  </si>
  <si>
    <t>Layup</t>
  </si>
  <si>
    <t>FWiter113</t>
  </si>
  <si>
    <t>Subtask 1</t>
  </si>
  <si>
    <t>FWiter114</t>
  </si>
  <si>
    <t>FWiter115</t>
  </si>
  <si>
    <t>FWiter116</t>
  </si>
  <si>
    <t>S1</t>
  </si>
  <si>
    <t>FWiter117</t>
  </si>
  <si>
    <t>FWiter118</t>
  </si>
  <si>
    <t>Ustalony koncept na 2027</t>
  </si>
  <si>
    <t>FWiter119</t>
  </si>
  <si>
    <t>Subtask 2</t>
  </si>
  <si>
    <t>FWiter120</t>
  </si>
  <si>
    <t>FWiter121</t>
  </si>
  <si>
    <t>FWiter122</t>
  </si>
  <si>
    <t>S2</t>
  </si>
  <si>
    <t>FWiter123</t>
  </si>
  <si>
    <t>FWiter124</t>
  </si>
  <si>
    <t>MESy</t>
  </si>
  <si>
    <t>Subtask 3</t>
  </si>
  <si>
    <t>S3</t>
  </si>
  <si>
    <t>Model na PDM gotowy</t>
  </si>
  <si>
    <t>Notatka</t>
  </si>
  <si>
    <t>Ogólne</t>
  </si>
  <si>
    <t>Przemek Iwan, Michał Narożny, Damian Malicki</t>
  </si>
  <si>
    <t>FWiter001 bez chłodnic</t>
  </si>
  <si>
    <t>SYMULKI 2D</t>
  </si>
  <si>
    <t>SYMULKI W ZAKRĘCIE</t>
  </si>
  <si>
    <t xml:space="preserve">- </t>
  </si>
  <si>
    <t>Wycieczka do tunelu</t>
  </si>
  <si>
    <t>https://drive.google.com/file/d/1nprH8967gYnoiLQdmdUTJAkbU-zIQlkt/view?usp=sharing</t>
  </si>
  <si>
    <t>Korelacja</t>
  </si>
  <si>
    <t>w trakcie</t>
  </si>
  <si>
    <t>Coast down i obliczenie Cx</t>
  </si>
  <si>
    <t>Symulacje 2D</t>
  </si>
  <si>
    <t>Tufty</t>
  </si>
  <si>
    <t>Stworzenie początkowego workflow symulacji</t>
  </si>
  <si>
    <t>Tunel aero</t>
  </si>
  <si>
    <t>Flow-vis?</t>
  </si>
  <si>
    <t>Weryfikacja wyników i usprawnienie metod</t>
  </si>
  <si>
    <t>FWiter001 z uproszczonymi kołami</t>
  </si>
  <si>
    <t>Automatyczna poprawa designu / parametryzacja</t>
  </si>
  <si>
    <t>FWiter003 bez chłodnic</t>
  </si>
  <si>
    <t>In progress</t>
  </si>
  <si>
    <t>-</t>
  </si>
  <si>
    <t xml:space="preserve">FWiter003 z dzielnikiem </t>
  </si>
  <si>
    <t>Research</t>
  </si>
  <si>
    <t>FWiter003 z płaskim głównym profilem</t>
  </si>
  <si>
    <t>jebac disa</t>
  </si>
  <si>
    <t>FWiter003 z nową podłogą i chłodnicami</t>
  </si>
  <si>
    <t>Sprawdzenie różnych rodzajów siatek, próba y+ = 1</t>
  </si>
  <si>
    <t>FWiter005 i FWiter006 połączone</t>
  </si>
  <si>
    <t>Porównanie z literaturą i innymi zespołami</t>
  </si>
  <si>
    <t>FWiter007 bez chłodnic</t>
  </si>
  <si>
    <t>Stworzenie nowej dokładniejszej siatki i porównanie wyników</t>
  </si>
  <si>
    <t xml:space="preserve">FWiter006 z jednym profilem </t>
  </si>
  <si>
    <t>Próba y+=1 dla modelu turbulencji OMEGA</t>
  </si>
  <si>
    <t>y+ jest bliski 1 dla &gt;20 warstw boundary layer, najlepiej dać 25, 64GB RAM na to nie wystarczą</t>
  </si>
  <si>
    <t>FWiter006 z nowym endplate</t>
  </si>
  <si>
    <t>UTiter001</t>
  </si>
  <si>
    <t>FWiter011 z wyższym endplate do maksimum regulacji 2027</t>
  </si>
  <si>
    <t>UTiter002</t>
  </si>
  <si>
    <t>UTiter003</t>
  </si>
  <si>
    <t>UTiter004</t>
  </si>
  <si>
    <t>UTiter005</t>
  </si>
  <si>
    <t>UTiter006</t>
  </si>
  <si>
    <t>UTiter007</t>
  </si>
  <si>
    <t>UTiter008</t>
  </si>
  <si>
    <t>UTiter009</t>
  </si>
  <si>
    <t>UTiter010</t>
  </si>
  <si>
    <t>UTiter011</t>
  </si>
  <si>
    <t>Piotr Polus</t>
  </si>
  <si>
    <t>UTiter012</t>
  </si>
  <si>
    <t>UTiter013</t>
  </si>
  <si>
    <t>UTiter014</t>
  </si>
  <si>
    <t>FWiter011 z wyższym endplate o 20mm i innym kształtem</t>
  </si>
  <si>
    <t>UTiter015</t>
  </si>
  <si>
    <t>UTiter016</t>
  </si>
  <si>
    <t>UTiter017</t>
  </si>
  <si>
    <t>UTiter018</t>
  </si>
  <si>
    <t>UTiter019</t>
  </si>
  <si>
    <t>UTiter020</t>
  </si>
  <si>
    <t>UTiter021</t>
  </si>
  <si>
    <t>UTiter022</t>
  </si>
  <si>
    <t>UTiter023</t>
  </si>
  <si>
    <t>UTiter024</t>
  </si>
  <si>
    <t>do zrobienia</t>
  </si>
  <si>
    <t>UTiter025</t>
  </si>
  <si>
    <t>UTiter026</t>
  </si>
  <si>
    <t>UTiter027</t>
  </si>
  <si>
    <t>UTiter028</t>
  </si>
  <si>
    <t>UTiter029</t>
  </si>
  <si>
    <t>UTiter030</t>
  </si>
  <si>
    <t>UTiter031</t>
  </si>
  <si>
    <t>UTiter032</t>
  </si>
  <si>
    <t>UTiter033</t>
  </si>
  <si>
    <t>FWiter011 z nowym endplate, ma kształt airfoila</t>
  </si>
  <si>
    <t>UTiter034</t>
  </si>
  <si>
    <t>UTiter035</t>
  </si>
  <si>
    <t>Dodatkowe dane w arkuszach i skrypcie solution</t>
  </si>
  <si>
    <t>UTiter036</t>
  </si>
  <si>
    <t>UTiter037</t>
  </si>
  <si>
    <t>UTiter038</t>
  </si>
  <si>
    <t>UTiter039</t>
  </si>
  <si>
    <t>Sprawdzić co warto dodać</t>
  </si>
  <si>
    <t>UTiter040</t>
  </si>
  <si>
    <t>UTiter041</t>
  </si>
  <si>
    <t>UTiter042</t>
  </si>
  <si>
    <t>UTiter043</t>
  </si>
  <si>
    <t>UTiter044</t>
  </si>
  <si>
    <t>UTiter045</t>
  </si>
  <si>
    <t>UTiter046</t>
  </si>
  <si>
    <t>UTiter047</t>
  </si>
  <si>
    <t>UTiter048</t>
  </si>
  <si>
    <t>UTiter049</t>
  </si>
  <si>
    <t>UTiter050</t>
  </si>
  <si>
    <t>UTiter051</t>
  </si>
  <si>
    <t>UTiter052</t>
  </si>
  <si>
    <t>UTiter053</t>
  </si>
  <si>
    <t>Dodać to</t>
  </si>
  <si>
    <t>Łukasz Frątczak</t>
  </si>
  <si>
    <t>FWiter011, zmniejszony kąt natarcia o 25 stopni od strony wewnętrznej</t>
  </si>
  <si>
    <t>-0.176</t>
  </si>
  <si>
    <t>0.099</t>
  </si>
  <si>
    <t>Przetestować w symulacji</t>
  </si>
  <si>
    <t>UTiter054</t>
  </si>
  <si>
    <t>UTiter055</t>
  </si>
  <si>
    <t>UTiter056</t>
  </si>
  <si>
    <t>UTiter057</t>
  </si>
  <si>
    <t>UTiter058</t>
  </si>
  <si>
    <t>UTiter059</t>
  </si>
  <si>
    <t>UTiter060</t>
  </si>
  <si>
    <t>UTiter061</t>
  </si>
  <si>
    <t>UTiter062</t>
  </si>
  <si>
    <t>FWiter011 z nowym middleplate</t>
  </si>
  <si>
    <t>skrypt na razie częściowo nie działa jak powinien, jest w trakcie naprawy</t>
  </si>
  <si>
    <t>UTiter063</t>
  </si>
  <si>
    <t>UTiter064</t>
  </si>
  <si>
    <t>UTiter065</t>
  </si>
  <si>
    <t>UTiter066</t>
  </si>
  <si>
    <t>UTiter067</t>
  </si>
  <si>
    <t>UTiter068</t>
  </si>
  <si>
    <t>UTiter069</t>
  </si>
  <si>
    <t>UTiter070</t>
  </si>
  <si>
    <t>UTiter071</t>
  </si>
  <si>
    <t>UTiter072</t>
  </si>
  <si>
    <t>UTiter073</t>
  </si>
  <si>
    <t>UTiter074</t>
  </si>
  <si>
    <t>UTiter075</t>
  </si>
  <si>
    <t>UTiter076</t>
  </si>
  <si>
    <t>UTiter077</t>
  </si>
  <si>
    <t>UTiter078</t>
  </si>
  <si>
    <t>UTiter079</t>
  </si>
  <si>
    <t>UTiter080</t>
  </si>
  <si>
    <t>UTiter081</t>
  </si>
  <si>
    <t>UTiter082</t>
  </si>
  <si>
    <t>UTiter083</t>
  </si>
  <si>
    <t>UTiter084</t>
  </si>
  <si>
    <t>UTiter085</t>
  </si>
  <si>
    <t>FWiter011 z dodatkowymi lotkami na endplate</t>
  </si>
  <si>
    <t>FWiter011 z nowa wysokością, wąsem oraz profilami po stronie zewnetrznej</t>
  </si>
  <si>
    <t>Programy</t>
  </si>
  <si>
    <t>-0.104</t>
  </si>
  <si>
    <t>0.100</t>
  </si>
  <si>
    <t>Przemek Iwan</t>
  </si>
  <si>
    <t xml:space="preserve">FWiter018 z lepszymi profilam zewnętrznymi </t>
  </si>
  <si>
    <t>-0.134</t>
  </si>
  <si>
    <t>0.103</t>
  </si>
  <si>
    <t>Wizualizacja przepływu powietrza w CFD-Post</t>
  </si>
  <si>
    <t xml:space="preserve">FWiter019 z grillem w dzielniku oraz nowym profilem lotniczym </t>
  </si>
  <si>
    <t>Sposób tworzenia streamlins</t>
  </si>
  <si>
    <t>-0.243</t>
  </si>
  <si>
    <t>0.104</t>
  </si>
  <si>
    <t xml:space="preserve">Skrypt </t>
  </si>
  <si>
    <t xml:space="preserve">Więcej możliwości post pro </t>
  </si>
  <si>
    <t xml:space="preserve">FWiter011 z lotkami na endplate i dodatkowym, górnym profilem </t>
  </si>
  <si>
    <t>Cancelled</t>
  </si>
  <si>
    <t>FWiter021 z łagodniejszym łukiem endplate</t>
  </si>
  <si>
    <t>FWiter021 z wydłużonym i poszerzonym górnym profilem</t>
  </si>
  <si>
    <t>Wzniesienie większej ilości powietrza nad oponą, większy docisk z zachowanym w miarę gładkim przepływem dla podłogi</t>
  </si>
  <si>
    <t>Emilia Poborczyk</t>
  </si>
  <si>
    <t>Model ma potencjał, przetestować z profilem głównym na 2027 i nową podłogą</t>
  </si>
  <si>
    <t>-0.451</t>
  </si>
  <si>
    <t>Nowe mocowanie podłogi na 2027</t>
  </si>
  <si>
    <t>1.249</t>
  </si>
  <si>
    <t>3.753</t>
  </si>
  <si>
    <t>-0.107</t>
  </si>
  <si>
    <t>Przedstawienie nowych propozycji</t>
  </si>
  <si>
    <t>FWiter024 (nowy workflow)</t>
  </si>
  <si>
    <t>-0.376</t>
  </si>
  <si>
    <t>Wybranie nowego konceptu</t>
  </si>
  <si>
    <t>-0.111</t>
  </si>
  <si>
    <t>Koncepcja pod aero 27 wariant 4 + prototyp mocowania nowego od dolu</t>
  </si>
  <si>
    <t>-0.381</t>
  </si>
  <si>
    <t>0.109</t>
  </si>
  <si>
    <t>Koncpecja pod aero 27 wariant 1  (nowy workflow)</t>
  </si>
  <si>
    <t>FWoter011</t>
  </si>
  <si>
    <t>FWiter025 z lekko wiekszym mp oraz lotkami na ednplate</t>
  </si>
  <si>
    <t>-0.153</t>
  </si>
  <si>
    <t xml:space="preserve">FW026 ze zmieniona wiezyczka od dolu ,profilem laminarmym na endplate oraz wiekszym MP w srodkowej czesci </t>
  </si>
  <si>
    <t>-0.167</t>
  </si>
  <si>
    <t>-0.108</t>
  </si>
  <si>
    <t>FWiter026 z lotkami na ednplate wyzej oraz dodatkowym profilem nad mp</t>
  </si>
  <si>
    <t>-0.262</t>
  </si>
  <si>
    <t>0.107</t>
  </si>
  <si>
    <t>FWiter028 z innym umiejscowieniem lotek</t>
  </si>
  <si>
    <t>-0.231</t>
  </si>
  <si>
    <t>FWiter028+029</t>
  </si>
  <si>
    <t>-0.238</t>
  </si>
  <si>
    <t>-0.109</t>
  </si>
  <si>
    <t>Mikołaj Wojnowski, Michał Zmyślony</t>
  </si>
  <si>
    <t>FWiter030 z zagieciem na endplacie oraz lzejszym zagieciem</t>
  </si>
  <si>
    <t>-0.224</t>
  </si>
  <si>
    <t>FWiter031 z wyciagnieciem  "rynny"</t>
  </si>
  <si>
    <t>-0.225</t>
  </si>
  <si>
    <t xml:space="preserve"> Nazwa</t>
  </si>
  <si>
    <t>Sprawdzenie Discovery do symulacji</t>
  </si>
  <si>
    <t>FWiter032 z wieksza srednica rynny</t>
  </si>
  <si>
    <t>-0.236</t>
  </si>
  <si>
    <t>Próba przesymulowania przedniego skrzydła - NIEUDANA</t>
  </si>
  <si>
    <t>-0.110</t>
  </si>
  <si>
    <t>v</t>
  </si>
  <si>
    <t>Próba przesymulowania chłodnicy</t>
  </si>
  <si>
    <t>FWiter032 z podniesieniem rynny pod koniec endplate-a</t>
  </si>
  <si>
    <t>-0.230</t>
  </si>
  <si>
    <t>Sprawdzenie parametryzacji designu</t>
  </si>
  <si>
    <t>CzA_F</t>
  </si>
  <si>
    <t>FWier032 z profilami na lotce przedniej</t>
  </si>
  <si>
    <t>CzA_R</t>
  </si>
  <si>
    <t>Discovery nie nadaje się do symulacji CFD</t>
  </si>
  <si>
    <t>Balans Front</t>
  </si>
  <si>
    <t>-0.217</t>
  </si>
  <si>
    <t>CoP %</t>
  </si>
  <si>
    <t>Baseline_1</t>
  </si>
  <si>
    <t>bazowy</t>
  </si>
  <si>
    <t>FWiter035 bez wygiętego mp</t>
  </si>
  <si>
    <t>-0.145</t>
  </si>
  <si>
    <t xml:space="preserve"> 0.106</t>
  </si>
  <si>
    <t>FWiter035 z wyciagnietymi lotkami</t>
  </si>
  <si>
    <t>Maciej Nowicki</t>
  </si>
  <si>
    <t>-0.291</t>
  </si>
  <si>
    <t>Ustawienie zbieżności zamiast sztywnych 2000 iteracji w Fluent Solution</t>
  </si>
  <si>
    <t>FWiter037 poprawiony pod wzgledem zapasu endplate-u ( 7mm z dolu i 7 z gory)</t>
  </si>
  <si>
    <t xml:space="preserve">Uruchomienie komunikatu w konsoli fluenta o osiągnięciu celu zbieżności </t>
  </si>
  <si>
    <t xml:space="preserve"> -0.260</t>
  </si>
  <si>
    <t>0.105</t>
  </si>
  <si>
    <t>Wyłączanie sie symulacji po osiągnięciu celu</t>
  </si>
  <si>
    <t>Znalezienie dobrych parametrów co do kończenia symulacji</t>
  </si>
  <si>
    <t>FWiter038 z trzema lotkami</t>
  </si>
  <si>
    <t>zwiekszenie aspect ratio plus dodanie kolejnej lotki zwiekszy Cz</t>
  </si>
  <si>
    <t>Fwiter011</t>
  </si>
  <si>
    <t>-0.436</t>
  </si>
  <si>
    <t>Trzeba zrobić kilka testów żeby znaleźć odpowiednie parametry zatrzymania</t>
  </si>
  <si>
    <t>FWiter039 z mniejszymi lotkami na endplacie oraz wieksza iloscia VG</t>
  </si>
  <si>
    <t>zwiekszenie turbulencji przy endplacie w celu zmniejszenia vrtexow przed przednimi kolami oraz uzycie profili z lotek w celu oszczednosci</t>
  </si>
  <si>
    <t xml:space="preserve">mniejsze lotki sa gorsze </t>
  </si>
  <si>
    <t>-0.444</t>
  </si>
  <si>
    <t>Damian Malicki, Michał Narożny, Franek Samulski</t>
  </si>
  <si>
    <t>Michał Narożny</t>
  </si>
  <si>
    <t xml:space="preserve">dwie lotki SW zamiast jednej </t>
  </si>
  <si>
    <t>Endplate z FWiter022 z przelotem</t>
  </si>
  <si>
    <t>zmniejszenie ciśnienia pod profilami 2 i 3 przez ujście powietrza na zewnątrz</t>
  </si>
  <si>
    <t>zły kąt i za mały prześwit wlotu dla przepływu powietrza, słaby docisk</t>
  </si>
  <si>
    <t>-0.581</t>
  </si>
  <si>
    <t>1.212</t>
  </si>
  <si>
    <t>3.627</t>
  </si>
  <si>
    <t>Nowe mocowanie RW na 2027</t>
  </si>
  <si>
    <t>Olek Wasiluk</t>
  </si>
  <si>
    <t>Wygląda szybko, za to generuje mało docisku</t>
  </si>
  <si>
    <t>Fwiter039 ale z profilami na endplacie z gornej lotki (nadal mniejsze ale juz o tylko 25%) oraz wieksza ich ilosc oraz trojkatne VGs</t>
  </si>
  <si>
    <t xml:space="preserve">to samo co w 040 </t>
  </si>
  <si>
    <t>minimalnie udalo sie zniwelowac turbulencje przed przednim kolem ale Cz spadl, mozliwe zmiany to zwiekszenie lotek znowu oraz inne polozenie</t>
  </si>
  <si>
    <t>baseline (proste FW; RW na 2026; podłoga UTiter001)</t>
  </si>
  <si>
    <t xml:space="preserve"> -0.426</t>
  </si>
  <si>
    <t>N/A</t>
  </si>
  <si>
    <t>0.110</t>
  </si>
  <si>
    <t>FWiter039 z wieksza gorna lotka oraz inna geometria na endplate</t>
  </si>
  <si>
    <t xml:space="preserve">dalsza walka z vortexami </t>
  </si>
  <si>
    <t>WOW</t>
  </si>
  <si>
    <t>-0.480</t>
  </si>
  <si>
    <t>Wygląda jescze szybciej, za to nie generuje nic docisku. Zagęszczona siatka REF_BOX-UT</t>
  </si>
  <si>
    <t>Test skrzydła z iter023 z nowym pakietem</t>
  </si>
  <si>
    <t>baseline dla nowych wersji</t>
  </si>
  <si>
    <t>Czarek, Oskar</t>
  </si>
  <si>
    <t>Zwężony wlot do podłogi</t>
  </si>
  <si>
    <t>Odizolowanie wirów z kół przednich od wlotu pod podłogę</t>
  </si>
  <si>
    <t>Zdecydowana poprawa generowanego docisku, większa powierzchnia czynna podłogi generująca docisk</t>
  </si>
  <si>
    <t>Zdjęcie po lewej model bazowy, zdjęcie po prawej model ze zwężonym wlotem powietrza</t>
  </si>
  <si>
    <t>Skrzydło FWiter023 na pierwszej wersji nowego mocowania</t>
  </si>
  <si>
    <t>Sprawdzenie przepływu wokół kratownicy</t>
  </si>
  <si>
    <t>-0.687</t>
  </si>
  <si>
    <t>1.233</t>
  </si>
  <si>
    <t>3.665</t>
  </si>
  <si>
    <t>-0.112</t>
  </si>
  <si>
    <t>Dodanie dodatkowych wlotów na zewnętrznym panelu przy chłodnicy</t>
  </si>
  <si>
    <t xml:space="preserve"> FWiter043 z Prototypem/ placeholder na mocowanie z boku</t>
  </si>
  <si>
    <t xml:space="preserve">skurwysynstwo nie chce sie liczyc w cfd </t>
  </si>
  <si>
    <t>Zredukowania zerwania strugi przy chłodnicy</t>
  </si>
  <si>
    <t>Powietrze w obszarze, w którym potencjalnie ma być chłodnica ulega mniejszemu rozproszeniu i zawirowaniu, co będzie mogło się przełożyć na skuteczniejsze chłodzenie</t>
  </si>
  <si>
    <t>FWiter043 z nowym RW i UT</t>
  </si>
  <si>
    <t>cwel</t>
  </si>
  <si>
    <t>FWiter043 / Baseline 2</t>
  </si>
  <si>
    <t>Przemek, Mikołaj, Oskar</t>
  </si>
  <si>
    <t>Całkowicie nowy model z przebudowaną podłogą, przednim skrzydłem i dodanym dyfuzorem</t>
  </si>
  <si>
    <t xml:space="preserve">Usprawnienie przepływu </t>
  </si>
  <si>
    <t>wnioski z tej iteracji - podłoga musi być o wiele niżej, przednie skrzydło było prawdopodobnie zbyt nisko. Zanim zacznę się bawić w formowanie przepływu pod podłogą to musi chociaż poprawnie działać xd, przednie skrzydło z lotkami dodatkowymi z przodu jest ciekawym pomysłem wartym dalszej analizy gdy bedziemy miec streamliney, plus zmienna geometria głównego elementu przedniego skrzydła też jest drogą do rozpatrzenia</t>
  </si>
  <si>
    <t>N.D.</t>
  </si>
  <si>
    <t>Nowy główny profil na 27</t>
  </si>
  <si>
    <t>Voidboxy inspirowane przeciekami o regulacjach na '27</t>
  </si>
  <si>
    <t>wyniki nie są złe ale nie było mocowania więc to oszustwo</t>
  </si>
  <si>
    <t>-0.695</t>
  </si>
  <si>
    <t>1.251</t>
  </si>
  <si>
    <t>3.782</t>
  </si>
  <si>
    <t>Damian Malicki</t>
  </si>
  <si>
    <t>zokrąglenie boczne krawędzi podłogi</t>
  </si>
  <si>
    <t>FWiter043 z wyciecien w endplate oraz stala geometria MP</t>
  </si>
  <si>
    <t>lepsza efektywnosc w zakretach</t>
  </si>
  <si>
    <t>-0.310</t>
  </si>
  <si>
    <t>1.279</t>
  </si>
  <si>
    <t>3.573</t>
  </si>
  <si>
    <t>Oskar</t>
  </si>
  <si>
    <t xml:space="preserve">Dodanie dodatkowej ścianki </t>
  </si>
  <si>
    <t>Lepsza izolacja przepływu na dole podłogi</t>
  </si>
  <si>
    <t>Dodatkowa ścianka blokuje swobodny przepływ powietrza, zdecydowany spadek docisku</t>
  </si>
  <si>
    <t>baseline 1</t>
  </si>
  <si>
    <t>Stara symulka z marca: stary profil główny i mocowanie, nowa podłoga, endplate i lotki z FWiter022</t>
  </si>
  <si>
    <t>eksperymenty z lotkami</t>
  </si>
  <si>
    <t>Lepszy Cz niż w iter023 oznacza, że używane przeze mnie dotychczas dodatkowe profile zmniejszają efektywność profili 1 i 2</t>
  </si>
  <si>
    <t>-0.689</t>
  </si>
  <si>
    <t>3.795</t>
  </si>
  <si>
    <t>Olek</t>
  </si>
  <si>
    <t>Zwężenie kanału, lekkie zmiany SW, przedłużone kierownice</t>
  </si>
  <si>
    <t>W iter003 za szeroki kanał</t>
  </si>
  <si>
    <t>Zwężenie kanału dało przyrost Cz. Kanał można zwężać jeszcze agresywniej, widać to przy wykresie prędkości. Kierownice coś tam dają, w następnej iteracji sprawdzić, czy dodatkowe kierownice kierujące wake za kołem do wewnątrz coś dadzą. SW generuje dużo docisku w czystym powietrzu, ale za mało outwashu przed tylnym kołem. Można zwiększyć kąt natarcia na ostatnich lotkach SW oraz samej podłogi.</t>
  </si>
  <si>
    <t>Skręcone profile 1 i 2, o 15° mniejszy kąt natarcia nad voidami, usunięte dodatkowe profile</t>
  </si>
  <si>
    <t>Voidy pod głównym profilem wraz z profilami 1 i 2 o mniejszym kącie natarcia mają powodować mniejsze wzbijanie powietrza, przepuszczając go więcej na podłogę</t>
  </si>
  <si>
    <t>Mimo zmniejszenia kąta profili docisk jest większy, więc możliwe że zmiana spełnia swój cel</t>
  </si>
  <si>
    <t xml:space="preserve">Dodanie dodatkowego kanału na dolnej, tylnej części podłogi </t>
  </si>
  <si>
    <t>Izolacja wiru powstającego przy zewnętrznej części podłogi</t>
  </si>
  <si>
    <t>Spadek Cz, jednak bardziej laminarny przepływ, spróbować zwiększyć ilość</t>
  </si>
  <si>
    <t>-0.671</t>
  </si>
  <si>
    <t>1.321</t>
  </si>
  <si>
    <t>3.806</t>
  </si>
  <si>
    <t>-0.113</t>
  </si>
  <si>
    <t>Dodanie uszczelnienia wirowego na krawędzi podłogi</t>
  </si>
  <si>
    <t xml:space="preserve">Izolacja powietrza na zewnątrz a pod podłogą </t>
  </si>
  <si>
    <t xml:space="preserve">STARY SKRYPT </t>
  </si>
  <si>
    <t>Wywrwanie spod zawiechy najwieksze jak sie da oraz skosne skrzydlo</t>
  </si>
  <si>
    <t>slabe</t>
  </si>
  <si>
    <t>NOWY SKRYPT</t>
  </si>
  <si>
    <t>-0.505</t>
  </si>
  <si>
    <t>1.198</t>
  </si>
  <si>
    <t>3.328</t>
  </si>
  <si>
    <t>WIP</t>
  </si>
  <si>
    <t>Nowy koncept endplate</t>
  </si>
  <si>
    <t>Lepszy przepływ powietrza w zakręcie, seksowniejszy endplate zgodnie z zaleceniem rabina</t>
  </si>
  <si>
    <t>Kiepski przepływ, ten pomysł tak jak i FWiter013 nie są dobre przynajmniej w symulacjach na wprost</t>
  </si>
  <si>
    <t>Łukasz, Olek</t>
  </si>
  <si>
    <t>WIP; UTiter012 z FW z modelu FWiter039</t>
  </si>
  <si>
    <t>Uszczelnienie wirowe plus dodatkowy element z przodu mono</t>
  </si>
  <si>
    <t>Zmniejszenie powstawania wirów</t>
  </si>
  <si>
    <t>Element z przodu źle wpływa na powietrze pod bolidem</t>
  </si>
  <si>
    <t>Nowy, wygładzony profil główny z profilami 1 i 2 z 051</t>
  </si>
  <si>
    <t>Wytrzymalsza, lepsza aerodynamicznie, wykonawczo (i wizualnie) geometria</t>
  </si>
  <si>
    <t>Zwiększona ilość kanałów izolujących przepływ na dolnej płaszczyźnie podłogi</t>
  </si>
  <si>
    <t>Lepszy przepływ podłogi i izolacja dobrego powietrza przed powietrzem turbulentnym</t>
  </si>
  <si>
    <t>Wygładzone załamania profili 1 i 2 z 048 i nowy profil główny</t>
  </si>
  <si>
    <t>Poprawa względem poprzedniej wersji</t>
  </si>
  <si>
    <t>Porównanie profili 1 i 2 z 048 i 051 na nowym profilu głównym</t>
  </si>
  <si>
    <t>Testowanie nowej koncepcji FW, do testów przepływu pod nim i działaniem kaskady</t>
  </si>
  <si>
    <t xml:space="preserve">Skrzydło zajebane od green team bedzie dzialac, na dole regulaminowa dziura i podwojne lotki </t>
  </si>
  <si>
    <t>Maciej, Oskar</t>
  </si>
  <si>
    <t>Boczna ściana pod innym kątem oraz element odsuwający powietrze od tylnych kół (podobnie jak w FW)</t>
  </si>
  <si>
    <t>Lepszy przepływ w okolicy tylnych kół i zmniejszenie oporu</t>
  </si>
  <si>
    <t>Opór wzrasta ale poprawia się docisk</t>
  </si>
  <si>
    <t>Poprzednia koncepcja tylko z dodatkowa lotka wczesniej</t>
  </si>
  <si>
    <t>Dodana kolejna lotka wyjebie powietrze ponad koło = mniejszy opor w wiekszy docisk, plus jest dosyc wysoko wiec nie powinno afektowac az tak dzialania skrzydla</t>
  </si>
  <si>
    <t>Dalszy rozwój koncepcji że wstawkami pod podłogą</t>
  </si>
  <si>
    <t>REDESIGN na profilu głównym z poprzednich iteracji, optymalizacja layoutu w oparciu o symulki 2D</t>
  </si>
  <si>
    <t>Jak dla UTiter015</t>
  </si>
  <si>
    <t>Ustawienie do poprawy</t>
  </si>
  <si>
    <t>https://drive.google.com/file/d/1Nb0mYxnjg6wm7wgfBI7nTzp1gwlWZWAJ/view?usp=drive_link</t>
  </si>
  <si>
    <t>Łukasz</t>
  </si>
  <si>
    <t xml:space="preserve">Test koncepcji:lotka łapiąca wake z opon, podloga od przedniej osi do tylnego zawieszenia oraz prostokat przed kolem </t>
  </si>
  <si>
    <t>.</t>
  </si>
  <si>
    <t>Wake z kola powstaje o wiele wczesniej i wiekszosc i tak przelatuje nad lotka. Podloga prawie nic nie robi i moze to byc zwiazane z samym profilem, katem natarcia lub energetycznoscia powietrza natomiast prostokat wydaje sie byc obiecujacy.</t>
  </si>
  <si>
    <t>Maciej</t>
  </si>
  <si>
    <t>Dodanie "płetwy" za przednim kołem</t>
  </si>
  <si>
    <t>Maksymalizacja użycia przepływu z boku podłogi i zmiana kształtu przedniej części bocznej sekcji podłogi</t>
  </si>
  <si>
    <t>Podłoga generuje minimalnie większy docisk ale opór jest znacznie zwiększony</t>
  </si>
  <si>
    <t>Dalsza ewolucja UTiter010</t>
  </si>
  <si>
    <t>Symualcja nieudana, rezydua i wyniki bardzo niestabilne.</t>
  </si>
  <si>
    <t>Failed</t>
  </si>
  <si>
    <t>Rozdzielenie przepływu na dwie oddzielne części u dołu podłogi(inspiracja Mercedes 21')</t>
  </si>
  <si>
    <t>Ściśnięcie bardziej powietrza w obydwu sekcjach spowoduje większe przysysanie</t>
  </si>
  <si>
    <t>Powietrze bliżej mono wytwarza więcej downforce ale w drugiej sekcji ciśnienie jest wyższe, redukcja Cx</t>
  </si>
  <si>
    <t>Baseline002</t>
  </si>
  <si>
    <t>Próba poprawy UTiter022. Część bliżej mono zostaje</t>
  </si>
  <si>
    <t>Rozdzielenie przepływu na 3 części</t>
  </si>
  <si>
    <t>Niepowodzenie. Opór zostaje taki sam przy redukcji downforce</t>
  </si>
  <si>
    <t>Ewolucja 023 i 022</t>
  </si>
  <si>
    <t>próba poprawy poprzednich dwóch</t>
  </si>
  <si>
    <t>Próba dodania elementów podobnych do sidepodów z formuły 1, ograniczające brudne powietrze zza kół i próba przekształcenia go na docisk</t>
  </si>
  <si>
    <t>Większy docisk w środkowej części bolidu</t>
  </si>
  <si>
    <t>Spada Cz dość mocno, prawdobodobnie sidepody generują zbyt duży opór a kanał kierujący powietrze na lotki generuje zbyt dużo liftu</t>
  </si>
  <si>
    <t>https://drive.google.com/file/d/103r0iGGbuz6i94ZbMFi77lVFpag2HdyU/view?usp=drive_link</t>
  </si>
  <si>
    <t>Dodanie kanału który będzie zbierał powietrze z góry i posyłał je pod podłogę</t>
  </si>
  <si>
    <t>Większy docisk w tylnej części podłogi</t>
  </si>
  <si>
    <t>Zmiana rozkładu ciśnień pod podłogą ale wartość Cz utrzymuje się mniej więcej na podobnym poziomie. Cop idzie niestety do przodu</t>
  </si>
  <si>
    <t>Wypłaszczenie dolnej powierzchni podłogi by utrzymać przyspieszone powietrze przez dłuższy czas</t>
  </si>
  <si>
    <t>Większa powierzchnia docsiku na podłodze</t>
  </si>
  <si>
    <t>Prawdopodbnie błędnie zaprojektowana geometria, wyciągnięcie weszło pod dół monokoku, powodując jednolitą powierzchnię dolną</t>
  </si>
  <si>
    <t>https://drive.google.com/file/d/1sjD9lRJOSG4LyBbykH8xd4OOeBzwnQal/view?usp=drive_link</t>
  </si>
  <si>
    <t>Głowny profil S1223 z katem natarcia 4 stopni</t>
  </si>
  <si>
    <t>lepszy cz</t>
  </si>
  <si>
    <t>zbyt agresywny kat natarcia, za mala zmiana powierzchni czolowej przez co nie generowalo sie przys[pieszone powietrze</t>
  </si>
  <si>
    <t>Poprawiony projekt sidepodów</t>
  </si>
  <si>
    <t>wykorzystanie powietrza za oponami przednimi</t>
  </si>
  <si>
    <t>Za małe lotki, trzeba je zwiększyć</t>
  </si>
  <si>
    <t>Lukasz</t>
  </si>
  <si>
    <t>UTiter028 z katem natarcia -1</t>
  </si>
  <si>
    <t>ewolucja UTiter024, dwa kanały opóźniające oderawnie i kierujące powietrze pod mono</t>
  </si>
  <si>
    <t>Lepsze Cz i mniejsze Cx</t>
  </si>
  <si>
    <t xml:space="preserve">Późniejsze oderwanie od dolnego profilu, więcej docisku w zewnętrznej częśći podłogi, trzeba pozmieniać kąty kanałów pod podłogą </t>
  </si>
  <si>
    <t>https://drive.google.com/file/d/14dMFJe6TEl-PckgmKpGWbhTVXyVOLSQj/view?usp=sharing</t>
  </si>
  <si>
    <t>https://drive.google.com/file/d/1RMzENI34Zoc4gG_S76Tog6EgZ1mZxBrj/view?usp=sharing</t>
  </si>
  <si>
    <t>lotki z baseline 2 wyciagniete do tylnej zawiechy</t>
  </si>
  <si>
    <t>inna lotka oraz kat natarcia drugiej</t>
  </si>
  <si>
    <t>0.112</t>
  </si>
  <si>
    <t>Poprawiona wersja UTiter029, 2 większe lotki o większym kącie natarcia</t>
  </si>
  <si>
    <t>Powietrze z opon lepiej wykorzystane</t>
  </si>
  <si>
    <t>Ustawienie jest lepsze, wzrósł cz w porównaniu do poprzedniej wersji</t>
  </si>
  <si>
    <t>Zmiana geometrii głównego profilu, odchudzenie powierzchni natarcia, łagodniejsze łapanie powietrza</t>
  </si>
  <si>
    <t>Mniejsze wiry na górnej powierzchni podłogi, lepszy Cz</t>
  </si>
  <si>
    <t>Wlot powietrza niedodstatecznie zbiera i kompresuje powietrze, mała powierzchnia czynna podłogi generująca docisk, spadł jednak trochę Cx</t>
  </si>
  <si>
    <t>n/d</t>
  </si>
  <si>
    <t>Dodanie lotek mające doprowadzić więcej powietrza na podłogę</t>
  </si>
  <si>
    <t>Więcej użyteczengo powietrza</t>
  </si>
  <si>
    <t>Za duży lift, zwiększenie również Cx bez zauważalnych popraw przepływu</t>
  </si>
  <si>
    <t>Baseline 002</t>
  </si>
  <si>
    <t>Zmiana kątów kanałów pod podłogą i dodanie zwężenia koło mono</t>
  </si>
  <si>
    <t>Poprawa przepływu pod podłogą</t>
  </si>
  <si>
    <t>Nie działa a generuje wiecej dragu</t>
  </si>
  <si>
    <t>https://drive.google.com/file/d/19un_V6g88xrD7tZv9apZFhgIMynxGj7e/view?usp=sharing</t>
  </si>
  <si>
    <t>https://drive.google.com/file/d/1Vw_sEzK2nXShojwGbGF6JHwdgKAy-OI0/view?usp=sharing</t>
  </si>
  <si>
    <t>Sprawdzenie koncepcji, jak działa płaska podłoga z dyfuzorem i bez górnych lotek, potencjalny dalszy rozwój</t>
  </si>
  <si>
    <t>Może i nie wygląda ładnie ale też nie działa, dół praktycznie nie generuje docisku a lotka na górze jest pod złym kątem</t>
  </si>
  <si>
    <t>profile z przedniego skrzydla</t>
  </si>
  <si>
    <t>podobne przyspieszanie powietrza jak w FW</t>
  </si>
  <si>
    <t>poprawa glownie przez wyciagniecie podlogi a nie samych profili</t>
  </si>
  <si>
    <t>Ewolucja UTiter039</t>
  </si>
  <si>
    <t>Zwiększenie Cz i przesunięcie balansu na tył</t>
  </si>
  <si>
    <t>Zaczyna dawać więcej Cz, trzeba poprawić kąt profili bo są zbyt agresywnie ustawione</t>
  </si>
  <si>
    <t>https://drive.google.com/file/d/1Uqslmib_ykKOXE_OR__lcnS_8xKLKUYW/view?usp=sharing</t>
  </si>
  <si>
    <t>https://drive.google.com/file/d/1Ba7ahmIixwnUh7VJTJ9uUkjmQ0SjcpIx/view?usp=sharing</t>
  </si>
  <si>
    <t>Przemek</t>
  </si>
  <si>
    <t>Wąsy z boku mono</t>
  </si>
  <si>
    <t xml:space="preserve">dodatkowe airfoile do generacji docisku w miejscu gdzie i tak nic nie ma = wiecej dosku = lepiej </t>
  </si>
  <si>
    <t>dużo cz wiecej nie dała wstępna wersa, problem z tym że dostaje mało powietrza lotka przez to że przednie skrzydło wypierdala je w kosmos - zmieniam kąt airfoila głównego aby sie lepiej dopasować do przepływu powietrza</t>
  </si>
  <si>
    <t>Łuaksz</t>
  </si>
  <si>
    <t>UTiter040 z defuzorem</t>
  </si>
  <si>
    <t>lepszy balans oraz cz</t>
  </si>
  <si>
    <t xml:space="preserve">dyfuzor ma potencjal oraz racje bytu, wymaga jednak wielu iteracji </t>
  </si>
  <si>
    <t>UTiter043 z szersza podloga oraz poprawka defuzora</t>
  </si>
  <si>
    <t xml:space="preserve">Podloga zbyt szeroka powoduje straty a poprawa defuzora wyszla na plus </t>
  </si>
  <si>
    <t>0.093</t>
  </si>
  <si>
    <t>Zmiana kątów względem UTiter041</t>
  </si>
  <si>
    <t>Większy docisk z tyłu podłogi</t>
  </si>
  <si>
    <t>Brak znaczącej poprawy względem poprzedniej wersji</t>
  </si>
  <si>
    <t>poprawniona lekko geometria wasow + dodanie przednich wąsów ponad fw</t>
  </si>
  <si>
    <t>przednie wasy ukierunkuje lepiej przeplyw na wasy z mono na srodku</t>
  </si>
  <si>
    <t>przednie wasy tworza lift + są chyba zbyt agresywne + docisk spadł xd + zaburzenie powietrza od przednich wasow plus zawieszenia kompletnie osłabia tylne wasy</t>
  </si>
  <si>
    <t xml:space="preserve">Inny profil lotniczy jako główny </t>
  </si>
  <si>
    <t>Inny profil może generować większy docisk</t>
  </si>
  <si>
    <t>Docisk mniejszy niż przy poprzednim profilu</t>
  </si>
  <si>
    <t>Lotka z baseline 2, podloga wyciagnieta szeroko (UYiter044)</t>
  </si>
  <si>
    <t xml:space="preserve">mimo wiekszego Cz rozklad cisnienia pod podloga nie jest rownomierny tylko punktowy, nalezy eksperymentowac z roznymi profilami oraz mozliwe ze podloga za bardzo sie rozchodzi. </t>
  </si>
  <si>
    <t>Sidepody test nr 1</t>
  </si>
  <si>
    <t>Ogólny test sidepodów</t>
  </si>
  <si>
    <t>No słaby design, w UTiter051 lepiej to zrobione</t>
  </si>
  <si>
    <t>Sidepody test nr 1 ze ścięciem</t>
  </si>
  <si>
    <t>Mocno burzy powietrze za sobą, jednak RW działa tak samo dobrze, UT minimalnie lepiej, wyniki na tyle podobne do Baseline002 sugerują potencjał w lepszym design</t>
  </si>
  <si>
    <t xml:space="preserve">Sidepody test nr 2 </t>
  </si>
  <si>
    <t>UTiter048 na wzor podlogi PM07</t>
  </si>
  <si>
    <t>git</t>
  </si>
  <si>
    <t>Pierwsza wersja tylnej osłony mono, dodatkowo generatory wirów poprawiające przyleganie strumienia od spodu - zapasowa alternatywa dla dyfuzora</t>
  </si>
  <si>
    <t>Ma zmniejszyć turbulencje przepływów zbiegających się za bolidem, a tym samym - ciąg.</t>
  </si>
  <si>
    <t>-0.390</t>
  </si>
  <si>
    <t>1.239</t>
  </si>
  <si>
    <t>3.681</t>
  </si>
  <si>
    <t>0.114</t>
  </si>
  <si>
    <t>Oskar Grajnert</t>
  </si>
  <si>
    <t>Zmieniona geometria podłogi</t>
  </si>
  <si>
    <t>Większe sprężanie i rozprężanie powietrza</t>
  </si>
  <si>
    <t>Zwężenie mające doprowadzać powietrze ma źle zaprojektowany łuk, rozprężenie wypada w złym miejscu. Jednak zasilenie jest możliwe, przy zastosowaniu dodatkowego uszczelnienia od wewnątrz podłogi zapobiegające wirowi przy ściance jest potencjał w projekcie</t>
  </si>
  <si>
    <t>MP z MSHD</t>
  </si>
  <si>
    <t xml:space="preserve">zbyt agresywny kat natarcia, nastepuje separacja </t>
  </si>
  <si>
    <t>Ewoulcja iter055</t>
  </si>
  <si>
    <t>Zła geometria, model do poprawy - meshing nie został wykonany</t>
  </si>
  <si>
    <t>UTiter056 z katem natarcia 4 stopnie mp</t>
  </si>
  <si>
    <t>minimalna poprawa ale przeplyw pozostaje lamianrny przy podlodze</t>
  </si>
  <si>
    <t>UTiter058 z MP blizej podloza</t>
  </si>
  <si>
    <t>nie udalo sie przesymulowac(wyeliminowanie malych powierzchni powinno zadzialac)</t>
  </si>
  <si>
    <t>Test podłogi z profilem lotnniczym na początku a dalej płaskiej</t>
  </si>
  <si>
    <t xml:space="preserve">Profil lotniczy będzie bardziej zasilał płaską podłogę </t>
  </si>
  <si>
    <t>Niskie ciśnienie nie generuje się tylko z przodu podłogi ale też z tyłu</t>
  </si>
  <si>
    <t>Ewolucja UTiter060, zmiana kątów podłogi</t>
  </si>
  <si>
    <t>Próba poprawienia 060</t>
  </si>
  <si>
    <t>Jest lekka poprawa względem poprzednigo modelu</t>
  </si>
  <si>
    <t>Ewolucja UTiter061</t>
  </si>
  <si>
    <t>Płaska podłoga u dołu a u góry profil lotniczy, połączenie 060 i 023</t>
  </si>
  <si>
    <t>Poprawa Cz, można dodać elementy z 061</t>
  </si>
  <si>
    <t>Utiter053 ale MP to S1223</t>
  </si>
  <si>
    <t>minimalna poprawa ( moze to byc kwestia ,mniejszej ilosci wykonanych iteracji)</t>
  </si>
  <si>
    <t>proba poprawy defuzora</t>
  </si>
  <si>
    <t>plaskie boki dyfuzora stworza lepszy groudn effect</t>
  </si>
  <si>
    <t>jednak nie robi</t>
  </si>
  <si>
    <t>utiter063</t>
  </si>
  <si>
    <t>Jakaś gimela pod sidedy</t>
  </si>
  <si>
    <t>Może dać, ale może dawnie profili nad główny profil nie ma sensu</t>
  </si>
  <si>
    <t>Połączenie 062 z 061, dodanie lotki u góry</t>
  </si>
  <si>
    <t>Poprawia rozkładu ciśnień z tyłu podłogi</t>
  </si>
  <si>
    <t>Nie działa tak dobrze jak myślałem</t>
  </si>
  <si>
    <t>062 z sidepodem, dodanie trzeciej lotki z tyłu podłogi, druga lotka zmniejszona</t>
  </si>
  <si>
    <t>próba dostarczenia powietrza do dodatkowych lotek</t>
  </si>
  <si>
    <t>Trzecia lotka ładnie wyciąga powietrze spod podłogi, element ściągający powietrzze można umieścić trochę wyżej</t>
  </si>
  <si>
    <t>Próba poprawy 067, przeniesienie sidepoda wyżej, płaska podłoga, większy kąt trzeciej lotki</t>
  </si>
  <si>
    <t>Sidepod może ściągać więcej powietrza zza kół i skrzydła</t>
  </si>
  <si>
    <t>Sidepod łapie za mało powietrza a pozostałe odpycha od lotek z tyłu podłogi</t>
  </si>
  <si>
    <t>068 z innaczej wyglądającym sidepodem</t>
  </si>
  <si>
    <t>Lekko ulepszony sidepod, zbiera powietrze zza kół i kieruje je w stronę lotek</t>
  </si>
  <si>
    <t>Lepszy byłby chyba sidepod w pełni zamknięty od dołu i lekko dłuższy</t>
  </si>
  <si>
    <t>Ostatnia próba z sidepodami, płaska druga część podłogi, wydłużony sidepod i przeniesiony wyżej</t>
  </si>
  <si>
    <t>Sidepod zbiera powietrze zza FW i posyła je do podłogi</t>
  </si>
  <si>
    <t>Sidepod ładnie zbiera powietrze z Fw ale robi straszne turbulencje u góry i to psuje jego działanie</t>
  </si>
  <si>
    <t>Zmiana głównego profilu na FX74_CL5_140</t>
  </si>
  <si>
    <t>Przetestowanie różnych profili głównych na podłogę w celu znalezienia najlepszej opcji</t>
  </si>
  <si>
    <t>Pierwsza próba przy kącie zerowym, będzie służyć jako porównawcza</t>
  </si>
  <si>
    <t>Dwustopniowa podłoga, inspiracja tallin</t>
  </si>
  <si>
    <t>Dodanie jak najwięcej downforce przez zwiększenie liczby elementow generujących</t>
  </si>
  <si>
    <t>Przetestowanie dotychczasowego głównego profilu w takich samych warunkach jako punkt odniesienia dla przyszłych symulek</t>
  </si>
  <si>
    <t>Ta symulacja ma pozwolić na porównanie, który główny profil sam w sobie generuje najwięcej docisku, by móc wybrać najlepszy i wokół niego skupić dalsze działania projektowe</t>
  </si>
  <si>
    <t>Zmiana profilu głównego na Eppler 423</t>
  </si>
  <si>
    <t>Kolejny test innego profilu głównego by znaleźć najlepszy</t>
  </si>
  <si>
    <t>Lepsza od UTiter071, ale nie ma poprawy względem Baseline</t>
  </si>
  <si>
    <t>Nowe mocowanie FW na 2027</t>
  </si>
  <si>
    <t>UTiter086</t>
  </si>
  <si>
    <t>UTiter087</t>
  </si>
  <si>
    <t>UTiter088</t>
  </si>
  <si>
    <t>UTiter089</t>
  </si>
  <si>
    <t>UTiter090</t>
  </si>
  <si>
    <t>UTiter091</t>
  </si>
  <si>
    <t>UTiter092</t>
  </si>
  <si>
    <t>UTiter093</t>
  </si>
  <si>
    <t>UTiter094</t>
  </si>
  <si>
    <t>UTiter095</t>
  </si>
  <si>
    <t>UTiter096</t>
  </si>
  <si>
    <t>UTiter097</t>
  </si>
  <si>
    <t>UTiter098</t>
  </si>
  <si>
    <t>UTiter099</t>
  </si>
  <si>
    <t>UTiter100</t>
  </si>
  <si>
    <t>UTiter101</t>
  </si>
  <si>
    <t>UTiter102</t>
  </si>
  <si>
    <t>UTiter103</t>
  </si>
  <si>
    <t>UTiter104</t>
  </si>
  <si>
    <t>UTiter105</t>
  </si>
  <si>
    <t>UTiter106</t>
  </si>
  <si>
    <t>UTiter107</t>
  </si>
  <si>
    <t>UTiter108</t>
  </si>
  <si>
    <t>UTiter109</t>
  </si>
  <si>
    <t xml:space="preserve">CoP % </t>
  </si>
  <si>
    <t xml:space="preserve">Malta bazowy </t>
  </si>
  <si>
    <t>Malta bazowy 80 km/h</t>
  </si>
  <si>
    <t>RW_iter001</t>
  </si>
  <si>
    <t xml:space="preserve">stare RW z prostymi lotkami </t>
  </si>
  <si>
    <t>RW_iter002</t>
  </si>
  <si>
    <t>ucięta ostatnia lotka i endplate o 10 cm</t>
  </si>
  <si>
    <t>RW_iter003</t>
  </si>
  <si>
    <t xml:space="preserve">Damian Malicki </t>
  </si>
  <si>
    <t>ucięta ostatnia lotka i endplate o 10 cm, ostatnia lotka przeniesiona na przód skrzydła</t>
  </si>
  <si>
    <t>RW_iter004</t>
  </si>
  <si>
    <t>nowe mocowanie, całe stare skrzydło obniżone o 10 cm</t>
  </si>
  <si>
    <t>RW_iter005</t>
  </si>
  <si>
    <t>profil główny i pierwsza lotka takie same, ostatnia lotka zmniejszona</t>
  </si>
  <si>
    <t>RW_iter006</t>
  </si>
  <si>
    <t>lotka z przodu szkrzydła prosta, większa, zmienony kąt natarcia i położenie (wyżej i bardziej z przodu)</t>
  </si>
  <si>
    <t>RW_iter006.2</t>
  </si>
  <si>
    <t>RW_iter006 z modelem k-omega zamiast k-epsilon</t>
  </si>
  <si>
    <t>RW_iter0006</t>
  </si>
  <si>
    <t>Gotowe</t>
  </si>
  <si>
    <t>RW_iter007</t>
  </si>
  <si>
    <t xml:space="preserve">endplate ucięty o 10 cm, lotka 1 i 2 przeskalowane do mniejszego rozmiaru i przesunięte tak żeby zmieściły się obie </t>
  </si>
  <si>
    <t>RW_iter008</t>
  </si>
  <si>
    <t>boczny panel na endplate</t>
  </si>
  <si>
    <t>RW_iter009</t>
  </si>
  <si>
    <t xml:space="preserve">3 winglety na endplacie </t>
  </si>
  <si>
    <t>RWiter001</t>
  </si>
  <si>
    <t>RWiter002</t>
  </si>
  <si>
    <t>RWiter003</t>
  </si>
  <si>
    <t>RWiter004</t>
  </si>
  <si>
    <t>RWiter005</t>
  </si>
  <si>
    <t>RWiter006</t>
  </si>
  <si>
    <t>RWiter007</t>
  </si>
  <si>
    <t>RWiter008</t>
  </si>
  <si>
    <t>RWiter009</t>
  </si>
  <si>
    <t>RWiter010</t>
  </si>
  <si>
    <t>RWiter011</t>
  </si>
  <si>
    <t>RWiter012</t>
  </si>
  <si>
    <t>RWiter013</t>
  </si>
  <si>
    <t>RWiter014</t>
  </si>
  <si>
    <t>RWiter015</t>
  </si>
  <si>
    <t>RWiter016</t>
  </si>
  <si>
    <t>RW_iter010</t>
  </si>
  <si>
    <t>2 winglety na endplacie</t>
  </si>
  <si>
    <t>RWiter017</t>
  </si>
  <si>
    <t>RWiter018</t>
  </si>
  <si>
    <t>RWiter019</t>
  </si>
  <si>
    <t>RWiter020</t>
  </si>
  <si>
    <t>RWiter021</t>
  </si>
  <si>
    <t>Link</t>
  </si>
  <si>
    <t>Baseline001</t>
  </si>
  <si>
    <t>RWiter022</t>
  </si>
  <si>
    <t>RWiter023</t>
  </si>
  <si>
    <t>RWiter024</t>
  </si>
  <si>
    <t>RWiter025</t>
  </si>
  <si>
    <t>RWiter026</t>
  </si>
  <si>
    <t>RWiter027</t>
  </si>
  <si>
    <t>RWiter028</t>
  </si>
  <si>
    <t>RWiter029</t>
  </si>
  <si>
    <t>RWiter030</t>
  </si>
  <si>
    <t>RWiter031</t>
  </si>
  <si>
    <t>RWiter032</t>
  </si>
  <si>
    <t>RWiter033</t>
  </si>
  <si>
    <t>RWiter034</t>
  </si>
  <si>
    <t>RWiter035</t>
  </si>
  <si>
    <t>RWiter036</t>
  </si>
  <si>
    <t>RWiter037</t>
  </si>
  <si>
    <t>RWiter038</t>
  </si>
  <si>
    <t>RWiter039</t>
  </si>
  <si>
    <t>RWiter040</t>
  </si>
  <si>
    <t>RWiter041</t>
  </si>
  <si>
    <t>RWiter042</t>
  </si>
  <si>
    <t>RWiter043</t>
  </si>
  <si>
    <t>RWiter044</t>
  </si>
  <si>
    <t>RWiter045</t>
  </si>
  <si>
    <t>RW_iter011</t>
  </si>
  <si>
    <t>RWiter046</t>
  </si>
  <si>
    <t>RWiter047</t>
  </si>
  <si>
    <t>RWiter007 z endplatem z kątem prostym z przodu i lotką na górze</t>
  </si>
  <si>
    <t>RWiter048</t>
  </si>
  <si>
    <t>RWiter049</t>
  </si>
  <si>
    <t>RWiter050</t>
  </si>
  <si>
    <t>RWiter051</t>
  </si>
  <si>
    <t>RWiter052</t>
  </si>
  <si>
    <t>RWiter053</t>
  </si>
  <si>
    <t>RWiter054</t>
  </si>
  <si>
    <t>RWiter055</t>
  </si>
  <si>
    <t>RWiter056</t>
  </si>
  <si>
    <t>RWiter057</t>
  </si>
  <si>
    <t>RWiter058</t>
  </si>
  <si>
    <t>RWiter059</t>
  </si>
  <si>
    <t>RWiter060</t>
  </si>
  <si>
    <t>RWiter061</t>
  </si>
  <si>
    <t>RWiter062</t>
  </si>
  <si>
    <t>RWiter063</t>
  </si>
  <si>
    <t>RWiter064</t>
  </si>
  <si>
    <t>RWiter065</t>
  </si>
  <si>
    <t>RWiter066</t>
  </si>
  <si>
    <t>RWiter067</t>
  </si>
  <si>
    <t>RW_iter012</t>
  </si>
  <si>
    <t>RWiter068</t>
  </si>
  <si>
    <t>RWiter069</t>
  </si>
  <si>
    <t>RWiter011 poszerzone do wymiarów przed drs</t>
  </si>
  <si>
    <t>RWiter070</t>
  </si>
  <si>
    <t>RWiter071</t>
  </si>
  <si>
    <t>RWiter072</t>
  </si>
  <si>
    <t>RWiter073</t>
  </si>
  <si>
    <t>RWiter074</t>
  </si>
  <si>
    <t>RWiter075</t>
  </si>
  <si>
    <t>RWiter076</t>
  </si>
  <si>
    <t>RWiter077</t>
  </si>
  <si>
    <t>RWiter078</t>
  </si>
  <si>
    <t>RWiter079</t>
  </si>
  <si>
    <t>RWiter080</t>
  </si>
  <si>
    <t>RWiter081</t>
  </si>
  <si>
    <t>RWiter082</t>
  </si>
  <si>
    <t>RWiter083</t>
  </si>
  <si>
    <t>RWiter084</t>
  </si>
  <si>
    <t>RWiter085</t>
  </si>
  <si>
    <t>Baseline002, połączenie FWiter011, RWiter017, UTiter002</t>
  </si>
  <si>
    <t>RWiter086</t>
  </si>
  <si>
    <t>RWiter087</t>
  </si>
  <si>
    <t>RWiter088</t>
  </si>
  <si>
    <t>RWiter089</t>
  </si>
  <si>
    <t>RWiter090</t>
  </si>
  <si>
    <t>RWiter091</t>
  </si>
  <si>
    <t>RWiter092</t>
  </si>
  <si>
    <t>RWiter093</t>
  </si>
  <si>
    <t>RW_iter013</t>
  </si>
  <si>
    <t>RWiter094</t>
  </si>
  <si>
    <t>RWiter095</t>
  </si>
  <si>
    <t>RWiter096</t>
  </si>
  <si>
    <t>RWiter097</t>
  </si>
  <si>
    <t>RWiter012 z większym profilem z przodu, bardziej zaokrąglonym endplatem i poprawionym ustawieniem tylnich lotek</t>
  </si>
  <si>
    <t>RWiter098</t>
  </si>
  <si>
    <t>RWiter099</t>
  </si>
  <si>
    <t>RWiter100</t>
  </si>
  <si>
    <t>RWiter101</t>
  </si>
  <si>
    <t>RWiter102</t>
  </si>
  <si>
    <t>RWiter103</t>
  </si>
  <si>
    <t>RWiter104</t>
  </si>
  <si>
    <t>RWiter105</t>
  </si>
  <si>
    <t>RWiter106</t>
  </si>
  <si>
    <t>RW_iter014</t>
  </si>
  <si>
    <t xml:space="preserve">RWiter012 z dwoma lotkami z przodu </t>
  </si>
  <si>
    <t>RWiter107</t>
  </si>
  <si>
    <t>RWiter108</t>
  </si>
  <si>
    <t>RWiter109</t>
  </si>
  <si>
    <t>RWiter110</t>
  </si>
  <si>
    <t>RWiter111</t>
  </si>
  <si>
    <t>RWiter112</t>
  </si>
  <si>
    <t>RWiter113</t>
  </si>
  <si>
    <t>RWiter114</t>
  </si>
  <si>
    <t>RWiter115</t>
  </si>
  <si>
    <t>RWiter116</t>
  </si>
  <si>
    <t>RWiter117</t>
  </si>
  <si>
    <t>RWiter118</t>
  </si>
  <si>
    <t>RWiter119</t>
  </si>
  <si>
    <t>RWiter120</t>
  </si>
  <si>
    <t>RW_iter015</t>
  </si>
  <si>
    <t>RWiter121</t>
  </si>
  <si>
    <t>RWiter013 z jeszcze bardziej poprawionymi tylnymi lotkami</t>
  </si>
  <si>
    <t>RWiter122</t>
  </si>
  <si>
    <t>RWiter123</t>
  </si>
  <si>
    <t>RWiter124</t>
  </si>
  <si>
    <t>RWiter125</t>
  </si>
  <si>
    <t>RWiter126</t>
  </si>
  <si>
    <t>RWiter127</t>
  </si>
  <si>
    <t>RWiter128</t>
  </si>
  <si>
    <t>RWiter129</t>
  </si>
  <si>
    <t>RWiter130</t>
  </si>
  <si>
    <t>RWiter131</t>
  </si>
  <si>
    <t>RWiter132</t>
  </si>
  <si>
    <t>RWiter133</t>
  </si>
  <si>
    <t>RWiter134</t>
  </si>
  <si>
    <t>RWiter135</t>
  </si>
  <si>
    <t>RW_iter016</t>
  </si>
  <si>
    <t xml:space="preserve">Michał Narożny </t>
  </si>
  <si>
    <t>tylnie lotki jak w RWiter015 z dwoma lotkami z przodu o tym samym kącie natarcia</t>
  </si>
  <si>
    <t>RW_iter017</t>
  </si>
  <si>
    <t>tylnie lotki jak w RWiter015 z dwoma lotkami z przodu z RWiter014</t>
  </si>
  <si>
    <t>RW_iter014/15</t>
  </si>
  <si>
    <t>RW_iter017.2</t>
  </si>
  <si>
    <t>Nowy skrypt do Fluenta</t>
  </si>
  <si>
    <t xml:space="preserve">lekka rozbieżność wyników, model ostateczny do porównania z modelem przyszłorocznym </t>
  </si>
  <si>
    <t>RW_iter018</t>
  </si>
  <si>
    <t>RWiter017 z nowym, mniejszym endplatem</t>
  </si>
  <si>
    <t>RW_iter019</t>
  </si>
  <si>
    <t>RWiter017 z pasywnym drs, AoA plane 1: 8°; AoA plane 2: 7°; AoA plane 3 i 4: 0°</t>
  </si>
  <si>
    <t>znaczne zredukowanie oporu</t>
  </si>
  <si>
    <t>udało się</t>
  </si>
  <si>
    <t>RW_iter020</t>
  </si>
  <si>
    <t>RWiter017 z pasywnym drs, AoA plane 1-3: 0°</t>
  </si>
  <si>
    <t>lepiej</t>
  </si>
  <si>
    <t>RW_iter021</t>
  </si>
  <si>
    <t>Rwiter017 z pasywnym drs, AoA plane 1 i 2: 10°, AoA plane 3 i 4: 4° stopni więcej względem podstawy.</t>
  </si>
  <si>
    <t>brak poprawy, symulacja błędna</t>
  </si>
  <si>
    <t>RW_iter022</t>
  </si>
  <si>
    <t xml:space="preserve">zwężenie endplate w dolnej jego cześci </t>
  </si>
  <si>
    <t>RW_iter023</t>
  </si>
  <si>
    <t xml:space="preserve">nowe tylne skrzydło oparte na starym mocowaniu, prosty MP i PL1 i 2. Spełnia regulamin na 2027 rok </t>
  </si>
  <si>
    <t>mało oporu, dużo docisku</t>
  </si>
  <si>
    <t>jest dobry początek</t>
  </si>
  <si>
    <t>RW_iter024</t>
  </si>
  <si>
    <t xml:space="preserve">dodanie żaluzji na endplacie </t>
  </si>
  <si>
    <t>zmniejszenie oporu poprzez wyeliminowanie wirów na zewnątrz endplata</t>
  </si>
  <si>
    <t>bez sensu</t>
  </si>
  <si>
    <t>RW_iter025</t>
  </si>
  <si>
    <t>bez sensu v2</t>
  </si>
  <si>
    <t>Łagodniejszy MP</t>
  </si>
  <si>
    <t>wiekszy CZ,poprawa CM</t>
  </si>
  <si>
    <t>-0.711</t>
  </si>
  <si>
    <t>1.313</t>
  </si>
  <si>
    <t xml:space="preserve"> 3.859</t>
  </si>
  <si>
    <t>0.077</t>
  </si>
  <si>
    <t>Dwie lotki przesuniete do przodu</t>
  </si>
  <si>
    <t>zwiekszenie docisku lotek oraz zwiekszenie nadcisnienia mp</t>
  </si>
  <si>
    <t>idiota skasowal wyniki</t>
  </si>
  <si>
    <t>RW_Iter028</t>
  </si>
  <si>
    <t>Franek Samulski</t>
  </si>
  <si>
    <t>otwór pod żaluzje na enplate</t>
  </si>
  <si>
    <t xml:space="preserve">zmiejszyć opór indukowany </t>
  </si>
  <si>
    <t>Baseline003</t>
  </si>
  <si>
    <t>Baseline004</t>
  </si>
  <si>
    <t>Baseline005</t>
  </si>
  <si>
    <t>Baseline006</t>
  </si>
  <si>
    <t>Baseline007</t>
  </si>
  <si>
    <t>Baseline008</t>
  </si>
  <si>
    <t>Baseline009</t>
  </si>
  <si>
    <t>Baseline010</t>
  </si>
  <si>
    <t>Baseline011</t>
  </si>
  <si>
    <t>Baseline012</t>
  </si>
  <si>
    <t>Baseline013</t>
  </si>
  <si>
    <t>Baseline014</t>
  </si>
  <si>
    <t>Baseline015</t>
  </si>
  <si>
    <t>Baseline016</t>
  </si>
  <si>
    <t>Baseline017</t>
  </si>
  <si>
    <t>Baseline018</t>
  </si>
  <si>
    <t>Baseline019</t>
  </si>
  <si>
    <t>Baseline020</t>
  </si>
  <si>
    <t>Baseline021</t>
  </si>
  <si>
    <t>Baseline022</t>
  </si>
  <si>
    <t>Baseline023</t>
  </si>
  <si>
    <t>Baseline024</t>
  </si>
  <si>
    <t>Baseline025</t>
  </si>
  <si>
    <t>Baseline026</t>
  </si>
  <si>
    <t>Baseline027</t>
  </si>
  <si>
    <t>Baseline028</t>
  </si>
  <si>
    <t>Baseline029</t>
  </si>
  <si>
    <t>Baseline030</t>
  </si>
  <si>
    <t>Baseline031</t>
  </si>
  <si>
    <t>Baseline032</t>
  </si>
  <si>
    <t>Baseline033</t>
  </si>
  <si>
    <t>Baseline034</t>
  </si>
  <si>
    <t>Baseline035</t>
  </si>
  <si>
    <t>Baseline036</t>
  </si>
  <si>
    <t>Baseline037</t>
  </si>
  <si>
    <t>Baseline038</t>
  </si>
  <si>
    <t>Baseline039</t>
  </si>
  <si>
    <t>Baseline040</t>
  </si>
  <si>
    <t>Baseline041</t>
  </si>
  <si>
    <t>Baseline042</t>
  </si>
  <si>
    <t>Baseline043</t>
  </si>
  <si>
    <t>Baseline044</t>
  </si>
  <si>
    <t>Baseline045</t>
  </si>
  <si>
    <t>Baseline046</t>
  </si>
  <si>
    <t>Baseline047</t>
  </si>
  <si>
    <t>Baseline048</t>
  </si>
  <si>
    <t>Baseline049</t>
  </si>
  <si>
    <t>Baseline050</t>
  </si>
  <si>
    <t>Baseline051</t>
  </si>
  <si>
    <t>Baseline052</t>
  </si>
  <si>
    <t>Baseline053</t>
  </si>
  <si>
    <t>Baseline054</t>
  </si>
  <si>
    <t>Baseline055</t>
  </si>
  <si>
    <t>Baseline056</t>
  </si>
  <si>
    <t>Baseline057</t>
  </si>
  <si>
    <t>Baseline058</t>
  </si>
  <si>
    <t>Baseline059</t>
  </si>
  <si>
    <t>Baseline060</t>
  </si>
  <si>
    <t>Baseline061</t>
  </si>
  <si>
    <t>Baseline062</t>
  </si>
  <si>
    <t>Baseline063</t>
  </si>
  <si>
    <t>Baseline064</t>
  </si>
  <si>
    <t>Baseline065</t>
  </si>
  <si>
    <t>Baseline066</t>
  </si>
  <si>
    <t>Baseline067</t>
  </si>
  <si>
    <t>Baseline068</t>
  </si>
  <si>
    <t>Baseline069</t>
  </si>
  <si>
    <t>Baseline070</t>
  </si>
  <si>
    <t>Baseline071</t>
  </si>
  <si>
    <t>Baseline072</t>
  </si>
  <si>
    <t>Baseline073</t>
  </si>
  <si>
    <t>Baseline074</t>
  </si>
  <si>
    <t>Baseline075</t>
  </si>
  <si>
    <t>Baseline076</t>
  </si>
  <si>
    <t>Baseline077</t>
  </si>
  <si>
    <t>Baseline078</t>
  </si>
  <si>
    <t>Baseline079</t>
  </si>
  <si>
    <t>Baseline080</t>
  </si>
  <si>
    <t>Baseline081</t>
  </si>
  <si>
    <t>Baseline082</t>
  </si>
  <si>
    <t>Baseline083</t>
  </si>
  <si>
    <t>Baseline084</t>
  </si>
  <si>
    <t>Baseline085</t>
  </si>
  <si>
    <t>Baseline086</t>
  </si>
  <si>
    <t>Baseline087</t>
  </si>
  <si>
    <t>Baseline088</t>
  </si>
  <si>
    <t>Baseline089</t>
  </si>
  <si>
    <t>Baseline090</t>
  </si>
  <si>
    <t>Baseline091</t>
  </si>
  <si>
    <t>Baseline092</t>
  </si>
  <si>
    <t>Baseline093</t>
  </si>
  <si>
    <t>Baseline094</t>
  </si>
  <si>
    <t>Baseline095</t>
  </si>
  <si>
    <t>Baseline096</t>
  </si>
  <si>
    <t>Baseline097</t>
  </si>
  <si>
    <t>Baseline098</t>
  </si>
  <si>
    <t>Baseline099</t>
  </si>
  <si>
    <t>Baseline100</t>
  </si>
  <si>
    <t>Baseline101</t>
  </si>
  <si>
    <t>Baseline102</t>
  </si>
  <si>
    <t>Baseline103</t>
  </si>
  <si>
    <t>Baseline104</t>
  </si>
  <si>
    <t>Baseline105</t>
  </si>
  <si>
    <t>Baseline106</t>
  </si>
  <si>
    <t>Baseline107</t>
  </si>
  <si>
    <t>Baseline108</t>
  </si>
  <si>
    <t>Baseline109</t>
  </si>
  <si>
    <t>Baseline110</t>
  </si>
  <si>
    <t>Baseline111</t>
  </si>
  <si>
    <t>Baseline112</t>
  </si>
  <si>
    <t>Baseline113</t>
  </si>
  <si>
    <t>Baseline114</t>
  </si>
  <si>
    <t>Baseline115</t>
  </si>
  <si>
    <t>Baseline116</t>
  </si>
  <si>
    <t>Baseline117</t>
  </si>
  <si>
    <t>Baseline118</t>
  </si>
  <si>
    <t>Baseline119</t>
  </si>
  <si>
    <t>Baseline120</t>
  </si>
  <si>
    <t>Baseline121</t>
  </si>
  <si>
    <t>Baseline122</t>
  </si>
  <si>
    <t>Baseline123</t>
  </si>
  <si>
    <t>Baseline124</t>
  </si>
  <si>
    <t>Baseline125</t>
  </si>
  <si>
    <t>Baseline126</t>
  </si>
  <si>
    <t>Baseline127</t>
  </si>
  <si>
    <t>Baseline128</t>
  </si>
  <si>
    <t>Baseline129</t>
  </si>
  <si>
    <t>Baseline130</t>
  </si>
  <si>
    <t>Tydzień</t>
  </si>
  <si>
    <t>Łącznie</t>
  </si>
  <si>
    <t>Data (pon.)</t>
  </si>
  <si>
    <t>20–26 paź</t>
  </si>
  <si>
    <t>27 paź–2 lis</t>
  </si>
  <si>
    <t>3–9 lis</t>
  </si>
  <si>
    <t>17–23 lis</t>
  </si>
  <si>
    <t>24–30 lis</t>
  </si>
  <si>
    <t>15–21 gru</t>
  </si>
  <si>
    <t>22–28 gru</t>
  </si>
  <si>
    <t>5–11 sty</t>
  </si>
  <si>
    <t>12–18 sty</t>
  </si>
  <si>
    <t>19–25 sty</t>
  </si>
  <si>
    <t>26 sty–1 lut</t>
  </si>
  <si>
    <t>2–8 lut</t>
  </si>
  <si>
    <t>9–15 lut</t>
  </si>
  <si>
    <t>16–22 lut</t>
  </si>
  <si>
    <t>23 lut–1 mar</t>
  </si>
  <si>
    <t>2–8 mar</t>
  </si>
  <si>
    <t>9–15 mar</t>
  </si>
  <si>
    <t>16–22 mar</t>
  </si>
  <si>
    <t>23–29 mar</t>
  </si>
  <si>
    <t>30 mar–5 kwi</t>
  </si>
  <si>
    <t>6–12 kwi</t>
  </si>
  <si>
    <t>13–19 kwi</t>
  </si>
  <si>
    <t>20–26 kwi</t>
  </si>
  <si>
    <t>27 kwi–3 maj</t>
  </si>
  <si>
    <t>4–10 maj</t>
  </si>
  <si>
    <t>11–17 maj</t>
  </si>
  <si>
    <t>18–24 maj</t>
  </si>
  <si>
    <t>25–31 maj</t>
  </si>
  <si>
    <t>1–7 cze</t>
  </si>
  <si>
    <t>8–14 cze</t>
  </si>
  <si>
    <t>15–21 cze</t>
  </si>
  <si>
    <t>22–28 cze</t>
  </si>
  <si>
    <t>29 cze–5 lip</t>
  </si>
  <si>
    <t>6–12 lip</t>
  </si>
  <si>
    <t>13–19 lip</t>
  </si>
  <si>
    <t>20–26 lip</t>
  </si>
  <si>
    <t>27 lip–2 sie</t>
  </si>
  <si>
    <t>3–9 sie</t>
  </si>
  <si>
    <t>10–16 sie</t>
  </si>
  <si>
    <t>17–23 sie</t>
  </si>
  <si>
    <t>24–30 sie</t>
  </si>
  <si>
    <t>31 sie–6 wrz</t>
  </si>
  <si>
    <t>7–13 wrz</t>
  </si>
  <si>
    <t>14–20 wrz</t>
  </si>
  <si>
    <t>21–27 wrz</t>
  </si>
  <si>
    <t>28 wrz–4 paź</t>
  </si>
  <si>
    <t>5–11 paź</t>
  </si>
  <si>
    <t>12–18 paź</t>
  </si>
  <si>
    <t>19–25 paź</t>
  </si>
  <si>
    <t>26 paź–1 lis</t>
  </si>
  <si>
    <t>2–8 lis</t>
  </si>
  <si>
    <t>9–15 lis</t>
  </si>
  <si>
    <t>16–22 lis</t>
  </si>
  <si>
    <t>23–29 lis</t>
  </si>
  <si>
    <t>30 lis–6 gru</t>
  </si>
  <si>
    <t>7–13 gru</t>
  </si>
  <si>
    <t>14–20 gru</t>
  </si>
  <si>
    <t>21–27 gru</t>
  </si>
  <si>
    <t>28 gru–3 sty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</si>
</sst>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.00000"/>
    <numFmt numFmtId="165" formatCode="d\.m\.yyyy"/>
    <numFmt numFmtId="166" formatCode="0.000"/>
    <numFmt numFmtId="167" formatCode="d\,m\,yyyy"/>
    <numFmt numFmtId="168" formatCode="dd\.mm\.yyyy"/>
    <numFmt numFmtId="169" formatCode="dd\,mm\,yyyy"/>
    <numFmt numFmtId="170" formatCode="dd.mm.yyyy"/>
    <numFmt numFmtId="171" formatCode="yyyy-mm-dd"/>
    <numFmt numFmtId="172" formatCode="0.0000"/>
    <numFmt numFmtId="173" formatCode="d.m.yyyy"/>
    <numFmt numFmtId="174" formatCode="#,##0.000"/>
    <numFmt numFmtId="175" formatCode="yy.mm.dd"/>
    <numFmt numFmtId="176" formatCode="dd\-mm\-yyyy"/>
  </numFmts>
  <fonts count="39">
    <font>
      <sz val="10.0"/>
      <color rgb="FF000000"/>
      <name val="Calibri"/>
      <scheme val="minor"/>
    </font>
    <font>
      <b/>
      <sz val="12.0"/>
      <color theme="1"/>
      <name val="Calibri"/>
      <scheme val="minor"/>
    </font>
    <font>
      <b/>
      <sz val="13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sz val="12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5.0"/>
      <color theme="1"/>
      <name val="Arial"/>
    </font>
    <font>
      <sz val="14.0"/>
      <color theme="1"/>
      <name val="Arial"/>
    </font>
    <font>
      <b/>
      <sz val="14.0"/>
      <color rgb="FFFFFFFF"/>
      <name val="Arial"/>
    </font>
    <font>
      <b/>
      <sz val="11.0"/>
      <color theme="1"/>
      <name val="Calibri"/>
      <scheme val="minor"/>
    </font>
    <font>
      <b/>
      <sz val="17.0"/>
      <color theme="1"/>
      <name val="Arial"/>
    </font>
    <font/>
    <font>
      <b/>
      <sz val="11.0"/>
      <color theme="1"/>
      <name val="Arial"/>
    </font>
    <font>
      <b/>
      <sz val="10.0"/>
      <color rgb="FF4A1B0C"/>
      <name val="Arial"/>
    </font>
    <font>
      <b/>
      <sz val="10.0"/>
      <color theme="1"/>
      <name val="Arial"/>
    </font>
    <font>
      <b/>
      <sz val="10.0"/>
      <color rgb="FF0C5460"/>
      <name val="Arial"/>
    </font>
    <font>
      <u/>
      <sz val="12.0"/>
      <color rgb="FF000000"/>
      <name val="Arial"/>
    </font>
    <font>
      <b/>
      <sz val="11.0"/>
      <color rgb="FF000000"/>
      <name val="Arial"/>
    </font>
    <font>
      <u/>
      <sz val="12.0"/>
      <color rgb="FF0000FF"/>
      <name val="Arial"/>
    </font>
    <font>
      <u/>
      <sz val="12.0"/>
      <color theme="1"/>
      <name val="Arial"/>
    </font>
    <font>
      <b/>
      <sz val="10.0"/>
      <color rgb="FF085041"/>
      <name val="Arial"/>
    </font>
    <font>
      <b/>
      <sz val="10.0"/>
      <color rgb="FF155724"/>
      <name val="Arial"/>
    </font>
    <font>
      <b/>
      <sz val="10.0"/>
      <color rgb="FF856404"/>
      <name val="Arial"/>
    </font>
    <font>
      <b/>
      <sz val="10.0"/>
      <color rgb="FF3C3489"/>
      <name val="Arial"/>
    </font>
    <font>
      <sz val="15.0"/>
      <color theme="1"/>
      <name val="Arial"/>
    </font>
    <font>
      <b/>
      <sz val="10.0"/>
      <color rgb="FF444441"/>
      <name val="Arial"/>
    </font>
    <font>
      <sz val="10.0"/>
      <color rgb="FFFF0000"/>
      <name val="Arial"/>
    </font>
    <font>
      <b/>
      <sz val="13.0"/>
      <color theme="1"/>
      <name val="Calibri"/>
      <scheme val="minor"/>
    </font>
    <font>
      <b/>
      <sz val="10.0"/>
      <color rgb="FF000000"/>
      <name val="Arial"/>
    </font>
    <font>
      <sz val="10.0"/>
      <color theme="1"/>
      <name val="Calibri"/>
    </font>
    <font>
      <sz val="10.0"/>
      <color rgb="FF000000"/>
      <name val="Calibri"/>
    </font>
    <font>
      <sz val="15.0"/>
      <color theme="1"/>
      <name val="Calibri"/>
      <scheme val="minor"/>
    </font>
    <font>
      <b/>
      <sz val="10.0"/>
      <color rgb="FF000000"/>
      <name val="Calibri"/>
    </font>
    <font>
      <sz val="11.0"/>
      <color rgb="FF000000"/>
      <name val="Arial"/>
    </font>
    <font>
      <sz val="14.0"/>
      <color rgb="FF000000"/>
      <name val="Arial"/>
    </font>
    <font>
      <sz val="14.0"/>
      <color rgb="FFFF0000"/>
      <name val="Arial"/>
    </font>
    <font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1A1A2E"/>
        <bgColor rgb="FF1A1A2E"/>
      </patternFill>
    </fill>
    <fill>
      <patternFill patternType="solid">
        <fgColor rgb="FF00FF00"/>
        <bgColor rgb="FF00FF00"/>
      </patternFill>
    </fill>
    <fill>
      <patternFill patternType="solid">
        <fgColor rgb="FFFAECE7"/>
        <bgColor rgb="FFFAECE7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D1ECF1"/>
        <bgColor rgb="FFD1ECF1"/>
      </patternFill>
    </fill>
    <fill>
      <patternFill patternType="solid">
        <fgColor rgb="FFF4CCCC"/>
        <bgColor rgb="FFF4CCCC"/>
      </patternFill>
    </fill>
    <fill>
      <patternFill patternType="solid">
        <fgColor rgb="FFE1F5EE"/>
        <bgColor rgb="FFE1F5EE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EEEDFE"/>
        <bgColor rgb="FFEEEDFE"/>
      </patternFill>
    </fill>
    <fill>
      <patternFill patternType="solid">
        <fgColor rgb="FFF1EFE8"/>
        <bgColor rgb="FFF1EFE8"/>
      </patternFill>
    </fill>
    <fill>
      <patternFill patternType="solid">
        <fgColor rgb="FFFFFFFF"/>
        <bgColor rgb="FFFFFFFF"/>
      </patternFill>
    </fill>
  </fills>
  <borders count="14">
    <border/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/>
      <right/>
      <top/>
    </border>
    <border>
      <left/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readingOrder="0"/>
    </xf>
    <xf borderId="0" fillId="0" fontId="3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5" numFmtId="0" xfId="0" applyFont="1"/>
    <xf borderId="0" fillId="0" fontId="6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7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/>
    </xf>
    <xf borderId="0" fillId="0" fontId="9" numFmtId="165" xfId="0" applyAlignment="1" applyFont="1" applyNumberFormat="1">
      <alignment horizontal="center" shrinkToFit="0" vertical="center" wrapText="1"/>
    </xf>
    <xf borderId="0" fillId="4" fontId="1" numFmtId="0" xfId="0" applyAlignment="1" applyFill="1" applyFont="1">
      <alignment horizontal="center"/>
    </xf>
    <xf borderId="0" fillId="0" fontId="9" numFmtId="0" xfId="0" applyAlignment="1" applyFont="1">
      <alignment horizontal="center" shrinkToFit="0" vertical="center" wrapText="1"/>
    </xf>
    <xf borderId="0" fillId="5" fontId="1" numFmtId="0" xfId="0" applyAlignment="1" applyFill="1" applyFont="1">
      <alignment horizontal="center"/>
    </xf>
    <xf borderId="0" fillId="0" fontId="7" numFmtId="0" xfId="0" applyAlignment="1" applyFont="1">
      <alignment horizontal="center" readingOrder="0" vertical="center"/>
    </xf>
    <xf borderId="2" fillId="7" fontId="10" numFmtId="0" xfId="0" applyAlignment="1" applyBorder="1" applyFill="1" applyFont="1">
      <alignment horizontal="left" readingOrder="0" vertical="center"/>
    </xf>
    <xf borderId="0" fillId="8" fontId="11" numFmtId="0" xfId="0" applyAlignment="1" applyFill="1" applyFont="1">
      <alignment horizontal="center" readingOrder="0" vertical="center"/>
    </xf>
    <xf borderId="1" fillId="3" fontId="12" numFmtId="166" xfId="0" applyAlignment="1" applyBorder="1" applyFill="1" applyFont="1" applyNumberFormat="1">
      <alignment horizontal="center" shrinkToFit="0" vertical="center" wrapText="1"/>
    </xf>
    <xf borderId="0" fillId="8" fontId="4" numFmtId="0" xfId="0" applyFill="1" applyFont="1"/>
    <xf borderId="3" fillId="0" fontId="13" numFmtId="0" xfId="0" applyBorder="1" applyFont="1"/>
    <xf borderId="1" fillId="2" fontId="12" numFmtId="166" xfId="0" applyAlignment="1" applyBorder="1" applyFill="1" applyFont="1" applyNumberFormat="1">
      <alignment horizontal="center" shrinkToFit="0" vertical="center" wrapText="1"/>
    </xf>
    <xf borderId="1" fillId="6" fontId="12" numFmtId="166" xfId="0" applyAlignment="1" applyBorder="1" applyFill="1" applyFont="1" applyNumberFormat="1">
      <alignment horizontal="center" shrinkToFit="0" vertical="center" wrapText="1"/>
    </xf>
    <xf borderId="0" fillId="3" fontId="1" numFmtId="0" xfId="0" applyAlignment="1" applyFill="1" applyFont="1">
      <alignment horizontal="center" readingOrder="0"/>
    </xf>
    <xf borderId="0" fillId="3" fontId="4" numFmtId="0" xfId="0" applyFill="1" applyFont="1"/>
    <xf borderId="1" fillId="4" fontId="12" numFmtId="166" xfId="0" applyAlignment="1" applyBorder="1" applyFill="1" applyFont="1" applyNumberFormat="1">
      <alignment horizontal="center" shrinkToFit="0" vertical="center" wrapText="1"/>
    </xf>
    <xf borderId="0" fillId="5" fontId="1" numFmtId="0" xfId="0" applyAlignment="1" applyFill="1" applyFont="1">
      <alignment horizontal="center" readingOrder="0"/>
    </xf>
    <xf borderId="0" fillId="0" fontId="7" numFmtId="0" xfId="0" applyFont="1"/>
    <xf borderId="4" fillId="0" fontId="13" numFmtId="0" xfId="0" applyBorder="1" applyFont="1"/>
    <xf borderId="0" fillId="0" fontId="5" numFmtId="0" xfId="0" applyAlignment="1" applyFont="1">
      <alignment horizontal="center" readingOrder="0"/>
    </xf>
    <xf borderId="0" fillId="3" fontId="5" numFmtId="0" xfId="0" applyAlignment="1" applyFill="1" applyFont="1">
      <alignment horizontal="left" readingOrder="0"/>
    </xf>
    <xf borderId="0" fillId="3" fontId="4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left"/>
    </xf>
    <xf borderId="0" fillId="4" fontId="1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left" readingOrder="0"/>
    </xf>
    <xf borderId="0" fillId="0" fontId="1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3" fontId="5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left" readingOrder="0"/>
    </xf>
    <xf borderId="0" fillId="0" fontId="12" numFmtId="166" xfId="0" applyAlignment="1" applyFont="1" applyNumberFormat="1">
      <alignment horizontal="center" shrinkToFit="0" vertical="center" wrapText="1"/>
    </xf>
    <xf borderId="0" fillId="4" fontId="5" numFmtId="0" xfId="0" applyAlignment="1" applyFill="1" applyFont="1">
      <alignment horizontal="center" readingOrder="0"/>
    </xf>
    <xf borderId="0" fillId="0" fontId="7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readingOrder="0"/>
    </xf>
    <xf borderId="0" fillId="3" fontId="5" numFmtId="0" xfId="0" applyFill="1" applyFont="1"/>
    <xf borderId="0" fillId="0" fontId="7" numFmtId="2" xfId="0" applyAlignment="1" applyFont="1" applyNumberFormat="1">
      <alignment horizontal="center" vertical="center"/>
    </xf>
    <xf borderId="0" fillId="5" fontId="5" numFmtId="0" xfId="0" applyAlignment="1" applyFill="1" applyFont="1">
      <alignment readingOrder="0"/>
    </xf>
    <xf borderId="5" fillId="9" fontId="15" numFmtId="0" xfId="0" applyAlignment="1" applyBorder="1" applyFill="1" applyFont="1">
      <alignment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0" fillId="10" fontId="1" numFmtId="0" xfId="0" applyAlignment="1" applyFill="1" applyFont="1">
      <alignment horizontal="center" readingOrder="0" vertical="center"/>
    </xf>
    <xf borderId="0" fillId="10" fontId="5" numFmtId="0" xfId="0" applyFill="1" applyFont="1"/>
    <xf borderId="0" fillId="11" fontId="1" numFmtId="0" xfId="0" applyAlignment="1" applyFill="1" applyFont="1">
      <alignment horizontal="center" readingOrder="0" vertical="center"/>
    </xf>
    <xf borderId="0" fillId="11" fontId="1" numFmtId="0" xfId="0" applyAlignment="1" applyFill="1" applyFont="1">
      <alignment horizontal="center"/>
    </xf>
    <xf borderId="0" fillId="12" fontId="1" numFmtId="0" xfId="0" applyAlignment="1" applyFill="1" applyFont="1">
      <alignment readingOrder="0" vertical="center"/>
    </xf>
    <xf borderId="6" fillId="0" fontId="16" numFmtId="0" xfId="0" applyAlignment="1" applyBorder="1" applyFont="1">
      <alignment horizontal="center" readingOrder="0" shrinkToFit="0" vertical="center" wrapText="1"/>
    </xf>
    <xf borderId="0" fillId="12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5" numFmtId="0" xfId="0" applyFill="1" applyFont="1"/>
    <xf borderId="6" fillId="13" fontId="17" numFmtId="0" xfId="0" applyAlignment="1" applyBorder="1" applyFill="1" applyFont="1">
      <alignment horizontal="left" readingOrder="0" shrinkToFit="0" vertical="center" wrapText="1"/>
    </xf>
    <xf borderId="0" fillId="8" fontId="5" numFmtId="0" xfId="0" applyAlignment="1" applyFill="1" applyFont="1">
      <alignment readingOrder="0"/>
    </xf>
    <xf borderId="7" fillId="12" fontId="16" numFmtId="0" xfId="0" applyAlignment="1" applyBorder="1" applyFill="1" applyFont="1">
      <alignment horizontal="left" readingOrder="0" shrinkToFit="0" vertical="center" wrapText="1"/>
    </xf>
    <xf borderId="8" fillId="6" fontId="3" numFmtId="0" xfId="0" applyAlignment="1" applyBorder="1" applyFill="1" applyFont="1">
      <alignment horizontal="left" readingOrder="0" shrinkToFit="0" vertical="center" wrapText="1"/>
    </xf>
    <xf borderId="0" fillId="0" fontId="18" numFmtId="0" xfId="0" applyAlignment="1" applyFont="1">
      <alignment readingOrder="0"/>
    </xf>
    <xf borderId="5" fillId="6" fontId="19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left" readingOrder="0" shrinkToFit="0" vertical="center" wrapText="1"/>
    </xf>
    <xf borderId="5" fillId="4" fontId="19" numFmtId="0" xfId="0" applyAlignment="1" applyBorder="1" applyFill="1" applyFont="1">
      <alignment horizontal="center" shrinkToFit="0" vertical="center" wrapText="1"/>
    </xf>
    <xf borderId="5" fillId="14" fontId="3" numFmtId="0" xfId="0" applyAlignment="1" applyBorder="1" applyFill="1" applyFont="1">
      <alignment horizontal="left" readingOrder="0" shrinkToFit="0" vertical="center" wrapText="1"/>
    </xf>
    <xf borderId="5" fillId="14" fontId="19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5" fillId="15" fontId="22" numFmtId="0" xfId="0" applyAlignment="1" applyBorder="1" applyFill="1" applyFont="1">
      <alignment readingOrder="0" shrinkToFit="0" vertical="center" wrapText="1"/>
    </xf>
    <xf borderId="6" fillId="16" fontId="23" numFmtId="0" xfId="0" applyAlignment="1" applyBorder="1" applyFill="1" applyFont="1">
      <alignment horizontal="left" readingOrder="0" shrinkToFit="0" vertical="center" wrapText="1"/>
    </xf>
    <xf borderId="9" fillId="12" fontId="16" numFmtId="0" xfId="0" applyAlignment="1" applyBorder="1" applyFill="1" applyFont="1">
      <alignment horizontal="left" readingOrder="0" shrinkToFit="0" vertical="center" wrapText="1"/>
    </xf>
    <xf borderId="5" fillId="4" fontId="19" numFmtId="0" xfId="0" applyAlignment="1" applyBorder="1" applyFill="1" applyFont="1">
      <alignment horizontal="center" readingOrder="0" shrinkToFit="0" vertical="center" wrapText="1"/>
    </xf>
    <xf borderId="5" fillId="14" fontId="19" numFmtId="0" xfId="0" applyAlignment="1" applyBorder="1" applyFill="1" applyFont="1">
      <alignment horizontal="center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6" fillId="17" fontId="24" numFmtId="0" xfId="0" applyAlignment="1" applyBorder="1" applyFill="1" applyFont="1">
      <alignment horizontal="left" readingOrder="0" shrinkToFit="0" vertical="center" wrapText="1"/>
    </xf>
    <xf borderId="0" fillId="0" fontId="9" numFmtId="167" xfId="0" applyAlignment="1" applyFont="1" applyNumberFormat="1">
      <alignment horizontal="center" shrinkToFit="0" vertical="center" wrapText="1"/>
    </xf>
    <xf borderId="5" fillId="18" fontId="25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6" fontId="12" numFmtId="166" xfId="0" applyAlignment="1" applyBorder="1" applyFill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9" numFmtId="168" xfId="0" applyAlignment="1" applyFont="1" applyNumberFormat="1">
      <alignment horizontal="center" shrinkToFit="0" vertical="center" wrapText="1"/>
    </xf>
    <xf borderId="1" fillId="3" fontId="12" numFmtId="166" xfId="0" applyAlignment="1" applyBorder="1" applyFill="1" applyFont="1" applyNumberFormat="1">
      <alignment horizontal="center" readingOrder="0" shrinkToFit="0" vertical="center" wrapText="1"/>
    </xf>
    <xf borderId="1" fillId="2" fontId="12" numFmtId="166" xfId="0" applyAlignment="1" applyBorder="1" applyFill="1" applyFont="1" applyNumberFormat="1">
      <alignment horizontal="center" readingOrder="0" shrinkToFit="0" vertical="center" wrapText="1"/>
    </xf>
    <xf borderId="1" fillId="4" fontId="12" numFmtId="166" xfId="0" applyAlignment="1" applyBorder="1" applyFill="1" applyFont="1" applyNumberFormat="1">
      <alignment horizontal="center" readingOrder="0" shrinkToFit="0" vertical="center" wrapText="1"/>
    </xf>
    <xf borderId="8" fillId="6" fontId="3" numFmtId="0" xfId="0" applyAlignment="1" applyBorder="1" applyFill="1" applyFont="1">
      <alignment horizontal="left" shrinkToFit="0" vertical="center" wrapText="1"/>
    </xf>
    <xf borderId="5" fillId="6" fontId="19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left" shrinkToFit="0" vertical="center" wrapText="1"/>
    </xf>
    <xf borderId="5" fillId="14" fontId="3" numFmtId="0" xfId="0" applyAlignment="1" applyBorder="1" applyFill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19" fontId="27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8" fillId="6" fontId="28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/>
    </xf>
    <xf borderId="0" fillId="0" fontId="2" numFmtId="0" xfId="0" applyFont="1"/>
    <xf borderId="0" fillId="0" fontId="29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readingOrder="0" vertical="center"/>
    </xf>
    <xf borderId="0" fillId="0" fontId="9" numFmtId="169" xfId="0" applyAlignment="1" applyFont="1" applyNumberFormat="1">
      <alignment horizontal="center" shrinkToFit="0" vertical="center" wrapText="1"/>
    </xf>
    <xf borderId="1" fillId="3" fontId="12" numFmtId="166" xfId="0" applyAlignment="1" applyBorder="1" applyFill="1" applyFont="1" applyNumberFormat="1">
      <alignment horizontal="center" readingOrder="0" vertical="center"/>
    </xf>
    <xf borderId="1" fillId="2" fontId="12" numFmtId="166" xfId="0" applyAlignment="1" applyBorder="1" applyFill="1" applyFont="1" applyNumberFormat="1">
      <alignment horizontal="center" readingOrder="0" vertical="center"/>
    </xf>
    <xf borderId="1" fillId="6" fontId="12" numFmtId="166" xfId="0" applyAlignment="1" applyBorder="1" applyFill="1" applyFont="1" applyNumberFormat="1">
      <alignment horizontal="center" readingOrder="0" vertical="center"/>
    </xf>
    <xf borderId="1" fillId="4" fontId="12" numFmtId="166" xfId="0" applyAlignment="1" applyBorder="1" applyFill="1" applyFont="1" applyNumberFormat="1">
      <alignment horizontal="center" readingOrder="0" vertical="center"/>
    </xf>
    <xf borderId="0" fillId="0" fontId="9" numFmtId="170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2" numFmtId="166" xfId="0" applyAlignment="1" applyFont="1" applyNumberFormat="1">
      <alignment horizontal="center" vertical="center"/>
    </xf>
    <xf borderId="0" fillId="0" fontId="7" numFmtId="166" xfId="0" applyFont="1" applyNumberFormat="1"/>
    <xf borderId="1" fillId="3" fontId="12" numFmtId="166" xfId="0" applyAlignment="1" applyBorder="1" applyFill="1" applyFont="1" applyNumberFormat="1">
      <alignment horizontal="center" vertical="center"/>
    </xf>
    <xf borderId="1" fillId="2" fontId="12" numFmtId="166" xfId="0" applyAlignment="1" applyBorder="1" applyFill="1" applyFont="1" applyNumberFormat="1">
      <alignment horizontal="center" vertical="center"/>
    </xf>
    <xf borderId="1" fillId="4" fontId="12" numFmtId="166" xfId="0" applyAlignment="1" applyBorder="1" applyFill="1" applyFont="1" applyNumberFormat="1">
      <alignment horizontal="center" vertical="center"/>
    </xf>
    <xf borderId="0" fillId="0" fontId="9" numFmtId="165" xfId="0" applyAlignment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9" numFmtId="170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10" fillId="12" fontId="30" numFmtId="0" xfId="0" applyAlignment="1" applyBorder="1" applyFill="1" applyFont="1">
      <alignment horizontal="left" readingOrder="0" shrinkToFit="0" vertical="center" wrapText="1"/>
    </xf>
    <xf borderId="0" fillId="6" fontId="31" numFmtId="0" xfId="0" applyAlignment="1" applyFill="1" applyFont="1">
      <alignment horizontal="left" shrinkToFit="0" vertical="center" wrapText="1"/>
    </xf>
    <xf borderId="0" fillId="4" fontId="32" numFmtId="0" xfId="0" applyAlignment="1" applyFill="1" applyFont="1">
      <alignment horizontal="left" shrinkToFit="0" vertical="center" wrapText="1"/>
    </xf>
    <xf borderId="0" fillId="14" fontId="32" numFmtId="0" xfId="0" applyAlignment="1" applyFill="1" applyFont="1">
      <alignment horizontal="left" shrinkToFit="0" vertical="center" wrapText="1"/>
    </xf>
    <xf borderId="0" fillId="0" fontId="32" numFmtId="0" xfId="0" applyAlignment="1" applyFont="1">
      <alignment horizontal="left" shrinkToFit="0" vertical="center" wrapText="1"/>
    </xf>
    <xf borderId="1" fillId="20" fontId="32" numFmtId="0" xfId="0" applyAlignment="1" applyBorder="1" applyFill="1" applyFont="1">
      <alignment horizontal="left" shrinkToFit="0" vertical="center" wrapText="1"/>
    </xf>
    <xf borderId="0" fillId="0" fontId="32" numFmtId="0" xfId="0" applyAlignment="1" applyFont="1">
      <alignment horizontal="left" shrinkToFit="0" vertical="center" wrapText="1"/>
    </xf>
    <xf borderId="0" fillId="0" fontId="7" numFmtId="2" xfId="0" applyFont="1" applyNumberFormat="1"/>
    <xf borderId="6" fillId="0" fontId="16" numFmtId="0" xfId="0" applyAlignment="1" applyBorder="1" applyFont="1">
      <alignment horizontal="center" shrinkToFit="0" vertical="center" wrapText="1"/>
    </xf>
    <xf borderId="6" fillId="17" fontId="24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readingOrder="0" vertical="center"/>
    </xf>
    <xf borderId="0" fillId="0" fontId="33" numFmtId="0" xfId="0" applyAlignment="1" applyFont="1">
      <alignment readingOrder="0" shrinkToFit="0" vertical="center" wrapText="1"/>
    </xf>
    <xf borderId="0" fillId="0" fontId="33" numFmtId="170" xfId="0" applyAlignment="1" applyFont="1" applyNumberFormat="1">
      <alignment readingOrder="0" vertical="center"/>
    </xf>
    <xf borderId="1" fillId="6" fontId="12" numFmtId="166" xfId="0" applyAlignment="1" applyBorder="1" applyFill="1" applyFont="1" applyNumberFormat="1">
      <alignment horizontal="center" vertical="center"/>
    </xf>
    <xf borderId="0" fillId="0" fontId="8" numFmtId="2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1" fillId="6" fontId="12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shrinkToFit="0" vertical="center" wrapText="1"/>
    </xf>
    <xf borderId="1" fillId="20" fontId="12" numFmtId="166" xfId="0" applyAlignment="1" applyBorder="1" applyFill="1" applyFont="1" applyNumberFormat="1">
      <alignment horizontal="center" readingOrder="0" vertical="center"/>
    </xf>
    <xf borderId="0" fillId="0" fontId="7" numFmtId="0" xfId="0" applyAlignment="1" applyFont="1">
      <alignment readingOrder="0"/>
    </xf>
    <xf borderId="1" fillId="2" fontId="12" numFmtId="0" xfId="0" applyAlignment="1" applyBorder="1" applyFill="1" applyFont="1">
      <alignment horizontal="center" readingOrder="0" vertical="center"/>
    </xf>
    <xf borderId="6" fillId="0" fontId="16" numFmtId="171" xfId="0" applyAlignment="1" applyBorder="1" applyFont="1" applyNumberFormat="1">
      <alignment horizontal="center" readingOrder="0" shrinkToFit="0" vertical="center" wrapText="1"/>
    </xf>
    <xf borderId="5" fillId="9" fontId="15" numFmtId="0" xfId="0" applyAlignment="1" applyBorder="1" applyFill="1" applyFont="1">
      <alignment shrinkToFit="0" vertical="center" wrapText="1"/>
    </xf>
    <xf borderId="0" fillId="0" fontId="31" numFmtId="0" xfId="0" applyAlignment="1" applyFont="1">
      <alignment horizontal="left" shrinkToFit="0" vertical="center" wrapText="1"/>
    </xf>
    <xf borderId="6" fillId="13" fontId="17" numFmtId="0" xfId="0" applyAlignment="1" applyBorder="1" applyFill="1" applyFont="1">
      <alignment horizontal="left" shrinkToFit="0" vertical="center" wrapText="1"/>
    </xf>
    <xf borderId="10" fillId="12" fontId="34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ill="1" applyFont="1">
      <alignment horizontal="center" vertical="center"/>
    </xf>
    <xf borderId="6" fillId="0" fontId="1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wrapText="1"/>
    </xf>
    <xf borderId="6" fillId="0" fontId="16" numFmtId="171" xfId="0" applyAlignment="1" applyBorder="1" applyFont="1" applyNumberFormat="1">
      <alignment horizontal="left" readingOrder="0" shrinkToFit="0" vertical="center" wrapText="1"/>
    </xf>
    <xf borderId="0" fillId="0" fontId="7" numFmtId="172" xfId="0" applyAlignment="1" applyFont="1" applyNumberFormat="1">
      <alignment horizontal="center" vertical="center"/>
    </xf>
    <xf borderId="0" fillId="0" fontId="31" numFmtId="0" xfId="0" applyAlignment="1" applyFont="1">
      <alignment shrinkToFit="0" vertical="center" wrapText="1"/>
    </xf>
    <xf borderId="0" fillId="0" fontId="7" numFmtId="172" xfId="0" applyFont="1" applyNumberFormat="1"/>
    <xf borderId="6" fillId="16" fontId="23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0" fontId="35" numFmtId="0" xfId="0" applyFont="1"/>
    <xf borderId="10" fillId="12" fontId="32" numFmtId="0" xfId="0" applyAlignment="1" applyBorder="1" applyFill="1" applyFont="1">
      <alignment horizontal="left" shrinkToFit="0" vertical="center" wrapText="1"/>
    </xf>
    <xf borderId="0" fillId="0" fontId="9" numFmtId="173" xfId="0" applyAlignment="1" applyFont="1" applyNumberFormat="1">
      <alignment horizontal="center" readingOrder="0" vertical="center"/>
    </xf>
    <xf borderId="1" fillId="3" fontId="12" numFmtId="174" xfId="0" applyAlignment="1" applyBorder="1" applyFill="1" applyFont="1" applyNumberFormat="1">
      <alignment horizontal="center" vertical="center"/>
    </xf>
    <xf borderId="1" fillId="2" fontId="12" numFmtId="174" xfId="0" applyAlignment="1" applyBorder="1" applyFill="1" applyFont="1" applyNumberFormat="1">
      <alignment horizontal="center" vertical="center"/>
    </xf>
    <xf borderId="1" fillId="6" fontId="12" numFmtId="174" xfId="0" applyAlignment="1" applyBorder="1" applyFill="1" applyFont="1" applyNumberFormat="1">
      <alignment horizontal="center" vertical="center"/>
    </xf>
    <xf borderId="1" fillId="4" fontId="12" numFmtId="174" xfId="0" applyAlignment="1" applyBorder="1" applyFill="1" applyFont="1" applyNumberFormat="1">
      <alignment horizontal="center" vertical="center"/>
    </xf>
    <xf borderId="0" fillId="0" fontId="36" numFmtId="0" xfId="0" applyAlignment="1" applyFont="1">
      <alignment horizontal="center" vertical="center"/>
    </xf>
    <xf borderId="0" fillId="0" fontId="37" numFmtId="0" xfId="0" applyAlignment="1" applyFont="1">
      <alignment horizontal="center" vertical="center"/>
    </xf>
    <xf borderId="11" fillId="3" fontId="12" numFmtId="166" xfId="0" applyAlignment="1" applyBorder="1" applyFill="1" applyFont="1" applyNumberFormat="1">
      <alignment horizontal="center" vertical="center"/>
    </xf>
    <xf borderId="11" fillId="2" fontId="12" numFmtId="166" xfId="0" applyAlignment="1" applyBorder="1" applyFill="1" applyFont="1" applyNumberFormat="1">
      <alignment horizontal="center" vertical="center"/>
    </xf>
    <xf borderId="11" fillId="6" fontId="12" numFmtId="166" xfId="0" applyAlignment="1" applyBorder="1" applyFill="1" applyFont="1" applyNumberFormat="1">
      <alignment horizontal="center" vertical="center"/>
    </xf>
    <xf borderId="11" fillId="4" fontId="12" numFmtId="166" xfId="0" applyAlignment="1" applyBorder="1" applyFill="1" applyFont="1" applyNumberFormat="1">
      <alignment horizontal="center" vertical="center"/>
    </xf>
    <xf borderId="0" fillId="3" fontId="12" numFmtId="166" xfId="0" applyAlignment="1" applyFill="1" applyFont="1" applyNumberFormat="1">
      <alignment horizontal="center" readingOrder="0" vertical="center"/>
    </xf>
    <xf borderId="0" fillId="2" fontId="12" numFmtId="166" xfId="0" applyAlignment="1" applyFill="1" applyFont="1" applyNumberFormat="1">
      <alignment horizontal="center" readingOrder="0" vertical="center"/>
    </xf>
    <xf borderId="0" fillId="6" fontId="12" numFmtId="166" xfId="0" applyAlignment="1" applyFill="1" applyFont="1" applyNumberFormat="1">
      <alignment horizontal="center" readingOrder="0" vertical="center"/>
    </xf>
    <xf borderId="0" fillId="4" fontId="12" numFmtId="166" xfId="0" applyAlignment="1" applyFill="1" applyFont="1" applyNumberFormat="1">
      <alignment horizontal="center" readingOrder="0" vertical="center"/>
    </xf>
    <xf borderId="0" fillId="3" fontId="12" numFmtId="166" xfId="0" applyAlignment="1" applyFill="1" applyFont="1" applyNumberFormat="1">
      <alignment horizontal="center" vertical="center"/>
    </xf>
    <xf borderId="0" fillId="2" fontId="12" numFmtId="166" xfId="0" applyAlignment="1" applyFill="1" applyFont="1" applyNumberFormat="1">
      <alignment horizontal="center" vertical="center"/>
    </xf>
    <xf borderId="0" fillId="6" fontId="12" numFmtId="166" xfId="0" applyAlignment="1" applyFill="1" applyFont="1" applyNumberFormat="1">
      <alignment horizontal="center" vertical="center"/>
    </xf>
    <xf borderId="0" fillId="4" fontId="12" numFmtId="166" xfId="0" applyAlignment="1" applyFill="1" applyFont="1" applyNumberFormat="1">
      <alignment horizontal="center" vertical="center"/>
    </xf>
    <xf borderId="12" fillId="3" fontId="12" numFmtId="166" xfId="0" applyAlignment="1" applyBorder="1" applyFill="1" applyFont="1" applyNumberFormat="1">
      <alignment horizontal="center" readingOrder="0" vertical="center"/>
    </xf>
    <xf borderId="12" fillId="2" fontId="12" numFmtId="166" xfId="0" applyAlignment="1" applyBorder="1" applyFill="1" applyFont="1" applyNumberFormat="1">
      <alignment horizontal="center" readingOrder="0" vertical="center"/>
    </xf>
    <xf borderId="12" fillId="6" fontId="12" numFmtId="166" xfId="0" applyAlignment="1" applyBorder="1" applyFill="1" applyFont="1" applyNumberFormat="1">
      <alignment horizontal="center" readingOrder="0" vertical="center"/>
    </xf>
    <xf borderId="12" fillId="4" fontId="12" numFmtId="166" xfId="0" applyAlignment="1" applyBorder="1" applyFill="1" applyFont="1" applyNumberFormat="1">
      <alignment horizontal="center" readingOrder="0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  <xf borderId="0" fillId="0" fontId="38" numFmtId="0" xfId="0" applyFont="1"/>
    <xf borderId="0" fillId="0" fontId="7" numFmtId="0" xfId="0" applyAlignment="1" applyFont="1">
      <alignment horizontal="center"/>
    </xf>
    <xf borderId="1" fillId="3" fontId="12" numFmtId="166" xfId="0" applyAlignment="1" applyBorder="1" applyFill="1" applyFont="1" applyNumberFormat="1">
      <alignment horizontal="center"/>
    </xf>
    <xf borderId="1" fillId="2" fontId="12" numFmtId="166" xfId="0" applyAlignment="1" applyBorder="1" applyFill="1" applyFont="1" applyNumberFormat="1">
      <alignment horizontal="center"/>
    </xf>
    <xf borderId="1" fillId="6" fontId="12" numFmtId="166" xfId="0" applyAlignment="1" applyBorder="1" applyFill="1" applyFont="1" applyNumberFormat="1">
      <alignment horizontal="center"/>
    </xf>
    <xf borderId="1" fillId="4" fontId="12" numFmtId="166" xfId="0" applyAlignment="1" applyBorder="1" applyFill="1" applyFont="1" applyNumberFormat="1">
      <alignment horizontal="center"/>
    </xf>
    <xf borderId="1" fillId="3" fontId="38" numFmtId="166" xfId="0" applyBorder="1" applyFill="1" applyFont="1" applyNumberFormat="1"/>
    <xf borderId="1" fillId="2" fontId="38" numFmtId="166" xfId="0" applyBorder="1" applyFill="1" applyFont="1" applyNumberFormat="1"/>
    <xf borderId="1" fillId="6" fontId="38" numFmtId="166" xfId="0" applyBorder="1" applyFill="1" applyFont="1" applyNumberFormat="1"/>
    <xf borderId="1" fillId="4" fontId="38" numFmtId="166" xfId="0" applyBorder="1" applyFill="1" applyFont="1" applyNumberFormat="1"/>
    <xf borderId="0" fillId="0" fontId="9" numFmtId="175" xfId="0" applyAlignment="1" applyFont="1" applyNumberFormat="1">
      <alignment horizontal="center" readingOrder="0" vertical="center"/>
    </xf>
    <xf borderId="13" fillId="12" fontId="32" numFmtId="0" xfId="0" applyAlignment="1" applyBorder="1" applyFill="1" applyFont="1">
      <alignment horizontal="left" shrinkToFit="0" vertical="center" wrapText="1"/>
    </xf>
    <xf borderId="0" fillId="0" fontId="31" numFmtId="0" xfId="0" applyAlignment="1" applyFont="1">
      <alignment horizontal="left" shrinkToFit="0" vertical="center" wrapText="1"/>
    </xf>
    <xf borderId="0" fillId="6" fontId="31" numFmtId="0" xfId="0" applyAlignment="1" applyFill="1" applyFont="1">
      <alignment horizontal="left" shrinkToFit="0" vertical="center" wrapText="1"/>
    </xf>
    <xf borderId="0" fillId="0" fontId="7" numFmtId="166" xfId="0" applyAlignment="1" applyFont="1" applyNumberFormat="1">
      <alignment horizontal="center" vertical="center"/>
    </xf>
    <xf borderId="5" fillId="6" fontId="19" numFmtId="0" xfId="0" applyAlignment="1" applyBorder="1" applyFill="1" applyFont="1">
      <alignment horizontal="left" shrinkToFit="0" vertical="center" wrapText="1"/>
    </xf>
    <xf borderId="0" fillId="4" fontId="32" numFmtId="0" xfId="0" applyAlignment="1" applyFill="1" applyFont="1">
      <alignment horizontal="left" shrinkToFit="0" vertical="center" wrapText="1"/>
    </xf>
    <xf borderId="5" fillId="4" fontId="19" numFmtId="0" xfId="0" applyAlignment="1" applyBorder="1" applyFill="1" applyFont="1">
      <alignment horizontal="left" shrinkToFit="0" vertical="center" wrapText="1"/>
    </xf>
    <xf borderId="0" fillId="14" fontId="32" numFmtId="0" xfId="0" applyAlignment="1" applyFill="1" applyFont="1">
      <alignment horizontal="left" shrinkToFit="0" vertical="center" wrapText="1"/>
    </xf>
    <xf borderId="5" fillId="14" fontId="19" numFmtId="0" xfId="0" applyAlignment="1" applyBorder="1" applyFill="1" applyFont="1">
      <alignment horizontal="left" shrinkToFit="0" vertical="center" wrapText="1"/>
    </xf>
    <xf borderId="0" fillId="6" fontId="32" numFmtId="0" xfId="0" applyAlignment="1" applyFill="1" applyFont="1">
      <alignment horizontal="left" shrinkToFit="0" vertical="center" wrapText="1"/>
    </xf>
    <xf borderId="0" fillId="0" fontId="16" numFmtId="0" xfId="0" applyFont="1"/>
    <xf borderId="0" fillId="0" fontId="31" numFmtId="0" xfId="0" applyFont="1"/>
    <xf borderId="0" fillId="0" fontId="32" numFmtId="176" xfId="0" applyFont="1" applyNumberFormat="1"/>
    <xf borderId="0" fillId="0" fontId="4" numFmtId="0" xfId="0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ZADANI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png"/><Relationship Id="rId11" Type="http://schemas.openxmlformats.org/officeDocument/2006/relationships/image" Target="../media/image13.png"/><Relationship Id="rId10" Type="http://schemas.openxmlformats.org/officeDocument/2006/relationships/image" Target="../media/image18.png"/><Relationship Id="rId13" Type="http://schemas.openxmlformats.org/officeDocument/2006/relationships/image" Target="../media/image17.png"/><Relationship Id="rId12" Type="http://schemas.openxmlformats.org/officeDocument/2006/relationships/image" Target="../media/image12.png"/><Relationship Id="rId1" Type="http://schemas.openxmlformats.org/officeDocument/2006/relationships/image" Target="../media/image6.png"/><Relationship Id="rId2" Type="http://schemas.openxmlformats.org/officeDocument/2006/relationships/image" Target="../media/image19.png"/><Relationship Id="rId3" Type="http://schemas.openxmlformats.org/officeDocument/2006/relationships/image" Target="../media/image16.png"/><Relationship Id="rId4" Type="http://schemas.openxmlformats.org/officeDocument/2006/relationships/image" Target="../media/image7.png"/><Relationship Id="rId9" Type="http://schemas.openxmlformats.org/officeDocument/2006/relationships/image" Target="../media/image14.png"/><Relationship Id="rId15" Type="http://schemas.openxmlformats.org/officeDocument/2006/relationships/image" Target="../media/image15.png"/><Relationship Id="rId14" Type="http://schemas.openxmlformats.org/officeDocument/2006/relationships/image" Target="../media/image9.png"/><Relationship Id="rId17" Type="http://schemas.openxmlformats.org/officeDocument/2006/relationships/image" Target="../media/image8.png"/><Relationship Id="rId16" Type="http://schemas.openxmlformats.org/officeDocument/2006/relationships/image" Target="../media/image2.png"/><Relationship Id="rId5" Type="http://schemas.openxmlformats.org/officeDocument/2006/relationships/image" Target="../media/image3.png"/><Relationship Id="rId19" Type="http://schemas.openxmlformats.org/officeDocument/2006/relationships/image" Target="../media/image10.png"/><Relationship Id="rId6" Type="http://schemas.openxmlformats.org/officeDocument/2006/relationships/image" Target="../media/image11.png"/><Relationship Id="rId18" Type="http://schemas.openxmlformats.org/officeDocument/2006/relationships/image" Target="../media/image1.pn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2390775</xdr:colOff>
      <xdr:row>17</xdr:row>
      <xdr:rowOff>2381250</xdr:rowOff>
    </xdr:from>
    <xdr:ext cx="2428875" cy="1409700"/>
    <xdr:pic>
      <xdr:nvPicPr>
        <xdr:cNvPr id="0" name="image6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943350" cy="2314575"/>
    <xdr:pic>
      <xdr:nvPicPr>
        <xdr:cNvPr id="0" name="image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3752850" cy="238125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2524125" cy="238125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</xdr:row>
      <xdr:rowOff>0</xdr:rowOff>
    </xdr:from>
    <xdr:ext cx="3943350" cy="235267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3943350" cy="1971675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</xdr:row>
      <xdr:rowOff>0</xdr:rowOff>
    </xdr:from>
    <xdr:ext cx="3571875" cy="23812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</xdr:row>
      <xdr:rowOff>0</xdr:rowOff>
    </xdr:from>
    <xdr:ext cx="2847975" cy="23812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2305050" cy="2381250"/>
    <xdr:pic>
      <xdr:nvPicPr>
        <xdr:cNvPr id="0" name="image1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</xdr:row>
      <xdr:rowOff>0</xdr:rowOff>
    </xdr:from>
    <xdr:ext cx="2876550" cy="238125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12</xdr:row>
      <xdr:rowOff>0</xdr:rowOff>
    </xdr:from>
    <xdr:ext cx="3067050" cy="238125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13</xdr:row>
      <xdr:rowOff>0</xdr:rowOff>
    </xdr:from>
    <xdr:ext cx="2790825" cy="238125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867025" cy="2381250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</xdr:row>
      <xdr:rowOff>0</xdr:rowOff>
    </xdr:from>
    <xdr:ext cx="2762250" cy="2381250"/>
    <xdr:pic>
      <xdr:nvPicPr>
        <xdr:cNvPr id="0" name="image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514600" cy="238125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</xdr:row>
      <xdr:rowOff>0</xdr:rowOff>
    </xdr:from>
    <xdr:ext cx="3829050" cy="2381250"/>
    <xdr:pic>
      <xdr:nvPicPr>
        <xdr:cNvPr id="0" name="image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3305175" cy="2381250"/>
    <xdr:pic>
      <xdr:nvPicPr>
        <xdr:cNvPr id="0" name="image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</xdr:row>
      <xdr:rowOff>0</xdr:rowOff>
    </xdr:from>
    <xdr:ext cx="2171700" cy="2371725"/>
    <xdr:pic>
      <xdr:nvPicPr>
        <xdr:cNvPr id="0" name="image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17</xdr:row>
      <xdr:rowOff>0</xdr:rowOff>
    </xdr:from>
    <xdr:ext cx="2714625" cy="2381250"/>
    <xdr:pic>
      <xdr:nvPicPr>
        <xdr:cNvPr id="0" name="image1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</xdr:row>
      <xdr:rowOff>0</xdr:rowOff>
    </xdr:from>
    <xdr:ext cx="2686050" cy="2381250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L51" displayName="Tabela1" name="Tabela1" id="1">
  <tableColumns count="12">
    <tableColumn name="Komponent" id="1"/>
    <tableColumn name="Osoby" id="2"/>
    <tableColumn name="Prio (1-5)" id="3"/>
    <tableColumn name="Status" id="4"/>
    <tableColumn name="Zadanie / Opis" id="5"/>
    <tableColumn name="Subtask 1" id="6"/>
    <tableColumn name="S1" id="7"/>
    <tableColumn name="Subtask 2" id="8"/>
    <tableColumn name="S2" id="9"/>
    <tableColumn name="Subtask 3" id="10"/>
    <tableColumn name="S3" id="11"/>
    <tableColumn name="Notatka" id="12"/>
  </tableColumns>
  <tableStyleInfo name="ZADAN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prH8967gYnoiLQdmdUTJAkbU-zIQlkt/view?usp=sharing" TargetMode="External"/><Relationship Id="rId2" Type="http://schemas.openxmlformats.org/officeDocument/2006/relationships/hyperlink" Target="https://drive.google.com/file/d/1nprH8967gYnoiLQdmdUTJAkbU-zIQlkt/view?usp=sharing" TargetMode="External"/><Relationship Id="rId3" Type="http://schemas.openxmlformats.org/officeDocument/2006/relationships/hyperlink" Target="https://drive.google.com/file/d/1nprH8967gYnoiLQdmdUTJAkbU-zIQlkt/view?usp=sharing" TargetMode="External"/><Relationship Id="rId4" Type="http://schemas.openxmlformats.org/officeDocument/2006/relationships/hyperlink" Target="https://drive.google.com/file/d/1nprH8967gYnoiLQdmdUTJAkbU-zIQlkt/view?usp=sharing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6.xml"/><Relationship Id="rId1" Type="http://schemas.openxmlformats.org/officeDocument/2006/relationships/hyperlink" Target="https://drive.google.com/file/d/1Nb0mYxnjg6wm7wgfBI7nTzp1gwlWZWAJ/view?usp=drive_link" TargetMode="External"/><Relationship Id="rId2" Type="http://schemas.openxmlformats.org/officeDocument/2006/relationships/hyperlink" Target="https://drive.google.com/file/d/103r0iGGbuz6i94ZbMFi77lVFpag2HdyU/view?usp=drive_link" TargetMode="External"/><Relationship Id="rId3" Type="http://schemas.openxmlformats.org/officeDocument/2006/relationships/hyperlink" Target="https://drive.google.com/file/d/1sjD9lRJOSG4LyBbykH8xd4OOeBzwnQal/view?usp=drive_link" TargetMode="External"/><Relationship Id="rId4" Type="http://schemas.openxmlformats.org/officeDocument/2006/relationships/hyperlink" Target="https://drive.google.com/file/d/14dMFJe6TEl-PckgmKpGWbhTVXyVOLSQj/view?usp=sharing" TargetMode="External"/><Relationship Id="rId9" Type="http://schemas.openxmlformats.org/officeDocument/2006/relationships/hyperlink" Target="https://drive.google.com/file/d/1Ba7ahmIixwnUh7VJTJ9uUkjmQ0SjcpIx/view?usp=sharing" TargetMode="External"/><Relationship Id="rId5" Type="http://schemas.openxmlformats.org/officeDocument/2006/relationships/hyperlink" Target="https://drive.google.com/file/d/1RMzENI34Zoc4gG_S76Tog6EgZ1mZxBrj/view?usp=sharing" TargetMode="External"/><Relationship Id="rId6" Type="http://schemas.openxmlformats.org/officeDocument/2006/relationships/hyperlink" Target="https://drive.google.com/file/d/19un_V6g88xrD7tZv9apZFhgIMynxGj7e/view?usp=sharing" TargetMode="External"/><Relationship Id="rId7" Type="http://schemas.openxmlformats.org/officeDocument/2006/relationships/hyperlink" Target="https://drive.google.com/file/d/1Vw_sEzK2nXShojwGbGF6JHwdgKAy-OI0/view?usp=sharing" TargetMode="External"/><Relationship Id="rId8" Type="http://schemas.openxmlformats.org/officeDocument/2006/relationships/hyperlink" Target="https://drive.google.com/file/d/1Uqslmib_ykKOXE_OR__lcnS_8xKLKUYW/view?usp=shari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C4FC7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43"/>
    <col customWidth="1" min="2" max="2" width="21.14"/>
    <col customWidth="1" min="3" max="4" width="17.43"/>
    <col customWidth="1" min="5" max="5" width="26.0"/>
    <col customWidth="1" min="6" max="6" width="27.86"/>
    <col customWidth="1" min="7" max="7" width="11.0"/>
    <col customWidth="1" min="8" max="8" width="31.29"/>
    <col customWidth="1" min="9" max="9" width="9.0"/>
    <col customWidth="1" min="10" max="10" width="29.43"/>
    <col customWidth="1" min="11" max="11" width="11.86"/>
    <col customWidth="1" min="12" max="12" width="51.0"/>
    <col customWidth="1" min="13" max="13" width="57.0"/>
    <col customWidth="1" min="14" max="14" width="21.57"/>
    <col customWidth="1" min="15" max="15" width="28.0"/>
    <col customWidth="1" min="16" max="16" width="5.0"/>
    <col customWidth="1" min="17" max="17" width="10.0"/>
    <col customWidth="1" min="18" max="18" width="20.0"/>
  </cols>
  <sheetData>
    <row r="1" ht="31.5" customHeight="1">
      <c r="A1" s="26">
        <v>0.0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8"/>
    </row>
    <row r="2" ht="21.75" customHeight="1">
      <c r="A2" s="45" t="s">
        <v>154</v>
      </c>
      <c r="B2" s="46" t="s">
        <v>172</v>
      </c>
      <c r="C2" s="46" t="s">
        <v>178</v>
      </c>
      <c r="D2" s="45" t="s">
        <v>183</v>
      </c>
      <c r="E2" s="45" t="s">
        <v>187</v>
      </c>
      <c r="F2" s="45" t="s">
        <v>193</v>
      </c>
      <c r="G2" s="45" t="s">
        <v>197</v>
      </c>
      <c r="H2" s="45" t="s">
        <v>202</v>
      </c>
      <c r="I2" s="45" t="s">
        <v>206</v>
      </c>
      <c r="J2" s="45" t="s">
        <v>210</v>
      </c>
      <c r="K2" s="45" t="s">
        <v>211</v>
      </c>
      <c r="L2" s="45" t="s">
        <v>213</v>
      </c>
    </row>
    <row r="3" ht="45.0" customHeight="1">
      <c r="A3" s="56" t="s">
        <v>214</v>
      </c>
      <c r="B3" s="57" t="s">
        <v>215</v>
      </c>
      <c r="C3" s="63">
        <v>1.0</v>
      </c>
      <c r="D3" s="67" t="s">
        <v>223</v>
      </c>
      <c r="E3" s="69" t="s">
        <v>225</v>
      </c>
      <c r="F3" s="70" t="s">
        <v>227</v>
      </c>
      <c r="G3" s="72" t="b">
        <v>1</v>
      </c>
      <c r="H3" s="73" t="s">
        <v>230</v>
      </c>
      <c r="I3" s="74" t="b">
        <v>0</v>
      </c>
      <c r="J3" s="75" t="s">
        <v>232</v>
      </c>
      <c r="K3" s="76" t="b">
        <v>0</v>
      </c>
      <c r="L3" s="77"/>
    </row>
    <row r="4" ht="45.0" customHeight="1">
      <c r="A4" s="80" t="s">
        <v>237</v>
      </c>
      <c r="B4" s="57"/>
      <c r="C4" s="63">
        <v>2.0</v>
      </c>
      <c r="D4" s="81" t="s">
        <v>223</v>
      </c>
      <c r="E4" s="82" t="s">
        <v>241</v>
      </c>
      <c r="F4" s="70" t="s">
        <v>243</v>
      </c>
      <c r="G4" s="72" t="b">
        <v>1</v>
      </c>
      <c r="H4" s="73" t="s">
        <v>245</v>
      </c>
      <c r="I4" s="83" t="b">
        <v>1</v>
      </c>
      <c r="J4" s="75" t="s">
        <v>247</v>
      </c>
      <c r="K4" s="84" t="b">
        <v>1</v>
      </c>
      <c r="L4" s="85" t="s">
        <v>248</v>
      </c>
    </row>
    <row r="5" ht="45.0" customHeight="1">
      <c r="A5" s="80" t="s">
        <v>214</v>
      </c>
      <c r="B5" s="57" t="s">
        <v>262</v>
      </c>
      <c r="C5" s="63">
        <v>2.0</v>
      </c>
      <c r="D5" s="87" t="s">
        <v>277</v>
      </c>
      <c r="E5" s="82" t="s">
        <v>290</v>
      </c>
      <c r="F5" s="70" t="s">
        <v>295</v>
      </c>
      <c r="G5" s="72" t="b">
        <v>1</v>
      </c>
      <c r="H5" s="73" t="s">
        <v>310</v>
      </c>
      <c r="I5" s="83" t="b">
        <v>1</v>
      </c>
      <c r="J5" s="75" t="s">
        <v>315</v>
      </c>
      <c r="K5" s="84" t="b">
        <v>1</v>
      </c>
      <c r="L5" s="57" t="s">
        <v>326</v>
      </c>
    </row>
    <row r="6" ht="45.0" customHeight="1">
      <c r="A6" s="89" t="s">
        <v>352</v>
      </c>
      <c r="B6" s="57" t="s">
        <v>355</v>
      </c>
      <c r="C6" s="63">
        <v>3.0</v>
      </c>
      <c r="D6" s="67" t="s">
        <v>223</v>
      </c>
      <c r="E6" s="82" t="s">
        <v>359</v>
      </c>
      <c r="F6" s="70" t="s">
        <v>361</v>
      </c>
      <c r="G6" s="72" t="b">
        <v>1</v>
      </c>
      <c r="H6" s="73" t="s">
        <v>364</v>
      </c>
      <c r="I6" s="74" t="b">
        <v>0</v>
      </c>
      <c r="J6" s="75" t="s">
        <v>365</v>
      </c>
      <c r="K6" s="76" t="b">
        <v>0</v>
      </c>
      <c r="L6" s="77"/>
    </row>
    <row r="7" ht="45.0" customHeight="1">
      <c r="A7" s="89" t="s">
        <v>237</v>
      </c>
      <c r="B7" s="57" t="s">
        <v>371</v>
      </c>
      <c r="C7" s="63">
        <v>3.0</v>
      </c>
      <c r="D7" s="87" t="s">
        <v>223</v>
      </c>
      <c r="E7" s="82" t="s">
        <v>374</v>
      </c>
      <c r="F7" s="70" t="s">
        <v>237</v>
      </c>
      <c r="G7" s="72" t="b">
        <v>1</v>
      </c>
      <c r="H7" s="73" t="s">
        <v>378</v>
      </c>
      <c r="I7" s="83" t="b">
        <v>1</v>
      </c>
      <c r="J7" s="75" t="s">
        <v>381</v>
      </c>
      <c r="K7" s="76" t="b">
        <v>0</v>
      </c>
      <c r="L7" s="77"/>
    </row>
    <row r="8" ht="45.0" customHeight="1">
      <c r="A8" s="56"/>
      <c r="B8" s="57"/>
      <c r="C8" s="63"/>
      <c r="D8" s="87"/>
      <c r="E8" s="82"/>
      <c r="F8" s="97"/>
      <c r="G8" s="98"/>
      <c r="H8" s="99"/>
      <c r="I8" s="74"/>
      <c r="J8" s="100"/>
      <c r="K8" s="76" t="b">
        <v>0</v>
      </c>
      <c r="L8" s="101"/>
    </row>
    <row r="9" ht="45.0" customHeight="1">
      <c r="A9" s="102" t="s">
        <v>352</v>
      </c>
      <c r="B9" s="57" t="s">
        <v>401</v>
      </c>
      <c r="C9" s="63">
        <v>4.0</v>
      </c>
      <c r="D9" s="87" t="s">
        <v>223</v>
      </c>
      <c r="E9" s="82" t="s">
        <v>407</v>
      </c>
      <c r="F9" s="106" t="s">
        <v>410</v>
      </c>
      <c r="G9" s="72" t="b">
        <v>1</v>
      </c>
      <c r="H9" s="73" t="s">
        <v>413</v>
      </c>
      <c r="I9" s="74" t="b">
        <v>0</v>
      </c>
      <c r="J9" s="75" t="s">
        <v>416</v>
      </c>
      <c r="K9" s="76" t="b">
        <v>0</v>
      </c>
      <c r="L9" s="85" t="s">
        <v>420</v>
      </c>
    </row>
    <row r="10" ht="45.0" customHeight="1">
      <c r="A10" s="102" t="s">
        <v>237</v>
      </c>
      <c r="B10" s="57" t="s">
        <v>430</v>
      </c>
      <c r="C10" s="63">
        <v>4.0</v>
      </c>
      <c r="D10" s="67" t="s">
        <v>223</v>
      </c>
      <c r="E10" s="82" t="s">
        <v>432</v>
      </c>
      <c r="F10" s="70" t="s">
        <v>434</v>
      </c>
      <c r="G10" s="72" t="b">
        <v>1</v>
      </c>
      <c r="H10" s="73" t="s">
        <v>437</v>
      </c>
      <c r="I10" s="83" t="b">
        <v>1</v>
      </c>
      <c r="J10" s="75" t="s">
        <v>438</v>
      </c>
      <c r="K10" s="76" t="b">
        <v>0</v>
      </c>
      <c r="L10" s="85" t="s">
        <v>443</v>
      </c>
    </row>
    <row r="11" ht="45.0" customHeight="1">
      <c r="A11" s="89" t="s">
        <v>143</v>
      </c>
      <c r="B11" s="57" t="s">
        <v>448</v>
      </c>
      <c r="C11" s="63">
        <v>4.0</v>
      </c>
      <c r="D11" s="87" t="s">
        <v>277</v>
      </c>
      <c r="E11" s="82" t="s">
        <v>457</v>
      </c>
      <c r="F11" s="70" t="s">
        <v>237</v>
      </c>
      <c r="G11" s="72" t="b">
        <v>1</v>
      </c>
      <c r="H11" s="73" t="s">
        <v>378</v>
      </c>
      <c r="I11" s="74" t="b">
        <v>0</v>
      </c>
      <c r="J11" s="75" t="s">
        <v>381</v>
      </c>
      <c r="K11" s="76" t="b">
        <v>0</v>
      </c>
      <c r="L11" s="77"/>
    </row>
    <row r="12" ht="45.0" customHeight="1">
      <c r="A12" s="80" t="s">
        <v>214</v>
      </c>
      <c r="B12" s="57"/>
      <c r="C12" s="63"/>
      <c r="D12" s="67" t="s">
        <v>277</v>
      </c>
      <c r="E12" s="133"/>
      <c r="F12" s="134"/>
      <c r="G12" s="98" t="b">
        <v>0</v>
      </c>
      <c r="H12" s="135"/>
      <c r="I12" s="74" t="b">
        <v>0</v>
      </c>
      <c r="J12" s="136"/>
      <c r="K12" s="76" t="b">
        <v>0</v>
      </c>
      <c r="L12" s="137"/>
      <c r="M12" s="138"/>
      <c r="N12" s="139"/>
      <c r="O12" s="138"/>
      <c r="P12" s="139"/>
      <c r="Q12" s="139"/>
    </row>
    <row r="13" ht="45.0" customHeight="1">
      <c r="A13" s="56" t="s">
        <v>143</v>
      </c>
      <c r="B13" s="57"/>
      <c r="C13" s="141"/>
      <c r="D13" s="142"/>
      <c r="E13" s="133"/>
      <c r="F13" s="134"/>
      <c r="G13" s="98" t="b">
        <v>0</v>
      </c>
      <c r="H13" s="135"/>
      <c r="I13" s="74" t="b">
        <v>0</v>
      </c>
      <c r="J13" s="136"/>
      <c r="K13" s="76" t="b">
        <v>0</v>
      </c>
      <c r="L13" s="137"/>
      <c r="M13" s="138"/>
      <c r="N13" s="139"/>
      <c r="O13" s="138"/>
      <c r="P13" s="139"/>
      <c r="Q13" s="139"/>
    </row>
    <row r="14" ht="45.0" customHeight="1">
      <c r="A14" s="80" t="s">
        <v>137</v>
      </c>
      <c r="B14" s="57" t="s">
        <v>262</v>
      </c>
      <c r="C14" s="155"/>
      <c r="D14" s="81" t="s">
        <v>223</v>
      </c>
      <c r="E14" s="133" t="s">
        <v>736</v>
      </c>
      <c r="F14" s="134"/>
      <c r="G14" s="98" t="b">
        <v>0</v>
      </c>
      <c r="H14" s="135"/>
      <c r="I14" s="74" t="b">
        <v>0</v>
      </c>
      <c r="J14" s="136"/>
      <c r="K14" s="76" t="b">
        <v>0</v>
      </c>
      <c r="L14" s="137"/>
      <c r="M14" s="138"/>
      <c r="N14" s="139"/>
      <c r="O14" s="138"/>
      <c r="P14" s="139"/>
      <c r="Q14" s="139"/>
    </row>
    <row r="15" ht="45.0" customHeight="1">
      <c r="A15" s="156" t="s">
        <v>141</v>
      </c>
      <c r="B15" s="157"/>
      <c r="C15" s="141"/>
      <c r="D15" s="158"/>
      <c r="E15" s="159"/>
      <c r="F15" s="134"/>
      <c r="G15" s="98" t="b">
        <v>0</v>
      </c>
      <c r="H15" s="135"/>
      <c r="I15" s="74" t="b">
        <v>0</v>
      </c>
      <c r="J15" s="136"/>
      <c r="K15" s="76" t="b">
        <v>0</v>
      </c>
      <c r="L15" s="137"/>
      <c r="M15" s="138"/>
      <c r="N15" s="139"/>
      <c r="O15" s="138"/>
      <c r="P15" s="139"/>
      <c r="Q15" s="139"/>
    </row>
    <row r="16" ht="45.0" customHeight="1">
      <c r="A16" s="80" t="s">
        <v>214</v>
      </c>
      <c r="B16" s="157"/>
      <c r="C16" s="155"/>
      <c r="D16" s="142"/>
      <c r="E16" s="159"/>
      <c r="F16" s="134"/>
      <c r="G16" s="98" t="b">
        <v>0</v>
      </c>
      <c r="H16" s="135"/>
      <c r="I16" s="74" t="b">
        <v>0</v>
      </c>
      <c r="J16" s="136"/>
      <c r="K16" s="76" t="b">
        <v>0</v>
      </c>
      <c r="L16" s="137"/>
      <c r="M16" s="138"/>
      <c r="N16" s="139"/>
      <c r="O16" s="138"/>
      <c r="P16" s="139"/>
      <c r="Q16" s="139"/>
    </row>
    <row r="17" ht="45.0" customHeight="1">
      <c r="A17" s="156" t="s">
        <v>141</v>
      </c>
      <c r="B17" s="157"/>
      <c r="C17" s="161"/>
      <c r="D17" s="158"/>
      <c r="E17" s="159"/>
      <c r="F17" s="134"/>
      <c r="G17" s="98" t="b">
        <v>0</v>
      </c>
      <c r="H17" s="135"/>
      <c r="I17" s="74" t="b">
        <v>0</v>
      </c>
      <c r="J17" s="136"/>
      <c r="K17" s="76" t="b">
        <v>0</v>
      </c>
      <c r="L17" s="137"/>
      <c r="M17" s="138"/>
      <c r="N17" s="139"/>
      <c r="O17" s="138"/>
      <c r="P17" s="139"/>
      <c r="Q17" s="139"/>
    </row>
    <row r="18" ht="45.0" customHeight="1">
      <c r="A18" s="80" t="s">
        <v>214</v>
      </c>
      <c r="B18" s="157"/>
      <c r="C18" s="163"/>
      <c r="D18" s="142"/>
      <c r="E18" s="159"/>
      <c r="F18" s="134"/>
      <c r="G18" s="98" t="b">
        <v>0</v>
      </c>
      <c r="H18" s="135"/>
      <c r="I18" s="74" t="b">
        <v>0</v>
      </c>
      <c r="J18" s="136"/>
      <c r="K18" s="76" t="b">
        <v>0</v>
      </c>
      <c r="L18" s="137"/>
      <c r="M18" s="138"/>
      <c r="N18" s="139"/>
      <c r="O18" s="138"/>
      <c r="P18" s="139"/>
      <c r="Q18" s="139"/>
    </row>
    <row r="19" ht="45.0" customHeight="1">
      <c r="A19" s="165"/>
      <c r="B19" s="157"/>
      <c r="C19" s="161"/>
      <c r="D19" s="142"/>
      <c r="E19" s="159"/>
      <c r="F19" s="134"/>
      <c r="G19" s="98" t="b">
        <v>0</v>
      </c>
      <c r="H19" s="135"/>
      <c r="I19" s="74" t="b">
        <v>0</v>
      </c>
      <c r="J19" s="136"/>
      <c r="K19" s="76" t="b">
        <v>0</v>
      </c>
      <c r="L19" s="137"/>
      <c r="M19" s="138"/>
      <c r="N19" s="139"/>
      <c r="O19" s="138"/>
      <c r="P19" s="139"/>
      <c r="Q19" s="139"/>
    </row>
    <row r="20" ht="45.0" customHeight="1">
      <c r="A20" s="165"/>
      <c r="B20" s="157"/>
      <c r="C20" s="137"/>
      <c r="D20" s="142"/>
      <c r="E20" s="159"/>
      <c r="F20" s="134"/>
      <c r="G20" s="98" t="b">
        <v>0</v>
      </c>
      <c r="H20" s="135"/>
      <c r="I20" s="74" t="b">
        <v>0</v>
      </c>
      <c r="J20" s="136"/>
      <c r="K20" s="76" t="b">
        <v>0</v>
      </c>
      <c r="L20" s="137"/>
      <c r="M20" s="138"/>
      <c r="N20" s="139"/>
      <c r="O20" s="138"/>
      <c r="P20" s="139"/>
      <c r="Q20" s="139"/>
    </row>
    <row r="21" ht="45.0" customHeight="1">
      <c r="A21" s="165"/>
      <c r="B21" s="157"/>
      <c r="C21" s="137"/>
      <c r="D21" s="158"/>
      <c r="E21" s="159"/>
      <c r="F21" s="134"/>
      <c r="G21" s="98" t="b">
        <v>0</v>
      </c>
      <c r="H21" s="135"/>
      <c r="I21" s="74" t="b">
        <v>0</v>
      </c>
      <c r="J21" s="136"/>
      <c r="K21" s="76" t="b">
        <v>0</v>
      </c>
      <c r="L21" s="137"/>
      <c r="M21" s="138"/>
      <c r="N21" s="139"/>
      <c r="O21" s="138"/>
      <c r="P21" s="139"/>
      <c r="Q21" s="139"/>
    </row>
    <row r="22" ht="45.0" customHeight="1">
      <c r="A22" s="165"/>
      <c r="B22" s="157"/>
      <c r="C22" s="137"/>
      <c r="D22" s="142"/>
      <c r="E22" s="159"/>
      <c r="F22" s="134"/>
      <c r="G22" s="98" t="b">
        <v>0</v>
      </c>
      <c r="H22" s="135"/>
      <c r="I22" s="74" t="b">
        <v>0</v>
      </c>
      <c r="J22" s="136"/>
      <c r="K22" s="76" t="b">
        <v>0</v>
      </c>
      <c r="L22" s="137"/>
      <c r="M22" s="138"/>
      <c r="N22" s="139"/>
      <c r="O22" s="138"/>
      <c r="P22" s="139"/>
      <c r="Q22" s="139"/>
    </row>
    <row r="23" ht="45.0" customHeight="1">
      <c r="A23" s="165"/>
      <c r="B23" s="157"/>
      <c r="C23" s="137"/>
      <c r="D23" s="167"/>
      <c r="E23" s="159"/>
      <c r="F23" s="134"/>
      <c r="G23" s="98" t="b">
        <v>0</v>
      </c>
      <c r="H23" s="135"/>
      <c r="I23" s="74" t="b">
        <v>0</v>
      </c>
      <c r="J23" s="136"/>
      <c r="K23" s="76" t="b">
        <v>0</v>
      </c>
      <c r="L23" s="137"/>
      <c r="M23" s="138"/>
      <c r="N23" s="139"/>
      <c r="O23" s="138"/>
      <c r="P23" s="139"/>
      <c r="Q23" s="139"/>
    </row>
    <row r="24" ht="45.0" customHeight="1">
      <c r="A24" s="165"/>
      <c r="B24" s="157"/>
      <c r="C24" s="137"/>
      <c r="D24" s="158"/>
      <c r="E24" s="159"/>
      <c r="F24" s="134"/>
      <c r="G24" s="98" t="b">
        <v>0</v>
      </c>
      <c r="H24" s="135"/>
      <c r="I24" s="74" t="b">
        <v>0</v>
      </c>
      <c r="J24" s="136"/>
      <c r="K24" s="76" t="b">
        <v>0</v>
      </c>
      <c r="L24" s="137"/>
      <c r="M24" s="138"/>
      <c r="N24" s="139"/>
      <c r="O24" s="138"/>
      <c r="P24" s="139"/>
      <c r="Q24" s="139"/>
    </row>
    <row r="25" ht="45.0" customHeight="1">
      <c r="A25" s="165"/>
      <c r="B25" s="157"/>
      <c r="C25" s="137"/>
      <c r="D25" s="142"/>
      <c r="E25" s="159"/>
      <c r="F25" s="134"/>
      <c r="G25" s="98" t="b">
        <v>0</v>
      </c>
      <c r="H25" s="135"/>
      <c r="I25" s="74" t="b">
        <v>0</v>
      </c>
      <c r="J25" s="136"/>
      <c r="K25" s="76" t="b">
        <v>0</v>
      </c>
      <c r="L25" s="137"/>
      <c r="M25" s="138"/>
      <c r="N25" s="139"/>
      <c r="O25" s="138"/>
      <c r="P25" s="139"/>
      <c r="Q25" s="139"/>
    </row>
    <row r="26" ht="45.0" customHeight="1">
      <c r="A26" s="165"/>
      <c r="B26" s="157"/>
      <c r="C26" s="137"/>
      <c r="D26" s="158"/>
      <c r="E26" s="159"/>
      <c r="F26" s="134"/>
      <c r="G26" s="98" t="b">
        <v>0</v>
      </c>
      <c r="H26" s="135"/>
      <c r="I26" s="74" t="b">
        <v>0</v>
      </c>
      <c r="J26" s="136"/>
      <c r="K26" s="76" t="b">
        <v>0</v>
      </c>
      <c r="L26" s="137"/>
      <c r="M26" s="138"/>
      <c r="N26" s="139"/>
      <c r="O26" s="138"/>
      <c r="P26" s="139"/>
      <c r="Q26" s="139"/>
    </row>
    <row r="27" ht="45.0" customHeight="1">
      <c r="A27" s="165"/>
      <c r="B27" s="157"/>
      <c r="C27" s="137"/>
      <c r="D27" s="142"/>
      <c r="E27" s="159"/>
      <c r="F27" s="134"/>
      <c r="G27" s="98" t="b">
        <v>0</v>
      </c>
      <c r="H27" s="135"/>
      <c r="I27" s="74" t="b">
        <v>0</v>
      </c>
      <c r="J27" s="136"/>
      <c r="K27" s="76" t="b">
        <v>0</v>
      </c>
      <c r="L27" s="137"/>
      <c r="M27" s="138"/>
      <c r="N27" s="139"/>
      <c r="O27" s="138"/>
      <c r="P27" s="139"/>
      <c r="Q27" s="139"/>
    </row>
    <row r="28" ht="45.0" customHeight="1">
      <c r="A28" s="165"/>
      <c r="B28" s="157"/>
      <c r="C28" s="137"/>
      <c r="D28" s="142"/>
      <c r="E28" s="159"/>
      <c r="F28" s="134"/>
      <c r="G28" s="98" t="b">
        <v>0</v>
      </c>
      <c r="H28" s="135"/>
      <c r="I28" s="74" t="b">
        <v>0</v>
      </c>
      <c r="J28" s="136"/>
      <c r="K28" s="76" t="b">
        <v>0</v>
      </c>
      <c r="L28" s="137"/>
      <c r="M28" s="138"/>
      <c r="N28" s="139"/>
      <c r="O28" s="138"/>
      <c r="P28" s="139"/>
      <c r="Q28" s="139"/>
    </row>
    <row r="29" ht="45.0" customHeight="1">
      <c r="A29" s="165"/>
      <c r="B29" s="157"/>
      <c r="C29" s="137"/>
      <c r="D29" s="142"/>
      <c r="E29" s="159"/>
      <c r="F29" s="134"/>
      <c r="G29" s="98" t="b">
        <v>0</v>
      </c>
      <c r="H29" s="135"/>
      <c r="I29" s="74" t="b">
        <v>0</v>
      </c>
      <c r="J29" s="136"/>
      <c r="K29" s="76" t="b">
        <v>0</v>
      </c>
      <c r="L29" s="137"/>
      <c r="M29" s="138"/>
      <c r="N29" s="139"/>
      <c r="O29" s="138"/>
      <c r="P29" s="139"/>
      <c r="Q29" s="139"/>
    </row>
    <row r="30" ht="45.0" customHeight="1">
      <c r="A30" s="165"/>
      <c r="B30" s="157"/>
      <c r="C30" s="137"/>
      <c r="D30" s="158"/>
      <c r="E30" s="159"/>
      <c r="F30" s="134"/>
      <c r="G30" s="98" t="b">
        <v>0</v>
      </c>
      <c r="H30" s="135"/>
      <c r="I30" s="74" t="b">
        <v>0</v>
      </c>
      <c r="J30" s="136"/>
      <c r="K30" s="76" t="b">
        <v>0</v>
      </c>
      <c r="L30" s="137"/>
      <c r="M30" s="138"/>
      <c r="N30" s="139"/>
      <c r="O30" s="138"/>
      <c r="P30" s="139"/>
      <c r="Q30" s="139"/>
    </row>
    <row r="31" ht="45.0" customHeight="1">
      <c r="A31" s="165"/>
      <c r="B31" s="157"/>
      <c r="C31" s="137"/>
      <c r="D31" s="142"/>
      <c r="E31" s="159"/>
      <c r="F31" s="134"/>
      <c r="G31" s="98" t="b">
        <v>0</v>
      </c>
      <c r="H31" s="135"/>
      <c r="I31" s="74" t="b">
        <v>0</v>
      </c>
      <c r="J31" s="136"/>
      <c r="K31" s="76" t="b">
        <v>0</v>
      </c>
      <c r="L31" s="137"/>
      <c r="M31" s="138"/>
      <c r="N31" s="139"/>
      <c r="O31" s="138"/>
      <c r="P31" s="139"/>
      <c r="Q31" s="139"/>
    </row>
    <row r="32" ht="45.0" customHeight="1">
      <c r="A32" s="165"/>
      <c r="B32" s="157"/>
      <c r="C32" s="137"/>
      <c r="D32" s="167"/>
      <c r="E32" s="159"/>
      <c r="F32" s="134"/>
      <c r="G32" s="98" t="b">
        <v>0</v>
      </c>
      <c r="H32" s="135"/>
      <c r="I32" s="74" t="b">
        <v>0</v>
      </c>
      <c r="J32" s="136"/>
      <c r="K32" s="76" t="b">
        <v>0</v>
      </c>
      <c r="L32" s="137"/>
      <c r="M32" s="138"/>
      <c r="N32" s="139"/>
      <c r="O32" s="138"/>
      <c r="P32" s="139"/>
      <c r="Q32" s="139"/>
    </row>
    <row r="33" ht="45.0" customHeight="1">
      <c r="A33" s="165"/>
      <c r="B33" s="157"/>
      <c r="C33" s="137"/>
      <c r="D33" s="158"/>
      <c r="E33" s="159"/>
      <c r="F33" s="134"/>
      <c r="G33" s="98" t="b">
        <v>0</v>
      </c>
      <c r="H33" s="135"/>
      <c r="I33" s="74" t="b">
        <v>0</v>
      </c>
      <c r="J33" s="136"/>
      <c r="K33" s="76" t="b">
        <v>0</v>
      </c>
      <c r="L33" s="137"/>
      <c r="M33" s="138"/>
      <c r="N33" s="139"/>
      <c r="O33" s="138"/>
      <c r="P33" s="139"/>
      <c r="Q33" s="139"/>
    </row>
    <row r="34" ht="45.0" customHeight="1">
      <c r="A34" s="165"/>
      <c r="B34" s="157"/>
      <c r="C34" s="137"/>
      <c r="D34" s="142"/>
      <c r="E34" s="159"/>
      <c r="F34" s="134"/>
      <c r="G34" s="98" t="b">
        <v>0</v>
      </c>
      <c r="H34" s="135"/>
      <c r="I34" s="74" t="b">
        <v>0</v>
      </c>
      <c r="J34" s="136"/>
      <c r="K34" s="76" t="b">
        <v>0</v>
      </c>
      <c r="L34" s="137"/>
      <c r="M34" s="138"/>
      <c r="N34" s="139"/>
      <c r="O34" s="138"/>
      <c r="P34" s="139"/>
      <c r="Q34" s="139"/>
    </row>
    <row r="35" ht="45.0" customHeight="1">
      <c r="A35" s="165"/>
      <c r="B35" s="157"/>
      <c r="C35" s="137"/>
      <c r="D35" s="158"/>
      <c r="E35" s="159"/>
      <c r="F35" s="134"/>
      <c r="G35" s="98" t="b">
        <v>0</v>
      </c>
      <c r="H35" s="135"/>
      <c r="I35" s="74" t="b">
        <v>0</v>
      </c>
      <c r="J35" s="136"/>
      <c r="K35" s="76" t="b">
        <v>0</v>
      </c>
      <c r="L35" s="137"/>
      <c r="M35" s="138"/>
      <c r="N35" s="139"/>
      <c r="O35" s="138"/>
      <c r="P35" s="139"/>
      <c r="Q35" s="139"/>
    </row>
    <row r="36" ht="45.0" customHeight="1">
      <c r="A36" s="165"/>
      <c r="B36" s="157"/>
      <c r="C36" s="137"/>
      <c r="D36" s="142"/>
      <c r="E36" s="170"/>
      <c r="F36" s="134"/>
      <c r="G36" s="98" t="b">
        <v>0</v>
      </c>
      <c r="H36" s="135"/>
      <c r="I36" s="74" t="b">
        <v>0</v>
      </c>
      <c r="J36" s="136"/>
      <c r="K36" s="76" t="b">
        <v>0</v>
      </c>
      <c r="L36" s="137"/>
      <c r="M36" s="138"/>
      <c r="N36" s="139"/>
      <c r="O36" s="138"/>
      <c r="P36" s="139"/>
      <c r="Q36" s="139"/>
    </row>
    <row r="37" ht="45.0" customHeight="1">
      <c r="A37" s="165"/>
      <c r="B37" s="157"/>
      <c r="C37" s="137"/>
      <c r="D37" s="142"/>
      <c r="E37" s="170"/>
      <c r="F37" s="134"/>
      <c r="G37" s="98" t="b">
        <v>0</v>
      </c>
      <c r="H37" s="135"/>
      <c r="I37" s="74" t="b">
        <v>0</v>
      </c>
      <c r="J37" s="136"/>
      <c r="K37" s="76" t="b">
        <v>0</v>
      </c>
      <c r="L37" s="137"/>
      <c r="M37" s="138"/>
      <c r="N37" s="139"/>
      <c r="O37" s="138"/>
      <c r="P37" s="139"/>
      <c r="Q37" s="139"/>
    </row>
    <row r="38" ht="45.0" customHeight="1">
      <c r="A38" s="165"/>
      <c r="B38" s="157"/>
      <c r="C38" s="137"/>
      <c r="D38" s="142"/>
      <c r="E38" s="170"/>
      <c r="F38" s="134"/>
      <c r="G38" s="98" t="b">
        <v>0</v>
      </c>
      <c r="H38" s="135"/>
      <c r="I38" s="74" t="b">
        <v>0</v>
      </c>
      <c r="J38" s="136"/>
      <c r="K38" s="76" t="b">
        <v>0</v>
      </c>
      <c r="L38" s="137"/>
      <c r="M38" s="138"/>
      <c r="N38" s="139"/>
      <c r="O38" s="138"/>
      <c r="P38" s="139"/>
      <c r="Q38" s="139"/>
    </row>
    <row r="39" ht="45.0" customHeight="1">
      <c r="A39" s="165"/>
      <c r="B39" s="157"/>
      <c r="C39" s="137"/>
      <c r="D39" s="137"/>
      <c r="E39" s="170"/>
      <c r="F39" s="134"/>
      <c r="G39" s="98" t="b">
        <v>0</v>
      </c>
      <c r="H39" s="135"/>
      <c r="I39" s="74" t="b">
        <v>0</v>
      </c>
      <c r="J39" s="136"/>
      <c r="K39" s="76" t="b">
        <v>0</v>
      </c>
      <c r="L39" s="137"/>
      <c r="M39" s="138"/>
      <c r="N39" s="139"/>
      <c r="O39" s="138"/>
      <c r="P39" s="139"/>
      <c r="Q39" s="139"/>
    </row>
    <row r="40" ht="45.0" customHeight="1">
      <c r="A40" s="165"/>
      <c r="B40" s="157"/>
      <c r="C40" s="137"/>
      <c r="D40" s="137"/>
      <c r="E40" s="170"/>
      <c r="F40" s="134"/>
      <c r="G40" s="98" t="b">
        <v>0</v>
      </c>
      <c r="H40" s="135"/>
      <c r="I40" s="74" t="b">
        <v>0</v>
      </c>
      <c r="J40" s="136"/>
      <c r="K40" s="76" t="b">
        <v>0</v>
      </c>
      <c r="L40" s="137"/>
      <c r="M40" s="138"/>
      <c r="N40" s="139"/>
      <c r="O40" s="138"/>
      <c r="P40" s="139"/>
      <c r="Q40" s="139"/>
    </row>
    <row r="41" ht="45.0" customHeight="1">
      <c r="A41" s="165"/>
      <c r="B41" s="157"/>
      <c r="C41" s="137"/>
      <c r="D41" s="137"/>
      <c r="E41" s="170"/>
      <c r="F41" s="134"/>
      <c r="G41" s="98" t="b">
        <v>0</v>
      </c>
      <c r="H41" s="135"/>
      <c r="I41" s="74" t="b">
        <v>0</v>
      </c>
      <c r="J41" s="136"/>
      <c r="K41" s="76" t="b">
        <v>0</v>
      </c>
      <c r="L41" s="137"/>
      <c r="M41" s="138"/>
      <c r="N41" s="139"/>
      <c r="O41" s="138"/>
      <c r="P41" s="139"/>
      <c r="Q41" s="139"/>
    </row>
    <row r="42" ht="45.0" customHeight="1">
      <c r="A42" s="165"/>
      <c r="B42" s="157"/>
      <c r="C42" s="137"/>
      <c r="D42" s="137"/>
      <c r="E42" s="170"/>
      <c r="F42" s="134"/>
      <c r="G42" s="98" t="b">
        <v>0</v>
      </c>
      <c r="H42" s="135"/>
      <c r="I42" s="74" t="b">
        <v>0</v>
      </c>
      <c r="J42" s="136"/>
      <c r="K42" s="76" t="b">
        <v>0</v>
      </c>
      <c r="L42" s="137"/>
      <c r="M42" s="138"/>
      <c r="N42" s="139"/>
      <c r="O42" s="138"/>
      <c r="P42" s="139"/>
      <c r="Q42" s="139"/>
    </row>
    <row r="43" ht="45.0" customHeight="1">
      <c r="A43" s="165"/>
      <c r="B43" s="157"/>
      <c r="C43" s="137"/>
      <c r="D43" s="137"/>
      <c r="E43" s="170"/>
      <c r="F43" s="134"/>
      <c r="G43" s="98" t="b">
        <v>0</v>
      </c>
      <c r="H43" s="135"/>
      <c r="I43" s="74" t="b">
        <v>0</v>
      </c>
      <c r="J43" s="136"/>
      <c r="K43" s="76" t="b">
        <v>0</v>
      </c>
      <c r="L43" s="137"/>
      <c r="M43" s="138"/>
      <c r="N43" s="139"/>
      <c r="O43" s="138"/>
      <c r="P43" s="139"/>
      <c r="Q43" s="139"/>
    </row>
    <row r="44" ht="45.0" customHeight="1">
      <c r="A44" s="165"/>
      <c r="B44" s="157"/>
      <c r="C44" s="137"/>
      <c r="D44" s="137"/>
      <c r="E44" s="170"/>
      <c r="F44" s="134"/>
      <c r="G44" s="98" t="b">
        <v>0</v>
      </c>
      <c r="H44" s="135"/>
      <c r="I44" s="74" t="b">
        <v>0</v>
      </c>
      <c r="J44" s="136"/>
      <c r="K44" s="76" t="b">
        <v>0</v>
      </c>
      <c r="L44" s="137"/>
      <c r="M44" s="138"/>
      <c r="N44" s="139"/>
      <c r="O44" s="138"/>
      <c r="P44" s="139"/>
      <c r="Q44" s="139"/>
    </row>
    <row r="45" ht="37.5" customHeight="1">
      <c r="A45" s="165"/>
      <c r="B45" s="157"/>
      <c r="C45" s="137"/>
      <c r="D45" s="137"/>
      <c r="E45" s="170"/>
      <c r="F45" s="134"/>
      <c r="G45" s="98" t="b">
        <v>0</v>
      </c>
      <c r="H45" s="135"/>
      <c r="I45" s="74" t="b">
        <v>0</v>
      </c>
      <c r="J45" s="136"/>
      <c r="K45" s="76" t="b">
        <v>0</v>
      </c>
      <c r="L45" s="137"/>
      <c r="M45" s="138"/>
      <c r="N45" s="139"/>
      <c r="O45" s="138"/>
      <c r="P45" s="139"/>
      <c r="Q45" s="139"/>
    </row>
    <row r="46" ht="37.5" customHeight="1">
      <c r="A46" s="165"/>
      <c r="B46" s="157"/>
      <c r="C46" s="137"/>
      <c r="D46" s="137"/>
      <c r="E46" s="207"/>
      <c r="F46" s="134"/>
      <c r="G46" s="98" t="b">
        <v>0</v>
      </c>
      <c r="H46" s="135"/>
      <c r="I46" s="74" t="b">
        <v>0</v>
      </c>
      <c r="J46" s="136"/>
      <c r="K46" s="76" t="b">
        <v>0</v>
      </c>
      <c r="L46" s="137"/>
      <c r="M46" s="138"/>
      <c r="N46" s="139"/>
      <c r="O46" s="138"/>
      <c r="P46" s="139"/>
      <c r="Q46" s="139"/>
    </row>
    <row r="47" ht="30.0" customHeight="1">
      <c r="A47" s="165"/>
      <c r="B47" s="157"/>
      <c r="C47" s="137"/>
      <c r="D47" s="137"/>
      <c r="E47" s="137"/>
      <c r="F47" s="134"/>
      <c r="G47" s="98" t="b">
        <v>0</v>
      </c>
      <c r="H47" s="135"/>
      <c r="I47" s="74" t="b">
        <v>0</v>
      </c>
      <c r="J47" s="136"/>
      <c r="K47" s="76" t="b">
        <v>0</v>
      </c>
      <c r="L47" s="137"/>
      <c r="M47" s="138"/>
      <c r="N47" s="139"/>
      <c r="O47" s="138"/>
      <c r="P47" s="139"/>
      <c r="Q47" s="139"/>
    </row>
    <row r="48" ht="30.0" customHeight="1">
      <c r="A48" s="165"/>
      <c r="B48" s="157"/>
      <c r="C48" s="137"/>
      <c r="D48" s="137"/>
      <c r="E48" s="137"/>
      <c r="F48" s="134"/>
      <c r="G48" s="98" t="b">
        <v>0</v>
      </c>
      <c r="H48" s="135"/>
      <c r="I48" s="74" t="b">
        <v>0</v>
      </c>
      <c r="J48" s="136"/>
      <c r="K48" s="76" t="b">
        <v>0</v>
      </c>
      <c r="L48" s="137"/>
      <c r="M48" s="138"/>
      <c r="N48" s="139"/>
      <c r="O48" s="138"/>
      <c r="P48" s="139"/>
      <c r="Q48" s="139"/>
    </row>
    <row r="49" ht="30.0" customHeight="1">
      <c r="A49" s="165"/>
      <c r="B49" s="157"/>
      <c r="C49" s="137"/>
      <c r="D49" s="137"/>
      <c r="E49" s="137"/>
      <c r="F49" s="134"/>
      <c r="G49" s="98" t="b">
        <v>0</v>
      </c>
      <c r="H49" s="135"/>
      <c r="I49" s="74" t="b">
        <v>0</v>
      </c>
      <c r="J49" s="136"/>
      <c r="K49" s="76" t="b">
        <v>0</v>
      </c>
      <c r="L49" s="137"/>
      <c r="M49" s="138"/>
      <c r="N49" s="139"/>
      <c r="O49" s="138"/>
      <c r="P49" s="139"/>
      <c r="Q49" s="139"/>
    </row>
    <row r="50" ht="30.0" customHeight="1">
      <c r="A50" s="165"/>
      <c r="B50" s="157"/>
      <c r="C50" s="137"/>
      <c r="D50" s="137"/>
      <c r="E50" s="137"/>
      <c r="F50" s="134"/>
      <c r="G50" s="98" t="b">
        <v>0</v>
      </c>
      <c r="H50" s="135"/>
      <c r="I50" s="74" t="b">
        <v>0</v>
      </c>
      <c r="J50" s="136"/>
      <c r="K50" s="76" t="b">
        <v>0</v>
      </c>
      <c r="L50" s="137"/>
      <c r="M50" s="138"/>
      <c r="N50" s="139"/>
      <c r="O50" s="138"/>
      <c r="P50" s="139"/>
      <c r="Q50" s="139"/>
    </row>
    <row r="51" ht="30.0" customHeight="1">
      <c r="A51" s="165"/>
      <c r="B51" s="157"/>
      <c r="C51" s="137"/>
      <c r="D51" s="137"/>
      <c r="E51" s="137"/>
      <c r="F51" s="134"/>
      <c r="G51" s="98" t="b">
        <v>0</v>
      </c>
      <c r="H51" s="135"/>
      <c r="I51" s="74" t="b">
        <v>0</v>
      </c>
      <c r="J51" s="136"/>
      <c r="K51" s="76" t="b">
        <v>0</v>
      </c>
      <c r="L51" s="137"/>
      <c r="M51" s="138"/>
      <c r="N51" s="139"/>
      <c r="O51" s="138"/>
      <c r="P51" s="139"/>
      <c r="Q51" s="139"/>
    </row>
    <row r="52" ht="30.0" customHeight="1">
      <c r="A52" s="208"/>
      <c r="B52" s="208"/>
      <c r="C52" s="139"/>
      <c r="D52" s="139"/>
      <c r="E52" s="139"/>
      <c r="F52" s="139"/>
      <c r="G52" s="209"/>
      <c r="H52" s="211"/>
      <c r="I52" s="212"/>
      <c r="J52" s="213"/>
      <c r="K52" s="214"/>
      <c r="L52" s="215"/>
      <c r="M52" s="139"/>
      <c r="N52" s="138"/>
      <c r="O52" s="139"/>
      <c r="P52" s="138"/>
      <c r="Q52" s="139"/>
      <c r="R52" s="139"/>
    </row>
    <row r="53" ht="30.0" customHeight="1">
      <c r="A53" s="208"/>
      <c r="B53" s="208"/>
      <c r="C53" s="139"/>
      <c r="D53" s="139"/>
      <c r="E53" s="139"/>
      <c r="F53" s="139"/>
      <c r="G53" s="209"/>
      <c r="H53" s="216"/>
      <c r="I53" s="212"/>
      <c r="J53" s="213"/>
      <c r="K53" s="214"/>
      <c r="L53" s="215"/>
      <c r="M53" s="139"/>
      <c r="N53" s="138"/>
      <c r="O53" s="139"/>
      <c r="P53" s="138"/>
      <c r="Q53" s="139"/>
      <c r="R53" s="139"/>
    </row>
    <row r="54" ht="30.0" customHeight="1">
      <c r="A54" s="208"/>
      <c r="B54" s="208"/>
      <c r="C54" s="139"/>
      <c r="D54" s="139"/>
      <c r="E54" s="139"/>
      <c r="F54" s="139"/>
      <c r="G54" s="209"/>
      <c r="H54" s="216"/>
      <c r="I54" s="212"/>
      <c r="J54" s="213"/>
      <c r="K54" s="214"/>
      <c r="L54" s="215"/>
      <c r="M54" s="139"/>
      <c r="N54" s="138"/>
      <c r="O54" s="139"/>
      <c r="P54" s="138"/>
      <c r="Q54" s="139"/>
      <c r="R54" s="139"/>
    </row>
    <row r="55" ht="30.0" customHeight="1">
      <c r="A55" s="208"/>
      <c r="B55" s="208"/>
      <c r="C55" s="139"/>
      <c r="D55" s="139"/>
      <c r="E55" s="139"/>
      <c r="F55" s="139"/>
      <c r="G55" s="209"/>
      <c r="H55" s="216"/>
      <c r="I55" s="212"/>
      <c r="J55" s="213"/>
      <c r="K55" s="214"/>
      <c r="L55" s="215"/>
      <c r="M55" s="139"/>
      <c r="N55" s="138"/>
      <c r="O55" s="139"/>
      <c r="P55" s="138"/>
      <c r="Q55" s="139"/>
      <c r="R55" s="139"/>
    </row>
    <row r="56" ht="30.0" customHeight="1">
      <c r="A56" s="208"/>
      <c r="B56" s="208"/>
      <c r="C56" s="139"/>
      <c r="D56" s="139"/>
      <c r="E56" s="139"/>
      <c r="F56" s="139"/>
      <c r="G56" s="209"/>
      <c r="H56" s="216"/>
      <c r="I56" s="212"/>
      <c r="J56" s="213"/>
      <c r="K56" s="214"/>
      <c r="L56" s="215"/>
      <c r="M56" s="139"/>
      <c r="N56" s="138"/>
      <c r="O56" s="139"/>
      <c r="P56" s="138"/>
      <c r="Q56" s="139"/>
      <c r="R56" s="139"/>
    </row>
    <row r="57" ht="30.0" customHeight="1">
      <c r="A57" s="208"/>
      <c r="B57" s="208"/>
      <c r="C57" s="139"/>
      <c r="D57" s="139"/>
      <c r="E57" s="139"/>
      <c r="F57" s="139"/>
      <c r="G57" s="209"/>
      <c r="H57" s="216"/>
      <c r="I57" s="212"/>
      <c r="J57" s="213"/>
      <c r="K57" s="214"/>
      <c r="L57" s="215"/>
      <c r="M57" s="139"/>
      <c r="N57" s="138"/>
      <c r="O57" s="139"/>
      <c r="P57" s="138"/>
      <c r="Q57" s="139"/>
      <c r="R57" s="139"/>
    </row>
    <row r="58" ht="30.0" customHeight="1">
      <c r="A58" s="208"/>
      <c r="B58" s="208"/>
      <c r="C58" s="139"/>
      <c r="D58" s="139"/>
      <c r="E58" s="139"/>
      <c r="F58" s="139"/>
      <c r="G58" s="209"/>
      <c r="H58" s="216"/>
      <c r="I58" s="212"/>
      <c r="J58" s="213"/>
      <c r="K58" s="214"/>
      <c r="L58" s="215"/>
      <c r="M58" s="139"/>
      <c r="N58" s="138"/>
      <c r="O58" s="139"/>
      <c r="P58" s="138"/>
      <c r="Q58" s="139"/>
      <c r="R58" s="139"/>
    </row>
    <row r="59" ht="30.0" customHeight="1">
      <c r="A59" s="208"/>
      <c r="B59" s="208"/>
      <c r="C59" s="139"/>
      <c r="D59" s="139"/>
      <c r="E59" s="139"/>
      <c r="F59" s="139"/>
      <c r="G59" s="209"/>
      <c r="H59" s="216"/>
      <c r="I59" s="212"/>
      <c r="J59" s="213"/>
      <c r="K59" s="214"/>
      <c r="L59" s="215"/>
      <c r="M59" s="139"/>
      <c r="N59" s="138"/>
      <c r="O59" s="139"/>
      <c r="P59" s="138"/>
      <c r="Q59" s="139"/>
      <c r="R59" s="139"/>
    </row>
    <row r="60" ht="30.0" customHeight="1">
      <c r="A60" s="208"/>
      <c r="B60" s="208"/>
      <c r="C60" s="139"/>
      <c r="D60" s="139"/>
      <c r="E60" s="139"/>
      <c r="F60" s="139"/>
      <c r="G60" s="209"/>
      <c r="H60" s="216"/>
      <c r="I60" s="212"/>
      <c r="J60" s="213"/>
      <c r="K60" s="214"/>
      <c r="L60" s="215"/>
      <c r="M60" s="139"/>
      <c r="N60" s="138"/>
      <c r="O60" s="139"/>
      <c r="P60" s="138"/>
      <c r="Q60" s="139"/>
      <c r="R60" s="139"/>
    </row>
    <row r="61" ht="30.0" customHeight="1">
      <c r="A61" s="208"/>
      <c r="B61" s="208"/>
      <c r="C61" s="139"/>
      <c r="D61" s="139"/>
      <c r="E61" s="139"/>
      <c r="F61" s="139"/>
      <c r="G61" s="209"/>
      <c r="H61" s="216"/>
      <c r="I61" s="212"/>
      <c r="J61" s="213"/>
      <c r="K61" s="214"/>
      <c r="L61" s="215"/>
      <c r="M61" s="139"/>
      <c r="N61" s="138"/>
      <c r="O61" s="139"/>
      <c r="P61" s="138"/>
      <c r="Q61" s="139"/>
      <c r="R61" s="139"/>
    </row>
    <row r="62" ht="30.0" customHeight="1">
      <c r="A62" s="208"/>
      <c r="B62" s="208"/>
      <c r="C62" s="139"/>
      <c r="D62" s="139"/>
      <c r="E62" s="139"/>
      <c r="F62" s="139"/>
      <c r="G62" s="209"/>
      <c r="H62" s="216"/>
      <c r="I62" s="212"/>
      <c r="J62" s="213"/>
      <c r="K62" s="214"/>
      <c r="L62" s="215"/>
      <c r="M62" s="139"/>
      <c r="N62" s="138"/>
      <c r="O62" s="139"/>
      <c r="P62" s="138"/>
      <c r="Q62" s="139"/>
      <c r="R62" s="139"/>
    </row>
    <row r="63" ht="30.0" customHeight="1">
      <c r="A63" s="208"/>
      <c r="B63" s="208"/>
      <c r="C63" s="139"/>
      <c r="D63" s="139"/>
      <c r="E63" s="139"/>
      <c r="F63" s="139"/>
      <c r="G63" s="209"/>
      <c r="H63" s="216"/>
      <c r="I63" s="212"/>
      <c r="J63" s="213"/>
      <c r="K63" s="214"/>
      <c r="L63" s="215"/>
      <c r="M63" s="139"/>
      <c r="N63" s="138"/>
      <c r="O63" s="139"/>
      <c r="P63" s="138"/>
      <c r="Q63" s="139"/>
      <c r="R63" s="139"/>
    </row>
    <row r="64" ht="30.0" customHeight="1">
      <c r="A64" s="208"/>
      <c r="B64" s="208"/>
      <c r="C64" s="139"/>
      <c r="D64" s="139"/>
      <c r="E64" s="139"/>
      <c r="F64" s="139"/>
      <c r="G64" s="209"/>
      <c r="H64" s="216"/>
      <c r="I64" s="212"/>
      <c r="J64" s="213"/>
      <c r="K64" s="214"/>
      <c r="L64" s="215"/>
      <c r="M64" s="139"/>
      <c r="N64" s="138"/>
      <c r="O64" s="139"/>
      <c r="P64" s="138"/>
      <c r="Q64" s="139"/>
      <c r="R64" s="139"/>
    </row>
    <row r="65" ht="30.0" customHeight="1">
      <c r="A65" s="208"/>
      <c r="B65" s="208"/>
      <c r="C65" s="139"/>
      <c r="D65" s="139"/>
      <c r="E65" s="139"/>
      <c r="F65" s="139"/>
      <c r="G65" s="209"/>
      <c r="H65" s="216"/>
      <c r="I65" s="212"/>
      <c r="J65" s="213"/>
      <c r="K65" s="214"/>
      <c r="L65" s="215"/>
      <c r="M65" s="139"/>
      <c r="N65" s="138"/>
      <c r="O65" s="139"/>
      <c r="P65" s="138"/>
      <c r="Q65" s="139"/>
      <c r="R65" s="139"/>
    </row>
    <row r="66" ht="30.0" customHeight="1">
      <c r="A66" s="208"/>
      <c r="B66" s="208"/>
      <c r="C66" s="139"/>
      <c r="D66" s="139"/>
      <c r="E66" s="139"/>
      <c r="F66" s="139"/>
      <c r="G66" s="209"/>
      <c r="H66" s="216"/>
      <c r="I66" s="212"/>
      <c r="J66" s="213"/>
      <c r="K66" s="214"/>
      <c r="L66" s="215"/>
      <c r="M66" s="139"/>
      <c r="N66" s="138"/>
      <c r="O66" s="139"/>
      <c r="P66" s="138"/>
      <c r="Q66" s="139"/>
      <c r="R66" s="139"/>
    </row>
    <row r="67" ht="30.0" customHeight="1">
      <c r="A67" s="208"/>
      <c r="B67" s="208"/>
      <c r="C67" s="139"/>
      <c r="D67" s="139"/>
      <c r="E67" s="139"/>
      <c r="F67" s="139"/>
      <c r="G67" s="209"/>
      <c r="H67" s="216"/>
      <c r="I67" s="212"/>
      <c r="J67" s="213"/>
      <c r="K67" s="214"/>
      <c r="L67" s="215"/>
      <c r="M67" s="139"/>
      <c r="N67" s="138"/>
      <c r="O67" s="139"/>
      <c r="P67" s="138"/>
      <c r="Q67" s="139"/>
      <c r="R67" s="139"/>
    </row>
    <row r="68" ht="30.0" customHeight="1">
      <c r="A68" s="208"/>
      <c r="B68" s="208"/>
      <c r="C68" s="139"/>
      <c r="D68" s="139"/>
      <c r="E68" s="139"/>
      <c r="F68" s="139"/>
      <c r="G68" s="209"/>
      <c r="H68" s="216"/>
      <c r="I68" s="212"/>
      <c r="J68" s="213"/>
      <c r="K68" s="214"/>
      <c r="L68" s="215"/>
      <c r="M68" s="139"/>
      <c r="N68" s="138"/>
      <c r="O68" s="139"/>
      <c r="P68" s="138"/>
      <c r="Q68" s="139"/>
      <c r="R68" s="139"/>
    </row>
    <row r="69" ht="30.0" customHeight="1">
      <c r="A69" s="208"/>
      <c r="B69" s="208"/>
      <c r="C69" s="139"/>
      <c r="D69" s="139"/>
      <c r="E69" s="139"/>
      <c r="F69" s="139"/>
      <c r="G69" s="209"/>
      <c r="H69" s="216"/>
      <c r="I69" s="212"/>
      <c r="J69" s="213"/>
      <c r="K69" s="214"/>
      <c r="L69" s="215"/>
      <c r="M69" s="139"/>
      <c r="N69" s="138"/>
      <c r="O69" s="139"/>
      <c r="P69" s="138"/>
      <c r="Q69" s="139"/>
      <c r="R69" s="139"/>
    </row>
    <row r="70" ht="30.0" customHeight="1">
      <c r="A70" s="208"/>
      <c r="B70" s="208"/>
      <c r="C70" s="139"/>
      <c r="D70" s="139"/>
      <c r="E70" s="139"/>
      <c r="F70" s="139"/>
      <c r="G70" s="208"/>
      <c r="H70" s="208"/>
      <c r="I70" s="139"/>
      <c r="J70" s="139"/>
      <c r="K70" s="214"/>
      <c r="L70" s="215"/>
      <c r="M70" s="139"/>
      <c r="N70" s="138"/>
      <c r="O70" s="139"/>
      <c r="P70" s="138"/>
      <c r="Q70" s="139"/>
      <c r="R70" s="139"/>
    </row>
    <row r="71" ht="30.0" customHeight="1">
      <c r="A71" s="208"/>
      <c r="B71" s="208"/>
      <c r="C71" s="139"/>
      <c r="D71" s="139"/>
      <c r="E71" s="139"/>
      <c r="F71" s="139"/>
      <c r="G71" s="208"/>
      <c r="H71" s="208"/>
      <c r="I71" s="139"/>
      <c r="J71" s="139"/>
      <c r="K71" s="214"/>
      <c r="L71" s="215"/>
      <c r="M71" s="139"/>
      <c r="N71" s="138"/>
      <c r="O71" s="139"/>
      <c r="P71" s="138"/>
      <c r="Q71" s="139"/>
      <c r="R71" s="139"/>
    </row>
    <row r="72" ht="30.0" customHeight="1">
      <c r="A72" s="208"/>
      <c r="B72" s="208"/>
      <c r="C72" s="139"/>
      <c r="D72" s="139"/>
      <c r="E72" s="139"/>
      <c r="F72" s="139"/>
      <c r="G72" s="208"/>
      <c r="H72" s="208"/>
      <c r="I72" s="139"/>
      <c r="J72" s="139"/>
      <c r="K72" s="214"/>
      <c r="L72" s="215"/>
      <c r="M72" s="139"/>
      <c r="N72" s="138"/>
      <c r="O72" s="139"/>
      <c r="P72" s="138"/>
      <c r="Q72" s="139"/>
      <c r="R72" s="139"/>
    </row>
    <row r="73" ht="30.0" customHeight="1">
      <c r="A73" s="208"/>
      <c r="B73" s="208"/>
      <c r="C73" s="139"/>
      <c r="D73" s="139"/>
      <c r="E73" s="139"/>
      <c r="F73" s="139"/>
      <c r="G73" s="208"/>
      <c r="H73" s="208"/>
      <c r="I73" s="139"/>
      <c r="J73" s="139"/>
      <c r="K73" s="214"/>
      <c r="L73" s="215"/>
      <c r="M73" s="139"/>
      <c r="N73" s="138"/>
      <c r="O73" s="139"/>
      <c r="P73" s="138"/>
      <c r="Q73" s="139"/>
      <c r="R73" s="139"/>
    </row>
    <row r="74" ht="30.0" customHeight="1">
      <c r="A74" s="208"/>
      <c r="B74" s="208"/>
      <c r="C74" s="139"/>
      <c r="D74" s="139"/>
      <c r="E74" s="139"/>
      <c r="F74" s="139"/>
      <c r="G74" s="208"/>
      <c r="H74" s="208"/>
      <c r="I74" s="139"/>
      <c r="J74" s="139"/>
      <c r="K74" s="214"/>
      <c r="L74" s="215"/>
      <c r="M74" s="139"/>
      <c r="N74" s="138"/>
      <c r="O74" s="139"/>
      <c r="P74" s="138"/>
      <c r="Q74" s="139"/>
      <c r="R74" s="139"/>
    </row>
    <row r="75" ht="30.0" customHeight="1">
      <c r="A75" s="208"/>
      <c r="B75" s="208"/>
      <c r="C75" s="139"/>
      <c r="D75" s="139"/>
      <c r="E75" s="139"/>
      <c r="F75" s="139"/>
      <c r="G75" s="208"/>
      <c r="H75" s="208"/>
      <c r="I75" s="139"/>
      <c r="J75" s="139"/>
      <c r="K75" s="214"/>
      <c r="L75" s="215"/>
      <c r="M75" s="139"/>
      <c r="N75" s="138"/>
      <c r="O75" s="139"/>
      <c r="P75" s="138"/>
      <c r="Q75" s="139"/>
      <c r="R75" s="139"/>
    </row>
    <row r="76" ht="30.0" customHeight="1">
      <c r="A76" s="208"/>
      <c r="B76" s="208"/>
      <c r="C76" s="139"/>
      <c r="D76" s="139"/>
      <c r="E76" s="139"/>
      <c r="F76" s="139"/>
      <c r="G76" s="208"/>
      <c r="H76" s="208"/>
      <c r="I76" s="139"/>
      <c r="J76" s="139"/>
      <c r="K76" s="139"/>
      <c r="L76" s="138"/>
      <c r="M76" s="139"/>
      <c r="N76" s="138"/>
      <c r="O76" s="139"/>
      <c r="P76" s="138"/>
      <c r="Q76" s="139"/>
      <c r="R76" s="139"/>
    </row>
    <row r="77" ht="30.0" customHeight="1">
      <c r="A77" s="208"/>
      <c r="B77" s="208"/>
      <c r="C77" s="139"/>
      <c r="D77" s="139"/>
      <c r="E77" s="139"/>
      <c r="F77" s="139"/>
      <c r="G77" s="208"/>
      <c r="H77" s="208"/>
      <c r="I77" s="139"/>
      <c r="J77" s="139"/>
      <c r="K77" s="139"/>
      <c r="L77" s="138"/>
      <c r="M77" s="139"/>
      <c r="N77" s="138"/>
      <c r="O77" s="139"/>
      <c r="P77" s="138"/>
      <c r="Q77" s="139"/>
      <c r="R77" s="139"/>
    </row>
    <row r="78" ht="30.0" customHeight="1">
      <c r="A78" s="208"/>
      <c r="B78" s="208"/>
      <c r="C78" s="139"/>
      <c r="D78" s="139"/>
      <c r="E78" s="139"/>
      <c r="F78" s="139"/>
      <c r="G78" s="208"/>
      <c r="H78" s="208"/>
      <c r="I78" s="139"/>
      <c r="J78" s="139"/>
      <c r="K78" s="139"/>
      <c r="L78" s="138"/>
      <c r="M78" s="139"/>
      <c r="N78" s="138"/>
      <c r="O78" s="139"/>
      <c r="P78" s="138"/>
      <c r="Q78" s="139"/>
      <c r="R78" s="139"/>
    </row>
    <row r="79" ht="30.0" customHeight="1">
      <c r="A79" s="208"/>
      <c r="B79" s="208"/>
      <c r="C79" s="139"/>
      <c r="D79" s="139"/>
      <c r="E79" s="139"/>
      <c r="F79" s="139"/>
      <c r="G79" s="208"/>
      <c r="H79" s="208"/>
      <c r="I79" s="139"/>
      <c r="J79" s="139"/>
      <c r="K79" s="139"/>
      <c r="L79" s="138"/>
      <c r="M79" s="139"/>
      <c r="N79" s="138"/>
      <c r="O79" s="139"/>
      <c r="P79" s="138"/>
      <c r="Q79" s="139"/>
      <c r="R79" s="139"/>
    </row>
    <row r="80" ht="30.0" customHeight="1">
      <c r="A80" s="208"/>
      <c r="B80" s="208"/>
      <c r="C80" s="139"/>
      <c r="D80" s="139"/>
      <c r="E80" s="139"/>
      <c r="F80" s="139"/>
      <c r="G80" s="208"/>
      <c r="H80" s="208"/>
      <c r="I80" s="139"/>
      <c r="J80" s="139"/>
      <c r="K80" s="139"/>
      <c r="L80" s="138"/>
      <c r="M80" s="139"/>
      <c r="N80" s="138"/>
      <c r="O80" s="139"/>
      <c r="P80" s="138"/>
      <c r="Q80" s="139"/>
      <c r="R80" s="139"/>
    </row>
    <row r="81" ht="30.0" customHeight="1">
      <c r="A81" s="208"/>
      <c r="B81" s="208"/>
      <c r="C81" s="139"/>
      <c r="D81" s="139"/>
      <c r="E81" s="139"/>
      <c r="F81" s="139"/>
      <c r="G81" s="208"/>
      <c r="H81" s="208"/>
      <c r="I81" s="139"/>
      <c r="J81" s="139"/>
      <c r="K81" s="139"/>
      <c r="L81" s="138"/>
      <c r="M81" s="139"/>
      <c r="N81" s="138"/>
      <c r="O81" s="139"/>
      <c r="P81" s="138"/>
      <c r="Q81" s="139"/>
      <c r="R81" s="139"/>
    </row>
    <row r="82" ht="30.0" customHeight="1">
      <c r="A82" s="208"/>
      <c r="B82" s="208"/>
      <c r="C82" s="139"/>
      <c r="D82" s="139"/>
      <c r="E82" s="139"/>
      <c r="F82" s="139"/>
      <c r="G82" s="208"/>
      <c r="H82" s="208"/>
      <c r="I82" s="139"/>
      <c r="J82" s="139"/>
      <c r="K82" s="139"/>
      <c r="L82" s="138"/>
      <c r="M82" s="139"/>
      <c r="N82" s="138"/>
      <c r="O82" s="139"/>
      <c r="P82" s="138"/>
      <c r="Q82" s="139"/>
      <c r="R82" s="139"/>
    </row>
    <row r="83" ht="30.0" customHeight="1">
      <c r="A83" s="208"/>
      <c r="B83" s="208"/>
      <c r="C83" s="139"/>
      <c r="D83" s="139"/>
      <c r="E83" s="139"/>
      <c r="F83" s="139"/>
      <c r="G83" s="208"/>
      <c r="H83" s="208"/>
      <c r="I83" s="139"/>
      <c r="J83" s="139"/>
      <c r="K83" s="139"/>
      <c r="L83" s="138"/>
      <c r="M83" s="139"/>
      <c r="N83" s="138"/>
      <c r="O83" s="139"/>
      <c r="P83" s="138"/>
      <c r="Q83" s="139"/>
      <c r="R83" s="139"/>
    </row>
    <row r="84" ht="30.0" customHeight="1">
      <c r="A84" s="208"/>
      <c r="B84" s="208"/>
      <c r="C84" s="139"/>
      <c r="D84" s="139"/>
      <c r="E84" s="139"/>
      <c r="F84" s="139"/>
      <c r="G84" s="208"/>
      <c r="H84" s="208"/>
      <c r="I84" s="139"/>
      <c r="J84" s="139"/>
      <c r="K84" s="139"/>
      <c r="L84" s="138"/>
      <c r="M84" s="139"/>
      <c r="N84" s="138"/>
      <c r="O84" s="139"/>
      <c r="P84" s="138"/>
      <c r="Q84" s="139"/>
      <c r="R84" s="139"/>
    </row>
    <row r="85" ht="30.0" customHeight="1">
      <c r="A85" s="208"/>
      <c r="B85" s="208"/>
      <c r="C85" s="139"/>
      <c r="D85" s="139"/>
      <c r="E85" s="139"/>
      <c r="F85" s="139"/>
      <c r="G85" s="208"/>
      <c r="H85" s="208"/>
      <c r="I85" s="139"/>
      <c r="J85" s="139"/>
      <c r="K85" s="139"/>
      <c r="L85" s="138"/>
      <c r="M85" s="139"/>
      <c r="N85" s="138"/>
      <c r="O85" s="139"/>
      <c r="P85" s="138"/>
      <c r="Q85" s="139"/>
      <c r="R85" s="139"/>
    </row>
    <row r="86" ht="30.0" customHeight="1">
      <c r="A86" s="208"/>
      <c r="B86" s="208"/>
      <c r="C86" s="139"/>
      <c r="D86" s="139"/>
      <c r="E86" s="139"/>
      <c r="F86" s="139"/>
      <c r="G86" s="208"/>
      <c r="H86" s="208"/>
      <c r="I86" s="139"/>
      <c r="J86" s="139"/>
      <c r="K86" s="139"/>
      <c r="L86" s="138"/>
      <c r="M86" s="139"/>
      <c r="N86" s="138"/>
      <c r="O86" s="139"/>
      <c r="P86" s="138"/>
      <c r="Q86" s="139"/>
      <c r="R86" s="139"/>
    </row>
    <row r="87" ht="30.0" customHeight="1">
      <c r="A87" s="208"/>
      <c r="B87" s="208"/>
      <c r="C87" s="139"/>
      <c r="D87" s="139"/>
      <c r="E87" s="139"/>
      <c r="F87" s="139"/>
      <c r="G87" s="208"/>
      <c r="H87" s="208"/>
      <c r="I87" s="139"/>
      <c r="J87" s="139"/>
      <c r="K87" s="139"/>
      <c r="L87" s="138"/>
      <c r="M87" s="139"/>
      <c r="N87" s="138"/>
      <c r="O87" s="139"/>
      <c r="P87" s="138"/>
      <c r="Q87" s="139"/>
      <c r="R87" s="139"/>
    </row>
    <row r="88" ht="30.0" customHeight="1">
      <c r="A88" s="208"/>
      <c r="B88" s="208"/>
      <c r="C88" s="139"/>
      <c r="D88" s="139"/>
      <c r="E88" s="139"/>
      <c r="F88" s="139"/>
      <c r="G88" s="208"/>
      <c r="H88" s="208"/>
      <c r="I88" s="139"/>
      <c r="J88" s="139"/>
      <c r="K88" s="139"/>
      <c r="L88" s="138"/>
      <c r="M88" s="139"/>
      <c r="N88" s="138"/>
      <c r="O88" s="139"/>
      <c r="P88" s="138"/>
      <c r="Q88" s="139"/>
      <c r="R88" s="139"/>
    </row>
    <row r="89" ht="30.0" customHeight="1">
      <c r="A89" s="208"/>
      <c r="B89" s="208"/>
      <c r="C89" s="139"/>
      <c r="D89" s="139"/>
      <c r="E89" s="139"/>
      <c r="F89" s="139"/>
      <c r="G89" s="208"/>
      <c r="H89" s="208"/>
      <c r="I89" s="139"/>
      <c r="J89" s="139"/>
      <c r="K89" s="139"/>
      <c r="L89" s="138"/>
      <c r="M89" s="139"/>
      <c r="N89" s="138"/>
      <c r="O89" s="139"/>
      <c r="P89" s="138"/>
      <c r="Q89" s="139"/>
      <c r="R89" s="139"/>
    </row>
    <row r="90" ht="30.0" customHeight="1">
      <c r="A90" s="208"/>
      <c r="B90" s="208"/>
      <c r="C90" s="139"/>
      <c r="D90" s="139"/>
      <c r="E90" s="139"/>
      <c r="F90" s="139"/>
      <c r="G90" s="208"/>
      <c r="H90" s="208"/>
      <c r="I90" s="139"/>
      <c r="J90" s="139"/>
      <c r="K90" s="139"/>
      <c r="L90" s="138"/>
      <c r="M90" s="139"/>
      <c r="N90" s="138"/>
      <c r="O90" s="139"/>
      <c r="P90" s="138"/>
      <c r="Q90" s="139"/>
      <c r="R90" s="139"/>
    </row>
    <row r="91" ht="30.0" customHeight="1">
      <c r="A91" s="208"/>
      <c r="B91" s="208"/>
      <c r="C91" s="139"/>
      <c r="D91" s="139"/>
      <c r="E91" s="139"/>
      <c r="F91" s="139"/>
      <c r="G91" s="208"/>
      <c r="H91" s="208"/>
      <c r="I91" s="139"/>
      <c r="J91" s="139"/>
      <c r="K91" s="139"/>
      <c r="L91" s="138"/>
      <c r="M91" s="139"/>
      <c r="N91" s="138"/>
      <c r="O91" s="139"/>
      <c r="P91" s="138"/>
      <c r="Q91" s="139"/>
      <c r="R91" s="139"/>
    </row>
    <row r="92" ht="30.0" customHeight="1">
      <c r="A92" s="208"/>
      <c r="B92" s="208"/>
      <c r="C92" s="139"/>
      <c r="D92" s="139"/>
      <c r="E92" s="139"/>
      <c r="F92" s="139"/>
      <c r="G92" s="208"/>
      <c r="H92" s="208"/>
      <c r="I92" s="139"/>
      <c r="J92" s="139"/>
      <c r="K92" s="139"/>
      <c r="L92" s="138"/>
      <c r="M92" s="139"/>
      <c r="N92" s="138"/>
      <c r="O92" s="139"/>
      <c r="P92" s="138"/>
      <c r="Q92" s="139"/>
      <c r="R92" s="139"/>
    </row>
    <row r="93" ht="30.0" customHeight="1">
      <c r="A93" s="208"/>
      <c r="B93" s="208"/>
      <c r="C93" s="139"/>
      <c r="D93" s="139"/>
      <c r="E93" s="139"/>
      <c r="F93" s="139"/>
      <c r="G93" s="208"/>
      <c r="H93" s="208"/>
      <c r="I93" s="139"/>
      <c r="J93" s="139"/>
      <c r="K93" s="139"/>
      <c r="L93" s="138"/>
      <c r="M93" s="139"/>
      <c r="N93" s="138"/>
      <c r="O93" s="139"/>
      <c r="P93" s="138"/>
      <c r="Q93" s="139"/>
      <c r="R93" s="139"/>
    </row>
    <row r="94" ht="30.0" customHeight="1">
      <c r="A94" s="208"/>
      <c r="B94" s="208"/>
      <c r="C94" s="139"/>
      <c r="D94" s="139"/>
      <c r="E94" s="139"/>
      <c r="F94" s="139"/>
      <c r="G94" s="208"/>
      <c r="H94" s="208"/>
      <c r="I94" s="139"/>
      <c r="J94" s="139"/>
      <c r="K94" s="139"/>
      <c r="L94" s="138"/>
      <c r="M94" s="139"/>
      <c r="N94" s="138"/>
      <c r="O94" s="139"/>
      <c r="P94" s="138"/>
      <c r="Q94" s="139"/>
      <c r="R94" s="139"/>
    </row>
    <row r="95" ht="30.0" customHeight="1">
      <c r="A95" s="208"/>
      <c r="B95" s="208"/>
      <c r="C95" s="139"/>
      <c r="D95" s="139"/>
      <c r="E95" s="139"/>
      <c r="F95" s="139"/>
      <c r="G95" s="208"/>
      <c r="H95" s="208"/>
      <c r="I95" s="139"/>
      <c r="J95" s="139"/>
      <c r="K95" s="139"/>
      <c r="L95" s="138"/>
      <c r="M95" s="139"/>
      <c r="N95" s="138"/>
      <c r="O95" s="139"/>
      <c r="P95" s="138"/>
      <c r="Q95" s="139"/>
      <c r="R95" s="139"/>
    </row>
    <row r="96" ht="30.0" customHeight="1">
      <c r="A96" s="208"/>
      <c r="B96" s="208"/>
      <c r="C96" s="139"/>
      <c r="D96" s="139"/>
      <c r="E96" s="139"/>
      <c r="F96" s="139"/>
      <c r="G96" s="208"/>
      <c r="H96" s="208"/>
      <c r="I96" s="139"/>
      <c r="J96" s="139"/>
      <c r="K96" s="139"/>
      <c r="L96" s="138"/>
      <c r="M96" s="139"/>
      <c r="N96" s="138"/>
      <c r="O96" s="139"/>
      <c r="P96" s="138"/>
      <c r="Q96" s="139"/>
      <c r="R96" s="139"/>
    </row>
    <row r="97" ht="30.0" customHeight="1">
      <c r="A97" s="208"/>
      <c r="B97" s="208"/>
      <c r="C97" s="139"/>
      <c r="D97" s="139"/>
      <c r="E97" s="139"/>
      <c r="F97" s="139"/>
      <c r="G97" s="208"/>
      <c r="H97" s="208"/>
      <c r="I97" s="139"/>
      <c r="J97" s="139"/>
      <c r="K97" s="139"/>
      <c r="L97" s="138"/>
      <c r="M97" s="139"/>
      <c r="N97" s="138"/>
      <c r="O97" s="139"/>
      <c r="P97" s="138"/>
      <c r="Q97" s="139"/>
      <c r="R97" s="139"/>
    </row>
    <row r="98" ht="30.0" customHeight="1">
      <c r="A98" s="208"/>
      <c r="B98" s="208"/>
      <c r="C98" s="139"/>
      <c r="D98" s="139"/>
      <c r="E98" s="139"/>
      <c r="F98" s="139"/>
      <c r="G98" s="208"/>
      <c r="H98" s="208"/>
      <c r="I98" s="139"/>
      <c r="J98" s="139"/>
      <c r="K98" s="139"/>
      <c r="L98" s="138"/>
      <c r="M98" s="139"/>
      <c r="N98" s="138"/>
      <c r="O98" s="139"/>
      <c r="P98" s="138"/>
      <c r="Q98" s="139"/>
      <c r="R98" s="139"/>
    </row>
    <row r="99" ht="30.0" customHeight="1">
      <c r="A99" s="208"/>
      <c r="B99" s="208"/>
      <c r="C99" s="139"/>
      <c r="D99" s="139"/>
      <c r="E99" s="139"/>
      <c r="F99" s="139"/>
      <c r="G99" s="208"/>
      <c r="H99" s="208"/>
      <c r="I99" s="139"/>
      <c r="J99" s="139"/>
      <c r="K99" s="139"/>
      <c r="L99" s="138"/>
      <c r="M99" s="139"/>
      <c r="N99" s="138"/>
      <c r="O99" s="139"/>
      <c r="P99" s="138"/>
      <c r="Q99" s="139"/>
      <c r="R99" s="139"/>
    </row>
    <row r="100" ht="30.0" customHeight="1">
      <c r="A100" s="208"/>
      <c r="B100" s="208"/>
      <c r="C100" s="139"/>
      <c r="D100" s="139"/>
      <c r="E100" s="139"/>
      <c r="F100" s="139"/>
      <c r="G100" s="208"/>
      <c r="H100" s="208"/>
      <c r="I100" s="139"/>
      <c r="J100" s="139"/>
      <c r="K100" s="139"/>
      <c r="L100" s="138"/>
      <c r="M100" s="139"/>
      <c r="N100" s="138"/>
      <c r="O100" s="139"/>
      <c r="P100" s="138"/>
      <c r="Q100" s="139"/>
      <c r="R100" s="139"/>
    </row>
    <row r="101" ht="30.0" customHeight="1">
      <c r="A101" s="208"/>
      <c r="B101" s="208"/>
      <c r="C101" s="139"/>
      <c r="D101" s="139"/>
      <c r="E101" s="139"/>
      <c r="F101" s="139"/>
      <c r="G101" s="208"/>
      <c r="H101" s="208"/>
      <c r="I101" s="139"/>
      <c r="J101" s="139"/>
      <c r="K101" s="139"/>
      <c r="L101" s="138"/>
      <c r="M101" s="139"/>
      <c r="N101" s="138"/>
      <c r="O101" s="139"/>
      <c r="P101" s="138"/>
      <c r="Q101" s="139"/>
      <c r="R101" s="139"/>
    </row>
    <row r="102" ht="30.0" customHeight="1">
      <c r="A102" s="208"/>
      <c r="B102" s="208"/>
      <c r="C102" s="139"/>
      <c r="D102" s="139"/>
      <c r="E102" s="139"/>
      <c r="F102" s="139"/>
      <c r="G102" s="208"/>
      <c r="H102" s="208"/>
      <c r="I102" s="139"/>
      <c r="J102" s="139"/>
      <c r="K102" s="139"/>
      <c r="L102" s="138"/>
      <c r="M102" s="139"/>
      <c r="N102" s="138"/>
      <c r="O102" s="139"/>
      <c r="P102" s="138"/>
      <c r="Q102" s="139"/>
      <c r="R102" s="139"/>
    </row>
    <row r="103" ht="30.0" customHeight="1">
      <c r="A103" s="208"/>
      <c r="B103" s="208"/>
      <c r="C103" s="139"/>
      <c r="D103" s="139"/>
      <c r="E103" s="139"/>
      <c r="F103" s="139"/>
      <c r="G103" s="208"/>
      <c r="H103" s="208"/>
      <c r="I103" s="139"/>
      <c r="J103" s="139"/>
      <c r="K103" s="139"/>
      <c r="L103" s="138"/>
      <c r="M103" s="139"/>
      <c r="N103" s="138"/>
      <c r="O103" s="139"/>
      <c r="P103" s="138"/>
      <c r="Q103" s="139"/>
      <c r="R103" s="139"/>
    </row>
    <row r="104" ht="30.0" customHeight="1">
      <c r="A104" s="208"/>
      <c r="B104" s="208"/>
      <c r="C104" s="139"/>
      <c r="D104" s="139"/>
      <c r="E104" s="139"/>
      <c r="F104" s="139"/>
      <c r="G104" s="208"/>
      <c r="H104" s="208"/>
      <c r="I104" s="139"/>
      <c r="J104" s="139"/>
      <c r="K104" s="139"/>
      <c r="L104" s="138"/>
      <c r="M104" s="139"/>
      <c r="N104" s="138"/>
      <c r="O104" s="139"/>
      <c r="P104" s="138"/>
      <c r="Q104" s="139"/>
      <c r="R104" s="139"/>
    </row>
    <row r="105" ht="30.0" customHeight="1">
      <c r="A105" s="208"/>
      <c r="B105" s="208"/>
      <c r="C105" s="139"/>
      <c r="D105" s="139"/>
      <c r="E105" s="139"/>
      <c r="F105" s="139"/>
      <c r="G105" s="208"/>
      <c r="H105" s="208"/>
      <c r="I105" s="139"/>
      <c r="J105" s="139"/>
      <c r="K105" s="139"/>
      <c r="L105" s="138"/>
      <c r="M105" s="139"/>
      <c r="N105" s="138"/>
      <c r="O105" s="139"/>
      <c r="P105" s="138"/>
      <c r="Q105" s="139"/>
      <c r="R105" s="139"/>
    </row>
    <row r="106" ht="30.0" customHeight="1">
      <c r="A106" s="208"/>
      <c r="B106" s="208"/>
      <c r="C106" s="139"/>
      <c r="D106" s="139"/>
      <c r="E106" s="139"/>
      <c r="F106" s="139"/>
      <c r="G106" s="208"/>
      <c r="H106" s="208"/>
      <c r="I106" s="139"/>
      <c r="J106" s="139"/>
      <c r="K106" s="139"/>
      <c r="L106" s="138"/>
      <c r="M106" s="139"/>
      <c r="N106" s="138"/>
      <c r="O106" s="139"/>
      <c r="P106" s="138"/>
      <c r="Q106" s="139"/>
      <c r="R106" s="139"/>
    </row>
    <row r="107" ht="30.0" customHeight="1">
      <c r="A107" s="208"/>
      <c r="B107" s="208"/>
      <c r="C107" s="139"/>
      <c r="D107" s="139"/>
      <c r="E107" s="139"/>
      <c r="F107" s="139"/>
      <c r="G107" s="208"/>
      <c r="H107" s="208"/>
      <c r="I107" s="139"/>
      <c r="J107" s="139"/>
      <c r="K107" s="139"/>
      <c r="L107" s="138"/>
      <c r="M107" s="139"/>
      <c r="N107" s="138"/>
      <c r="O107" s="139"/>
      <c r="P107" s="138"/>
      <c r="Q107" s="139"/>
      <c r="R107" s="139"/>
    </row>
    <row r="108" ht="30.0" customHeight="1">
      <c r="A108" s="208"/>
      <c r="B108" s="208"/>
      <c r="C108" s="139"/>
      <c r="D108" s="139"/>
      <c r="E108" s="139"/>
      <c r="F108" s="139"/>
      <c r="G108" s="208"/>
      <c r="H108" s="208"/>
      <c r="I108" s="139"/>
      <c r="J108" s="139"/>
      <c r="K108" s="139"/>
      <c r="L108" s="138"/>
      <c r="M108" s="139"/>
      <c r="N108" s="138"/>
      <c r="O108" s="139"/>
      <c r="P108" s="138"/>
      <c r="Q108" s="139"/>
      <c r="R108" s="139"/>
    </row>
    <row r="109" ht="30.0" customHeight="1">
      <c r="A109" s="208"/>
      <c r="B109" s="208"/>
      <c r="C109" s="139"/>
      <c r="D109" s="139"/>
      <c r="E109" s="139"/>
      <c r="F109" s="139"/>
      <c r="G109" s="208"/>
      <c r="H109" s="208"/>
      <c r="I109" s="139"/>
      <c r="J109" s="139"/>
      <c r="K109" s="139"/>
      <c r="L109" s="138"/>
      <c r="M109" s="139"/>
      <c r="N109" s="138"/>
      <c r="O109" s="139"/>
      <c r="P109" s="138"/>
      <c r="Q109" s="139"/>
      <c r="R109" s="139"/>
    </row>
    <row r="110" ht="30.0" customHeight="1">
      <c r="A110" s="208"/>
      <c r="B110" s="208"/>
      <c r="C110" s="139"/>
      <c r="D110" s="139"/>
      <c r="E110" s="139"/>
      <c r="F110" s="139"/>
      <c r="G110" s="208"/>
      <c r="H110" s="208"/>
      <c r="I110" s="139"/>
      <c r="J110" s="139"/>
      <c r="K110" s="139"/>
      <c r="L110" s="138"/>
      <c r="M110" s="139"/>
      <c r="N110" s="138"/>
      <c r="O110" s="139"/>
      <c r="P110" s="138"/>
      <c r="Q110" s="139"/>
      <c r="R110" s="139"/>
    </row>
    <row r="111" ht="30.0" customHeight="1">
      <c r="A111" s="208"/>
      <c r="B111" s="208"/>
      <c r="C111" s="139"/>
      <c r="D111" s="139"/>
      <c r="E111" s="139"/>
      <c r="F111" s="139"/>
      <c r="G111" s="208"/>
      <c r="H111" s="208"/>
      <c r="I111" s="139"/>
      <c r="J111" s="139"/>
      <c r="K111" s="139"/>
      <c r="L111" s="138"/>
      <c r="M111" s="139"/>
      <c r="N111" s="138"/>
      <c r="O111" s="139"/>
      <c r="P111" s="138"/>
      <c r="Q111" s="139"/>
      <c r="R111" s="139"/>
    </row>
    <row r="112" ht="30.0" customHeight="1">
      <c r="A112" s="208"/>
      <c r="B112" s="208"/>
      <c r="C112" s="139"/>
      <c r="D112" s="139"/>
      <c r="E112" s="139"/>
      <c r="F112" s="139"/>
      <c r="G112" s="208"/>
      <c r="H112" s="208"/>
      <c r="I112" s="139"/>
      <c r="J112" s="139"/>
      <c r="K112" s="139"/>
      <c r="L112" s="138"/>
      <c r="M112" s="139"/>
      <c r="N112" s="138"/>
      <c r="O112" s="139"/>
      <c r="P112" s="138"/>
      <c r="Q112" s="139"/>
      <c r="R112" s="139"/>
    </row>
    <row r="113" ht="30.0" customHeight="1">
      <c r="A113" s="208"/>
      <c r="B113" s="208"/>
      <c r="C113" s="139"/>
      <c r="D113" s="139"/>
      <c r="E113" s="139"/>
      <c r="F113" s="139"/>
      <c r="G113" s="208"/>
      <c r="H113" s="208"/>
      <c r="I113" s="139"/>
      <c r="J113" s="139"/>
      <c r="K113" s="139"/>
      <c r="L113" s="138"/>
      <c r="M113" s="139"/>
      <c r="N113" s="138"/>
      <c r="O113" s="139"/>
      <c r="P113" s="138"/>
      <c r="Q113" s="139"/>
      <c r="R113" s="139"/>
    </row>
    <row r="114" ht="30.0" customHeight="1">
      <c r="A114" s="208"/>
      <c r="B114" s="208"/>
      <c r="C114" s="139"/>
      <c r="D114" s="139"/>
      <c r="E114" s="139"/>
      <c r="F114" s="139"/>
      <c r="G114" s="208"/>
      <c r="H114" s="208"/>
      <c r="I114" s="139"/>
      <c r="J114" s="139"/>
      <c r="K114" s="139"/>
      <c r="L114" s="138"/>
      <c r="M114" s="139"/>
      <c r="N114" s="138"/>
      <c r="O114" s="139"/>
      <c r="P114" s="138"/>
      <c r="Q114" s="139"/>
      <c r="R114" s="139"/>
    </row>
    <row r="115" ht="30.0" customHeight="1">
      <c r="A115" s="208"/>
      <c r="B115" s="208"/>
      <c r="C115" s="139"/>
      <c r="D115" s="139"/>
      <c r="E115" s="139"/>
      <c r="F115" s="139"/>
      <c r="G115" s="208"/>
      <c r="H115" s="208"/>
      <c r="I115" s="139"/>
      <c r="J115" s="139"/>
      <c r="K115" s="139"/>
      <c r="L115" s="138"/>
      <c r="M115" s="139"/>
      <c r="N115" s="138"/>
      <c r="O115" s="139"/>
      <c r="P115" s="138"/>
      <c r="Q115" s="139"/>
      <c r="R115" s="139"/>
    </row>
    <row r="116" ht="30.0" customHeight="1">
      <c r="A116" s="208"/>
      <c r="B116" s="208"/>
      <c r="C116" s="139"/>
      <c r="D116" s="139"/>
      <c r="E116" s="139"/>
      <c r="F116" s="139"/>
      <c r="G116" s="208"/>
      <c r="H116" s="208"/>
      <c r="I116" s="139"/>
      <c r="J116" s="139"/>
      <c r="K116" s="139"/>
      <c r="L116" s="138"/>
      <c r="M116" s="139"/>
      <c r="N116" s="138"/>
      <c r="O116" s="139"/>
      <c r="P116" s="138"/>
      <c r="Q116" s="139"/>
      <c r="R116" s="139"/>
    </row>
    <row r="117" ht="30.0" customHeight="1">
      <c r="A117" s="208"/>
      <c r="B117" s="208"/>
      <c r="C117" s="139"/>
      <c r="D117" s="139"/>
      <c r="E117" s="139"/>
      <c r="F117" s="139"/>
      <c r="G117" s="208"/>
      <c r="H117" s="208"/>
      <c r="I117" s="139"/>
      <c r="J117" s="139"/>
      <c r="K117" s="139"/>
      <c r="L117" s="138"/>
      <c r="M117" s="139"/>
      <c r="N117" s="138"/>
      <c r="O117" s="139"/>
      <c r="P117" s="138"/>
      <c r="Q117" s="139"/>
      <c r="R117" s="139"/>
    </row>
    <row r="118" ht="30.0" customHeight="1">
      <c r="A118" s="208"/>
      <c r="B118" s="208"/>
      <c r="C118" s="139"/>
      <c r="D118" s="139"/>
      <c r="E118" s="139"/>
      <c r="F118" s="139"/>
      <c r="G118" s="208"/>
      <c r="H118" s="208"/>
      <c r="I118" s="139"/>
      <c r="J118" s="139"/>
      <c r="K118" s="139"/>
      <c r="L118" s="138"/>
      <c r="M118" s="139"/>
      <c r="N118" s="138"/>
      <c r="O118" s="139"/>
      <c r="P118" s="138"/>
      <c r="Q118" s="139"/>
      <c r="R118" s="139"/>
    </row>
    <row r="119" ht="30.0" customHeight="1">
      <c r="A119" s="208"/>
      <c r="B119" s="208"/>
      <c r="C119" s="139"/>
      <c r="D119" s="139"/>
      <c r="E119" s="139"/>
      <c r="F119" s="139"/>
      <c r="G119" s="208"/>
      <c r="H119" s="208"/>
      <c r="I119" s="139"/>
      <c r="J119" s="139"/>
      <c r="K119" s="139"/>
      <c r="L119" s="138"/>
      <c r="M119" s="139"/>
      <c r="N119" s="138"/>
      <c r="O119" s="139"/>
      <c r="P119" s="138"/>
      <c r="Q119" s="139"/>
      <c r="R119" s="139"/>
    </row>
    <row r="120" ht="30.0" customHeight="1">
      <c r="A120" s="208"/>
      <c r="B120" s="208"/>
      <c r="C120" s="139"/>
      <c r="D120" s="139"/>
      <c r="E120" s="139"/>
      <c r="F120" s="139"/>
      <c r="G120" s="208"/>
      <c r="H120" s="208"/>
      <c r="I120" s="139"/>
      <c r="J120" s="139"/>
      <c r="K120" s="139"/>
      <c r="L120" s="138"/>
      <c r="M120" s="139"/>
      <c r="N120" s="138"/>
      <c r="O120" s="139"/>
      <c r="P120" s="138"/>
      <c r="Q120" s="139"/>
      <c r="R120" s="139"/>
    </row>
    <row r="121" ht="30.0" customHeight="1">
      <c r="A121" s="208"/>
      <c r="B121" s="208"/>
      <c r="C121" s="139"/>
      <c r="D121" s="139"/>
      <c r="E121" s="139"/>
      <c r="F121" s="139"/>
      <c r="G121" s="208"/>
      <c r="H121" s="208"/>
      <c r="I121" s="139"/>
      <c r="J121" s="139"/>
      <c r="K121" s="139"/>
      <c r="L121" s="138"/>
      <c r="M121" s="139"/>
      <c r="N121" s="138"/>
      <c r="O121" s="139"/>
      <c r="P121" s="138"/>
      <c r="Q121" s="139"/>
      <c r="R121" s="139"/>
    </row>
    <row r="122" ht="30.0" customHeight="1">
      <c r="A122" s="208"/>
      <c r="B122" s="208"/>
      <c r="C122" s="139"/>
      <c r="D122" s="139"/>
      <c r="E122" s="139"/>
      <c r="F122" s="139"/>
      <c r="G122" s="208"/>
      <c r="H122" s="208"/>
      <c r="I122" s="139"/>
      <c r="J122" s="139"/>
      <c r="K122" s="139"/>
      <c r="L122" s="138"/>
      <c r="M122" s="139"/>
      <c r="N122" s="138"/>
      <c r="O122" s="139"/>
      <c r="P122" s="138"/>
      <c r="Q122" s="139"/>
      <c r="R122" s="139"/>
    </row>
    <row r="123" ht="30.0" customHeight="1">
      <c r="A123" s="208"/>
      <c r="B123" s="208"/>
      <c r="C123" s="139"/>
      <c r="D123" s="139"/>
      <c r="E123" s="139"/>
      <c r="F123" s="139"/>
      <c r="G123" s="208"/>
      <c r="H123" s="208"/>
      <c r="I123" s="139"/>
      <c r="J123" s="139"/>
      <c r="K123" s="139"/>
      <c r="L123" s="138"/>
      <c r="M123" s="139"/>
      <c r="N123" s="138"/>
      <c r="O123" s="139"/>
      <c r="P123" s="138"/>
      <c r="Q123" s="139"/>
      <c r="R123" s="139"/>
    </row>
    <row r="124" ht="30.0" customHeight="1">
      <c r="A124" s="208"/>
      <c r="B124" s="208"/>
      <c r="C124" s="139"/>
      <c r="D124" s="139"/>
      <c r="E124" s="139"/>
      <c r="F124" s="139"/>
      <c r="G124" s="208"/>
      <c r="H124" s="208"/>
      <c r="I124" s="139"/>
      <c r="J124" s="139"/>
      <c r="K124" s="139"/>
      <c r="L124" s="138"/>
      <c r="M124" s="139"/>
      <c r="N124" s="138"/>
      <c r="O124" s="139"/>
      <c r="P124" s="138"/>
      <c r="Q124" s="139"/>
      <c r="R124" s="139"/>
    </row>
    <row r="125" ht="30.0" customHeight="1">
      <c r="A125" s="208"/>
      <c r="B125" s="208"/>
      <c r="C125" s="139"/>
      <c r="D125" s="139"/>
      <c r="E125" s="139"/>
      <c r="F125" s="139"/>
      <c r="G125" s="208"/>
      <c r="H125" s="208"/>
      <c r="I125" s="139"/>
      <c r="J125" s="139"/>
      <c r="K125" s="139"/>
      <c r="L125" s="138"/>
      <c r="M125" s="139"/>
      <c r="N125" s="138"/>
      <c r="O125" s="139"/>
      <c r="P125" s="138"/>
      <c r="Q125" s="139"/>
      <c r="R125" s="139"/>
    </row>
    <row r="126" ht="30.0" customHeight="1">
      <c r="A126" s="208"/>
      <c r="B126" s="208"/>
      <c r="C126" s="139"/>
      <c r="D126" s="139"/>
      <c r="E126" s="139"/>
      <c r="F126" s="139"/>
      <c r="G126" s="208"/>
      <c r="H126" s="208"/>
      <c r="I126" s="139"/>
      <c r="J126" s="139"/>
      <c r="K126" s="139"/>
      <c r="L126" s="138"/>
      <c r="M126" s="139"/>
      <c r="N126" s="138"/>
      <c r="O126" s="139"/>
      <c r="P126" s="138"/>
      <c r="Q126" s="139"/>
      <c r="R126" s="139"/>
    </row>
    <row r="127" ht="30.0" customHeight="1">
      <c r="A127" s="208"/>
      <c r="B127" s="208"/>
      <c r="C127" s="139"/>
      <c r="D127" s="139"/>
      <c r="E127" s="139"/>
      <c r="F127" s="139"/>
      <c r="G127" s="208"/>
      <c r="H127" s="208"/>
      <c r="I127" s="139"/>
      <c r="J127" s="139"/>
      <c r="K127" s="139"/>
      <c r="L127" s="138"/>
      <c r="M127" s="139"/>
      <c r="N127" s="138"/>
      <c r="O127" s="139"/>
      <c r="P127" s="138"/>
      <c r="Q127" s="139"/>
      <c r="R127" s="139"/>
    </row>
    <row r="128" ht="30.0" customHeight="1">
      <c r="A128" s="208"/>
      <c r="B128" s="208"/>
      <c r="C128" s="139"/>
      <c r="D128" s="139"/>
      <c r="E128" s="139"/>
      <c r="F128" s="139"/>
      <c r="G128" s="208"/>
      <c r="H128" s="208"/>
      <c r="I128" s="139"/>
      <c r="J128" s="139"/>
      <c r="K128" s="139"/>
      <c r="L128" s="138"/>
      <c r="M128" s="139"/>
      <c r="N128" s="138"/>
      <c r="O128" s="139"/>
      <c r="P128" s="138"/>
      <c r="Q128" s="139"/>
      <c r="R128" s="139"/>
    </row>
    <row r="129" ht="30.0" customHeight="1">
      <c r="A129" s="208"/>
      <c r="B129" s="208"/>
      <c r="C129" s="139"/>
      <c r="D129" s="139"/>
      <c r="E129" s="139"/>
      <c r="F129" s="139"/>
      <c r="G129" s="208"/>
      <c r="H129" s="208"/>
      <c r="I129" s="139"/>
      <c r="J129" s="139"/>
      <c r="K129" s="139"/>
      <c r="L129" s="138"/>
      <c r="M129" s="139"/>
      <c r="N129" s="138"/>
      <c r="O129" s="139"/>
      <c r="P129" s="138"/>
      <c r="Q129" s="139"/>
      <c r="R129" s="139"/>
    </row>
    <row r="130" ht="30.0" customHeight="1">
      <c r="A130" s="208"/>
      <c r="B130" s="208"/>
      <c r="C130" s="139"/>
      <c r="D130" s="139"/>
      <c r="E130" s="139"/>
      <c r="F130" s="139"/>
      <c r="G130" s="208"/>
      <c r="H130" s="208"/>
      <c r="I130" s="139"/>
      <c r="J130" s="139"/>
      <c r="K130" s="139"/>
      <c r="L130" s="138"/>
      <c r="M130" s="139"/>
      <c r="N130" s="138"/>
      <c r="O130" s="139"/>
      <c r="P130" s="138"/>
      <c r="Q130" s="139"/>
      <c r="R130" s="139"/>
    </row>
    <row r="131" ht="30.0" customHeight="1">
      <c r="A131" s="208"/>
      <c r="B131" s="208"/>
      <c r="C131" s="139"/>
      <c r="D131" s="139"/>
      <c r="E131" s="139"/>
      <c r="F131" s="139"/>
      <c r="G131" s="208"/>
      <c r="H131" s="208"/>
      <c r="I131" s="139"/>
      <c r="J131" s="139"/>
      <c r="K131" s="139"/>
      <c r="L131" s="138"/>
      <c r="M131" s="139"/>
      <c r="N131" s="138"/>
      <c r="O131" s="139"/>
      <c r="P131" s="138"/>
      <c r="Q131" s="139"/>
      <c r="R131" s="139"/>
    </row>
    <row r="132" ht="30.0" customHeight="1">
      <c r="A132" s="208"/>
      <c r="B132" s="208"/>
      <c r="C132" s="139"/>
      <c r="D132" s="139"/>
      <c r="E132" s="139"/>
      <c r="F132" s="139"/>
      <c r="G132" s="208"/>
      <c r="H132" s="208"/>
      <c r="I132" s="139"/>
      <c r="J132" s="139"/>
      <c r="K132" s="139"/>
      <c r="L132" s="138"/>
      <c r="M132" s="139"/>
      <c r="N132" s="138"/>
      <c r="O132" s="139"/>
      <c r="P132" s="138"/>
      <c r="Q132" s="139"/>
      <c r="R132" s="139"/>
    </row>
    <row r="133" ht="30.0" customHeight="1">
      <c r="A133" s="208"/>
      <c r="B133" s="208"/>
      <c r="C133" s="139"/>
      <c r="D133" s="139"/>
      <c r="E133" s="139"/>
      <c r="F133" s="139"/>
      <c r="G133" s="208"/>
      <c r="H133" s="208"/>
      <c r="I133" s="139"/>
      <c r="J133" s="139"/>
      <c r="K133" s="139"/>
      <c r="L133" s="138"/>
      <c r="M133" s="139"/>
      <c r="N133" s="138"/>
      <c r="O133" s="139"/>
      <c r="P133" s="138"/>
      <c r="Q133" s="139"/>
      <c r="R133" s="139"/>
    </row>
    <row r="134" ht="30.0" customHeight="1">
      <c r="A134" s="208"/>
      <c r="B134" s="208"/>
      <c r="C134" s="139"/>
      <c r="D134" s="139"/>
      <c r="E134" s="139"/>
      <c r="F134" s="139"/>
      <c r="G134" s="208"/>
      <c r="H134" s="208"/>
      <c r="I134" s="139"/>
      <c r="J134" s="139"/>
      <c r="K134" s="139"/>
      <c r="L134" s="138"/>
      <c r="M134" s="139"/>
      <c r="N134" s="138"/>
      <c r="O134" s="139"/>
      <c r="P134" s="138"/>
      <c r="Q134" s="139"/>
      <c r="R134" s="139"/>
    </row>
    <row r="135" ht="30.0" customHeight="1">
      <c r="A135" s="208"/>
      <c r="B135" s="208"/>
      <c r="C135" s="139"/>
      <c r="D135" s="139"/>
      <c r="E135" s="139"/>
      <c r="F135" s="139"/>
      <c r="G135" s="208"/>
      <c r="H135" s="208"/>
      <c r="I135" s="139"/>
      <c r="J135" s="139"/>
      <c r="K135" s="139"/>
      <c r="L135" s="138"/>
      <c r="M135" s="139"/>
      <c r="N135" s="138"/>
      <c r="O135" s="139"/>
      <c r="P135" s="138"/>
      <c r="Q135" s="139"/>
      <c r="R135" s="139"/>
    </row>
    <row r="136" ht="30.0" customHeight="1">
      <c r="A136" s="208"/>
      <c r="B136" s="208"/>
      <c r="C136" s="139"/>
      <c r="D136" s="139"/>
      <c r="E136" s="139"/>
      <c r="F136" s="139"/>
      <c r="G136" s="208"/>
      <c r="H136" s="208"/>
      <c r="I136" s="139"/>
      <c r="J136" s="139"/>
      <c r="K136" s="139"/>
      <c r="L136" s="138"/>
      <c r="M136" s="139"/>
      <c r="N136" s="138"/>
      <c r="O136" s="139"/>
      <c r="P136" s="138"/>
      <c r="Q136" s="139"/>
      <c r="R136" s="139"/>
    </row>
    <row r="137" ht="30.0" customHeight="1">
      <c r="A137" s="208"/>
      <c r="B137" s="208"/>
      <c r="C137" s="139"/>
      <c r="D137" s="139"/>
      <c r="E137" s="139"/>
      <c r="F137" s="139"/>
      <c r="G137" s="208"/>
      <c r="H137" s="208"/>
      <c r="I137" s="139"/>
      <c r="J137" s="139"/>
      <c r="K137" s="139"/>
      <c r="L137" s="138"/>
      <c r="M137" s="139"/>
      <c r="N137" s="138"/>
      <c r="O137" s="139"/>
      <c r="P137" s="138"/>
      <c r="Q137" s="139"/>
      <c r="R137" s="139"/>
    </row>
    <row r="138" ht="30.0" customHeight="1">
      <c r="A138" s="208"/>
      <c r="B138" s="208"/>
      <c r="C138" s="139"/>
      <c r="D138" s="139"/>
      <c r="E138" s="139"/>
      <c r="F138" s="139"/>
      <c r="G138" s="208"/>
      <c r="H138" s="208"/>
      <c r="I138" s="139"/>
      <c r="J138" s="139"/>
      <c r="K138" s="139"/>
      <c r="L138" s="138"/>
      <c r="M138" s="139"/>
      <c r="N138" s="138"/>
      <c r="O138" s="139"/>
      <c r="P138" s="138"/>
      <c r="Q138" s="139"/>
      <c r="R138" s="139"/>
    </row>
    <row r="139" ht="30.0" customHeight="1">
      <c r="A139" s="208"/>
      <c r="B139" s="208"/>
      <c r="C139" s="139"/>
      <c r="D139" s="139"/>
      <c r="E139" s="139"/>
      <c r="F139" s="139"/>
      <c r="G139" s="208"/>
      <c r="H139" s="208"/>
      <c r="I139" s="139"/>
      <c r="J139" s="139"/>
      <c r="K139" s="139"/>
      <c r="L139" s="138"/>
      <c r="M139" s="139"/>
      <c r="N139" s="138"/>
      <c r="O139" s="139"/>
      <c r="P139" s="138"/>
      <c r="Q139" s="139"/>
      <c r="R139" s="139"/>
    </row>
    <row r="140" ht="30.0" customHeight="1">
      <c r="A140" s="208"/>
      <c r="B140" s="208"/>
      <c r="C140" s="139"/>
      <c r="D140" s="139"/>
      <c r="E140" s="139"/>
      <c r="F140" s="139"/>
      <c r="G140" s="208"/>
      <c r="H140" s="208"/>
      <c r="I140" s="139"/>
      <c r="J140" s="139"/>
      <c r="K140" s="139"/>
      <c r="L140" s="138"/>
      <c r="M140" s="139"/>
      <c r="N140" s="138"/>
      <c r="O140" s="139"/>
      <c r="P140" s="138"/>
      <c r="Q140" s="139"/>
      <c r="R140" s="139"/>
    </row>
    <row r="141" ht="30.0" customHeight="1">
      <c r="A141" s="208"/>
      <c r="B141" s="208"/>
      <c r="C141" s="139"/>
      <c r="D141" s="139"/>
      <c r="E141" s="139"/>
      <c r="F141" s="139"/>
      <c r="G141" s="208"/>
      <c r="H141" s="208"/>
      <c r="I141" s="139"/>
      <c r="J141" s="139"/>
      <c r="K141" s="139"/>
      <c r="L141" s="138"/>
      <c r="M141" s="139"/>
      <c r="N141" s="138"/>
      <c r="O141" s="139"/>
      <c r="P141" s="138"/>
      <c r="Q141" s="139"/>
      <c r="R141" s="139"/>
    </row>
    <row r="142" ht="30.0" customHeight="1">
      <c r="A142" s="208"/>
      <c r="B142" s="208"/>
      <c r="C142" s="139"/>
      <c r="D142" s="139"/>
      <c r="E142" s="139"/>
      <c r="F142" s="139"/>
      <c r="G142" s="208"/>
      <c r="H142" s="208"/>
      <c r="I142" s="139"/>
      <c r="J142" s="139"/>
      <c r="K142" s="139"/>
      <c r="L142" s="138"/>
      <c r="M142" s="139"/>
      <c r="N142" s="138"/>
      <c r="O142" s="139"/>
      <c r="P142" s="138"/>
      <c r="Q142" s="139"/>
      <c r="R142" s="139"/>
    </row>
    <row r="143" ht="30.0" customHeight="1">
      <c r="A143" s="208"/>
      <c r="B143" s="208"/>
      <c r="C143" s="139"/>
      <c r="D143" s="139"/>
      <c r="E143" s="139"/>
      <c r="F143" s="139"/>
      <c r="G143" s="208"/>
      <c r="H143" s="208"/>
      <c r="I143" s="139"/>
      <c r="J143" s="139"/>
      <c r="K143" s="139"/>
      <c r="L143" s="138"/>
      <c r="M143" s="139"/>
      <c r="N143" s="138"/>
      <c r="O143" s="139"/>
      <c r="P143" s="138"/>
      <c r="Q143" s="139"/>
      <c r="R143" s="139"/>
    </row>
    <row r="144" ht="30.0" customHeight="1">
      <c r="A144" s="208"/>
      <c r="B144" s="208"/>
      <c r="C144" s="139"/>
      <c r="D144" s="139"/>
      <c r="E144" s="139"/>
      <c r="F144" s="139"/>
      <c r="G144" s="208"/>
      <c r="H144" s="208"/>
      <c r="I144" s="139"/>
      <c r="J144" s="139"/>
      <c r="K144" s="139"/>
      <c r="L144" s="138"/>
      <c r="M144" s="139"/>
      <c r="N144" s="138"/>
      <c r="O144" s="139"/>
      <c r="P144" s="138"/>
      <c r="Q144" s="139"/>
      <c r="R144" s="139"/>
    </row>
    <row r="145" ht="30.0" customHeight="1">
      <c r="A145" s="208"/>
      <c r="B145" s="208"/>
      <c r="C145" s="139"/>
      <c r="D145" s="139"/>
      <c r="E145" s="139"/>
      <c r="F145" s="139"/>
      <c r="G145" s="208"/>
      <c r="H145" s="208"/>
      <c r="I145" s="139"/>
      <c r="J145" s="139"/>
      <c r="K145" s="139"/>
      <c r="L145" s="138"/>
      <c r="M145" s="139"/>
      <c r="N145" s="138"/>
      <c r="O145" s="139"/>
      <c r="P145" s="138"/>
      <c r="Q145" s="139"/>
      <c r="R145" s="139"/>
    </row>
    <row r="146" ht="30.0" customHeight="1">
      <c r="A146" s="208"/>
      <c r="B146" s="208"/>
      <c r="C146" s="139"/>
      <c r="D146" s="139"/>
      <c r="E146" s="139"/>
      <c r="F146" s="139"/>
      <c r="G146" s="208"/>
      <c r="H146" s="208"/>
      <c r="I146" s="139"/>
      <c r="J146" s="139"/>
      <c r="K146" s="139"/>
      <c r="L146" s="138"/>
      <c r="M146" s="139"/>
      <c r="N146" s="138"/>
      <c r="O146" s="139"/>
      <c r="P146" s="138"/>
      <c r="Q146" s="139"/>
      <c r="R146" s="139"/>
    </row>
    <row r="147" ht="30.0" customHeight="1">
      <c r="A147" s="208"/>
      <c r="B147" s="208"/>
      <c r="C147" s="139"/>
      <c r="D147" s="139"/>
      <c r="E147" s="139"/>
      <c r="F147" s="139"/>
      <c r="G147" s="208"/>
      <c r="H147" s="208"/>
      <c r="I147" s="139"/>
      <c r="J147" s="139"/>
      <c r="K147" s="139"/>
      <c r="L147" s="138"/>
      <c r="M147" s="139"/>
      <c r="N147" s="138"/>
      <c r="O147" s="139"/>
      <c r="P147" s="138"/>
      <c r="Q147" s="139"/>
      <c r="R147" s="139"/>
    </row>
    <row r="148" ht="30.0" customHeight="1">
      <c r="A148" s="208"/>
      <c r="B148" s="208"/>
      <c r="C148" s="139"/>
      <c r="D148" s="139"/>
      <c r="E148" s="139"/>
      <c r="F148" s="139"/>
      <c r="G148" s="208"/>
      <c r="H148" s="208"/>
      <c r="I148" s="139"/>
      <c r="J148" s="139"/>
      <c r="K148" s="139"/>
      <c r="L148" s="138"/>
      <c r="M148" s="139"/>
      <c r="N148" s="138"/>
      <c r="O148" s="139"/>
      <c r="P148" s="138"/>
      <c r="Q148" s="139"/>
      <c r="R148" s="139"/>
    </row>
    <row r="149" ht="30.0" customHeight="1">
      <c r="A149" s="208"/>
      <c r="B149" s="208"/>
      <c r="C149" s="139"/>
      <c r="D149" s="139"/>
      <c r="E149" s="139"/>
      <c r="F149" s="139"/>
      <c r="G149" s="208"/>
      <c r="H149" s="208"/>
      <c r="I149" s="139"/>
      <c r="J149" s="139"/>
      <c r="K149" s="139"/>
      <c r="L149" s="138"/>
      <c r="M149" s="139"/>
      <c r="N149" s="138"/>
      <c r="O149" s="139"/>
      <c r="P149" s="138"/>
      <c r="Q149" s="139"/>
      <c r="R149" s="139"/>
    </row>
    <row r="150" ht="30.0" customHeight="1">
      <c r="A150" s="208"/>
      <c r="B150" s="208"/>
      <c r="C150" s="139"/>
      <c r="D150" s="139"/>
      <c r="E150" s="139"/>
      <c r="F150" s="139"/>
      <c r="G150" s="208"/>
      <c r="H150" s="208"/>
      <c r="I150" s="139"/>
      <c r="J150" s="139"/>
      <c r="K150" s="139"/>
      <c r="L150" s="138"/>
      <c r="M150" s="139"/>
      <c r="N150" s="138"/>
      <c r="O150" s="139"/>
      <c r="P150" s="138"/>
      <c r="Q150" s="139"/>
      <c r="R150" s="139"/>
    </row>
    <row r="151" ht="30.0" customHeight="1">
      <c r="A151" s="208"/>
      <c r="B151" s="208"/>
      <c r="C151" s="139"/>
      <c r="D151" s="139"/>
      <c r="E151" s="139"/>
      <c r="F151" s="139"/>
      <c r="G151" s="208"/>
      <c r="H151" s="208"/>
      <c r="I151" s="139"/>
      <c r="J151" s="139"/>
      <c r="K151" s="139"/>
      <c r="L151" s="138"/>
      <c r="M151" s="139"/>
      <c r="N151" s="138"/>
      <c r="O151" s="139"/>
      <c r="P151" s="138"/>
      <c r="Q151" s="139"/>
      <c r="R151" s="139"/>
    </row>
    <row r="152" ht="30.0" customHeight="1">
      <c r="A152" s="208"/>
      <c r="B152" s="208"/>
      <c r="C152" s="139"/>
      <c r="D152" s="139"/>
      <c r="E152" s="139"/>
      <c r="F152" s="139"/>
      <c r="G152" s="208"/>
      <c r="H152" s="208"/>
      <c r="I152" s="139"/>
      <c r="J152" s="139"/>
      <c r="K152" s="139"/>
      <c r="L152" s="138"/>
      <c r="M152" s="139"/>
      <c r="N152" s="138"/>
      <c r="O152" s="139"/>
      <c r="P152" s="138"/>
      <c r="Q152" s="139"/>
      <c r="R152" s="139"/>
    </row>
    <row r="153" ht="30.0" customHeight="1">
      <c r="A153" s="208"/>
      <c r="B153" s="208"/>
      <c r="C153" s="139"/>
      <c r="D153" s="139"/>
      <c r="E153" s="139"/>
      <c r="F153" s="139"/>
      <c r="G153" s="208"/>
      <c r="H153" s="208"/>
      <c r="I153" s="139"/>
      <c r="J153" s="139"/>
      <c r="K153" s="139"/>
      <c r="L153" s="138"/>
      <c r="M153" s="139"/>
      <c r="N153" s="138"/>
      <c r="O153" s="139"/>
      <c r="P153" s="138"/>
      <c r="Q153" s="139"/>
      <c r="R153" s="139"/>
    </row>
    <row r="154" ht="30.0" customHeight="1">
      <c r="A154" s="208"/>
      <c r="B154" s="208"/>
      <c r="C154" s="139"/>
      <c r="D154" s="139"/>
      <c r="E154" s="139"/>
      <c r="F154" s="139"/>
      <c r="G154" s="208"/>
      <c r="H154" s="208"/>
      <c r="I154" s="139"/>
      <c r="J154" s="139"/>
      <c r="K154" s="139"/>
      <c r="L154" s="138"/>
      <c r="M154" s="139"/>
      <c r="N154" s="138"/>
      <c r="O154" s="139"/>
      <c r="P154" s="138"/>
      <c r="Q154" s="139"/>
      <c r="R154" s="139"/>
    </row>
    <row r="155" ht="30.0" customHeight="1">
      <c r="A155" s="208"/>
      <c r="B155" s="208"/>
      <c r="C155" s="139"/>
      <c r="D155" s="139"/>
      <c r="E155" s="139"/>
      <c r="F155" s="139"/>
      <c r="G155" s="208"/>
      <c r="H155" s="208"/>
      <c r="I155" s="139"/>
      <c r="J155" s="139"/>
      <c r="K155" s="139"/>
      <c r="L155" s="138"/>
      <c r="M155" s="139"/>
      <c r="N155" s="138"/>
      <c r="O155" s="139"/>
      <c r="P155" s="138"/>
      <c r="Q155" s="139"/>
      <c r="R155" s="139"/>
    </row>
    <row r="156" ht="30.0" customHeight="1">
      <c r="A156" s="208"/>
      <c r="B156" s="208"/>
      <c r="C156" s="139"/>
      <c r="D156" s="139"/>
      <c r="E156" s="139"/>
      <c r="F156" s="139"/>
      <c r="G156" s="208"/>
      <c r="H156" s="208"/>
      <c r="I156" s="139"/>
      <c r="J156" s="139"/>
      <c r="K156" s="139"/>
      <c r="L156" s="138"/>
      <c r="M156" s="139"/>
      <c r="N156" s="138"/>
      <c r="O156" s="139"/>
      <c r="P156" s="138"/>
      <c r="Q156" s="139"/>
      <c r="R156" s="139"/>
    </row>
    <row r="157" ht="30.0" customHeight="1">
      <c r="A157" s="208"/>
      <c r="B157" s="208"/>
      <c r="C157" s="139"/>
      <c r="D157" s="139"/>
      <c r="E157" s="139"/>
      <c r="F157" s="139"/>
      <c r="G157" s="208"/>
      <c r="H157" s="208"/>
      <c r="I157" s="139"/>
      <c r="J157" s="139"/>
      <c r="K157" s="139"/>
      <c r="L157" s="138"/>
      <c r="M157" s="139"/>
      <c r="N157" s="138"/>
      <c r="O157" s="139"/>
      <c r="P157" s="138"/>
      <c r="Q157" s="139"/>
      <c r="R157" s="139"/>
    </row>
    <row r="158" ht="30.0" customHeight="1">
      <c r="A158" s="208"/>
      <c r="B158" s="208"/>
      <c r="C158" s="139"/>
      <c r="D158" s="139"/>
      <c r="E158" s="139"/>
      <c r="F158" s="139"/>
      <c r="G158" s="208"/>
      <c r="H158" s="208"/>
      <c r="I158" s="139"/>
      <c r="J158" s="139"/>
      <c r="K158" s="139"/>
      <c r="L158" s="138"/>
      <c r="M158" s="139"/>
      <c r="N158" s="138"/>
      <c r="O158" s="139"/>
      <c r="P158" s="138"/>
      <c r="Q158" s="139"/>
      <c r="R158" s="139"/>
    </row>
    <row r="159" ht="30.0" customHeight="1">
      <c r="A159" s="208"/>
      <c r="B159" s="208"/>
      <c r="C159" s="139"/>
      <c r="D159" s="139"/>
      <c r="E159" s="139"/>
      <c r="F159" s="139"/>
      <c r="G159" s="208"/>
      <c r="H159" s="208"/>
      <c r="I159" s="139"/>
      <c r="J159" s="139"/>
      <c r="K159" s="139"/>
      <c r="L159" s="138"/>
      <c r="M159" s="139"/>
      <c r="N159" s="138"/>
      <c r="O159" s="139"/>
      <c r="P159" s="138"/>
      <c r="Q159" s="139"/>
      <c r="R159" s="139"/>
    </row>
    <row r="160" ht="30.0" customHeight="1">
      <c r="A160" s="208"/>
      <c r="B160" s="208"/>
      <c r="C160" s="139"/>
      <c r="D160" s="139"/>
      <c r="E160" s="139"/>
      <c r="F160" s="139"/>
      <c r="G160" s="208"/>
      <c r="H160" s="208"/>
      <c r="I160" s="139"/>
      <c r="J160" s="139"/>
      <c r="K160" s="139"/>
      <c r="L160" s="138"/>
      <c r="M160" s="139"/>
      <c r="N160" s="138"/>
      <c r="O160" s="139"/>
      <c r="P160" s="138"/>
      <c r="Q160" s="139"/>
      <c r="R160" s="139"/>
    </row>
    <row r="161" ht="30.0" customHeight="1">
      <c r="A161" s="208"/>
      <c r="B161" s="208"/>
      <c r="C161" s="139"/>
      <c r="D161" s="139"/>
      <c r="E161" s="139"/>
      <c r="F161" s="139"/>
      <c r="G161" s="208"/>
      <c r="H161" s="208"/>
      <c r="I161" s="139"/>
      <c r="J161" s="139"/>
      <c r="K161" s="139"/>
      <c r="L161" s="138"/>
      <c r="M161" s="139"/>
      <c r="N161" s="138"/>
      <c r="O161" s="139"/>
      <c r="P161" s="138"/>
      <c r="Q161" s="139"/>
      <c r="R161" s="139"/>
    </row>
    <row r="162" ht="30.0" customHeight="1">
      <c r="A162" s="208"/>
      <c r="B162" s="208"/>
      <c r="C162" s="139"/>
      <c r="D162" s="139"/>
      <c r="E162" s="139"/>
      <c r="F162" s="139"/>
      <c r="G162" s="208"/>
      <c r="H162" s="208"/>
      <c r="I162" s="139"/>
      <c r="J162" s="139"/>
      <c r="K162" s="139"/>
      <c r="L162" s="138"/>
      <c r="M162" s="139"/>
      <c r="N162" s="138"/>
      <c r="O162" s="139"/>
      <c r="P162" s="138"/>
      <c r="Q162" s="139"/>
      <c r="R162" s="139"/>
    </row>
    <row r="163" ht="30.0" customHeight="1">
      <c r="A163" s="208"/>
      <c r="B163" s="208"/>
      <c r="C163" s="139"/>
      <c r="D163" s="139"/>
      <c r="E163" s="139"/>
      <c r="F163" s="139"/>
      <c r="G163" s="208"/>
      <c r="H163" s="208"/>
      <c r="I163" s="139"/>
      <c r="J163" s="139"/>
      <c r="K163" s="139"/>
      <c r="L163" s="138"/>
      <c r="M163" s="139"/>
      <c r="N163" s="138"/>
      <c r="O163" s="139"/>
      <c r="P163" s="138"/>
      <c r="Q163" s="139"/>
      <c r="R163" s="139"/>
    </row>
    <row r="164" ht="30.0" customHeight="1">
      <c r="A164" s="208"/>
      <c r="B164" s="208"/>
      <c r="C164" s="139"/>
      <c r="D164" s="139"/>
      <c r="E164" s="139"/>
      <c r="F164" s="139"/>
      <c r="G164" s="208"/>
      <c r="H164" s="208"/>
      <c r="I164" s="139"/>
      <c r="J164" s="139"/>
      <c r="K164" s="139"/>
      <c r="L164" s="138"/>
      <c r="M164" s="139"/>
      <c r="N164" s="138"/>
      <c r="O164" s="139"/>
      <c r="P164" s="138"/>
      <c r="Q164" s="139"/>
      <c r="R164" s="139"/>
    </row>
    <row r="165" ht="30.0" customHeight="1">
      <c r="A165" s="208"/>
      <c r="B165" s="208"/>
      <c r="C165" s="139"/>
      <c r="D165" s="139"/>
      <c r="E165" s="139"/>
      <c r="F165" s="139"/>
      <c r="G165" s="208"/>
      <c r="H165" s="208"/>
      <c r="I165" s="139"/>
      <c r="J165" s="139"/>
      <c r="K165" s="139"/>
      <c r="L165" s="138"/>
      <c r="M165" s="139"/>
      <c r="N165" s="138"/>
      <c r="O165" s="139"/>
      <c r="P165" s="138"/>
      <c r="Q165" s="139"/>
      <c r="R165" s="139"/>
    </row>
    <row r="166" ht="30.0" customHeight="1">
      <c r="A166" s="208"/>
      <c r="B166" s="208"/>
      <c r="C166" s="139"/>
      <c r="D166" s="139"/>
      <c r="E166" s="139"/>
      <c r="F166" s="139"/>
      <c r="G166" s="208"/>
      <c r="H166" s="208"/>
      <c r="I166" s="139"/>
      <c r="J166" s="139"/>
      <c r="K166" s="139"/>
      <c r="L166" s="138"/>
      <c r="M166" s="139"/>
      <c r="N166" s="138"/>
      <c r="O166" s="139"/>
      <c r="P166" s="138"/>
      <c r="Q166" s="139"/>
      <c r="R166" s="139"/>
    </row>
    <row r="167" ht="30.0" customHeight="1">
      <c r="A167" s="208"/>
      <c r="B167" s="208"/>
      <c r="C167" s="139"/>
      <c r="D167" s="139"/>
      <c r="E167" s="139"/>
      <c r="F167" s="139"/>
      <c r="G167" s="208"/>
      <c r="H167" s="208"/>
      <c r="I167" s="139"/>
      <c r="J167" s="139"/>
      <c r="K167" s="139"/>
      <c r="L167" s="138"/>
      <c r="M167" s="139"/>
      <c r="N167" s="138"/>
      <c r="O167" s="139"/>
      <c r="P167" s="138"/>
      <c r="Q167" s="139"/>
      <c r="R167" s="139"/>
    </row>
    <row r="168" ht="30.0" customHeight="1">
      <c r="A168" s="208"/>
      <c r="B168" s="208"/>
      <c r="C168" s="139"/>
      <c r="D168" s="139"/>
      <c r="E168" s="139"/>
      <c r="F168" s="139"/>
      <c r="G168" s="208"/>
      <c r="H168" s="208"/>
      <c r="I168" s="139"/>
      <c r="J168" s="139"/>
      <c r="K168" s="139"/>
      <c r="L168" s="138"/>
      <c r="M168" s="139"/>
      <c r="N168" s="138"/>
      <c r="O168" s="139"/>
      <c r="P168" s="138"/>
      <c r="Q168" s="139"/>
      <c r="R168" s="139"/>
    </row>
    <row r="169" ht="30.0" customHeight="1">
      <c r="A169" s="208"/>
      <c r="B169" s="208"/>
      <c r="C169" s="139"/>
      <c r="D169" s="139"/>
      <c r="E169" s="139"/>
      <c r="F169" s="139"/>
      <c r="G169" s="208"/>
      <c r="H169" s="208"/>
      <c r="I169" s="139"/>
      <c r="J169" s="139"/>
      <c r="K169" s="139"/>
      <c r="L169" s="138"/>
      <c r="M169" s="139"/>
      <c r="N169" s="138"/>
      <c r="O169" s="139"/>
      <c r="P169" s="138"/>
      <c r="Q169" s="139"/>
      <c r="R169" s="139"/>
    </row>
    <row r="170" ht="30.0" customHeight="1">
      <c r="A170" s="208"/>
      <c r="B170" s="208"/>
      <c r="C170" s="139"/>
      <c r="D170" s="139"/>
      <c r="E170" s="139"/>
      <c r="F170" s="139"/>
      <c r="G170" s="208"/>
      <c r="H170" s="208"/>
      <c r="I170" s="139"/>
      <c r="J170" s="139"/>
      <c r="K170" s="139"/>
      <c r="L170" s="138"/>
      <c r="M170" s="139"/>
      <c r="N170" s="138"/>
      <c r="O170" s="139"/>
      <c r="P170" s="138"/>
      <c r="Q170" s="139"/>
      <c r="R170" s="139"/>
    </row>
    <row r="171" ht="30.0" customHeight="1">
      <c r="A171" s="208"/>
      <c r="B171" s="208"/>
      <c r="C171" s="139"/>
      <c r="D171" s="139"/>
      <c r="E171" s="139"/>
      <c r="F171" s="139"/>
      <c r="G171" s="208"/>
      <c r="H171" s="208"/>
      <c r="I171" s="139"/>
      <c r="J171" s="139"/>
      <c r="K171" s="139"/>
      <c r="L171" s="138"/>
      <c r="M171" s="139"/>
      <c r="N171" s="138"/>
      <c r="O171" s="139"/>
      <c r="P171" s="138"/>
      <c r="Q171" s="139"/>
      <c r="R171" s="139"/>
    </row>
    <row r="172" ht="30.0" customHeight="1">
      <c r="A172" s="208"/>
      <c r="B172" s="208"/>
      <c r="C172" s="139"/>
      <c r="D172" s="139"/>
      <c r="E172" s="139"/>
      <c r="F172" s="139"/>
      <c r="G172" s="208"/>
      <c r="H172" s="208"/>
      <c r="I172" s="139"/>
      <c r="J172" s="139"/>
      <c r="K172" s="139"/>
      <c r="L172" s="138"/>
      <c r="M172" s="139"/>
      <c r="N172" s="138"/>
      <c r="O172" s="139"/>
      <c r="P172" s="138"/>
      <c r="Q172" s="139"/>
      <c r="R172" s="139"/>
    </row>
    <row r="173" ht="30.0" customHeight="1">
      <c r="A173" s="208"/>
      <c r="B173" s="208"/>
      <c r="C173" s="139"/>
      <c r="D173" s="139"/>
      <c r="E173" s="139"/>
      <c r="F173" s="139"/>
      <c r="G173" s="208"/>
      <c r="H173" s="208"/>
      <c r="I173" s="139"/>
      <c r="J173" s="139"/>
      <c r="K173" s="139"/>
      <c r="L173" s="138"/>
      <c r="M173" s="139"/>
      <c r="N173" s="138"/>
      <c r="O173" s="139"/>
      <c r="P173" s="138"/>
      <c r="Q173" s="139"/>
      <c r="R173" s="139"/>
    </row>
    <row r="174" ht="30.0" customHeight="1">
      <c r="A174" s="208"/>
      <c r="B174" s="208"/>
      <c r="C174" s="139"/>
      <c r="D174" s="139"/>
      <c r="E174" s="139"/>
      <c r="F174" s="139"/>
      <c r="G174" s="208"/>
      <c r="H174" s="208"/>
      <c r="I174" s="139"/>
      <c r="J174" s="139"/>
      <c r="K174" s="139"/>
      <c r="L174" s="138"/>
      <c r="M174" s="139"/>
      <c r="N174" s="138"/>
      <c r="O174" s="139"/>
      <c r="P174" s="138"/>
      <c r="Q174" s="139"/>
      <c r="R174" s="139"/>
    </row>
    <row r="175" ht="30.0" customHeight="1">
      <c r="A175" s="208"/>
      <c r="B175" s="208"/>
      <c r="C175" s="139"/>
      <c r="D175" s="139"/>
      <c r="E175" s="139"/>
      <c r="F175" s="139"/>
      <c r="G175" s="208"/>
      <c r="H175" s="208"/>
      <c r="I175" s="139"/>
      <c r="J175" s="139"/>
      <c r="K175" s="139"/>
      <c r="L175" s="138"/>
      <c r="M175" s="139"/>
      <c r="N175" s="138"/>
      <c r="O175" s="139"/>
      <c r="P175" s="138"/>
      <c r="Q175" s="139"/>
      <c r="R175" s="139"/>
    </row>
    <row r="176" ht="30.0" customHeight="1">
      <c r="A176" s="208"/>
      <c r="B176" s="208"/>
      <c r="C176" s="139"/>
      <c r="D176" s="139"/>
      <c r="E176" s="139"/>
      <c r="F176" s="139"/>
      <c r="G176" s="208"/>
      <c r="H176" s="208"/>
      <c r="I176" s="139"/>
      <c r="J176" s="139"/>
      <c r="K176" s="139"/>
      <c r="L176" s="138"/>
      <c r="M176" s="139"/>
      <c r="N176" s="138"/>
      <c r="O176" s="139"/>
      <c r="P176" s="138"/>
      <c r="Q176" s="139"/>
      <c r="R176" s="139"/>
    </row>
    <row r="177" ht="30.0" customHeight="1">
      <c r="A177" s="208"/>
      <c r="B177" s="208"/>
      <c r="C177" s="139"/>
      <c r="D177" s="139"/>
      <c r="E177" s="139"/>
      <c r="F177" s="139"/>
      <c r="G177" s="208"/>
      <c r="H177" s="208"/>
      <c r="I177" s="139"/>
      <c r="J177" s="139"/>
      <c r="K177" s="139"/>
      <c r="L177" s="138"/>
      <c r="M177" s="139"/>
      <c r="N177" s="138"/>
      <c r="O177" s="139"/>
      <c r="P177" s="138"/>
      <c r="Q177" s="139"/>
      <c r="R177" s="139"/>
    </row>
    <row r="178" ht="30.0" customHeight="1">
      <c r="A178" s="208"/>
      <c r="B178" s="208"/>
      <c r="C178" s="139"/>
      <c r="D178" s="139"/>
      <c r="E178" s="139"/>
      <c r="F178" s="139"/>
      <c r="G178" s="208"/>
      <c r="H178" s="208"/>
      <c r="I178" s="139"/>
      <c r="J178" s="139"/>
      <c r="K178" s="139"/>
      <c r="L178" s="138"/>
      <c r="M178" s="139"/>
      <c r="N178" s="138"/>
      <c r="O178" s="139"/>
      <c r="P178" s="138"/>
      <c r="Q178" s="139"/>
      <c r="R178" s="139"/>
    </row>
    <row r="179" ht="30.0" customHeight="1">
      <c r="A179" s="208"/>
      <c r="B179" s="208"/>
      <c r="C179" s="139"/>
      <c r="D179" s="139"/>
      <c r="E179" s="139"/>
      <c r="F179" s="139"/>
      <c r="G179" s="208"/>
      <c r="H179" s="208"/>
      <c r="I179" s="139"/>
      <c r="J179" s="139"/>
      <c r="K179" s="139"/>
      <c r="L179" s="138"/>
      <c r="M179" s="139"/>
      <c r="N179" s="138"/>
      <c r="O179" s="139"/>
      <c r="P179" s="138"/>
      <c r="Q179" s="139"/>
      <c r="R179" s="139"/>
    </row>
    <row r="180" ht="30.0" customHeight="1">
      <c r="A180" s="208"/>
      <c r="B180" s="208"/>
      <c r="C180" s="139"/>
      <c r="D180" s="139"/>
      <c r="E180" s="139"/>
      <c r="F180" s="139"/>
      <c r="G180" s="208"/>
      <c r="H180" s="208"/>
      <c r="I180" s="139"/>
      <c r="J180" s="139"/>
      <c r="K180" s="139"/>
      <c r="L180" s="138"/>
      <c r="M180" s="139"/>
      <c r="N180" s="138"/>
      <c r="O180" s="139"/>
      <c r="P180" s="138"/>
      <c r="Q180" s="139"/>
      <c r="R180" s="139"/>
    </row>
    <row r="181" ht="30.0" customHeight="1">
      <c r="A181" s="208"/>
      <c r="B181" s="208"/>
      <c r="C181" s="139"/>
      <c r="D181" s="139"/>
      <c r="E181" s="139"/>
      <c r="F181" s="139"/>
      <c r="G181" s="208"/>
      <c r="H181" s="208"/>
      <c r="I181" s="139"/>
      <c r="J181" s="139"/>
      <c r="K181" s="139"/>
      <c r="L181" s="138"/>
      <c r="M181" s="139"/>
      <c r="N181" s="138"/>
      <c r="O181" s="139"/>
      <c r="P181" s="138"/>
      <c r="Q181" s="139"/>
      <c r="R181" s="139"/>
    </row>
    <row r="182" ht="30.0" customHeight="1">
      <c r="A182" s="208"/>
      <c r="B182" s="208"/>
      <c r="C182" s="139"/>
      <c r="D182" s="139"/>
      <c r="E182" s="139"/>
      <c r="F182" s="139"/>
      <c r="G182" s="208"/>
      <c r="H182" s="208"/>
      <c r="I182" s="139"/>
      <c r="J182" s="139"/>
      <c r="K182" s="139"/>
      <c r="L182" s="138"/>
      <c r="M182" s="139"/>
      <c r="N182" s="138"/>
      <c r="O182" s="139"/>
      <c r="P182" s="138"/>
      <c r="Q182" s="139"/>
      <c r="R182" s="139"/>
    </row>
    <row r="183" ht="30.0" customHeight="1">
      <c r="A183" s="208"/>
      <c r="B183" s="208"/>
      <c r="C183" s="139"/>
      <c r="D183" s="139"/>
      <c r="E183" s="139"/>
      <c r="F183" s="139"/>
      <c r="G183" s="208"/>
      <c r="H183" s="208"/>
      <c r="I183" s="139"/>
      <c r="J183" s="139"/>
      <c r="K183" s="139"/>
      <c r="L183" s="138"/>
      <c r="M183" s="139"/>
      <c r="N183" s="138"/>
      <c r="O183" s="139"/>
      <c r="P183" s="138"/>
      <c r="Q183" s="139"/>
      <c r="R183" s="139"/>
    </row>
    <row r="184" ht="30.0" customHeight="1">
      <c r="A184" s="208"/>
      <c r="B184" s="208"/>
      <c r="C184" s="139"/>
      <c r="D184" s="139"/>
      <c r="E184" s="139"/>
      <c r="F184" s="139"/>
      <c r="G184" s="208"/>
      <c r="H184" s="208"/>
      <c r="I184" s="139"/>
      <c r="J184" s="139"/>
      <c r="K184" s="139"/>
      <c r="L184" s="138"/>
      <c r="M184" s="139"/>
      <c r="N184" s="138"/>
      <c r="O184" s="139"/>
      <c r="P184" s="138"/>
      <c r="Q184" s="139"/>
      <c r="R184" s="139"/>
    </row>
    <row r="185" ht="30.0" customHeight="1">
      <c r="A185" s="208"/>
      <c r="B185" s="208"/>
      <c r="C185" s="139"/>
      <c r="D185" s="139"/>
      <c r="E185" s="139"/>
      <c r="F185" s="139"/>
      <c r="G185" s="208"/>
      <c r="H185" s="208"/>
      <c r="I185" s="139"/>
      <c r="J185" s="139"/>
      <c r="K185" s="139"/>
      <c r="L185" s="138"/>
      <c r="M185" s="139"/>
      <c r="N185" s="138"/>
      <c r="O185" s="139"/>
      <c r="P185" s="138"/>
      <c r="Q185" s="139"/>
      <c r="R185" s="139"/>
    </row>
    <row r="186" ht="30.0" customHeight="1">
      <c r="A186" s="208"/>
      <c r="B186" s="208"/>
      <c r="C186" s="139"/>
      <c r="D186" s="139"/>
      <c r="E186" s="139"/>
      <c r="F186" s="139"/>
      <c r="G186" s="208"/>
      <c r="H186" s="208"/>
      <c r="I186" s="139"/>
      <c r="J186" s="139"/>
      <c r="K186" s="139"/>
      <c r="L186" s="138"/>
      <c r="M186" s="139"/>
      <c r="N186" s="138"/>
      <c r="O186" s="139"/>
      <c r="P186" s="138"/>
      <c r="Q186" s="139"/>
      <c r="R186" s="139"/>
    </row>
    <row r="187" ht="30.0" customHeight="1">
      <c r="A187" s="208"/>
      <c r="B187" s="208"/>
      <c r="C187" s="139"/>
      <c r="D187" s="139"/>
      <c r="E187" s="139"/>
      <c r="F187" s="139"/>
      <c r="G187" s="208"/>
      <c r="H187" s="208"/>
      <c r="I187" s="139"/>
      <c r="J187" s="139"/>
      <c r="K187" s="139"/>
      <c r="L187" s="138"/>
      <c r="M187" s="139"/>
      <c r="N187" s="138"/>
      <c r="O187" s="139"/>
      <c r="P187" s="138"/>
      <c r="Q187" s="139"/>
      <c r="R187" s="139"/>
    </row>
    <row r="188" ht="30.0" customHeight="1">
      <c r="A188" s="208"/>
      <c r="B188" s="208"/>
      <c r="C188" s="139"/>
      <c r="D188" s="139"/>
      <c r="E188" s="139"/>
      <c r="F188" s="139"/>
      <c r="G188" s="208"/>
      <c r="H188" s="208"/>
      <c r="I188" s="139"/>
      <c r="J188" s="139"/>
      <c r="K188" s="139"/>
      <c r="L188" s="138"/>
      <c r="M188" s="139"/>
      <c r="N188" s="138"/>
      <c r="O188" s="139"/>
      <c r="P188" s="138"/>
      <c r="Q188" s="139"/>
      <c r="R188" s="139"/>
    </row>
    <row r="189" ht="30.0" customHeight="1">
      <c r="A189" s="208"/>
      <c r="B189" s="208"/>
      <c r="C189" s="139"/>
      <c r="D189" s="139"/>
      <c r="E189" s="139"/>
      <c r="F189" s="139"/>
      <c r="G189" s="208"/>
      <c r="H189" s="208"/>
      <c r="I189" s="139"/>
      <c r="J189" s="139"/>
      <c r="K189" s="139"/>
      <c r="L189" s="138"/>
      <c r="M189" s="139"/>
      <c r="N189" s="138"/>
      <c r="O189" s="139"/>
      <c r="P189" s="138"/>
      <c r="Q189" s="139"/>
      <c r="R189" s="139"/>
    </row>
    <row r="190" ht="30.0" customHeight="1">
      <c r="A190" s="208"/>
      <c r="B190" s="208"/>
      <c r="C190" s="139"/>
      <c r="D190" s="139"/>
      <c r="E190" s="139"/>
      <c r="F190" s="139"/>
      <c r="G190" s="208"/>
      <c r="H190" s="208"/>
      <c r="I190" s="139"/>
      <c r="J190" s="139"/>
      <c r="K190" s="139"/>
      <c r="L190" s="138"/>
      <c r="M190" s="139"/>
      <c r="N190" s="138"/>
      <c r="O190" s="139"/>
      <c r="P190" s="138"/>
      <c r="Q190" s="139"/>
      <c r="R190" s="139"/>
    </row>
    <row r="191" ht="30.0" customHeight="1">
      <c r="A191" s="208"/>
      <c r="B191" s="208"/>
      <c r="C191" s="139"/>
      <c r="D191" s="139"/>
      <c r="E191" s="139"/>
      <c r="F191" s="139"/>
      <c r="G191" s="208"/>
      <c r="H191" s="208"/>
      <c r="I191" s="139"/>
      <c r="J191" s="139"/>
      <c r="K191" s="139"/>
      <c r="L191" s="138"/>
      <c r="M191" s="139"/>
      <c r="N191" s="138"/>
      <c r="O191" s="139"/>
      <c r="P191" s="138"/>
      <c r="Q191" s="139"/>
      <c r="R191" s="139"/>
    </row>
    <row r="192" ht="30.0" customHeight="1">
      <c r="A192" s="208"/>
      <c r="B192" s="208"/>
      <c r="C192" s="139"/>
      <c r="D192" s="139"/>
      <c r="E192" s="139"/>
      <c r="F192" s="139"/>
      <c r="G192" s="208"/>
      <c r="H192" s="208"/>
      <c r="I192" s="139"/>
      <c r="J192" s="139"/>
      <c r="K192" s="139"/>
      <c r="L192" s="138"/>
      <c r="M192" s="139"/>
      <c r="N192" s="138"/>
      <c r="O192" s="139"/>
      <c r="P192" s="138"/>
      <c r="Q192" s="139"/>
      <c r="R192" s="139"/>
    </row>
    <row r="193" ht="30.0" customHeight="1">
      <c r="A193" s="208"/>
      <c r="B193" s="208"/>
      <c r="C193" s="139"/>
      <c r="D193" s="139"/>
      <c r="E193" s="139"/>
      <c r="F193" s="139"/>
      <c r="G193" s="208"/>
      <c r="H193" s="208"/>
      <c r="I193" s="139"/>
      <c r="J193" s="139"/>
      <c r="K193" s="139"/>
      <c r="L193" s="138"/>
      <c r="M193" s="139"/>
      <c r="N193" s="138"/>
      <c r="O193" s="139"/>
      <c r="P193" s="138"/>
      <c r="Q193" s="139"/>
      <c r="R193" s="139"/>
    </row>
    <row r="194" ht="30.0" customHeight="1">
      <c r="A194" s="208"/>
      <c r="B194" s="208"/>
      <c r="C194" s="139"/>
      <c r="D194" s="139"/>
      <c r="E194" s="139"/>
      <c r="F194" s="139"/>
      <c r="G194" s="208"/>
      <c r="H194" s="208"/>
      <c r="I194" s="139"/>
      <c r="J194" s="139"/>
      <c r="K194" s="139"/>
      <c r="L194" s="138"/>
      <c r="M194" s="139"/>
      <c r="N194" s="138"/>
      <c r="O194" s="139"/>
      <c r="P194" s="138"/>
      <c r="Q194" s="139"/>
      <c r="R194" s="139"/>
    </row>
    <row r="195" ht="30.0" customHeight="1">
      <c r="A195" s="208"/>
      <c r="B195" s="208"/>
      <c r="C195" s="139"/>
      <c r="D195" s="139"/>
      <c r="E195" s="139"/>
      <c r="F195" s="139"/>
      <c r="G195" s="208"/>
      <c r="H195" s="208"/>
      <c r="I195" s="139"/>
      <c r="J195" s="139"/>
      <c r="K195" s="139"/>
      <c r="L195" s="138"/>
      <c r="M195" s="139"/>
      <c r="N195" s="138"/>
      <c r="O195" s="139"/>
      <c r="P195" s="138"/>
      <c r="Q195" s="139"/>
      <c r="R195" s="139"/>
    </row>
    <row r="196" ht="30.0" customHeight="1">
      <c r="A196" s="208"/>
      <c r="B196" s="208"/>
      <c r="C196" s="139"/>
      <c r="D196" s="139"/>
      <c r="E196" s="139"/>
      <c r="F196" s="139"/>
      <c r="G196" s="208"/>
      <c r="H196" s="208"/>
      <c r="I196" s="139"/>
      <c r="J196" s="139"/>
      <c r="K196" s="139"/>
      <c r="L196" s="138"/>
      <c r="M196" s="139"/>
      <c r="N196" s="138"/>
      <c r="O196" s="139"/>
      <c r="P196" s="138"/>
      <c r="Q196" s="139"/>
      <c r="R196" s="139"/>
    </row>
    <row r="197" ht="30.0" customHeight="1">
      <c r="A197" s="208"/>
      <c r="B197" s="208"/>
      <c r="C197" s="139"/>
      <c r="D197" s="139"/>
      <c r="E197" s="139"/>
      <c r="F197" s="139"/>
      <c r="G197" s="208"/>
      <c r="H197" s="208"/>
      <c r="I197" s="139"/>
      <c r="J197" s="139"/>
      <c r="K197" s="139"/>
      <c r="L197" s="138"/>
      <c r="M197" s="139"/>
      <c r="N197" s="138"/>
      <c r="O197" s="139"/>
      <c r="P197" s="138"/>
      <c r="Q197" s="139"/>
      <c r="R197" s="139"/>
    </row>
    <row r="198" ht="30.0" customHeight="1">
      <c r="A198" s="208"/>
      <c r="B198" s="208"/>
      <c r="C198" s="139"/>
      <c r="D198" s="139"/>
      <c r="E198" s="139"/>
      <c r="F198" s="139"/>
      <c r="G198" s="208"/>
      <c r="H198" s="208"/>
      <c r="I198" s="139"/>
      <c r="J198" s="139"/>
      <c r="K198" s="139"/>
      <c r="L198" s="138"/>
      <c r="M198" s="139"/>
      <c r="N198" s="138"/>
      <c r="O198" s="139"/>
      <c r="P198" s="138"/>
      <c r="Q198" s="139"/>
      <c r="R198" s="139"/>
    </row>
    <row r="199" ht="30.0" customHeight="1">
      <c r="A199" s="208"/>
      <c r="B199" s="208"/>
      <c r="C199" s="139"/>
      <c r="D199" s="139"/>
      <c r="E199" s="139"/>
      <c r="F199" s="139"/>
      <c r="G199" s="208"/>
      <c r="H199" s="208"/>
      <c r="I199" s="139"/>
      <c r="J199" s="139"/>
      <c r="K199" s="139"/>
      <c r="L199" s="138"/>
      <c r="M199" s="139"/>
      <c r="N199" s="138"/>
      <c r="O199" s="139"/>
      <c r="P199" s="138"/>
      <c r="Q199" s="139"/>
      <c r="R199" s="139"/>
    </row>
    <row r="200" ht="30.0" customHeight="1">
      <c r="A200" s="208"/>
      <c r="B200" s="208"/>
      <c r="C200" s="139"/>
      <c r="D200" s="139"/>
      <c r="E200" s="139"/>
      <c r="F200" s="139"/>
      <c r="G200" s="208"/>
      <c r="H200" s="208"/>
      <c r="I200" s="139"/>
      <c r="J200" s="139"/>
      <c r="K200" s="139"/>
      <c r="L200" s="138"/>
      <c r="M200" s="139"/>
      <c r="N200" s="138"/>
      <c r="O200" s="139"/>
      <c r="P200" s="138"/>
      <c r="Q200" s="139"/>
      <c r="R200" s="139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conditionalFormatting sqref="C3:D19">
    <cfRule type="cellIs" dxfId="5" priority="1" operator="equal">
      <formula>1</formula>
    </cfRule>
  </conditionalFormatting>
  <conditionalFormatting sqref="C3:D19">
    <cfRule type="cellIs" dxfId="6" priority="2" operator="equal">
      <formula>2</formula>
    </cfRule>
  </conditionalFormatting>
  <conditionalFormatting sqref="C3:D19">
    <cfRule type="cellIs" dxfId="7" priority="3" operator="equal">
      <formula>3</formula>
    </cfRule>
  </conditionalFormatting>
  <conditionalFormatting sqref="C3:D19">
    <cfRule type="cellIs" dxfId="8" priority="4" operator="equal">
      <formula>4</formula>
    </cfRule>
  </conditionalFormatting>
  <conditionalFormatting sqref="C3:D19">
    <cfRule type="cellIs" dxfId="9" priority="5" operator="equal">
      <formula>5</formula>
    </cfRule>
  </conditionalFormatting>
  <conditionalFormatting sqref="F39">
    <cfRule type="notContainsBlanks" dxfId="10" priority="6">
      <formula>LEN(TRIM(F39))&gt;0</formula>
    </cfRule>
  </conditionalFormatting>
  <dataValidations>
    <dataValidation type="list" allowBlank="1" sqref="D3:D38">
      <formula1>"do zrobienia,w trakcie,do oceny,zrobione,nieudane"</formula1>
    </dataValidation>
    <dataValidation type="list" allowBlank="1" sqref="A3:A51">
      <formula1>"FW,RW,UT,Chłodzenie,Programy,Ogólne,Research"</formula1>
    </dataValidation>
    <dataValidation type="list" allowBlank="1" sqref="A52:A200">
      <formula1>"FW,RW,UT,Chłodzenie,Programy,Ogólne,Research"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4.43"/>
    <col customWidth="1" min="3" max="3" width="28.71"/>
    <col customWidth="1" min="4" max="4" width="14.43"/>
    <col customWidth="1" min="5" max="5" width="28.71"/>
    <col customWidth="1" min="6" max="6" width="14.43"/>
    <col customWidth="1" min="7" max="7" width="25.71"/>
  </cols>
  <sheetData>
    <row r="1" ht="22.5" customHeight="1">
      <c r="A1" s="1" t="s">
        <v>0</v>
      </c>
      <c r="B1" s="3" t="s">
        <v>2</v>
      </c>
      <c r="C1" s="6" t="s">
        <v>4</v>
      </c>
      <c r="D1" s="8" t="s">
        <v>10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6">
        <f>B2+C2+D2</f>
        <v>145</v>
      </c>
      <c r="B2" s="20">
        <f>IFERROR(__xludf.DUMMYFUNCTION("QUERY(IMPORTRANGE(""https://docs.google.com/spreadsheets/d/1PadRpY8cDpi-dXdFjrTWTwUPtXxD3Oaolc_sUQ3H3zk/edit?gid=1911788329#gid=1911788329"", ""FW!A:I""), ""select count(Col9) where Col9 is not null label count(Col9) ''"", 0)"),50.0)</f>
        <v>50</v>
      </c>
      <c r="C2" s="22">
        <f>IFERROR(__xludf.DUMMYFUNCTION("QUERY(IMPORTRANGE(""https://docs.google.com/spreadsheets/d/1PadRpY8cDpi-dXdFjrTWTwUPtXxD3Oaolc_sUQ3H3zk/edit?gid=1911788329#gid=1911788329"", ""UT!A:I""), ""select count(Col9) where Col9 is not null label count(Col9) ''"", 0)"),66.0)</f>
        <v>66</v>
      </c>
      <c r="D2" s="24">
        <f>IFERROR(__xludf.DUMMYFUNCTION("QUERY(IMPORTRANGE(""https://docs.google.com/spreadsheets/d/1PadRpY8cDpi-dXdFjrTWTwUPtXxD3Oaolc_sUQ3H3zk/edit?gid=1842976185#gid=1842976185"", ""RW!A:I""), ""select count(Col9) where Col9 is not null label count(Col9) ''"", 0)"),29.0)</f>
        <v>29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27" t="s">
        <v>120</v>
      </c>
      <c r="B4" s="27" t="s">
        <v>129</v>
      </c>
      <c r="C4" s="29"/>
      <c r="D4" s="29"/>
      <c r="E4" s="29"/>
      <c r="F4" s="29"/>
      <c r="I4" s="9"/>
      <c r="J4" s="9"/>
      <c r="K4" s="9"/>
      <c r="L4" s="9"/>
      <c r="M4" s="9"/>
      <c r="N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33" t="s">
        <v>137</v>
      </c>
      <c r="B5" s="34"/>
      <c r="C5" s="22" t="s">
        <v>141</v>
      </c>
      <c r="D5" s="22"/>
      <c r="E5" s="36" t="s">
        <v>143</v>
      </c>
      <c r="F5" s="8"/>
      <c r="G5" s="39" t="s">
        <v>146</v>
      </c>
      <c r="I5" s="39" t="s">
        <v>148</v>
      </c>
      <c r="K5" s="39" t="s">
        <v>149</v>
      </c>
      <c r="L5" s="39" t="s">
        <v>151</v>
      </c>
      <c r="M5" s="39" t="s">
        <v>152</v>
      </c>
      <c r="N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40" t="s">
        <v>157</v>
      </c>
      <c r="B6" s="41" t="b">
        <v>0</v>
      </c>
      <c r="C6" s="42" t="s">
        <v>163</v>
      </c>
      <c r="D6" s="43" t="b">
        <v>0</v>
      </c>
      <c r="E6" s="44" t="s">
        <v>163</v>
      </c>
      <c r="F6" s="8" t="b">
        <v>1</v>
      </c>
      <c r="G6" s="9"/>
      <c r="I6" s="9"/>
      <c r="K6" s="9"/>
      <c r="L6" s="9"/>
      <c r="M6" s="9"/>
      <c r="N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40" t="s">
        <v>175</v>
      </c>
      <c r="B7" s="47" t="b">
        <v>0</v>
      </c>
      <c r="C7" s="48" t="s">
        <v>175</v>
      </c>
      <c r="D7" s="50" t="b">
        <v>0</v>
      </c>
      <c r="E7" s="44" t="s">
        <v>175</v>
      </c>
      <c r="F7" s="8" t="b">
        <v>1</v>
      </c>
      <c r="G7" s="9"/>
      <c r="H7" s="9"/>
      <c r="I7" s="9"/>
      <c r="J7" s="9"/>
      <c r="K7" s="9"/>
      <c r="L7" s="9"/>
      <c r="M7" s="9"/>
      <c r="N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40" t="s">
        <v>191</v>
      </c>
      <c r="B8" s="47" t="b">
        <v>0</v>
      </c>
      <c r="C8" s="48" t="s">
        <v>191</v>
      </c>
      <c r="D8" s="50" t="b">
        <v>0</v>
      </c>
      <c r="E8" s="44" t="s">
        <v>191</v>
      </c>
      <c r="F8" s="8" t="b">
        <v>0</v>
      </c>
      <c r="G8" s="9"/>
      <c r="H8" s="9"/>
      <c r="I8" s="9"/>
      <c r="J8" s="9"/>
      <c r="K8" s="9"/>
      <c r="L8" s="9"/>
      <c r="M8" s="9"/>
      <c r="N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52" t="s">
        <v>200</v>
      </c>
      <c r="B9" s="52" t="b">
        <v>0</v>
      </c>
      <c r="C9" s="48" t="s">
        <v>200</v>
      </c>
      <c r="D9" s="43" t="b">
        <v>0</v>
      </c>
      <c r="E9" s="44" t="s">
        <v>200</v>
      </c>
      <c r="F9" s="8" t="b">
        <v>0</v>
      </c>
      <c r="G9" s="9"/>
      <c r="H9" s="9"/>
      <c r="I9" s="9"/>
      <c r="J9" s="9"/>
      <c r="K9" s="9"/>
      <c r="L9" s="9"/>
      <c r="M9" s="9"/>
      <c r="N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52" t="s">
        <v>209</v>
      </c>
      <c r="B10" s="52" t="b">
        <v>0</v>
      </c>
      <c r="C10" s="48" t="s">
        <v>209</v>
      </c>
      <c r="D10" s="22" t="b">
        <v>0</v>
      </c>
      <c r="E10" s="44" t="s">
        <v>209</v>
      </c>
      <c r="F10" s="8" t="b">
        <v>0</v>
      </c>
      <c r="G10" s="9"/>
      <c r="H10" s="9"/>
      <c r="I10" s="9"/>
      <c r="J10" s="9"/>
      <c r="K10" s="9"/>
      <c r="L10" s="9"/>
      <c r="M10" s="9"/>
      <c r="N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52" t="s">
        <v>212</v>
      </c>
      <c r="B11" s="53" t="b">
        <v>0</v>
      </c>
      <c r="C11" s="48" t="s">
        <v>212</v>
      </c>
      <c r="D11" s="22" t="b">
        <v>0</v>
      </c>
      <c r="E11" s="44" t="s">
        <v>212</v>
      </c>
      <c r="F11" s="8" t="b">
        <v>0</v>
      </c>
      <c r="G11" s="9"/>
      <c r="H11" s="9"/>
      <c r="I11" s="9"/>
      <c r="J11" s="9"/>
      <c r="K11" s="9"/>
      <c r="L11" s="9"/>
      <c r="M11" s="9"/>
      <c r="N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53"/>
      <c r="B12" s="53" t="b">
        <v>0</v>
      </c>
      <c r="C12" s="22"/>
      <c r="D12" s="22" t="b">
        <v>0</v>
      </c>
      <c r="E12" s="55"/>
      <c r="F12" s="8" t="b">
        <v>0</v>
      </c>
      <c r="G12" s="9"/>
      <c r="H12" s="9"/>
      <c r="I12" s="9"/>
      <c r="J12" s="9"/>
      <c r="K12" s="9"/>
      <c r="L12" s="9"/>
      <c r="M12" s="9"/>
      <c r="N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53"/>
      <c r="B13" s="53" t="b">
        <v>0</v>
      </c>
      <c r="C13" s="22"/>
      <c r="D13" s="22" t="b">
        <v>0</v>
      </c>
      <c r="E13" s="8"/>
      <c r="F13" s="8" t="b">
        <v>0</v>
      </c>
      <c r="G13" s="9"/>
      <c r="H13" s="9"/>
      <c r="I13" s="9"/>
      <c r="J13" s="9"/>
      <c r="K13" s="9"/>
      <c r="L13" s="9"/>
      <c r="M13" s="9"/>
      <c r="N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53"/>
      <c r="B14" s="53" t="b">
        <v>0</v>
      </c>
      <c r="C14" s="22"/>
      <c r="D14" s="22" t="b">
        <v>0</v>
      </c>
      <c r="E14" s="8"/>
      <c r="F14" s="8" t="b">
        <v>0</v>
      </c>
      <c r="G14" s="9"/>
      <c r="H14" s="9"/>
      <c r="I14" s="9"/>
      <c r="J14" s="9"/>
      <c r="K14" s="9"/>
      <c r="L14" s="9"/>
      <c r="M14" s="9"/>
      <c r="N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58" t="s">
        <v>217</v>
      </c>
      <c r="B15" s="59"/>
      <c r="C15" s="60" t="s">
        <v>218</v>
      </c>
      <c r="D15" s="61"/>
      <c r="E15" s="62" t="s">
        <v>220</v>
      </c>
      <c r="F15" s="64"/>
      <c r="G15" s="65" t="s">
        <v>222</v>
      </c>
      <c r="H15" s="66"/>
      <c r="I15" s="9"/>
      <c r="J15" s="9"/>
      <c r="K15" s="9"/>
      <c r="L15" s="9"/>
      <c r="M15" s="9"/>
      <c r="N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59"/>
      <c r="B16" s="59" t="b">
        <v>0</v>
      </c>
      <c r="C16" s="61"/>
      <c r="D16" s="61" t="b">
        <v>0</v>
      </c>
      <c r="E16" s="64"/>
      <c r="F16" s="64" t="b">
        <v>0</v>
      </c>
      <c r="G16" s="68" t="s">
        <v>224</v>
      </c>
      <c r="H16" s="65" t="b">
        <v>0</v>
      </c>
      <c r="I16" s="9"/>
      <c r="J16" s="9"/>
      <c r="K16" s="9"/>
      <c r="L16" s="9"/>
      <c r="M16" s="9"/>
      <c r="N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59"/>
      <c r="B17" s="59" t="b">
        <v>0</v>
      </c>
      <c r="C17" s="61"/>
      <c r="D17" s="61" t="b">
        <v>0</v>
      </c>
      <c r="E17" s="64"/>
      <c r="F17" s="64" t="b">
        <v>0</v>
      </c>
      <c r="G17" s="68" t="s">
        <v>226</v>
      </c>
      <c r="H17" s="65" t="b">
        <v>0</v>
      </c>
      <c r="I17" s="9"/>
      <c r="J17" s="9"/>
      <c r="K17" s="9"/>
      <c r="L17" s="9"/>
      <c r="M17" s="9"/>
      <c r="N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59"/>
      <c r="B18" s="59" t="b">
        <v>0</v>
      </c>
      <c r="C18" s="61"/>
      <c r="D18" s="61" t="b">
        <v>0</v>
      </c>
      <c r="E18" s="64"/>
      <c r="F18" s="64" t="b">
        <v>0</v>
      </c>
      <c r="G18" s="68" t="s">
        <v>228</v>
      </c>
      <c r="H18" s="65" t="b">
        <v>0</v>
      </c>
      <c r="I18" s="9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59"/>
      <c r="B19" s="59" t="b">
        <v>0</v>
      </c>
      <c r="C19" s="61"/>
      <c r="D19" s="61" t="b">
        <v>0</v>
      </c>
      <c r="E19" s="64"/>
      <c r="F19" s="64" t="b">
        <v>0</v>
      </c>
      <c r="G19" s="68" t="s">
        <v>229</v>
      </c>
      <c r="H19" s="66"/>
      <c r="I19" s="9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59"/>
      <c r="B20" s="59" t="b">
        <v>0</v>
      </c>
      <c r="C20" s="61"/>
      <c r="D20" s="61" t="b">
        <v>0</v>
      </c>
      <c r="E20" s="64"/>
      <c r="F20" s="64" t="b">
        <v>0</v>
      </c>
      <c r="G20" s="66"/>
      <c r="H20" s="66"/>
      <c r="I20" s="9"/>
      <c r="J20" s="9"/>
      <c r="K20" s="9"/>
      <c r="L20" s="9"/>
      <c r="M20" s="9"/>
      <c r="N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2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2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2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2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2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2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2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2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2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2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2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2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2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2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2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2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2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2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2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2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2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2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2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2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2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2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2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2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2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2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2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2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2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2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24.14"/>
    <col customWidth="1" min="3" max="3" width="23.86"/>
    <col customWidth="1" min="4" max="5" width="29.0"/>
    <col customWidth="1" min="6" max="6" width="14.43"/>
    <col customWidth="1" min="7" max="7" width="21.14"/>
    <col customWidth="1" min="8" max="8" width="18.43"/>
    <col customWidth="1" min="9" max="10" width="14.43"/>
    <col customWidth="1" min="12" max="12" width="18.14"/>
    <col customWidth="1" min="13" max="15" width="59.14"/>
    <col customWidth="1" min="16" max="16" width="17.71"/>
    <col customWidth="1" min="18" max="18" width="27.86"/>
    <col customWidth="1" min="19" max="19" width="30.14"/>
    <col customWidth="1" min="21" max="21" width="18.0"/>
  </cols>
  <sheetData>
    <row r="1" ht="19.5" customHeight="1">
      <c r="A1" s="2" t="s">
        <v>1</v>
      </c>
      <c r="B1" s="5" t="s">
        <v>3</v>
      </c>
      <c r="C1" s="2" t="s">
        <v>6</v>
      </c>
      <c r="D1" s="2" t="s">
        <v>8</v>
      </c>
      <c r="E1" s="2" t="s">
        <v>11</v>
      </c>
      <c r="F1" s="2" t="s">
        <v>12</v>
      </c>
      <c r="G1" s="2" t="s">
        <v>14</v>
      </c>
      <c r="H1" s="10" t="s">
        <v>17</v>
      </c>
      <c r="I1" s="11" t="s">
        <v>21</v>
      </c>
      <c r="J1" s="12" t="s">
        <v>27</v>
      </c>
      <c r="K1" s="13" t="s">
        <v>34</v>
      </c>
      <c r="L1" s="14" t="s">
        <v>43</v>
      </c>
      <c r="M1" s="15" t="s">
        <v>49</v>
      </c>
      <c r="N1" s="15" t="s">
        <v>54</v>
      </c>
      <c r="O1" s="15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17" t="s">
        <v>68</v>
      </c>
      <c r="U1" s="17" t="s">
        <v>72</v>
      </c>
    </row>
    <row r="2" ht="187.5" customHeight="1">
      <c r="A2" s="18" t="s">
        <v>19</v>
      </c>
      <c r="B2" s="19" t="s">
        <v>78</v>
      </c>
      <c r="C2" s="18" t="s">
        <v>81</v>
      </c>
      <c r="D2" s="21"/>
      <c r="E2" s="21"/>
      <c r="F2" s="21">
        <v>45952.0</v>
      </c>
      <c r="G2" s="23" t="s">
        <v>89</v>
      </c>
      <c r="H2" s="25" t="s">
        <v>114</v>
      </c>
      <c r="I2" s="28">
        <v>-0.1535433</v>
      </c>
      <c r="J2" s="31">
        <v>1.260555</v>
      </c>
      <c r="K2" s="32">
        <v>-3.513797</v>
      </c>
      <c r="L2" s="35">
        <v>-0.1078685</v>
      </c>
      <c r="M2" s="37"/>
      <c r="N2" s="37"/>
      <c r="O2" s="37"/>
      <c r="P2" s="49">
        <f t="shared" ref="P2:P51" si="1">K2/J2</f>
        <v>-2.78749995</v>
      </c>
      <c r="Q2" s="51"/>
      <c r="R2" s="51"/>
      <c r="S2" s="51">
        <f t="shared" ref="S2:S24" si="2">0.5*1.225*15*15*(R2*2)*K2</f>
        <v>0</v>
      </c>
      <c r="T2" s="54">
        <f t="shared" ref="T2:T49" si="3">0-1.53*(I2/K2)</f>
        <v>-0.06685680732</v>
      </c>
      <c r="U2" s="54">
        <f t="shared" ref="U2:U49" si="4">T2/1.53</f>
        <v>-0.04369725969</v>
      </c>
      <c r="V2" s="37"/>
      <c r="W2" s="37"/>
      <c r="X2" s="37"/>
      <c r="Y2" s="37"/>
      <c r="Z2" s="37"/>
      <c r="AA2" s="37"/>
    </row>
    <row r="3" ht="187.5" customHeight="1">
      <c r="A3" s="18" t="s">
        <v>20</v>
      </c>
      <c r="B3" s="19" t="s">
        <v>78</v>
      </c>
      <c r="C3" s="18" t="s">
        <v>216</v>
      </c>
      <c r="D3" s="21"/>
      <c r="E3" s="21"/>
      <c r="F3" s="21">
        <v>45952.0</v>
      </c>
      <c r="G3" s="23" t="s">
        <v>19</v>
      </c>
      <c r="H3" s="25" t="s">
        <v>114</v>
      </c>
      <c r="I3" s="28">
        <v>-0.1725573</v>
      </c>
      <c r="J3" s="31">
        <v>1.281383</v>
      </c>
      <c r="K3" s="32">
        <v>-3.635626</v>
      </c>
      <c r="L3" s="35" t="s">
        <v>219</v>
      </c>
      <c r="M3" s="71" t="s">
        <v>221</v>
      </c>
      <c r="N3" s="37"/>
      <c r="O3" s="37"/>
      <c r="P3" s="49">
        <f t="shared" si="1"/>
        <v>-2.837267234</v>
      </c>
      <c r="Q3" s="51"/>
      <c r="R3" s="51"/>
      <c r="S3" s="51">
        <f t="shared" si="2"/>
        <v>0</v>
      </c>
      <c r="T3" s="54">
        <f t="shared" si="3"/>
        <v>-0.07261821458</v>
      </c>
      <c r="U3" s="54">
        <f t="shared" si="4"/>
        <v>-0.04746288535</v>
      </c>
      <c r="V3" s="37"/>
      <c r="W3" s="37"/>
      <c r="X3" s="37"/>
      <c r="Y3" s="37"/>
      <c r="Z3" s="37"/>
      <c r="AA3" s="37"/>
    </row>
    <row r="4" ht="187.5" customHeight="1">
      <c r="A4" s="18" t="s">
        <v>22</v>
      </c>
      <c r="B4" s="19" t="s">
        <v>78</v>
      </c>
      <c r="C4" s="18" t="s">
        <v>231</v>
      </c>
      <c r="D4" s="21"/>
      <c r="E4" s="21"/>
      <c r="F4" s="21">
        <v>45953.0</v>
      </c>
      <c r="G4" s="23" t="s">
        <v>19</v>
      </c>
      <c r="H4" s="25" t="s">
        <v>114</v>
      </c>
      <c r="I4" s="28">
        <v>-0.1511747</v>
      </c>
      <c r="J4" s="31">
        <v>1.26288</v>
      </c>
      <c r="K4" s="32">
        <v>-3.516016</v>
      </c>
      <c r="L4" s="35">
        <v>-0.1074522</v>
      </c>
      <c r="M4" s="37"/>
      <c r="N4" s="37"/>
      <c r="O4" s="37"/>
      <c r="P4" s="49">
        <f t="shared" si="1"/>
        <v>-2.784125174</v>
      </c>
      <c r="Q4" s="51"/>
      <c r="R4" s="51"/>
      <c r="S4" s="51">
        <f t="shared" si="2"/>
        <v>0</v>
      </c>
      <c r="T4" s="54">
        <f t="shared" si="3"/>
        <v>-0.0657839131</v>
      </c>
      <c r="U4" s="54">
        <f t="shared" si="4"/>
        <v>-0.04299602163</v>
      </c>
      <c r="V4" s="37"/>
      <c r="W4" s="37"/>
      <c r="X4" s="37"/>
      <c r="Y4" s="37"/>
      <c r="Z4" s="37"/>
      <c r="AA4" s="37"/>
    </row>
    <row r="5" ht="187.5" customHeight="1">
      <c r="A5" s="18" t="s">
        <v>23</v>
      </c>
      <c r="B5" s="19" t="s">
        <v>78</v>
      </c>
      <c r="C5" s="18" t="s">
        <v>233</v>
      </c>
      <c r="D5" s="21"/>
      <c r="E5" s="21"/>
      <c r="F5" s="21">
        <v>45953.0</v>
      </c>
      <c r="G5" s="23" t="s">
        <v>22</v>
      </c>
      <c r="H5" s="25" t="s">
        <v>234</v>
      </c>
      <c r="I5" s="28">
        <v>-0.1607078</v>
      </c>
      <c r="J5" s="31">
        <v>1.278514</v>
      </c>
      <c r="K5" s="32">
        <v>-3.611073</v>
      </c>
      <c r="L5" s="35" t="s">
        <v>235</v>
      </c>
      <c r="M5" s="78" t="s">
        <v>221</v>
      </c>
      <c r="N5" s="79" t="s">
        <v>221</v>
      </c>
      <c r="O5" s="79" t="s">
        <v>221</v>
      </c>
      <c r="P5" s="49">
        <f t="shared" si="1"/>
        <v>-2.824429768</v>
      </c>
      <c r="Q5" s="51"/>
      <c r="R5" s="51"/>
      <c r="S5" s="51">
        <f t="shared" si="2"/>
        <v>0</v>
      </c>
      <c r="T5" s="54">
        <f t="shared" si="3"/>
        <v>-0.06809137727</v>
      </c>
      <c r="U5" s="54">
        <f t="shared" si="4"/>
        <v>-0.04450416815</v>
      </c>
      <c r="V5" s="37"/>
      <c r="W5" s="37"/>
      <c r="X5" s="37"/>
      <c r="Y5" s="37"/>
      <c r="Z5" s="37"/>
      <c r="AA5" s="37"/>
    </row>
    <row r="6" ht="187.5" customHeight="1">
      <c r="A6" s="18" t="s">
        <v>24</v>
      </c>
      <c r="B6" s="19" t="s">
        <v>78</v>
      </c>
      <c r="C6" s="18" t="s">
        <v>236</v>
      </c>
      <c r="D6" s="21"/>
      <c r="E6" s="21"/>
      <c r="F6" s="21">
        <v>45961.0</v>
      </c>
      <c r="G6" s="23" t="s">
        <v>22</v>
      </c>
      <c r="H6" s="25" t="s">
        <v>234</v>
      </c>
      <c r="I6" s="28">
        <v>-0.2712694</v>
      </c>
      <c r="J6" s="31">
        <v>1.24001</v>
      </c>
      <c r="K6" s="32">
        <v>-3.515391</v>
      </c>
      <c r="L6" s="35">
        <v>-0.1038799</v>
      </c>
      <c r="M6" s="37"/>
      <c r="N6" s="37"/>
      <c r="O6" s="37"/>
      <c r="P6" s="49">
        <f t="shared" si="1"/>
        <v>-2.834969879</v>
      </c>
      <c r="Q6" s="51"/>
      <c r="R6" s="51"/>
      <c r="S6" s="51">
        <f t="shared" si="2"/>
        <v>0</v>
      </c>
      <c r="T6" s="54">
        <f t="shared" si="3"/>
        <v>-0.1180643012</v>
      </c>
      <c r="U6" s="54">
        <f t="shared" si="4"/>
        <v>-0.07716620996</v>
      </c>
      <c r="V6" s="37"/>
      <c r="W6" s="37"/>
      <c r="X6" s="37"/>
      <c r="Y6" s="37"/>
      <c r="Z6" s="37"/>
      <c r="AA6" s="37"/>
    </row>
    <row r="7" ht="187.5" customHeight="1">
      <c r="A7" s="18" t="s">
        <v>25</v>
      </c>
      <c r="B7" s="19" t="s">
        <v>78</v>
      </c>
      <c r="C7" s="18" t="s">
        <v>238</v>
      </c>
      <c r="D7" s="21"/>
      <c r="E7" s="21"/>
      <c r="F7" s="21">
        <v>45961.0</v>
      </c>
      <c r="G7" s="23" t="s">
        <v>22</v>
      </c>
      <c r="H7" s="25" t="s">
        <v>234</v>
      </c>
      <c r="I7" s="28">
        <v>-0.3031495</v>
      </c>
      <c r="J7" s="31">
        <v>1.233571</v>
      </c>
      <c r="K7" s="32">
        <v>-3.523086</v>
      </c>
      <c r="L7" s="35">
        <v>-0.1036872</v>
      </c>
      <c r="M7" s="37"/>
      <c r="N7" s="37"/>
      <c r="O7" s="37"/>
      <c r="P7" s="49">
        <f t="shared" si="1"/>
        <v>-2.856005856</v>
      </c>
      <c r="Q7" s="51"/>
      <c r="R7" s="51"/>
      <c r="S7" s="51">
        <f t="shared" si="2"/>
        <v>0</v>
      </c>
      <c r="T7" s="54">
        <f t="shared" si="3"/>
        <v>-0.1316512668</v>
      </c>
      <c r="U7" s="54">
        <f t="shared" si="4"/>
        <v>-0.08604657962</v>
      </c>
      <c r="V7" s="37" t="s">
        <v>239</v>
      </c>
      <c r="W7" s="37"/>
      <c r="X7" s="37"/>
      <c r="Y7" s="37"/>
      <c r="Z7" s="37"/>
      <c r="AA7" s="37"/>
    </row>
    <row r="8" ht="187.5" customHeight="1">
      <c r="A8" s="18" t="s">
        <v>26</v>
      </c>
      <c r="B8" s="19" t="s">
        <v>78</v>
      </c>
      <c r="C8" s="18" t="s">
        <v>240</v>
      </c>
      <c r="D8" s="21"/>
      <c r="E8" s="21"/>
      <c r="F8" s="21">
        <v>45962.0</v>
      </c>
      <c r="G8" s="23" t="s">
        <v>22</v>
      </c>
      <c r="H8" s="25" t="s">
        <v>234</v>
      </c>
      <c r="I8" s="28"/>
      <c r="J8" s="31"/>
      <c r="K8" s="32"/>
      <c r="L8" s="35"/>
      <c r="M8" s="37"/>
      <c r="N8" s="37"/>
      <c r="O8" s="37"/>
      <c r="P8" s="49" t="str">
        <f t="shared" si="1"/>
        <v>#DIV/0!</v>
      </c>
      <c r="Q8" s="51"/>
      <c r="R8" s="51"/>
      <c r="S8" s="51">
        <f t="shared" si="2"/>
        <v>0</v>
      </c>
      <c r="T8" s="54" t="str">
        <f t="shared" si="3"/>
        <v>#DIV/0!</v>
      </c>
      <c r="U8" s="54" t="str">
        <f t="shared" si="4"/>
        <v>#DIV/0!</v>
      </c>
      <c r="V8" s="37"/>
      <c r="W8" s="37"/>
      <c r="X8" s="37"/>
      <c r="Y8" s="37"/>
      <c r="Z8" s="37"/>
      <c r="AA8" s="37"/>
    </row>
    <row r="9" ht="187.5" customHeight="1">
      <c r="A9" s="18" t="s">
        <v>28</v>
      </c>
      <c r="B9" s="19" t="s">
        <v>78</v>
      </c>
      <c r="C9" s="18" t="s">
        <v>242</v>
      </c>
      <c r="D9" s="21"/>
      <c r="E9" s="21"/>
      <c r="F9" s="21">
        <v>45962.0</v>
      </c>
      <c r="G9" s="23"/>
      <c r="H9" s="25" t="s">
        <v>234</v>
      </c>
      <c r="I9" s="28">
        <v>-0.3030127</v>
      </c>
      <c r="J9" s="31">
        <v>1.24119</v>
      </c>
      <c r="K9" s="32">
        <v>-3.517036</v>
      </c>
      <c r="L9" s="35">
        <v>-0.1024276</v>
      </c>
      <c r="M9" s="37"/>
      <c r="N9" s="37"/>
      <c r="O9" s="37"/>
      <c r="P9" s="49">
        <f t="shared" si="1"/>
        <v>-2.833600013</v>
      </c>
      <c r="Q9" s="51"/>
      <c r="R9" s="51"/>
      <c r="S9" s="51">
        <f t="shared" si="2"/>
        <v>0</v>
      </c>
      <c r="T9" s="54">
        <f t="shared" si="3"/>
        <v>-0.1318182217</v>
      </c>
      <c r="U9" s="54">
        <f t="shared" si="4"/>
        <v>-0.08615570043</v>
      </c>
      <c r="V9" s="37"/>
      <c r="W9" s="37"/>
      <c r="X9" s="37"/>
      <c r="Y9" s="37"/>
      <c r="Z9" s="37"/>
      <c r="AA9" s="37"/>
    </row>
    <row r="10" ht="187.5" customHeight="1">
      <c r="A10" s="18" t="s">
        <v>29</v>
      </c>
      <c r="B10" s="19" t="s">
        <v>78</v>
      </c>
      <c r="C10" s="18" t="s">
        <v>244</v>
      </c>
      <c r="D10" s="21"/>
      <c r="E10" s="21"/>
      <c r="F10" s="21">
        <v>45962.0</v>
      </c>
      <c r="G10" s="23" t="s">
        <v>26</v>
      </c>
      <c r="H10" s="25" t="s">
        <v>234</v>
      </c>
      <c r="I10" s="28"/>
      <c r="J10" s="31"/>
      <c r="K10" s="32"/>
      <c r="L10" s="35"/>
      <c r="M10" s="37"/>
      <c r="N10" s="37"/>
      <c r="O10" s="37"/>
      <c r="P10" s="49" t="str">
        <f t="shared" si="1"/>
        <v>#DIV/0!</v>
      </c>
      <c r="Q10" s="51"/>
      <c r="R10" s="51"/>
      <c r="S10" s="51">
        <f t="shared" si="2"/>
        <v>0</v>
      </c>
      <c r="T10" s="54" t="str">
        <f t="shared" si="3"/>
        <v>#DIV/0!</v>
      </c>
      <c r="U10" s="54" t="str">
        <f t="shared" si="4"/>
        <v>#DIV/0!</v>
      </c>
      <c r="V10" s="37"/>
      <c r="W10" s="37"/>
      <c r="X10" s="37"/>
      <c r="Y10" s="37"/>
      <c r="Z10" s="37"/>
      <c r="AA10" s="37"/>
    </row>
    <row r="11" ht="187.5" customHeight="1">
      <c r="A11" s="18" t="s">
        <v>30</v>
      </c>
      <c r="B11" s="19" t="s">
        <v>78</v>
      </c>
      <c r="C11" s="18" t="s">
        <v>246</v>
      </c>
      <c r="D11" s="21"/>
      <c r="E11" s="21"/>
      <c r="F11" s="21">
        <v>45970.0</v>
      </c>
      <c r="G11" s="23" t="s">
        <v>25</v>
      </c>
      <c r="H11" s="25" t="s">
        <v>234</v>
      </c>
      <c r="I11" s="28">
        <v>-0.1105816</v>
      </c>
      <c r="J11" s="31">
        <v>1.218259</v>
      </c>
      <c r="K11" s="32">
        <v>-3.427396</v>
      </c>
      <c r="L11" s="35">
        <v>0.1056358</v>
      </c>
      <c r="M11" s="37"/>
      <c r="N11" s="37"/>
      <c r="O11" s="37"/>
      <c r="P11" s="49">
        <f t="shared" si="1"/>
        <v>-2.813355781</v>
      </c>
      <c r="Q11" s="51"/>
      <c r="R11" s="51"/>
      <c r="S11" s="51">
        <f t="shared" si="2"/>
        <v>0</v>
      </c>
      <c r="T11" s="54">
        <f t="shared" si="3"/>
        <v>-0.04936396261</v>
      </c>
      <c r="U11" s="54">
        <f t="shared" si="4"/>
        <v>-0.03226402785</v>
      </c>
      <c r="V11" s="37"/>
      <c r="W11" s="37"/>
      <c r="X11" s="37"/>
      <c r="Y11" s="37"/>
      <c r="Z11" s="37"/>
      <c r="AA11" s="37"/>
    </row>
    <row r="12" ht="187.5" customHeight="1">
      <c r="A12" s="18" t="s">
        <v>31</v>
      </c>
      <c r="B12" s="19" t="s">
        <v>78</v>
      </c>
      <c r="C12" s="18" t="s">
        <v>249</v>
      </c>
      <c r="D12" s="21"/>
      <c r="E12" s="21"/>
      <c r="F12" s="21">
        <v>45979.0</v>
      </c>
      <c r="G12" s="23" t="s">
        <v>25</v>
      </c>
      <c r="H12" s="25" t="s">
        <v>234</v>
      </c>
      <c r="I12" s="28">
        <v>-0.44902</v>
      </c>
      <c r="J12" s="31">
        <v>1.215776</v>
      </c>
      <c r="K12" s="32">
        <v>-3.810987</v>
      </c>
      <c r="L12" s="35">
        <v>0.10584</v>
      </c>
      <c r="M12" s="37"/>
      <c r="N12" s="37"/>
      <c r="O12" s="37"/>
      <c r="P12" s="49">
        <f t="shared" si="1"/>
        <v>-3.134612791</v>
      </c>
      <c r="Q12" s="51"/>
      <c r="R12" s="51"/>
      <c r="S12" s="51">
        <f t="shared" si="2"/>
        <v>0</v>
      </c>
      <c r="T12" s="54">
        <f t="shared" si="3"/>
        <v>-0.1802684187</v>
      </c>
      <c r="U12" s="54">
        <f t="shared" si="4"/>
        <v>-0.1178224959</v>
      </c>
      <c r="V12" s="37"/>
      <c r="W12" s="37"/>
      <c r="X12" s="37"/>
      <c r="Y12" s="37"/>
      <c r="Z12" s="37"/>
      <c r="AA12" s="37"/>
    </row>
    <row r="13" ht="187.5" customHeight="1">
      <c r="A13" s="18" t="s">
        <v>37</v>
      </c>
      <c r="B13" s="19" t="s">
        <v>78</v>
      </c>
      <c r="C13" s="18" t="s">
        <v>251</v>
      </c>
      <c r="D13" s="23"/>
      <c r="E13" s="23"/>
      <c r="F13" s="23" t="s">
        <v>31</v>
      </c>
      <c r="G13" s="21">
        <v>45980.0</v>
      </c>
      <c r="H13" s="25" t="s">
        <v>234</v>
      </c>
      <c r="I13" s="28">
        <v>-0.44087785</v>
      </c>
      <c r="J13" s="31">
        <v>1.2192315</v>
      </c>
      <c r="K13" s="32">
        <v>3.7000034</v>
      </c>
      <c r="L13" s="35">
        <v>0.10357932</v>
      </c>
      <c r="M13" s="37"/>
      <c r="N13" s="37"/>
      <c r="O13" s="37"/>
      <c r="P13" s="49">
        <f t="shared" si="1"/>
        <v>3.034701285</v>
      </c>
      <c r="Q13" s="51"/>
      <c r="R13" s="51"/>
      <c r="S13" s="51">
        <f t="shared" si="2"/>
        <v>0</v>
      </c>
      <c r="T13" s="54">
        <f t="shared" si="3"/>
        <v>0.1823087813</v>
      </c>
      <c r="U13" s="54">
        <f t="shared" si="4"/>
        <v>0.1191560662</v>
      </c>
      <c r="V13" s="37"/>
      <c r="W13" s="37"/>
      <c r="X13" s="37"/>
      <c r="Y13" s="37"/>
      <c r="Z13" s="37"/>
      <c r="AA13" s="37"/>
    </row>
    <row r="14" ht="187.5" customHeight="1">
      <c r="A14" s="18" t="s">
        <v>38</v>
      </c>
      <c r="B14" s="19" t="s">
        <v>78</v>
      </c>
      <c r="C14" s="18" t="s">
        <v>266</v>
      </c>
      <c r="D14" s="23"/>
      <c r="E14" s="23"/>
      <c r="F14" s="23" t="s">
        <v>31</v>
      </c>
      <c r="G14" s="21">
        <v>45981.0</v>
      </c>
      <c r="H14" s="25" t="s">
        <v>234</v>
      </c>
      <c r="I14" s="28">
        <v>-0.4381295</v>
      </c>
      <c r="J14" s="31">
        <v>1.21171</v>
      </c>
      <c r="K14" s="32">
        <v>3.720989</v>
      </c>
      <c r="L14" s="35">
        <v>0.09520401</v>
      </c>
      <c r="M14" s="37"/>
      <c r="N14" s="37"/>
      <c r="O14" s="37"/>
      <c r="P14" s="49">
        <f t="shared" si="1"/>
        <v>3.070857713</v>
      </c>
      <c r="Q14" s="51"/>
      <c r="R14" s="51"/>
      <c r="S14" s="51">
        <f t="shared" si="2"/>
        <v>0</v>
      </c>
      <c r="T14" s="54">
        <f t="shared" si="3"/>
        <v>0.1801505285</v>
      </c>
      <c r="U14" s="54">
        <f t="shared" si="4"/>
        <v>0.1177454435</v>
      </c>
      <c r="V14" s="37"/>
      <c r="W14" s="37"/>
      <c r="X14" s="37"/>
      <c r="Y14" s="37"/>
      <c r="Z14" s="37"/>
      <c r="AA14" s="37"/>
    </row>
    <row r="15" ht="187.5" customHeight="1">
      <c r="A15" s="18" t="s">
        <v>39</v>
      </c>
      <c r="B15" s="19" t="s">
        <v>78</v>
      </c>
      <c r="C15" s="18" t="s">
        <v>287</v>
      </c>
      <c r="D15" s="23"/>
      <c r="E15" s="23"/>
      <c r="F15" s="23" t="s">
        <v>31</v>
      </c>
      <c r="G15" s="21">
        <v>45984.0</v>
      </c>
      <c r="H15" s="25" t="s">
        <v>234</v>
      </c>
      <c r="I15" s="28">
        <v>-0.4577279</v>
      </c>
      <c r="J15" s="31">
        <v>1.217333</v>
      </c>
      <c r="K15" s="32">
        <v>-3.786589</v>
      </c>
      <c r="L15" s="35">
        <v>-0.1052448</v>
      </c>
      <c r="M15" s="37"/>
      <c r="N15" s="37"/>
      <c r="O15" s="37"/>
      <c r="P15" s="49">
        <f t="shared" si="1"/>
        <v>-3.110561367</v>
      </c>
      <c r="Q15" s="51"/>
      <c r="R15" s="51"/>
      <c r="S15" s="51">
        <f t="shared" si="2"/>
        <v>0</v>
      </c>
      <c r="T15" s="54">
        <f t="shared" si="3"/>
        <v>-0.184948429</v>
      </c>
      <c r="U15" s="54">
        <f t="shared" si="4"/>
        <v>-0.1208813262</v>
      </c>
      <c r="V15" s="37"/>
      <c r="W15" s="37"/>
      <c r="X15" s="37"/>
      <c r="Y15" s="37"/>
      <c r="Z15" s="37"/>
      <c r="AA15" s="37"/>
    </row>
    <row r="16" ht="187.5" customHeight="1">
      <c r="A16" s="18" t="s">
        <v>46</v>
      </c>
      <c r="B16" s="19" t="s">
        <v>311</v>
      </c>
      <c r="C16" s="18" t="s">
        <v>312</v>
      </c>
      <c r="D16" s="23"/>
      <c r="E16" s="23"/>
      <c r="F16" s="23" t="s">
        <v>22</v>
      </c>
      <c r="G16" s="21">
        <v>45985.0</v>
      </c>
      <c r="H16" s="25" t="s">
        <v>234</v>
      </c>
      <c r="I16" s="28" t="s">
        <v>313</v>
      </c>
      <c r="J16" s="31">
        <v>1.225</v>
      </c>
      <c r="K16" s="32">
        <v>3.573</v>
      </c>
      <c r="L16" s="35" t="s">
        <v>314</v>
      </c>
      <c r="M16" s="37"/>
      <c r="N16" s="37"/>
      <c r="O16" s="37"/>
      <c r="P16" s="49">
        <f t="shared" si="1"/>
        <v>2.916734694</v>
      </c>
      <c r="Q16" s="51"/>
      <c r="R16" s="51"/>
      <c r="S16" s="51">
        <f t="shared" si="2"/>
        <v>0</v>
      </c>
      <c r="T16" s="54" t="str">
        <f t="shared" si="3"/>
        <v>#VALUE!</v>
      </c>
      <c r="U16" s="54" t="str">
        <f t="shared" si="4"/>
        <v>#VALUE!</v>
      </c>
      <c r="V16" s="37"/>
      <c r="W16" s="37"/>
      <c r="X16" s="37"/>
      <c r="Y16" s="37"/>
      <c r="Z16" s="37"/>
      <c r="AA16" s="37"/>
    </row>
    <row r="17" ht="187.5" customHeight="1">
      <c r="A17" s="18" t="s">
        <v>47</v>
      </c>
      <c r="B17" s="19" t="s">
        <v>78</v>
      </c>
      <c r="C17" s="18" t="s">
        <v>325</v>
      </c>
      <c r="D17" s="23"/>
      <c r="E17" s="23"/>
      <c r="F17" s="23" t="s">
        <v>31</v>
      </c>
      <c r="G17" s="21">
        <v>45990.0</v>
      </c>
      <c r="H17" s="25" t="s">
        <v>234</v>
      </c>
      <c r="I17" s="28">
        <v>-0.4819945</v>
      </c>
      <c r="J17" s="31">
        <v>1.20928</v>
      </c>
      <c r="K17" s="32">
        <v>3.763519</v>
      </c>
      <c r="L17" s="35">
        <v>0.103639</v>
      </c>
      <c r="M17" s="37"/>
      <c r="N17" s="37"/>
      <c r="O17" s="37"/>
      <c r="P17" s="49">
        <f t="shared" si="1"/>
        <v>3.112198168</v>
      </c>
      <c r="Q17" s="51"/>
      <c r="R17" s="51"/>
      <c r="S17" s="51">
        <f t="shared" si="2"/>
        <v>0</v>
      </c>
      <c r="T17" s="54">
        <f t="shared" si="3"/>
        <v>0.1959473527</v>
      </c>
      <c r="U17" s="54">
        <f t="shared" si="4"/>
        <v>0.1280701652</v>
      </c>
      <c r="V17" s="37"/>
      <c r="W17" s="37"/>
      <c r="X17" s="37"/>
      <c r="Y17" s="37"/>
      <c r="Z17" s="37"/>
      <c r="AA17" s="37"/>
    </row>
    <row r="18" ht="187.5" customHeight="1">
      <c r="A18" s="18" t="s">
        <v>55</v>
      </c>
      <c r="B18" s="19" t="s">
        <v>78</v>
      </c>
      <c r="C18" s="18" t="s">
        <v>350</v>
      </c>
      <c r="D18" s="23"/>
      <c r="E18" s="23"/>
      <c r="F18" s="23" t="s">
        <v>31</v>
      </c>
      <c r="G18" s="21">
        <v>45990.0</v>
      </c>
      <c r="H18" s="25" t="s">
        <v>234</v>
      </c>
      <c r="I18" s="28">
        <v>-0.501644</v>
      </c>
      <c r="J18" s="31">
        <v>1.250203</v>
      </c>
      <c r="K18" s="32">
        <v>-3.864844</v>
      </c>
      <c r="L18" s="35">
        <v>0.1069636</v>
      </c>
      <c r="M18" s="37"/>
      <c r="N18" s="37"/>
      <c r="O18" s="37"/>
      <c r="P18" s="49">
        <f t="shared" si="1"/>
        <v>-3.091373161</v>
      </c>
      <c r="Q18" s="51"/>
      <c r="R18" s="51"/>
      <c r="S18" s="51">
        <f t="shared" si="2"/>
        <v>0</v>
      </c>
      <c r="T18" s="54">
        <f t="shared" si="3"/>
        <v>-0.1985889521</v>
      </c>
      <c r="U18" s="54">
        <f t="shared" si="4"/>
        <v>-0.1297967007</v>
      </c>
      <c r="V18" s="37"/>
      <c r="W18" s="37"/>
      <c r="X18" s="37"/>
      <c r="Y18" s="37"/>
      <c r="Z18" s="37"/>
      <c r="AA18" s="37"/>
    </row>
    <row r="19" ht="187.5" customHeight="1">
      <c r="A19" s="18" t="s">
        <v>60</v>
      </c>
      <c r="B19" s="19" t="s">
        <v>311</v>
      </c>
      <c r="C19" s="18" t="s">
        <v>351</v>
      </c>
      <c r="D19" s="23"/>
      <c r="E19" s="23"/>
      <c r="F19" s="23" t="s">
        <v>31</v>
      </c>
      <c r="G19" s="88">
        <v>46008.0</v>
      </c>
      <c r="H19" s="25" t="s">
        <v>234</v>
      </c>
      <c r="I19" s="28" t="s">
        <v>353</v>
      </c>
      <c r="J19" s="31">
        <v>1.22</v>
      </c>
      <c r="K19" s="32">
        <v>3.415</v>
      </c>
      <c r="L19" s="35" t="s">
        <v>354</v>
      </c>
      <c r="M19" s="37"/>
      <c r="N19" s="37"/>
      <c r="O19" s="37"/>
      <c r="P19" s="49">
        <f t="shared" si="1"/>
        <v>2.799180328</v>
      </c>
      <c r="Q19" s="51"/>
      <c r="R19" s="51"/>
      <c r="S19" s="51">
        <f t="shared" si="2"/>
        <v>0</v>
      </c>
      <c r="T19" s="54" t="str">
        <f t="shared" si="3"/>
        <v>#VALUE!</v>
      </c>
      <c r="U19" s="54" t="str">
        <f t="shared" si="4"/>
        <v>#VALUE!</v>
      </c>
      <c r="V19" s="37"/>
      <c r="W19" s="37"/>
      <c r="X19" s="37"/>
      <c r="Y19" s="37"/>
      <c r="Z19" s="37"/>
      <c r="AA19" s="37"/>
    </row>
    <row r="20" ht="187.5" customHeight="1">
      <c r="A20" s="18" t="s">
        <v>61</v>
      </c>
      <c r="B20" s="19" t="s">
        <v>311</v>
      </c>
      <c r="C20" s="18" t="s">
        <v>356</v>
      </c>
      <c r="D20" s="23"/>
      <c r="E20" s="23"/>
      <c r="F20" s="23" t="s">
        <v>31</v>
      </c>
      <c r="G20" s="21">
        <v>46009.0</v>
      </c>
      <c r="H20" s="25" t="s">
        <v>234</v>
      </c>
      <c r="I20" s="28" t="s">
        <v>357</v>
      </c>
      <c r="J20" s="31">
        <v>1.234</v>
      </c>
      <c r="K20" s="32">
        <v>3.467</v>
      </c>
      <c r="L20" s="35" t="s">
        <v>358</v>
      </c>
      <c r="M20" s="37"/>
      <c r="N20" s="37"/>
      <c r="O20" s="37"/>
      <c r="P20" s="49">
        <f t="shared" si="1"/>
        <v>2.809562399</v>
      </c>
      <c r="Q20" s="51"/>
      <c r="R20" s="51"/>
      <c r="S20" s="51">
        <f t="shared" si="2"/>
        <v>0</v>
      </c>
      <c r="T20" s="54" t="str">
        <f t="shared" si="3"/>
        <v>#VALUE!</v>
      </c>
      <c r="U20" s="54" t="str">
        <f t="shared" si="4"/>
        <v>#VALUE!</v>
      </c>
      <c r="V20" s="37"/>
      <c r="W20" s="37"/>
      <c r="X20" s="37"/>
      <c r="Y20" s="37"/>
      <c r="Z20" s="37"/>
      <c r="AA20" s="37"/>
    </row>
    <row r="21" ht="187.5" customHeight="1">
      <c r="A21" s="18" t="s">
        <v>62</v>
      </c>
      <c r="B21" s="19" t="s">
        <v>311</v>
      </c>
      <c r="C21" s="18" t="s">
        <v>360</v>
      </c>
      <c r="D21" s="23"/>
      <c r="E21" s="23"/>
      <c r="F21" s="23" t="s">
        <v>31</v>
      </c>
      <c r="G21" s="21">
        <v>46011.0</v>
      </c>
      <c r="H21" s="25" t="s">
        <v>234</v>
      </c>
      <c r="I21" s="28" t="s">
        <v>362</v>
      </c>
      <c r="J21" s="31">
        <v>1.247</v>
      </c>
      <c r="K21" s="32">
        <v>3.563</v>
      </c>
      <c r="L21" s="35" t="s">
        <v>363</v>
      </c>
      <c r="M21" s="37"/>
      <c r="N21" s="37"/>
      <c r="O21" s="37"/>
      <c r="P21" s="49">
        <f t="shared" si="1"/>
        <v>2.857257418</v>
      </c>
      <c r="Q21" s="51"/>
      <c r="R21" s="51"/>
      <c r="S21" s="51">
        <f t="shared" si="2"/>
        <v>0</v>
      </c>
      <c r="T21" s="54" t="str">
        <f t="shared" si="3"/>
        <v>#VALUE!</v>
      </c>
      <c r="U21" s="54" t="str">
        <f t="shared" si="4"/>
        <v>#VALUE!</v>
      </c>
      <c r="V21" s="37"/>
      <c r="W21" s="37"/>
      <c r="X21" s="37"/>
      <c r="Y21" s="37"/>
      <c r="Z21" s="37"/>
      <c r="AA21" s="37"/>
    </row>
    <row r="22" ht="187.5" customHeight="1">
      <c r="A22" s="18" t="s">
        <v>69</v>
      </c>
      <c r="B22" s="19" t="s">
        <v>262</v>
      </c>
      <c r="C22" s="18" t="s">
        <v>366</v>
      </c>
      <c r="D22" s="23"/>
      <c r="E22" s="90"/>
      <c r="F22" s="21">
        <v>46017.0</v>
      </c>
      <c r="G22" s="23" t="s">
        <v>31</v>
      </c>
      <c r="H22" s="25" t="s">
        <v>367</v>
      </c>
      <c r="I22" s="28"/>
      <c r="J22" s="31"/>
      <c r="K22" s="91"/>
      <c r="L22" s="35"/>
      <c r="M22" s="37"/>
      <c r="N22" s="37"/>
      <c r="O22" s="37"/>
      <c r="P22" s="49" t="str">
        <f t="shared" si="1"/>
        <v>#DIV/0!</v>
      </c>
      <c r="Q22" s="51"/>
      <c r="R22" s="51"/>
      <c r="S22" s="51">
        <f t="shared" si="2"/>
        <v>0</v>
      </c>
      <c r="T22" s="54" t="str">
        <f t="shared" si="3"/>
        <v>#DIV/0!</v>
      </c>
      <c r="U22" s="54" t="str">
        <f t="shared" si="4"/>
        <v>#DIV/0!</v>
      </c>
      <c r="V22" s="37"/>
      <c r="W22" s="37"/>
      <c r="X22" s="37"/>
      <c r="Y22" s="37"/>
      <c r="Z22" s="37"/>
      <c r="AA22" s="37"/>
    </row>
    <row r="23" ht="187.5" customHeight="1">
      <c r="A23" s="18" t="s">
        <v>70</v>
      </c>
      <c r="B23" s="19" t="s">
        <v>262</v>
      </c>
      <c r="C23" s="18" t="s">
        <v>368</v>
      </c>
      <c r="D23" s="23"/>
      <c r="E23" s="90"/>
      <c r="F23" s="21">
        <v>46028.0</v>
      </c>
      <c r="G23" s="23" t="s">
        <v>31</v>
      </c>
      <c r="H23" s="25" t="s">
        <v>367</v>
      </c>
      <c r="I23" s="28"/>
      <c r="J23" s="31"/>
      <c r="K23" s="32"/>
      <c r="L23" s="35"/>
      <c r="M23" s="37"/>
      <c r="N23" s="37"/>
      <c r="O23" s="37"/>
      <c r="P23" s="49" t="str">
        <f t="shared" si="1"/>
        <v>#DIV/0!</v>
      </c>
      <c r="Q23" s="51"/>
      <c r="R23" s="51"/>
      <c r="S23" s="51">
        <f t="shared" si="2"/>
        <v>0</v>
      </c>
      <c r="T23" s="54" t="str">
        <f t="shared" si="3"/>
        <v>#DIV/0!</v>
      </c>
      <c r="U23" s="54" t="str">
        <f t="shared" si="4"/>
        <v>#DIV/0!</v>
      </c>
      <c r="V23" s="37"/>
      <c r="W23" s="37"/>
      <c r="X23" s="37"/>
      <c r="Y23" s="37"/>
      <c r="Z23" s="37"/>
      <c r="AA23" s="37"/>
    </row>
    <row r="24" ht="187.5" customHeight="1">
      <c r="A24" s="18" t="s">
        <v>71</v>
      </c>
      <c r="B24" s="19" t="s">
        <v>262</v>
      </c>
      <c r="C24" s="18" t="s">
        <v>369</v>
      </c>
      <c r="D24" s="92" t="s">
        <v>370</v>
      </c>
      <c r="E24" s="92" t="s">
        <v>372</v>
      </c>
      <c r="F24" s="93">
        <v>46035.0</v>
      </c>
      <c r="G24" s="23" t="s">
        <v>31</v>
      </c>
      <c r="H24" s="25" t="s">
        <v>114</v>
      </c>
      <c r="I24" s="94" t="s">
        <v>373</v>
      </c>
      <c r="J24" s="95" t="s">
        <v>375</v>
      </c>
      <c r="K24" s="91" t="s">
        <v>376</v>
      </c>
      <c r="L24" s="96" t="s">
        <v>377</v>
      </c>
      <c r="M24" s="37"/>
      <c r="N24" s="37"/>
      <c r="O24" s="37"/>
      <c r="P24" s="49" t="str">
        <f t="shared" si="1"/>
        <v>#VALUE!</v>
      </c>
      <c r="Q24" s="51"/>
      <c r="R24" s="51"/>
      <c r="S24" s="51" t="str">
        <f t="shared" si="2"/>
        <v>#VALUE!</v>
      </c>
      <c r="T24" s="54" t="str">
        <f t="shared" si="3"/>
        <v>#VALUE!</v>
      </c>
      <c r="U24" s="54" t="str">
        <f t="shared" si="4"/>
        <v>#VALUE!</v>
      </c>
      <c r="V24" s="37"/>
      <c r="W24" s="37"/>
      <c r="X24" s="37"/>
      <c r="Y24" s="37"/>
      <c r="Z24" s="37"/>
      <c r="AA24" s="37"/>
    </row>
    <row r="25" ht="187.5" customHeight="1">
      <c r="A25" s="18" t="s">
        <v>73</v>
      </c>
      <c r="B25" s="19" t="s">
        <v>311</v>
      </c>
      <c r="C25" s="18" t="s">
        <v>379</v>
      </c>
      <c r="D25" s="23"/>
      <c r="E25" s="23"/>
      <c r="F25" s="23" t="s">
        <v>31</v>
      </c>
      <c r="G25" s="93"/>
      <c r="H25" s="25" t="s">
        <v>234</v>
      </c>
      <c r="I25" s="28" t="s">
        <v>380</v>
      </c>
      <c r="J25" s="31">
        <v>1.239</v>
      </c>
      <c r="K25" s="32">
        <v>3.716</v>
      </c>
      <c r="L25" s="35" t="s">
        <v>382</v>
      </c>
      <c r="M25" s="37"/>
      <c r="N25" s="37"/>
      <c r="O25" s="37"/>
      <c r="P25" s="49">
        <f t="shared" si="1"/>
        <v>2.999192897</v>
      </c>
      <c r="Q25" s="51"/>
      <c r="R25" s="51"/>
      <c r="S25" s="51"/>
      <c r="T25" s="54" t="str">
        <f t="shared" si="3"/>
        <v>#VALUE!</v>
      </c>
      <c r="U25" s="54" t="str">
        <f t="shared" si="4"/>
        <v>#VALUE!</v>
      </c>
      <c r="V25" s="37"/>
      <c r="W25" s="37"/>
      <c r="X25" s="37"/>
      <c r="Y25" s="37"/>
      <c r="Z25" s="37"/>
      <c r="AA25" s="37"/>
    </row>
    <row r="26" ht="187.5" customHeight="1">
      <c r="A26" s="18" t="s">
        <v>73</v>
      </c>
      <c r="B26" s="19" t="s">
        <v>311</v>
      </c>
      <c r="C26" s="18" t="s">
        <v>383</v>
      </c>
      <c r="D26" s="23"/>
      <c r="E26" s="23"/>
      <c r="F26" s="23" t="s">
        <v>31</v>
      </c>
      <c r="G26" s="93">
        <v>46039.0</v>
      </c>
      <c r="H26" s="25" t="s">
        <v>234</v>
      </c>
      <c r="I26" s="28" t="s">
        <v>384</v>
      </c>
      <c r="J26" s="31">
        <v>1.245</v>
      </c>
      <c r="K26" s="32">
        <v>3.761</v>
      </c>
      <c r="L26" s="35" t="s">
        <v>385</v>
      </c>
      <c r="M26" s="37"/>
      <c r="N26" s="37"/>
      <c r="O26" s="37"/>
      <c r="P26" s="49">
        <f t="shared" si="1"/>
        <v>3.020883534</v>
      </c>
      <c r="Q26" s="51"/>
      <c r="R26" s="51"/>
      <c r="S26" s="51">
        <f t="shared" ref="S26:S51" si="5">0.5*1.225*15*15*(R26*2)*K26</f>
        <v>0</v>
      </c>
      <c r="T26" s="54" t="str">
        <f t="shared" si="3"/>
        <v>#VALUE!</v>
      </c>
      <c r="U26" s="54" t="str">
        <f t="shared" si="4"/>
        <v>#VALUE!</v>
      </c>
      <c r="V26" s="37"/>
      <c r="W26" s="37"/>
      <c r="X26" s="37"/>
      <c r="Y26" s="37"/>
      <c r="Z26" s="37"/>
      <c r="AA26" s="37"/>
    </row>
    <row r="27" ht="187.5" customHeight="1">
      <c r="A27" s="18" t="s">
        <v>74</v>
      </c>
      <c r="B27" s="19" t="s">
        <v>311</v>
      </c>
      <c r="C27" s="18" t="s">
        <v>386</v>
      </c>
      <c r="D27" s="23"/>
      <c r="E27" s="23"/>
      <c r="F27" s="23" t="s">
        <v>387</v>
      </c>
      <c r="G27" s="93">
        <v>46049.0</v>
      </c>
      <c r="H27" s="25" t="s">
        <v>234</v>
      </c>
      <c r="I27" s="28">
        <v>-0.185</v>
      </c>
      <c r="J27" s="31">
        <v>1.259</v>
      </c>
      <c r="K27" s="32">
        <v>3.646</v>
      </c>
      <c r="L27" s="35">
        <v>-0.108</v>
      </c>
      <c r="M27" s="37"/>
      <c r="N27" s="37"/>
      <c r="O27" s="37"/>
      <c r="P27" s="49">
        <f t="shared" si="1"/>
        <v>2.895949166</v>
      </c>
      <c r="Q27" s="51"/>
      <c r="R27" s="51"/>
      <c r="S27" s="51">
        <f t="shared" si="5"/>
        <v>0</v>
      </c>
      <c r="T27" s="54">
        <f t="shared" si="3"/>
        <v>0.07763302249</v>
      </c>
      <c r="U27" s="54">
        <f t="shared" si="4"/>
        <v>0.05074053758</v>
      </c>
      <c r="V27" s="37"/>
      <c r="W27" s="37"/>
      <c r="X27" s="37"/>
      <c r="Y27" s="37"/>
      <c r="Z27" s="37"/>
      <c r="AA27" s="37"/>
    </row>
    <row r="28" ht="187.5" customHeight="1">
      <c r="A28" s="18" t="s">
        <v>75</v>
      </c>
      <c r="B28" s="19" t="s">
        <v>311</v>
      </c>
      <c r="C28" s="18" t="s">
        <v>388</v>
      </c>
      <c r="D28" s="23"/>
      <c r="E28" s="23"/>
      <c r="F28" s="23" t="s">
        <v>31</v>
      </c>
      <c r="G28" s="93">
        <v>46056.0</v>
      </c>
      <c r="H28" s="25" t="s">
        <v>234</v>
      </c>
      <c r="I28" s="28" t="s">
        <v>389</v>
      </c>
      <c r="J28" s="31">
        <v>1.282</v>
      </c>
      <c r="K28" s="32">
        <v>3.671</v>
      </c>
      <c r="L28" s="35">
        <v>-0.108</v>
      </c>
      <c r="M28" s="37"/>
      <c r="N28" s="37"/>
      <c r="O28" s="37"/>
      <c r="P28" s="49">
        <f t="shared" si="1"/>
        <v>2.86349454</v>
      </c>
      <c r="Q28" s="51"/>
      <c r="R28" s="51"/>
      <c r="S28" s="51">
        <f t="shared" si="5"/>
        <v>0</v>
      </c>
      <c r="T28" s="54" t="str">
        <f t="shared" si="3"/>
        <v>#VALUE!</v>
      </c>
      <c r="U28" s="54" t="str">
        <f t="shared" si="4"/>
        <v>#VALUE!</v>
      </c>
      <c r="V28" s="37"/>
      <c r="W28" s="37"/>
      <c r="X28" s="37"/>
      <c r="Y28" s="37"/>
      <c r="Z28" s="37"/>
      <c r="AA28" s="37"/>
    </row>
    <row r="29" ht="187.5" customHeight="1">
      <c r="A29" s="18" t="s">
        <v>76</v>
      </c>
      <c r="B29" s="19" t="s">
        <v>311</v>
      </c>
      <c r="C29" s="18" t="s">
        <v>390</v>
      </c>
      <c r="D29" s="23"/>
      <c r="E29" s="23"/>
      <c r="F29" s="23" t="s">
        <v>31</v>
      </c>
      <c r="G29" s="93">
        <v>46060.0</v>
      </c>
      <c r="H29" s="25" t="s">
        <v>234</v>
      </c>
      <c r="I29" s="28" t="s">
        <v>391</v>
      </c>
      <c r="J29" s="31">
        <v>1.264</v>
      </c>
      <c r="K29" s="32">
        <v>3.66</v>
      </c>
      <c r="L29" s="35" t="s">
        <v>392</v>
      </c>
      <c r="M29" s="37"/>
      <c r="N29" s="37"/>
      <c r="O29" s="37"/>
      <c r="P29" s="49">
        <f t="shared" si="1"/>
        <v>2.89556962</v>
      </c>
      <c r="Q29" s="51"/>
      <c r="R29" s="51">
        <v>0.5297069</v>
      </c>
      <c r="S29" s="51">
        <f t="shared" si="5"/>
        <v>534.3616994</v>
      </c>
      <c r="T29" s="54" t="str">
        <f t="shared" si="3"/>
        <v>#VALUE!</v>
      </c>
      <c r="U29" s="54" t="str">
        <f t="shared" si="4"/>
        <v>#VALUE!</v>
      </c>
      <c r="V29" s="37"/>
      <c r="W29" s="37"/>
      <c r="X29" s="37"/>
      <c r="Y29" s="37"/>
      <c r="Z29" s="37"/>
      <c r="AA29" s="37"/>
    </row>
    <row r="30" ht="187.5" customHeight="1">
      <c r="A30" s="18" t="s">
        <v>77</v>
      </c>
      <c r="B30" s="19" t="s">
        <v>311</v>
      </c>
      <c r="C30" s="18" t="s">
        <v>393</v>
      </c>
      <c r="D30" s="23"/>
      <c r="E30" s="23"/>
      <c r="F30" s="23" t="s">
        <v>31</v>
      </c>
      <c r="G30" s="93">
        <v>46061.0</v>
      </c>
      <c r="H30" s="25" t="s">
        <v>234</v>
      </c>
      <c r="I30" s="28" t="s">
        <v>394</v>
      </c>
      <c r="J30" s="31">
        <v>1.284</v>
      </c>
      <c r="K30" s="32">
        <v>3.702</v>
      </c>
      <c r="L30" s="35" t="s">
        <v>395</v>
      </c>
      <c r="M30" s="37"/>
      <c r="N30" s="37"/>
      <c r="O30" s="37"/>
      <c r="P30" s="49">
        <f t="shared" si="1"/>
        <v>2.88317757</v>
      </c>
      <c r="Q30" s="51"/>
      <c r="R30" s="51">
        <v>0.5296984</v>
      </c>
      <c r="S30" s="51">
        <f t="shared" si="5"/>
        <v>540.4850458</v>
      </c>
      <c r="T30" s="54" t="str">
        <f t="shared" si="3"/>
        <v>#VALUE!</v>
      </c>
      <c r="U30" s="54" t="str">
        <f t="shared" si="4"/>
        <v>#VALUE!</v>
      </c>
      <c r="V30" s="37"/>
      <c r="W30" s="37"/>
      <c r="X30" s="37"/>
      <c r="Y30" s="37"/>
      <c r="Z30" s="37"/>
      <c r="AA30" s="37"/>
    </row>
    <row r="31" ht="187.5" customHeight="1">
      <c r="A31" s="18" t="s">
        <v>79</v>
      </c>
      <c r="B31" s="19" t="s">
        <v>311</v>
      </c>
      <c r="C31" s="18" t="s">
        <v>396</v>
      </c>
      <c r="D31" s="23"/>
      <c r="E31" s="23"/>
      <c r="F31" s="23" t="s">
        <v>31</v>
      </c>
      <c r="G31" s="93">
        <v>46072.0</v>
      </c>
      <c r="H31" s="25" t="s">
        <v>234</v>
      </c>
      <c r="I31" s="28" t="s">
        <v>397</v>
      </c>
      <c r="J31" s="31">
        <v>1.278</v>
      </c>
      <c r="K31" s="32">
        <v>3.666</v>
      </c>
      <c r="L31" s="35" t="s">
        <v>395</v>
      </c>
      <c r="M31" s="37"/>
      <c r="N31" s="37"/>
      <c r="O31" s="37"/>
      <c r="P31" s="49">
        <f t="shared" si="1"/>
        <v>2.868544601</v>
      </c>
      <c r="Q31" s="51"/>
      <c r="R31" s="51"/>
      <c r="S31" s="51">
        <f t="shared" si="5"/>
        <v>0</v>
      </c>
      <c r="T31" s="54" t="str">
        <f t="shared" si="3"/>
        <v>#VALUE!</v>
      </c>
      <c r="U31" s="54" t="str">
        <f t="shared" si="4"/>
        <v>#VALUE!</v>
      </c>
      <c r="V31" s="37"/>
      <c r="W31" s="37"/>
      <c r="X31" s="37"/>
      <c r="Y31" s="37"/>
      <c r="Z31" s="37"/>
      <c r="AA31" s="37"/>
    </row>
    <row r="32" ht="187.5" customHeight="1">
      <c r="A32" s="18" t="s">
        <v>80</v>
      </c>
      <c r="B32" s="19" t="s">
        <v>311</v>
      </c>
      <c r="C32" s="18" t="s">
        <v>398</v>
      </c>
      <c r="D32" s="23"/>
      <c r="E32" s="23"/>
      <c r="F32" s="23" t="s">
        <v>31</v>
      </c>
      <c r="G32" s="93">
        <v>46072.0</v>
      </c>
      <c r="H32" s="25" t="s">
        <v>234</v>
      </c>
      <c r="I32" s="28" t="s">
        <v>399</v>
      </c>
      <c r="J32" s="31">
        <v>1.303</v>
      </c>
      <c r="K32" s="32">
        <v>-3.686</v>
      </c>
      <c r="L32" s="35" t="s">
        <v>400</v>
      </c>
      <c r="M32" s="37"/>
      <c r="N32" s="37"/>
      <c r="O32" s="37"/>
      <c r="P32" s="49">
        <f t="shared" si="1"/>
        <v>-2.828856485</v>
      </c>
      <c r="Q32" s="51"/>
      <c r="R32" s="51">
        <v>0.5297009</v>
      </c>
      <c r="S32" s="51">
        <f t="shared" si="5"/>
        <v>-538.1516157</v>
      </c>
      <c r="T32" s="54" t="str">
        <f t="shared" si="3"/>
        <v>#VALUE!</v>
      </c>
      <c r="U32" s="54" t="str">
        <f t="shared" si="4"/>
        <v>#VALUE!</v>
      </c>
      <c r="V32" s="37"/>
      <c r="W32" s="37"/>
      <c r="X32" s="37"/>
      <c r="Y32" s="37"/>
      <c r="Z32" s="37"/>
      <c r="AA32" s="37"/>
    </row>
    <row r="33" ht="187.5" customHeight="1">
      <c r="A33" s="18" t="s">
        <v>82</v>
      </c>
      <c r="B33" s="19" t="s">
        <v>311</v>
      </c>
      <c r="C33" s="18" t="s">
        <v>402</v>
      </c>
      <c r="D33" s="23"/>
      <c r="E33" s="23"/>
      <c r="F33" s="23" t="s">
        <v>31</v>
      </c>
      <c r="G33" s="93">
        <v>46072.0</v>
      </c>
      <c r="H33" s="25" t="s">
        <v>234</v>
      </c>
      <c r="I33" s="28" t="s">
        <v>403</v>
      </c>
      <c r="J33" s="31">
        <v>1.285</v>
      </c>
      <c r="K33" s="32">
        <v>3.682</v>
      </c>
      <c r="L33" s="35" t="s">
        <v>377</v>
      </c>
      <c r="M33" s="37"/>
      <c r="N33" s="37"/>
      <c r="O33" s="37"/>
      <c r="P33" s="49">
        <f t="shared" si="1"/>
        <v>2.86536965</v>
      </c>
      <c r="Q33" s="51"/>
      <c r="R33" s="51"/>
      <c r="S33" s="51">
        <f t="shared" si="5"/>
        <v>0</v>
      </c>
      <c r="T33" s="54" t="str">
        <f t="shared" si="3"/>
        <v>#VALUE!</v>
      </c>
      <c r="U33" s="54" t="str">
        <f t="shared" si="4"/>
        <v>#VALUE!</v>
      </c>
      <c r="V33" s="37"/>
      <c r="W33" s="37"/>
      <c r="X33" s="37"/>
      <c r="Y33" s="37"/>
      <c r="Z33" s="37"/>
      <c r="AA33" s="37"/>
    </row>
    <row r="34" ht="187.5" customHeight="1">
      <c r="A34" s="18" t="s">
        <v>83</v>
      </c>
      <c r="B34" s="19" t="s">
        <v>311</v>
      </c>
      <c r="C34" s="18" t="s">
        <v>404</v>
      </c>
      <c r="D34" s="23"/>
      <c r="E34" s="23"/>
      <c r="F34" s="23" t="s">
        <v>31</v>
      </c>
      <c r="G34" s="93">
        <v>46072.0</v>
      </c>
      <c r="H34" s="25" t="s">
        <v>234</v>
      </c>
      <c r="I34" s="28" t="s">
        <v>405</v>
      </c>
      <c r="J34" s="31">
        <v>1.287</v>
      </c>
      <c r="K34" s="32">
        <v>3.691</v>
      </c>
      <c r="L34" s="35" t="s">
        <v>395</v>
      </c>
      <c r="M34" s="37"/>
      <c r="N34" s="37"/>
      <c r="O34" s="37"/>
      <c r="P34" s="49">
        <f t="shared" si="1"/>
        <v>2.867909868</v>
      </c>
      <c r="Q34" s="51"/>
      <c r="R34" s="51"/>
      <c r="S34" s="51">
        <f t="shared" si="5"/>
        <v>0</v>
      </c>
      <c r="T34" s="54" t="str">
        <f t="shared" si="3"/>
        <v>#VALUE!</v>
      </c>
      <c r="U34" s="54" t="str">
        <f t="shared" si="4"/>
        <v>#VALUE!</v>
      </c>
      <c r="V34" s="37"/>
      <c r="W34" s="37"/>
      <c r="X34" s="37"/>
      <c r="Y34" s="37"/>
      <c r="Z34" s="37"/>
      <c r="AA34" s="37"/>
    </row>
    <row r="35" ht="187.5" customHeight="1">
      <c r="A35" s="18" t="s">
        <v>84</v>
      </c>
      <c r="B35" s="19" t="s">
        <v>311</v>
      </c>
      <c r="C35" s="18" t="s">
        <v>408</v>
      </c>
      <c r="D35" s="93"/>
      <c r="E35" s="93"/>
      <c r="F35" s="93">
        <v>46075.0</v>
      </c>
      <c r="G35" s="23" t="s">
        <v>31</v>
      </c>
      <c r="H35" s="25" t="s">
        <v>234</v>
      </c>
      <c r="I35" s="28" t="s">
        <v>409</v>
      </c>
      <c r="J35" s="31">
        <v>1.281</v>
      </c>
      <c r="K35" s="32">
        <v>-3.666</v>
      </c>
      <c r="L35" s="35" t="s">
        <v>411</v>
      </c>
      <c r="M35" s="37"/>
      <c r="N35" s="37" t="s">
        <v>412</v>
      </c>
      <c r="O35" s="37"/>
      <c r="P35" s="49">
        <f t="shared" si="1"/>
        <v>-2.861826698</v>
      </c>
      <c r="Q35" s="51"/>
      <c r="R35" s="51"/>
      <c r="S35" s="51">
        <f t="shared" si="5"/>
        <v>0</v>
      </c>
      <c r="T35" s="54" t="str">
        <f t="shared" si="3"/>
        <v>#VALUE!</v>
      </c>
      <c r="U35" s="54" t="str">
        <f t="shared" si="4"/>
        <v>#VALUE!</v>
      </c>
      <c r="V35" s="37"/>
      <c r="W35" s="37"/>
      <c r="X35" s="37"/>
      <c r="Y35" s="37"/>
      <c r="Z35" s="37"/>
      <c r="AA35" s="37"/>
    </row>
    <row r="36" ht="187.5" customHeight="1">
      <c r="A36" s="18" t="s">
        <v>85</v>
      </c>
      <c r="B36" s="19" t="s">
        <v>311</v>
      </c>
      <c r="C36" s="18" t="s">
        <v>414</v>
      </c>
      <c r="D36" s="93"/>
      <c r="E36" s="93"/>
      <c r="F36" s="93">
        <v>46076.0</v>
      </c>
      <c r="G36" s="23" t="s">
        <v>31</v>
      </c>
      <c r="H36" s="25" t="s">
        <v>234</v>
      </c>
      <c r="I36" s="28" t="s">
        <v>415</v>
      </c>
      <c r="J36" s="31">
        <v>1.274</v>
      </c>
      <c r="K36" s="32">
        <v>3.65</v>
      </c>
      <c r="L36" s="35" t="s">
        <v>377</v>
      </c>
      <c r="M36" s="37"/>
      <c r="N36" s="37"/>
      <c r="O36" s="37"/>
      <c r="P36" s="49">
        <f t="shared" si="1"/>
        <v>2.864992151</v>
      </c>
      <c r="Q36" s="51"/>
      <c r="R36" s="51"/>
      <c r="S36" s="51">
        <f t="shared" si="5"/>
        <v>0</v>
      </c>
      <c r="T36" s="54" t="str">
        <f t="shared" si="3"/>
        <v>#VALUE!</v>
      </c>
      <c r="U36" s="54" t="str">
        <f t="shared" si="4"/>
        <v>#VALUE!</v>
      </c>
      <c r="V36" s="37"/>
      <c r="W36" s="37"/>
      <c r="X36" s="37"/>
      <c r="Y36" s="37"/>
      <c r="Z36" s="37"/>
      <c r="AA36" s="37"/>
    </row>
    <row r="37" ht="187.5" customHeight="1">
      <c r="A37" s="18" t="s">
        <v>86</v>
      </c>
      <c r="B37" s="19" t="s">
        <v>311</v>
      </c>
      <c r="C37" s="18" t="s">
        <v>418</v>
      </c>
      <c r="D37" s="93"/>
      <c r="E37" s="93"/>
      <c r="F37" s="93">
        <v>46077.0</v>
      </c>
      <c r="G37" s="23" t="s">
        <v>31</v>
      </c>
      <c r="H37" s="25" t="s">
        <v>234</v>
      </c>
      <c r="I37" s="28" t="s">
        <v>422</v>
      </c>
      <c r="J37" s="31">
        <v>1.289</v>
      </c>
      <c r="K37" s="32">
        <v>3.69</v>
      </c>
      <c r="L37" s="35" t="s">
        <v>395</v>
      </c>
      <c r="M37" s="37"/>
      <c r="N37" s="37"/>
      <c r="O37" s="37"/>
      <c r="P37" s="49">
        <f t="shared" si="1"/>
        <v>2.862684251</v>
      </c>
      <c r="Q37" s="51"/>
      <c r="R37" s="51"/>
      <c r="S37" s="51">
        <f t="shared" si="5"/>
        <v>0</v>
      </c>
      <c r="T37" s="54" t="str">
        <f t="shared" si="3"/>
        <v>#VALUE!</v>
      </c>
      <c r="U37" s="54" t="str">
        <f t="shared" si="4"/>
        <v>#VALUE!</v>
      </c>
      <c r="V37" s="37"/>
      <c r="W37" s="37"/>
      <c r="X37" s="37"/>
      <c r="Y37" s="37"/>
      <c r="Z37" s="37"/>
      <c r="AA37" s="37"/>
    </row>
    <row r="38" ht="187.5" customHeight="1">
      <c r="A38" s="18" t="s">
        <v>87</v>
      </c>
      <c r="B38" s="19" t="s">
        <v>311</v>
      </c>
      <c r="C38" s="18" t="s">
        <v>426</v>
      </c>
      <c r="D38" s="93"/>
      <c r="E38" s="93"/>
      <c r="F38" s="93">
        <v>46077.0</v>
      </c>
      <c r="G38" s="23" t="s">
        <v>31</v>
      </c>
      <c r="H38" s="25" t="s">
        <v>234</v>
      </c>
      <c r="I38" s="28" t="s">
        <v>427</v>
      </c>
      <c r="J38" s="31">
        <v>1.272</v>
      </c>
      <c r="K38" s="32">
        <v>3.578</v>
      </c>
      <c r="L38" s="35" t="s">
        <v>428</v>
      </c>
      <c r="M38" s="37"/>
      <c r="N38" s="37"/>
      <c r="O38" s="37"/>
      <c r="P38" s="49">
        <f t="shared" si="1"/>
        <v>2.812893082</v>
      </c>
      <c r="Q38" s="51"/>
      <c r="R38" s="51"/>
      <c r="S38" s="51">
        <f t="shared" si="5"/>
        <v>0</v>
      </c>
      <c r="T38" s="54" t="str">
        <f t="shared" si="3"/>
        <v>#VALUE!</v>
      </c>
      <c r="U38" s="54" t="str">
        <f t="shared" si="4"/>
        <v>#VALUE!</v>
      </c>
      <c r="V38" s="37"/>
      <c r="W38" s="37"/>
      <c r="X38" s="37"/>
      <c r="Y38" s="37"/>
      <c r="Z38" s="37"/>
      <c r="AA38" s="37"/>
    </row>
    <row r="39" ht="187.5" customHeight="1">
      <c r="A39" s="18" t="s">
        <v>88</v>
      </c>
      <c r="B39" s="19" t="s">
        <v>311</v>
      </c>
      <c r="C39" s="18" t="s">
        <v>429</v>
      </c>
      <c r="D39" s="117"/>
      <c r="E39" s="117"/>
      <c r="F39" s="117">
        <v>46078.0</v>
      </c>
      <c r="G39" s="23" t="s">
        <v>31</v>
      </c>
      <c r="H39" s="25" t="s">
        <v>234</v>
      </c>
      <c r="I39" s="28" t="s">
        <v>431</v>
      </c>
      <c r="J39" s="31">
        <v>1.273</v>
      </c>
      <c r="K39" s="32">
        <v>3.722</v>
      </c>
      <c r="L39" s="35" t="s">
        <v>358</v>
      </c>
      <c r="M39" s="37"/>
      <c r="N39" s="37"/>
      <c r="O39" s="37"/>
      <c r="P39" s="49">
        <f t="shared" si="1"/>
        <v>2.923802042</v>
      </c>
      <c r="Q39" s="51"/>
      <c r="R39" s="51"/>
      <c r="S39" s="51">
        <f t="shared" si="5"/>
        <v>0</v>
      </c>
      <c r="T39" s="54" t="str">
        <f t="shared" si="3"/>
        <v>#VALUE!</v>
      </c>
      <c r="U39" s="54" t="str">
        <f t="shared" si="4"/>
        <v>#VALUE!</v>
      </c>
      <c r="V39" s="37"/>
      <c r="W39" s="37"/>
      <c r="X39" s="37"/>
      <c r="Y39" s="37"/>
      <c r="Z39" s="37"/>
      <c r="AA39" s="37"/>
    </row>
    <row r="40" ht="187.5" customHeight="1">
      <c r="A40" s="18" t="s">
        <v>90</v>
      </c>
      <c r="B40" s="19" t="s">
        <v>311</v>
      </c>
      <c r="C40" s="19" t="s">
        <v>433</v>
      </c>
      <c r="D40" s="23"/>
      <c r="E40" s="23"/>
      <c r="F40" s="122">
        <v>46110.0</v>
      </c>
      <c r="G40" s="123" t="s">
        <v>31</v>
      </c>
      <c r="H40" s="25" t="s">
        <v>114</v>
      </c>
      <c r="I40" s="94" t="s">
        <v>435</v>
      </c>
      <c r="J40" s="95">
        <v>1.288</v>
      </c>
      <c r="K40" s="91">
        <v>3.718</v>
      </c>
      <c r="L40" s="96" t="s">
        <v>436</v>
      </c>
      <c r="M40" s="37"/>
      <c r="N40" s="37"/>
      <c r="O40" s="37"/>
      <c r="P40" s="49">
        <f t="shared" si="1"/>
        <v>2.886645963</v>
      </c>
      <c r="Q40" s="51"/>
      <c r="R40" s="51"/>
      <c r="S40" s="51">
        <f t="shared" si="5"/>
        <v>0</v>
      </c>
      <c r="T40" s="54" t="str">
        <f t="shared" si="3"/>
        <v>#VALUE!</v>
      </c>
      <c r="U40" s="54" t="str">
        <f t="shared" si="4"/>
        <v>#VALUE!</v>
      </c>
      <c r="V40" s="37"/>
      <c r="W40" s="37"/>
      <c r="X40" s="37"/>
      <c r="Y40" s="37"/>
      <c r="Z40" s="37"/>
      <c r="AA40" s="37"/>
    </row>
    <row r="41" ht="187.5" customHeight="1">
      <c r="A41" s="18" t="s">
        <v>91</v>
      </c>
      <c r="B41" s="19" t="s">
        <v>311</v>
      </c>
      <c r="C41" s="19" t="s">
        <v>439</v>
      </c>
      <c r="D41" s="123" t="s">
        <v>440</v>
      </c>
      <c r="E41" s="23"/>
      <c r="F41" s="122">
        <v>46112.0</v>
      </c>
      <c r="G41" s="123" t="s">
        <v>441</v>
      </c>
      <c r="H41" s="25" t="s">
        <v>114</v>
      </c>
      <c r="I41" s="94" t="s">
        <v>442</v>
      </c>
      <c r="J41" s="95">
        <v>1.294</v>
      </c>
      <c r="K41" s="91">
        <v>3.821</v>
      </c>
      <c r="L41" s="96" t="s">
        <v>377</v>
      </c>
      <c r="M41" s="37"/>
      <c r="N41" s="37"/>
      <c r="O41" s="37"/>
      <c r="P41" s="49">
        <f t="shared" si="1"/>
        <v>2.952859351</v>
      </c>
      <c r="Q41" s="51"/>
      <c r="R41" s="51"/>
      <c r="S41" s="51">
        <f t="shared" si="5"/>
        <v>0</v>
      </c>
      <c r="T41" s="54" t="str">
        <f t="shared" si="3"/>
        <v>#VALUE!</v>
      </c>
      <c r="U41" s="54" t="str">
        <f t="shared" si="4"/>
        <v>#VALUE!</v>
      </c>
      <c r="V41" s="37"/>
      <c r="W41" s="37"/>
      <c r="X41" s="37"/>
      <c r="Y41" s="37"/>
      <c r="Z41" s="37"/>
      <c r="AA41" s="37"/>
    </row>
    <row r="42" ht="187.5" customHeight="1">
      <c r="A42" s="18" t="s">
        <v>92</v>
      </c>
      <c r="B42" s="19" t="s">
        <v>311</v>
      </c>
      <c r="C42" s="19" t="s">
        <v>444</v>
      </c>
      <c r="D42" s="123" t="s">
        <v>445</v>
      </c>
      <c r="E42" s="123" t="s">
        <v>446</v>
      </c>
      <c r="F42" s="122">
        <v>46114.0</v>
      </c>
      <c r="G42" s="123" t="s">
        <v>441</v>
      </c>
      <c r="H42" s="25" t="s">
        <v>234</v>
      </c>
      <c r="I42" s="94" t="s">
        <v>447</v>
      </c>
      <c r="J42" s="95">
        <v>1.288</v>
      </c>
      <c r="K42" s="91">
        <v>3.799</v>
      </c>
      <c r="L42" s="96" t="s">
        <v>382</v>
      </c>
      <c r="M42" s="37"/>
      <c r="N42" s="37"/>
      <c r="O42" s="37"/>
      <c r="P42" s="49">
        <f t="shared" si="1"/>
        <v>2.949534161</v>
      </c>
      <c r="Q42" s="51"/>
      <c r="R42" s="51"/>
      <c r="S42" s="51">
        <f t="shared" si="5"/>
        <v>0</v>
      </c>
      <c r="T42" s="54" t="str">
        <f t="shared" si="3"/>
        <v>#VALUE!</v>
      </c>
      <c r="U42" s="54" t="str">
        <f t="shared" si="4"/>
        <v>#VALUE!</v>
      </c>
      <c r="V42" s="37"/>
      <c r="W42" s="37"/>
      <c r="X42" s="37"/>
      <c r="Y42" s="37"/>
      <c r="Z42" s="37"/>
      <c r="AA42" s="37"/>
    </row>
    <row r="43" ht="187.5" customHeight="1">
      <c r="A43" s="18" t="s">
        <v>93</v>
      </c>
      <c r="B43" s="19" t="s">
        <v>262</v>
      </c>
      <c r="C43" s="19" t="s">
        <v>451</v>
      </c>
      <c r="D43" s="123" t="s">
        <v>452</v>
      </c>
      <c r="E43" s="123" t="s">
        <v>453</v>
      </c>
      <c r="F43" s="122">
        <v>46112.0</v>
      </c>
      <c r="G43" s="123" t="s">
        <v>31</v>
      </c>
      <c r="H43" s="25" t="s">
        <v>114</v>
      </c>
      <c r="I43" s="94" t="s">
        <v>454</v>
      </c>
      <c r="J43" s="95" t="s">
        <v>455</v>
      </c>
      <c r="K43" s="91" t="s">
        <v>456</v>
      </c>
      <c r="L43" s="96" t="s">
        <v>385</v>
      </c>
      <c r="M43" s="37"/>
      <c r="N43" s="37"/>
      <c r="O43" s="37"/>
      <c r="P43" s="49" t="str">
        <f t="shared" si="1"/>
        <v>#VALUE!</v>
      </c>
      <c r="Q43" s="51"/>
      <c r="R43" s="51"/>
      <c r="S43" s="51" t="str">
        <f t="shared" si="5"/>
        <v>#VALUE!</v>
      </c>
      <c r="T43" s="54" t="str">
        <f t="shared" si="3"/>
        <v>#VALUE!</v>
      </c>
      <c r="U43" s="54" t="str">
        <f t="shared" si="4"/>
        <v>#VALUE!</v>
      </c>
      <c r="V43" s="37"/>
      <c r="W43" s="37"/>
      <c r="X43" s="37"/>
      <c r="Y43" s="37"/>
      <c r="Z43" s="37"/>
      <c r="AA43" s="37"/>
    </row>
    <row r="44" ht="187.5" customHeight="1">
      <c r="A44" s="18" t="s">
        <v>94</v>
      </c>
      <c r="B44" s="19" t="s">
        <v>311</v>
      </c>
      <c r="C44" s="19" t="s">
        <v>460</v>
      </c>
      <c r="D44" s="123" t="s">
        <v>461</v>
      </c>
      <c r="E44" s="123" t="s">
        <v>462</v>
      </c>
      <c r="F44" s="122">
        <v>46116.0</v>
      </c>
      <c r="G44" s="123" t="s">
        <v>31</v>
      </c>
      <c r="H44" s="25" t="s">
        <v>234</v>
      </c>
      <c r="I44" s="94" t="s">
        <v>464</v>
      </c>
      <c r="J44" s="95">
        <v>1.3</v>
      </c>
      <c r="K44" s="91">
        <v>3.803</v>
      </c>
      <c r="L44" s="96" t="s">
        <v>466</v>
      </c>
      <c r="M44" s="37"/>
      <c r="N44" s="37"/>
      <c r="O44" s="37"/>
      <c r="P44" s="49">
        <f t="shared" si="1"/>
        <v>2.925384615</v>
      </c>
      <c r="Q44" s="51"/>
      <c r="R44" s="51"/>
      <c r="S44" s="51">
        <f t="shared" si="5"/>
        <v>0</v>
      </c>
      <c r="T44" s="54" t="str">
        <f t="shared" si="3"/>
        <v>#VALUE!</v>
      </c>
      <c r="U44" s="54" t="str">
        <f t="shared" si="4"/>
        <v>#VALUE!</v>
      </c>
      <c r="V44" s="37"/>
      <c r="W44" s="37"/>
      <c r="X44" s="37"/>
      <c r="Y44" s="37"/>
      <c r="Z44" s="37"/>
      <c r="AA44" s="37"/>
    </row>
    <row r="45" ht="187.5" customHeight="1">
      <c r="A45" s="18" t="s">
        <v>95</v>
      </c>
      <c r="B45" s="19" t="s">
        <v>311</v>
      </c>
      <c r="C45" s="19" t="s">
        <v>467</v>
      </c>
      <c r="D45" s="123" t="s">
        <v>468</v>
      </c>
      <c r="E45" s="123" t="s">
        <v>469</v>
      </c>
      <c r="F45" s="122">
        <v>46062.0</v>
      </c>
      <c r="G45" s="123" t="s">
        <v>31</v>
      </c>
      <c r="H45" s="25" t="s">
        <v>234</v>
      </c>
      <c r="I45" s="94" t="s">
        <v>470</v>
      </c>
      <c r="J45" s="95">
        <v>1.308</v>
      </c>
      <c r="K45" s="91">
        <v>3.866</v>
      </c>
      <c r="L45" s="96" t="s">
        <v>466</v>
      </c>
      <c r="M45" s="37"/>
      <c r="N45" s="37"/>
      <c r="O45" s="37"/>
      <c r="P45" s="49">
        <f t="shared" si="1"/>
        <v>2.955657492</v>
      </c>
      <c r="Q45" s="51"/>
      <c r="R45" s="51"/>
      <c r="S45" s="51">
        <f t="shared" si="5"/>
        <v>0</v>
      </c>
      <c r="T45" s="54" t="str">
        <f t="shared" si="3"/>
        <v>#VALUE!</v>
      </c>
      <c r="U45" s="54" t="str">
        <f t="shared" si="4"/>
        <v>#VALUE!</v>
      </c>
      <c r="V45" s="37"/>
      <c r="W45" s="37"/>
      <c r="X45" s="37"/>
      <c r="Y45" s="37"/>
      <c r="Z45" s="37"/>
      <c r="AA45" s="37"/>
    </row>
    <row r="46" ht="187.5" customHeight="1">
      <c r="A46" s="18" t="s">
        <v>96</v>
      </c>
      <c r="B46" s="19" t="s">
        <v>262</v>
      </c>
      <c r="C46" s="19" t="s">
        <v>472</v>
      </c>
      <c r="D46" s="123" t="s">
        <v>473</v>
      </c>
      <c r="E46" s="23"/>
      <c r="F46" s="122">
        <v>45783.0</v>
      </c>
      <c r="G46" s="130" t="s">
        <v>71</v>
      </c>
      <c r="H46" s="25" t="s">
        <v>114</v>
      </c>
      <c r="I46" s="94">
        <v>-0.643</v>
      </c>
      <c r="J46" s="95">
        <v>1.245</v>
      </c>
      <c r="K46" s="91">
        <v>3.792</v>
      </c>
      <c r="L46" s="96">
        <v>-0.108</v>
      </c>
      <c r="M46" s="37"/>
      <c r="N46" s="37"/>
      <c r="O46" s="37"/>
      <c r="P46" s="49">
        <f t="shared" si="1"/>
        <v>3.045783133</v>
      </c>
      <c r="Q46" s="51"/>
      <c r="R46" s="51"/>
      <c r="S46" s="51">
        <f t="shared" si="5"/>
        <v>0</v>
      </c>
      <c r="T46" s="54">
        <f t="shared" si="3"/>
        <v>0.2594382911</v>
      </c>
      <c r="U46" s="54">
        <f t="shared" si="4"/>
        <v>0.1695675105</v>
      </c>
      <c r="V46" s="37"/>
      <c r="W46" s="37"/>
      <c r="X46" s="37"/>
      <c r="Y46" s="37"/>
      <c r="Z46" s="37"/>
      <c r="AA46" s="37"/>
    </row>
    <row r="47" ht="187.5" customHeight="1">
      <c r="A47" s="18" t="s">
        <v>97</v>
      </c>
      <c r="B47" s="19" t="s">
        <v>262</v>
      </c>
      <c r="C47" s="19" t="s">
        <v>479</v>
      </c>
      <c r="D47" s="123" t="s">
        <v>480</v>
      </c>
      <c r="E47" s="23"/>
      <c r="F47" s="122">
        <v>46158.0</v>
      </c>
      <c r="G47" s="123" t="s">
        <v>96</v>
      </c>
      <c r="H47" s="25" t="s">
        <v>114</v>
      </c>
      <c r="I47" s="94" t="s">
        <v>481</v>
      </c>
      <c r="J47" s="95" t="s">
        <v>482</v>
      </c>
      <c r="K47" s="91" t="s">
        <v>483</v>
      </c>
      <c r="L47" s="96" t="s">
        <v>484</v>
      </c>
      <c r="M47" s="37"/>
      <c r="N47" s="37"/>
      <c r="O47" s="37"/>
      <c r="P47" s="49" t="str">
        <f t="shared" si="1"/>
        <v>#VALUE!</v>
      </c>
      <c r="Q47" s="51"/>
      <c r="R47" s="51"/>
      <c r="S47" s="51" t="str">
        <f t="shared" si="5"/>
        <v>#VALUE!</v>
      </c>
      <c r="T47" s="54" t="str">
        <f t="shared" si="3"/>
        <v>#VALUE!</v>
      </c>
      <c r="U47" s="54" t="str">
        <f t="shared" si="4"/>
        <v>#VALUE!</v>
      </c>
      <c r="V47" s="37"/>
      <c r="W47" s="37"/>
      <c r="X47" s="37"/>
      <c r="Y47" s="37"/>
      <c r="Z47" s="37"/>
      <c r="AA47" s="37"/>
    </row>
    <row r="48" ht="187.5" customHeight="1">
      <c r="A48" s="18" t="s">
        <v>98</v>
      </c>
      <c r="B48" s="19" t="s">
        <v>311</v>
      </c>
      <c r="C48" s="19" t="s">
        <v>486</v>
      </c>
      <c r="D48" s="23"/>
      <c r="E48" s="123" t="s">
        <v>487</v>
      </c>
      <c r="F48" s="23"/>
      <c r="G48" s="23"/>
      <c r="H48" s="25" t="s">
        <v>367</v>
      </c>
      <c r="I48" s="28"/>
      <c r="J48" s="31"/>
      <c r="K48" s="32"/>
      <c r="L48" s="35"/>
      <c r="M48" s="37"/>
      <c r="N48" s="37"/>
      <c r="O48" s="37"/>
      <c r="P48" s="49" t="str">
        <f t="shared" si="1"/>
        <v>#DIV/0!</v>
      </c>
      <c r="Q48" s="51"/>
      <c r="R48" s="51"/>
      <c r="S48" s="51">
        <f t="shared" si="5"/>
        <v>0</v>
      </c>
      <c r="T48" s="54" t="str">
        <f t="shared" si="3"/>
        <v>#DIV/0!</v>
      </c>
      <c r="U48" s="54" t="str">
        <f t="shared" si="4"/>
        <v>#DIV/0!</v>
      </c>
      <c r="V48" s="37"/>
      <c r="W48" s="37"/>
      <c r="X48" s="37"/>
      <c r="Y48" s="37"/>
      <c r="Z48" s="37"/>
      <c r="AA48" s="37"/>
    </row>
    <row r="49" ht="187.5" customHeight="1">
      <c r="A49" s="18" t="s">
        <v>99</v>
      </c>
      <c r="B49" s="19" t="s">
        <v>78</v>
      </c>
      <c r="C49" s="19" t="s">
        <v>490</v>
      </c>
      <c r="D49" s="23"/>
      <c r="E49" s="123" t="s">
        <v>491</v>
      </c>
      <c r="F49" s="122">
        <v>46127.0</v>
      </c>
      <c r="G49" s="123" t="s">
        <v>492</v>
      </c>
      <c r="H49" s="25" t="s">
        <v>234</v>
      </c>
      <c r="I49" s="94">
        <v>-0.68357509</v>
      </c>
      <c r="J49" s="95">
        <v>1.2818501</v>
      </c>
      <c r="K49" s="91">
        <v>-3.758348</v>
      </c>
      <c r="L49" s="96">
        <v>0.11269584</v>
      </c>
      <c r="M49" s="37"/>
      <c r="N49" s="37"/>
      <c r="O49" s="37"/>
      <c r="P49" s="49">
        <f t="shared" si="1"/>
        <v>-2.931971531</v>
      </c>
      <c r="Q49" s="51"/>
      <c r="R49" s="51"/>
      <c r="S49" s="51">
        <f t="shared" si="5"/>
        <v>0</v>
      </c>
      <c r="T49" s="54">
        <f t="shared" si="3"/>
        <v>-0.2782791502</v>
      </c>
      <c r="U49" s="54">
        <f t="shared" si="4"/>
        <v>-0.1818817975</v>
      </c>
      <c r="V49" s="37"/>
      <c r="W49" s="37"/>
      <c r="X49" s="37"/>
      <c r="Y49" s="37"/>
      <c r="Z49" s="37"/>
      <c r="AA49" s="37"/>
    </row>
    <row r="50" ht="187.5" customHeight="1">
      <c r="A50" s="18" t="s">
        <v>100</v>
      </c>
      <c r="B50" s="19" t="s">
        <v>262</v>
      </c>
      <c r="C50" s="19" t="s">
        <v>498</v>
      </c>
      <c r="D50" s="123" t="s">
        <v>499</v>
      </c>
      <c r="E50" s="123" t="s">
        <v>500</v>
      </c>
      <c r="F50" s="23"/>
      <c r="G50" s="123" t="s">
        <v>97</v>
      </c>
      <c r="H50" s="25" t="s">
        <v>114</v>
      </c>
      <c r="I50" s="94" t="s">
        <v>501</v>
      </c>
      <c r="J50" s="95" t="s">
        <v>502</v>
      </c>
      <c r="K50" s="91" t="s">
        <v>503</v>
      </c>
      <c r="L50" s="96" t="s">
        <v>385</v>
      </c>
      <c r="M50" s="37"/>
      <c r="N50" s="37"/>
      <c r="O50" s="37"/>
      <c r="P50" s="49" t="str">
        <f t="shared" si="1"/>
        <v>#VALUE!</v>
      </c>
      <c r="Q50" s="51"/>
      <c r="R50" s="51"/>
      <c r="S50" s="51" t="str">
        <f t="shared" si="5"/>
        <v>#VALUE!</v>
      </c>
      <c r="T50" s="140"/>
      <c r="U50" s="140"/>
      <c r="V50" s="37"/>
      <c r="W50" s="37"/>
      <c r="X50" s="37"/>
      <c r="Y50" s="37"/>
      <c r="Z50" s="37"/>
      <c r="AA50" s="37"/>
    </row>
    <row r="51" ht="187.5" customHeight="1">
      <c r="A51" s="18" t="s">
        <v>101</v>
      </c>
      <c r="B51" s="19" t="s">
        <v>311</v>
      </c>
      <c r="C51" s="19" t="s">
        <v>506</v>
      </c>
      <c r="D51" s="123" t="s">
        <v>507</v>
      </c>
      <c r="E51" s="23"/>
      <c r="F51" s="122">
        <v>46137.0</v>
      </c>
      <c r="G51" s="23"/>
      <c r="H51" s="25" t="s">
        <v>114</v>
      </c>
      <c r="I51" s="94" t="s">
        <v>508</v>
      </c>
      <c r="J51" s="95" t="s">
        <v>509</v>
      </c>
      <c r="K51" s="91" t="s">
        <v>510</v>
      </c>
      <c r="L51" s="96" t="s">
        <v>385</v>
      </c>
      <c r="M51" s="37"/>
      <c r="N51" s="37"/>
      <c r="O51" s="37"/>
      <c r="P51" s="49" t="str">
        <f t="shared" si="1"/>
        <v>#VALUE!</v>
      </c>
      <c r="Q51" s="51"/>
      <c r="R51" s="51"/>
      <c r="S51" s="51" t="str">
        <f t="shared" si="5"/>
        <v>#VALUE!</v>
      </c>
      <c r="T51" s="140"/>
      <c r="U51" s="140"/>
      <c r="V51" s="37"/>
      <c r="W51" s="37"/>
      <c r="X51" s="37"/>
      <c r="Y51" s="37"/>
      <c r="Z51" s="37"/>
      <c r="AA51" s="37"/>
    </row>
    <row r="52" ht="187.5" customHeight="1">
      <c r="A52" s="18" t="s">
        <v>102</v>
      </c>
      <c r="B52" s="19" t="s">
        <v>262</v>
      </c>
      <c r="C52" s="19" t="s">
        <v>516</v>
      </c>
      <c r="D52" s="123" t="s">
        <v>517</v>
      </c>
      <c r="E52" s="123" t="s">
        <v>518</v>
      </c>
      <c r="F52" s="122">
        <v>46089.0</v>
      </c>
      <c r="G52" s="123" t="s">
        <v>70</v>
      </c>
      <c r="H52" s="25" t="s">
        <v>114</v>
      </c>
      <c r="I52" s="94" t="s">
        <v>519</v>
      </c>
      <c r="J52" s="95" t="s">
        <v>455</v>
      </c>
      <c r="K52" s="91" t="s">
        <v>520</v>
      </c>
      <c r="L52" s="96" t="s">
        <v>392</v>
      </c>
      <c r="O52" s="37"/>
      <c r="P52" s="49" t="str">
        <f>K54/J54</f>
        <v>#VALUE!</v>
      </c>
      <c r="Q52" s="51"/>
      <c r="R52" s="51"/>
      <c r="S52" s="51" t="str">
        <f>0.5*1.225*15*15*(R52*2)*K54</f>
        <v>#VALUE!</v>
      </c>
      <c r="T52" s="140"/>
      <c r="U52" s="140"/>
      <c r="V52" s="37"/>
      <c r="W52" s="37"/>
      <c r="X52" s="37"/>
      <c r="Y52" s="37"/>
      <c r="Z52" s="37"/>
      <c r="AA52" s="37"/>
    </row>
    <row r="53" ht="187.5" customHeight="1">
      <c r="A53" s="18" t="s">
        <v>103</v>
      </c>
      <c r="B53" s="19" t="s">
        <v>262</v>
      </c>
      <c r="C53" s="19" t="s">
        <v>525</v>
      </c>
      <c r="D53" s="123" t="s">
        <v>526</v>
      </c>
      <c r="E53" s="123" t="s">
        <v>527</v>
      </c>
      <c r="F53" s="122">
        <v>46260.0</v>
      </c>
      <c r="G53" s="123" t="s">
        <v>100</v>
      </c>
      <c r="H53" s="25" t="s">
        <v>114</v>
      </c>
      <c r="I53" s="94" t="s">
        <v>531</v>
      </c>
      <c r="J53" s="95" t="s">
        <v>532</v>
      </c>
      <c r="K53" s="91" t="s">
        <v>533</v>
      </c>
      <c r="L53" s="96" t="s">
        <v>534</v>
      </c>
      <c r="M53" s="37"/>
      <c r="N53" s="37"/>
      <c r="O53" s="37"/>
      <c r="P53" s="49" t="str">
        <f>K53/J53</f>
        <v>#VALUE!</v>
      </c>
      <c r="Q53" s="51"/>
      <c r="R53" s="51"/>
      <c r="S53" s="51" t="str">
        <f>0.5*1.225*15*15*(R53*2)*K53</f>
        <v>#VALUE!</v>
      </c>
      <c r="T53" s="140"/>
      <c r="U53" s="140"/>
      <c r="V53" s="37"/>
      <c r="W53" s="37"/>
      <c r="X53" s="37"/>
      <c r="Y53" s="37"/>
      <c r="Z53" s="37"/>
      <c r="AA53" s="37"/>
    </row>
    <row r="54" ht="187.5" customHeight="1">
      <c r="A54" s="18" t="s">
        <v>111</v>
      </c>
      <c r="B54" s="143" t="s">
        <v>311</v>
      </c>
      <c r="C54" s="144" t="s">
        <v>538</v>
      </c>
      <c r="E54" s="7" t="s">
        <v>539</v>
      </c>
      <c r="F54" s="145">
        <v>46152.0</v>
      </c>
      <c r="H54" s="25" t="s">
        <v>234</v>
      </c>
      <c r="I54" s="94" t="s">
        <v>541</v>
      </c>
      <c r="J54" s="95" t="s">
        <v>542</v>
      </c>
      <c r="K54" s="91" t="s">
        <v>543</v>
      </c>
      <c r="L54" s="96" t="s">
        <v>411</v>
      </c>
      <c r="M54" s="37"/>
      <c r="N54" s="37"/>
      <c r="O54" s="37"/>
      <c r="P54" s="49" t="str">
        <f>#REF!/#REF!</f>
        <v>#REF!</v>
      </c>
      <c r="Q54" s="51"/>
      <c r="R54" s="51"/>
      <c r="S54" s="51" t="str">
        <f>0.5*1.225*15*15*(R54*2)*#REF!</f>
        <v>#REF!</v>
      </c>
      <c r="T54" s="140"/>
      <c r="U54" s="140"/>
      <c r="V54" s="37"/>
      <c r="W54" s="37"/>
      <c r="X54" s="37"/>
      <c r="Y54" s="37"/>
      <c r="Z54" s="37"/>
      <c r="AA54" s="37"/>
    </row>
    <row r="55" ht="187.5" customHeight="1">
      <c r="A55" s="18" t="s">
        <v>113</v>
      </c>
      <c r="B55" s="19" t="s">
        <v>78</v>
      </c>
      <c r="C55" s="19" t="s">
        <v>545</v>
      </c>
      <c r="D55" s="123" t="s">
        <v>546</v>
      </c>
      <c r="E55" s="123" t="s">
        <v>547</v>
      </c>
      <c r="F55" s="122">
        <v>46160.0</v>
      </c>
      <c r="G55" s="23"/>
      <c r="H55" s="25" t="s">
        <v>234</v>
      </c>
      <c r="I55" s="28"/>
      <c r="J55" s="31"/>
      <c r="K55" s="32"/>
      <c r="L55" s="35"/>
      <c r="M55" s="37"/>
      <c r="N55" s="37"/>
      <c r="O55" s="37"/>
      <c r="P55" s="49" t="str">
        <f t="shared" ref="P55:P67" si="6">K55/J55</f>
        <v>#DIV/0!</v>
      </c>
      <c r="Q55" s="51"/>
      <c r="R55" s="51"/>
      <c r="S55" s="51">
        <f t="shared" ref="S55:S86" si="7">0.5*1.225*15*15*(R55*2)*K55</f>
        <v>0</v>
      </c>
      <c r="T55" s="140"/>
      <c r="U55" s="140"/>
      <c r="V55" s="37"/>
      <c r="W55" s="37"/>
      <c r="X55" s="37"/>
      <c r="Y55" s="37"/>
      <c r="Z55" s="37"/>
      <c r="AA55" s="37"/>
    </row>
    <row r="56" ht="187.5" customHeight="1">
      <c r="A56" s="18" t="s">
        <v>115</v>
      </c>
      <c r="B56" s="19" t="s">
        <v>78</v>
      </c>
      <c r="C56" s="19" t="s">
        <v>545</v>
      </c>
      <c r="D56" s="123" t="s">
        <v>546</v>
      </c>
      <c r="E56" s="23"/>
      <c r="F56" s="23"/>
      <c r="G56" s="23"/>
      <c r="H56" s="25" t="s">
        <v>234</v>
      </c>
      <c r="I56" s="28"/>
      <c r="J56" s="31"/>
      <c r="K56" s="32"/>
      <c r="L56" s="35"/>
      <c r="M56" s="37"/>
      <c r="N56" s="37"/>
      <c r="O56" s="37"/>
      <c r="P56" s="49" t="str">
        <f t="shared" si="6"/>
        <v>#DIV/0!</v>
      </c>
      <c r="Q56" s="51"/>
      <c r="R56" s="51"/>
      <c r="S56" s="51">
        <f t="shared" si="7"/>
        <v>0</v>
      </c>
      <c r="T56" s="140"/>
      <c r="U56" s="140"/>
      <c r="V56" s="37"/>
      <c r="W56" s="37"/>
      <c r="X56" s="37"/>
      <c r="Y56" s="37"/>
      <c r="Z56" s="37"/>
      <c r="AA56" s="37"/>
    </row>
    <row r="57" ht="187.5" customHeight="1">
      <c r="A57" s="18" t="s">
        <v>116</v>
      </c>
      <c r="B57" s="19" t="s">
        <v>262</v>
      </c>
      <c r="C57" s="19" t="s">
        <v>553</v>
      </c>
      <c r="D57" s="123" t="s">
        <v>554</v>
      </c>
      <c r="E57" s="23"/>
      <c r="F57" s="23"/>
      <c r="G57" s="23"/>
      <c r="H57" s="25" t="s">
        <v>234</v>
      </c>
      <c r="I57" s="28"/>
      <c r="J57" s="31"/>
      <c r="K57" s="32"/>
      <c r="L57" s="35"/>
      <c r="M57" s="37"/>
      <c r="N57" s="37"/>
      <c r="O57" s="37"/>
      <c r="P57" s="49" t="str">
        <f t="shared" si="6"/>
        <v>#DIV/0!</v>
      </c>
      <c r="Q57" s="51"/>
      <c r="R57" s="51"/>
      <c r="S57" s="51">
        <f t="shared" si="7"/>
        <v>0</v>
      </c>
      <c r="T57" s="140"/>
      <c r="U57" s="140"/>
      <c r="V57" s="37"/>
      <c r="W57" s="37"/>
      <c r="X57" s="37"/>
      <c r="Y57" s="37"/>
      <c r="Z57" s="37"/>
      <c r="AA57" s="37"/>
    </row>
    <row r="58" ht="187.5" customHeight="1">
      <c r="A58" s="18" t="s">
        <v>117</v>
      </c>
      <c r="B58" s="19" t="s">
        <v>262</v>
      </c>
      <c r="C58" s="19" t="s">
        <v>557</v>
      </c>
      <c r="D58" s="123" t="s">
        <v>559</v>
      </c>
      <c r="E58" s="23"/>
      <c r="F58" s="23"/>
      <c r="G58" s="23"/>
      <c r="H58" s="25" t="s">
        <v>234</v>
      </c>
      <c r="I58" s="28"/>
      <c r="J58" s="31"/>
      <c r="K58" s="32"/>
      <c r="L58" s="35"/>
      <c r="M58" s="37"/>
      <c r="N58" s="37"/>
      <c r="O58" s="37"/>
      <c r="P58" s="49" t="str">
        <f t="shared" si="6"/>
        <v>#DIV/0!</v>
      </c>
      <c r="Q58" s="51"/>
      <c r="R58" s="51"/>
      <c r="S58" s="51">
        <f t="shared" si="7"/>
        <v>0</v>
      </c>
      <c r="T58" s="140"/>
      <c r="U58" s="140"/>
      <c r="V58" s="37"/>
      <c r="W58" s="37"/>
      <c r="X58" s="37"/>
      <c r="Y58" s="37"/>
      <c r="Z58" s="37"/>
      <c r="AA58" s="37"/>
    </row>
    <row r="59" ht="187.5" customHeight="1">
      <c r="A59" s="18" t="s">
        <v>118</v>
      </c>
      <c r="B59" s="19" t="s">
        <v>355</v>
      </c>
      <c r="C59" s="19" t="s">
        <v>560</v>
      </c>
      <c r="D59" s="123" t="s">
        <v>561</v>
      </c>
      <c r="E59" s="23"/>
      <c r="F59" s="23"/>
      <c r="G59" s="23"/>
      <c r="H59" s="25" t="s">
        <v>234</v>
      </c>
      <c r="I59" s="28"/>
      <c r="J59" s="31"/>
      <c r="K59" s="32"/>
      <c r="L59" s="35"/>
      <c r="M59" s="37"/>
      <c r="N59" s="37"/>
      <c r="O59" s="37"/>
      <c r="P59" s="49" t="str">
        <f t="shared" si="6"/>
        <v>#DIV/0!</v>
      </c>
      <c r="Q59" s="51"/>
      <c r="R59" s="51"/>
      <c r="S59" s="51">
        <f t="shared" si="7"/>
        <v>0</v>
      </c>
      <c r="T59" s="140"/>
      <c r="U59" s="140"/>
      <c r="V59" s="37"/>
      <c r="W59" s="37"/>
      <c r="X59" s="37"/>
      <c r="Y59" s="37"/>
      <c r="Z59" s="37"/>
      <c r="AA59" s="37"/>
    </row>
    <row r="60" ht="187.5" customHeight="1">
      <c r="A60" s="18" t="s">
        <v>119</v>
      </c>
      <c r="B60" s="19" t="s">
        <v>355</v>
      </c>
      <c r="C60" s="19" t="s">
        <v>566</v>
      </c>
      <c r="D60" s="123" t="s">
        <v>567</v>
      </c>
      <c r="E60" s="23"/>
      <c r="F60" s="23"/>
      <c r="G60" s="23"/>
      <c r="H60" s="25" t="s">
        <v>234</v>
      </c>
      <c r="I60" s="28"/>
      <c r="J60" s="31"/>
      <c r="K60" s="32"/>
      <c r="L60" s="35"/>
      <c r="M60" s="37"/>
      <c r="N60" s="37"/>
      <c r="O60" s="37"/>
      <c r="P60" s="49" t="str">
        <f t="shared" si="6"/>
        <v>#DIV/0!</v>
      </c>
      <c r="Q60" s="51"/>
      <c r="R60" s="51"/>
      <c r="S60" s="51">
        <f t="shared" si="7"/>
        <v>0</v>
      </c>
      <c r="T60" s="140"/>
      <c r="U60" s="140"/>
      <c r="V60" s="37"/>
      <c r="W60" s="37"/>
      <c r="X60" s="37"/>
      <c r="Y60" s="37"/>
      <c r="Z60" s="37"/>
      <c r="AA60" s="37"/>
    </row>
    <row r="61" ht="187.5" customHeight="1">
      <c r="A61" s="18" t="s">
        <v>121</v>
      </c>
      <c r="B61" s="19" t="s">
        <v>458</v>
      </c>
      <c r="C61" s="19" t="s">
        <v>569</v>
      </c>
      <c r="D61" s="23"/>
      <c r="E61" s="23"/>
      <c r="F61" s="23"/>
      <c r="G61" s="23"/>
      <c r="H61" s="25" t="s">
        <v>234</v>
      </c>
      <c r="I61" s="28"/>
      <c r="J61" s="31"/>
      <c r="K61" s="32"/>
      <c r="L61" s="35"/>
      <c r="M61" s="37"/>
      <c r="N61" s="37"/>
      <c r="O61" s="37"/>
      <c r="P61" s="49" t="str">
        <f t="shared" si="6"/>
        <v>#DIV/0!</v>
      </c>
      <c r="Q61" s="51"/>
      <c r="R61" s="51"/>
      <c r="S61" s="51">
        <f t="shared" si="7"/>
        <v>0</v>
      </c>
      <c r="T61" s="140"/>
      <c r="U61" s="140"/>
      <c r="V61" s="37"/>
      <c r="W61" s="37"/>
      <c r="X61" s="37"/>
      <c r="Y61" s="37"/>
      <c r="Z61" s="37"/>
      <c r="AA61" s="37"/>
    </row>
    <row r="62" ht="187.5" customHeight="1">
      <c r="A62" s="18" t="s">
        <v>122</v>
      </c>
      <c r="B62" s="18"/>
      <c r="C62" s="18"/>
      <c r="D62" s="23"/>
      <c r="E62" s="23"/>
      <c r="F62" s="23"/>
      <c r="G62" s="23"/>
      <c r="H62" s="25" t="s">
        <v>234</v>
      </c>
      <c r="I62" s="28"/>
      <c r="J62" s="31"/>
      <c r="K62" s="32"/>
      <c r="L62" s="35"/>
      <c r="M62" s="37"/>
      <c r="N62" s="37"/>
      <c r="O62" s="37"/>
      <c r="P62" s="49" t="str">
        <f t="shared" si="6"/>
        <v>#DIV/0!</v>
      </c>
      <c r="Q62" s="51"/>
      <c r="R62" s="51"/>
      <c r="S62" s="51">
        <f t="shared" si="7"/>
        <v>0</v>
      </c>
      <c r="T62" s="140"/>
      <c r="U62" s="140"/>
      <c r="V62" s="37"/>
      <c r="W62" s="37"/>
      <c r="X62" s="37"/>
      <c r="Y62" s="37"/>
      <c r="Z62" s="37"/>
      <c r="AA62" s="37"/>
    </row>
    <row r="63" ht="187.5" customHeight="1">
      <c r="A63" s="18" t="s">
        <v>123</v>
      </c>
      <c r="B63" s="18"/>
      <c r="C63" s="18"/>
      <c r="D63" s="23"/>
      <c r="E63" s="23"/>
      <c r="F63" s="23"/>
      <c r="G63" s="23"/>
      <c r="H63" s="25" t="s">
        <v>234</v>
      </c>
      <c r="I63" s="28"/>
      <c r="J63" s="31"/>
      <c r="K63" s="32"/>
      <c r="L63" s="35"/>
      <c r="M63" s="37"/>
      <c r="N63" s="37"/>
      <c r="O63" s="37"/>
      <c r="P63" s="49" t="str">
        <f t="shared" si="6"/>
        <v>#DIV/0!</v>
      </c>
      <c r="Q63" s="51"/>
      <c r="R63" s="51"/>
      <c r="S63" s="51">
        <f t="shared" si="7"/>
        <v>0</v>
      </c>
      <c r="T63" s="140"/>
      <c r="U63" s="140"/>
      <c r="V63" s="37"/>
      <c r="W63" s="37"/>
      <c r="X63" s="37"/>
      <c r="Y63" s="37"/>
      <c r="Z63" s="37"/>
      <c r="AA63" s="37"/>
    </row>
    <row r="64" ht="187.5" customHeight="1">
      <c r="A64" s="18" t="s">
        <v>124</v>
      </c>
      <c r="B64" s="18"/>
      <c r="C64" s="18"/>
      <c r="D64" s="23"/>
      <c r="E64" s="23"/>
      <c r="F64" s="23"/>
      <c r="G64" s="23"/>
      <c r="H64" s="25" t="s">
        <v>234</v>
      </c>
      <c r="I64" s="28"/>
      <c r="J64" s="31"/>
      <c r="K64" s="32"/>
      <c r="L64" s="35"/>
      <c r="M64" s="37"/>
      <c r="N64" s="37"/>
      <c r="O64" s="37"/>
      <c r="P64" s="49" t="str">
        <f t="shared" si="6"/>
        <v>#DIV/0!</v>
      </c>
      <c r="Q64" s="51"/>
      <c r="R64" s="51"/>
      <c r="S64" s="51">
        <f t="shared" si="7"/>
        <v>0</v>
      </c>
      <c r="T64" s="140"/>
      <c r="U64" s="140"/>
      <c r="V64" s="37"/>
      <c r="W64" s="37"/>
      <c r="X64" s="37"/>
      <c r="Y64" s="37"/>
      <c r="Z64" s="37"/>
      <c r="AA64" s="37"/>
    </row>
    <row r="65" ht="187.5" customHeight="1">
      <c r="A65" s="18" t="s">
        <v>125</v>
      </c>
      <c r="B65" s="18"/>
      <c r="C65" s="18"/>
      <c r="D65" s="23"/>
      <c r="E65" s="23"/>
      <c r="F65" s="23"/>
      <c r="G65" s="23"/>
      <c r="H65" s="25" t="s">
        <v>234</v>
      </c>
      <c r="I65" s="28"/>
      <c r="J65" s="31"/>
      <c r="K65" s="32"/>
      <c r="L65" s="35"/>
      <c r="M65" s="37"/>
      <c r="N65" s="37"/>
      <c r="O65" s="37"/>
      <c r="P65" s="49" t="str">
        <f t="shared" si="6"/>
        <v>#DIV/0!</v>
      </c>
      <c r="Q65" s="51"/>
      <c r="R65" s="51"/>
      <c r="S65" s="51">
        <f t="shared" si="7"/>
        <v>0</v>
      </c>
      <c r="T65" s="140"/>
      <c r="U65" s="140"/>
      <c r="V65" s="37"/>
      <c r="W65" s="37"/>
      <c r="X65" s="37"/>
      <c r="Y65" s="37"/>
      <c r="Z65" s="37"/>
      <c r="AA65" s="37"/>
    </row>
    <row r="66" ht="187.5" customHeight="1">
      <c r="A66" s="18" t="s">
        <v>126</v>
      </c>
      <c r="B66" s="18"/>
      <c r="C66" s="18"/>
      <c r="D66" s="23"/>
      <c r="E66" s="23"/>
      <c r="F66" s="23"/>
      <c r="G66" s="23"/>
      <c r="H66" s="25" t="s">
        <v>234</v>
      </c>
      <c r="I66" s="28"/>
      <c r="J66" s="31"/>
      <c r="K66" s="32"/>
      <c r="L66" s="35"/>
      <c r="M66" s="37"/>
      <c r="N66" s="37"/>
      <c r="O66" s="37"/>
      <c r="P66" s="49" t="str">
        <f t="shared" si="6"/>
        <v>#DIV/0!</v>
      </c>
      <c r="Q66" s="51"/>
      <c r="R66" s="51"/>
      <c r="S66" s="51">
        <f t="shared" si="7"/>
        <v>0</v>
      </c>
      <c r="T66" s="140"/>
      <c r="U66" s="140"/>
      <c r="V66" s="37"/>
      <c r="W66" s="37"/>
      <c r="X66" s="37"/>
      <c r="Y66" s="37"/>
      <c r="Z66" s="37"/>
      <c r="AA66" s="37"/>
    </row>
    <row r="67" ht="187.5" customHeight="1">
      <c r="A67" s="18" t="s">
        <v>127</v>
      </c>
      <c r="B67" s="18"/>
      <c r="C67" s="18"/>
      <c r="D67" s="23"/>
      <c r="E67" s="23"/>
      <c r="F67" s="23"/>
      <c r="G67" s="23"/>
      <c r="H67" s="25" t="s">
        <v>234</v>
      </c>
      <c r="I67" s="28"/>
      <c r="J67" s="31"/>
      <c r="K67" s="32"/>
      <c r="L67" s="35"/>
      <c r="M67" s="37"/>
      <c r="N67" s="37"/>
      <c r="O67" s="37"/>
      <c r="P67" s="49" t="str">
        <f t="shared" si="6"/>
        <v>#DIV/0!</v>
      </c>
      <c r="Q67" s="51"/>
      <c r="R67" s="51"/>
      <c r="S67" s="51">
        <f t="shared" si="7"/>
        <v>0</v>
      </c>
      <c r="T67" s="140"/>
      <c r="U67" s="140"/>
      <c r="V67" s="37"/>
      <c r="W67" s="37"/>
      <c r="X67" s="37"/>
      <c r="Y67" s="37"/>
      <c r="Z67" s="37"/>
      <c r="AA67" s="37"/>
    </row>
    <row r="68" ht="187.5" customHeight="1">
      <c r="A68" s="18" t="s">
        <v>128</v>
      </c>
      <c r="B68" s="18"/>
      <c r="C68" s="18">
        <v>67.0</v>
      </c>
      <c r="D68" s="18"/>
      <c r="E68" s="18"/>
      <c r="F68" s="18">
        <v>67.0</v>
      </c>
      <c r="G68" s="18">
        <v>67.0</v>
      </c>
      <c r="H68" s="25" t="s">
        <v>234</v>
      </c>
      <c r="I68" s="18">
        <v>67.0</v>
      </c>
      <c r="J68" s="18">
        <v>67.0</v>
      </c>
      <c r="K68" s="18">
        <v>67.0</v>
      </c>
      <c r="L68" s="18">
        <v>67.0</v>
      </c>
      <c r="M68" s="18">
        <v>67.0</v>
      </c>
      <c r="N68" s="18">
        <v>67.0</v>
      </c>
      <c r="O68" s="18">
        <v>67.0</v>
      </c>
      <c r="P68" s="18">
        <v>67.0</v>
      </c>
      <c r="Q68" s="18">
        <v>67.0</v>
      </c>
      <c r="R68" s="18">
        <v>67.0</v>
      </c>
      <c r="S68" s="51">
        <f t="shared" si="7"/>
        <v>1237280.625</v>
      </c>
      <c r="T68" s="147">
        <v>67.0</v>
      </c>
      <c r="U68" s="147">
        <v>67.0</v>
      </c>
      <c r="V68" s="18">
        <v>67.0</v>
      </c>
      <c r="W68" s="18">
        <v>67.0</v>
      </c>
      <c r="X68" s="18"/>
      <c r="Y68" s="18"/>
      <c r="Z68" s="18"/>
      <c r="AA68" s="18">
        <v>67.0</v>
      </c>
      <c r="AB68" s="18">
        <v>67.0</v>
      </c>
      <c r="AC68" s="18">
        <v>67.0</v>
      </c>
      <c r="AD68" s="18">
        <v>67.0</v>
      </c>
      <c r="AE68" s="18">
        <v>67.0</v>
      </c>
      <c r="AF68" s="18">
        <v>67.0</v>
      </c>
    </row>
    <row r="69" ht="187.5" customHeight="1">
      <c r="A69" s="18"/>
      <c r="B69" s="18"/>
      <c r="C69" s="18"/>
      <c r="D69" s="23"/>
      <c r="E69" s="23"/>
      <c r="F69" s="23"/>
      <c r="G69" s="23"/>
      <c r="H69" s="25" t="s">
        <v>234</v>
      </c>
      <c r="I69" s="28"/>
      <c r="J69" s="31"/>
      <c r="K69" s="32"/>
      <c r="L69" s="35"/>
      <c r="M69" s="37"/>
      <c r="N69" s="37"/>
      <c r="O69" s="37"/>
      <c r="P69" s="49" t="str">
        <f t="shared" ref="P69:P89" si="8">K69/J69</f>
        <v>#DIV/0!</v>
      </c>
      <c r="Q69" s="51"/>
      <c r="R69" s="51"/>
      <c r="S69" s="51">
        <f t="shared" si="7"/>
        <v>0</v>
      </c>
      <c r="T69" s="140"/>
      <c r="U69" s="140"/>
      <c r="V69" s="37"/>
      <c r="W69" s="37"/>
      <c r="X69" s="37"/>
      <c r="Y69" s="37"/>
      <c r="Z69" s="37"/>
      <c r="AA69" s="37"/>
    </row>
    <row r="70" ht="187.5" customHeight="1">
      <c r="A70" s="18"/>
      <c r="B70" s="18"/>
      <c r="C70" s="18"/>
      <c r="D70" s="23"/>
      <c r="E70" s="23"/>
      <c r="F70" s="23"/>
      <c r="G70" s="23"/>
      <c r="H70" s="25" t="s">
        <v>234</v>
      </c>
      <c r="I70" s="28"/>
      <c r="J70" s="31"/>
      <c r="K70" s="32"/>
      <c r="L70" s="35"/>
      <c r="M70" s="37"/>
      <c r="N70" s="37"/>
      <c r="O70" s="37"/>
      <c r="P70" s="49" t="str">
        <f t="shared" si="8"/>
        <v>#DIV/0!</v>
      </c>
      <c r="Q70" s="51"/>
      <c r="R70" s="51"/>
      <c r="S70" s="51">
        <f t="shared" si="7"/>
        <v>0</v>
      </c>
      <c r="T70" s="140"/>
      <c r="U70" s="140"/>
      <c r="V70" s="37"/>
      <c r="W70" s="37"/>
      <c r="X70" s="37"/>
      <c r="Y70" s="37"/>
      <c r="Z70" s="37"/>
      <c r="AA70" s="37"/>
    </row>
    <row r="71" ht="187.5" customHeight="1">
      <c r="A71" s="18"/>
      <c r="B71" s="18"/>
      <c r="C71" s="18"/>
      <c r="D71" s="23"/>
      <c r="E71" s="23"/>
      <c r="F71" s="23"/>
      <c r="G71" s="23"/>
      <c r="H71" s="25" t="s">
        <v>234</v>
      </c>
      <c r="I71" s="28"/>
      <c r="J71" s="31"/>
      <c r="K71" s="32"/>
      <c r="L71" s="35"/>
      <c r="M71" s="37"/>
      <c r="N71" s="37"/>
      <c r="O71" s="37"/>
      <c r="P71" s="49" t="str">
        <f t="shared" si="8"/>
        <v>#DIV/0!</v>
      </c>
      <c r="Q71" s="51"/>
      <c r="R71" s="51"/>
      <c r="S71" s="51">
        <f t="shared" si="7"/>
        <v>0</v>
      </c>
      <c r="T71" s="140"/>
      <c r="U71" s="140"/>
      <c r="V71" s="37"/>
      <c r="W71" s="37"/>
      <c r="X71" s="37"/>
      <c r="Y71" s="37"/>
      <c r="Z71" s="37"/>
      <c r="AA71" s="37"/>
    </row>
    <row r="72" ht="187.5" customHeight="1">
      <c r="A72" s="18"/>
      <c r="B72" s="18"/>
      <c r="C72" s="18"/>
      <c r="D72" s="23"/>
      <c r="E72" s="23"/>
      <c r="F72" s="23"/>
      <c r="G72" s="23"/>
      <c r="H72" s="25" t="s">
        <v>234</v>
      </c>
      <c r="I72" s="28"/>
      <c r="J72" s="31"/>
      <c r="K72" s="32"/>
      <c r="L72" s="35"/>
      <c r="M72" s="37"/>
      <c r="N72" s="37"/>
      <c r="O72" s="37"/>
      <c r="P72" s="49" t="str">
        <f t="shared" si="8"/>
        <v>#DIV/0!</v>
      </c>
      <c r="Q72" s="51"/>
      <c r="R72" s="51"/>
      <c r="S72" s="51">
        <f t="shared" si="7"/>
        <v>0</v>
      </c>
      <c r="T72" s="140"/>
      <c r="U72" s="140"/>
      <c r="V72" s="37"/>
      <c r="W72" s="37"/>
      <c r="X72" s="37"/>
      <c r="Y72" s="37"/>
      <c r="Z72" s="37"/>
      <c r="AA72" s="37"/>
    </row>
    <row r="73" ht="187.5" customHeight="1">
      <c r="A73" s="18"/>
      <c r="B73" s="18"/>
      <c r="C73" s="18"/>
      <c r="D73" s="23"/>
      <c r="E73" s="23"/>
      <c r="F73" s="23"/>
      <c r="G73" s="23"/>
      <c r="H73" s="148"/>
      <c r="I73" s="28"/>
      <c r="J73" s="31"/>
      <c r="K73" s="32"/>
      <c r="L73" s="35"/>
      <c r="M73" s="37"/>
      <c r="N73" s="37"/>
      <c r="O73" s="37"/>
      <c r="P73" s="49" t="str">
        <f t="shared" si="8"/>
        <v>#DIV/0!</v>
      </c>
      <c r="Q73" s="51"/>
      <c r="R73" s="51"/>
      <c r="S73" s="51">
        <f t="shared" si="7"/>
        <v>0</v>
      </c>
      <c r="T73" s="140"/>
      <c r="U73" s="140"/>
      <c r="V73" s="37"/>
      <c r="W73" s="37"/>
      <c r="X73" s="37"/>
      <c r="Y73" s="37"/>
      <c r="Z73" s="37"/>
      <c r="AA73" s="37"/>
    </row>
    <row r="74" ht="187.5" customHeight="1">
      <c r="A74" s="18"/>
      <c r="B74" s="18"/>
      <c r="C74" s="18"/>
      <c r="D74" s="23"/>
      <c r="E74" s="23"/>
      <c r="F74" s="23"/>
      <c r="G74" s="23"/>
      <c r="H74" s="148"/>
      <c r="I74" s="28"/>
      <c r="J74" s="31"/>
      <c r="K74" s="32"/>
      <c r="L74" s="35"/>
      <c r="M74" s="37"/>
      <c r="N74" s="37"/>
      <c r="O74" s="37"/>
      <c r="P74" s="49" t="str">
        <f t="shared" si="8"/>
        <v>#DIV/0!</v>
      </c>
      <c r="Q74" s="51"/>
      <c r="R74" s="51"/>
      <c r="S74" s="51">
        <f t="shared" si="7"/>
        <v>0</v>
      </c>
      <c r="T74" s="140"/>
      <c r="U74" s="140"/>
      <c r="V74" s="37"/>
      <c r="W74" s="37"/>
      <c r="X74" s="37"/>
      <c r="Y74" s="37"/>
      <c r="Z74" s="37"/>
      <c r="AA74" s="37"/>
    </row>
    <row r="75" ht="187.5" customHeight="1">
      <c r="A75" s="18"/>
      <c r="B75" s="18"/>
      <c r="C75" s="18"/>
      <c r="D75" s="23"/>
      <c r="E75" s="23"/>
      <c r="F75" s="23"/>
      <c r="G75" s="23"/>
      <c r="H75" s="148"/>
      <c r="I75" s="28"/>
      <c r="J75" s="31"/>
      <c r="K75" s="32"/>
      <c r="L75" s="35"/>
      <c r="M75" s="37"/>
      <c r="N75" s="37"/>
      <c r="O75" s="37"/>
      <c r="P75" s="49" t="str">
        <f t="shared" si="8"/>
        <v>#DIV/0!</v>
      </c>
      <c r="Q75" s="51"/>
      <c r="R75" s="51"/>
      <c r="S75" s="51">
        <f t="shared" si="7"/>
        <v>0</v>
      </c>
      <c r="T75" s="140"/>
      <c r="U75" s="140"/>
      <c r="V75" s="37"/>
      <c r="W75" s="37"/>
      <c r="X75" s="37"/>
      <c r="Y75" s="37"/>
      <c r="Z75" s="37"/>
      <c r="AA75" s="37"/>
    </row>
    <row r="76" ht="187.5" customHeight="1">
      <c r="A76" s="18"/>
      <c r="B76" s="18"/>
      <c r="C76" s="18"/>
      <c r="D76" s="23"/>
      <c r="E76" s="23"/>
      <c r="F76" s="23"/>
      <c r="G76" s="23"/>
      <c r="H76" s="148"/>
      <c r="I76" s="28"/>
      <c r="J76" s="31"/>
      <c r="K76" s="32"/>
      <c r="L76" s="35"/>
      <c r="M76" s="37"/>
      <c r="N76" s="37"/>
      <c r="O76" s="37"/>
      <c r="P76" s="49" t="str">
        <f t="shared" si="8"/>
        <v>#DIV/0!</v>
      </c>
      <c r="Q76" s="51"/>
      <c r="R76" s="51"/>
      <c r="S76" s="51">
        <f t="shared" si="7"/>
        <v>0</v>
      </c>
      <c r="T76" s="140"/>
      <c r="U76" s="140"/>
      <c r="V76" s="37"/>
      <c r="W76" s="37"/>
      <c r="X76" s="37"/>
      <c r="Y76" s="37"/>
      <c r="Z76" s="37"/>
      <c r="AA76" s="37"/>
    </row>
    <row r="77" ht="187.5" customHeight="1">
      <c r="A77" s="18"/>
      <c r="B77" s="18"/>
      <c r="C77" s="18"/>
      <c r="D77" s="23"/>
      <c r="E77" s="23"/>
      <c r="F77" s="23"/>
      <c r="G77" s="23"/>
      <c r="H77" s="148"/>
      <c r="I77" s="28"/>
      <c r="J77" s="31"/>
      <c r="K77" s="32"/>
      <c r="L77" s="35"/>
      <c r="M77" s="37"/>
      <c r="N77" s="37"/>
      <c r="O77" s="37"/>
      <c r="P77" s="49" t="str">
        <f t="shared" si="8"/>
        <v>#DIV/0!</v>
      </c>
      <c r="Q77" s="51"/>
      <c r="R77" s="51"/>
      <c r="S77" s="51">
        <f t="shared" si="7"/>
        <v>0</v>
      </c>
      <c r="T77" s="140"/>
      <c r="U77" s="140"/>
      <c r="V77" s="37"/>
      <c r="W77" s="37"/>
      <c r="X77" s="37"/>
      <c r="Y77" s="37"/>
      <c r="Z77" s="37"/>
      <c r="AA77" s="37"/>
    </row>
    <row r="78" ht="187.5" customHeight="1">
      <c r="A78" s="18"/>
      <c r="B78" s="18"/>
      <c r="C78" s="18"/>
      <c r="D78" s="23"/>
      <c r="E78" s="23"/>
      <c r="F78" s="23"/>
      <c r="G78" s="23"/>
      <c r="H78" s="148"/>
      <c r="I78" s="28"/>
      <c r="J78" s="31"/>
      <c r="K78" s="32"/>
      <c r="L78" s="35"/>
      <c r="M78" s="37"/>
      <c r="N78" s="37"/>
      <c r="O78" s="37"/>
      <c r="P78" s="49" t="str">
        <f t="shared" si="8"/>
        <v>#DIV/0!</v>
      </c>
      <c r="Q78" s="51"/>
      <c r="R78" s="51"/>
      <c r="S78" s="51">
        <f t="shared" si="7"/>
        <v>0</v>
      </c>
      <c r="T78" s="140"/>
      <c r="U78" s="140"/>
      <c r="V78" s="37"/>
      <c r="W78" s="37"/>
      <c r="X78" s="37"/>
      <c r="Y78" s="37"/>
      <c r="Z78" s="37"/>
      <c r="AA78" s="37"/>
    </row>
    <row r="79" ht="187.5" customHeight="1">
      <c r="A79" s="18"/>
      <c r="B79" s="18"/>
      <c r="C79" s="18"/>
      <c r="D79" s="23"/>
      <c r="E79" s="23"/>
      <c r="F79" s="23"/>
      <c r="G79" s="23"/>
      <c r="H79" s="148"/>
      <c r="I79" s="28"/>
      <c r="J79" s="31"/>
      <c r="K79" s="32"/>
      <c r="L79" s="35"/>
      <c r="M79" s="37"/>
      <c r="N79" s="37"/>
      <c r="O79" s="37"/>
      <c r="P79" s="49" t="str">
        <f t="shared" si="8"/>
        <v>#DIV/0!</v>
      </c>
      <c r="Q79" s="51"/>
      <c r="R79" s="51"/>
      <c r="S79" s="51">
        <f t="shared" si="7"/>
        <v>0</v>
      </c>
      <c r="T79" s="140"/>
      <c r="U79" s="140"/>
      <c r="V79" s="37"/>
      <c r="W79" s="37"/>
      <c r="X79" s="37"/>
      <c r="Y79" s="37"/>
      <c r="Z79" s="37"/>
      <c r="AA79" s="37"/>
    </row>
    <row r="80" ht="187.5" customHeight="1">
      <c r="A80" s="18"/>
      <c r="B80" s="18"/>
      <c r="C80" s="18"/>
      <c r="D80" s="23"/>
      <c r="E80" s="23"/>
      <c r="F80" s="23"/>
      <c r="G80" s="23"/>
      <c r="H80" s="149"/>
      <c r="I80" s="28"/>
      <c r="J80" s="31"/>
      <c r="K80" s="32"/>
      <c r="L80" s="35"/>
      <c r="M80" s="37"/>
      <c r="N80" s="37"/>
      <c r="O80" s="37"/>
      <c r="P80" s="49" t="str">
        <f t="shared" si="8"/>
        <v>#DIV/0!</v>
      </c>
      <c r="Q80" s="51"/>
      <c r="R80" s="51"/>
      <c r="S80" s="51">
        <f t="shared" si="7"/>
        <v>0</v>
      </c>
      <c r="T80" s="140"/>
      <c r="U80" s="140"/>
      <c r="V80" s="37"/>
      <c r="W80" s="37"/>
      <c r="X80" s="37"/>
      <c r="Y80" s="37"/>
      <c r="Z80" s="37"/>
      <c r="AA80" s="37"/>
    </row>
    <row r="81" ht="187.5" customHeight="1">
      <c r="A81" s="18"/>
      <c r="B81" s="18"/>
      <c r="C81" s="18"/>
      <c r="D81" s="23"/>
      <c r="E81" s="23"/>
      <c r="F81" s="23"/>
      <c r="G81" s="23"/>
      <c r="H81" s="149"/>
      <c r="I81" s="28"/>
      <c r="J81" s="31"/>
      <c r="K81" s="32"/>
      <c r="L81" s="35"/>
      <c r="M81" s="37"/>
      <c r="N81" s="37"/>
      <c r="O81" s="37"/>
      <c r="P81" s="49" t="str">
        <f t="shared" si="8"/>
        <v>#DIV/0!</v>
      </c>
      <c r="Q81" s="51"/>
      <c r="R81" s="51"/>
      <c r="S81" s="51">
        <f t="shared" si="7"/>
        <v>0</v>
      </c>
      <c r="T81" s="140"/>
      <c r="U81" s="140"/>
      <c r="V81" s="37"/>
      <c r="W81" s="37"/>
      <c r="X81" s="37"/>
      <c r="Y81" s="37"/>
      <c r="Z81" s="37"/>
      <c r="AA81" s="37"/>
    </row>
    <row r="82" ht="187.5" customHeight="1">
      <c r="A82" s="18"/>
      <c r="B82" s="18"/>
      <c r="C82" s="18"/>
      <c r="D82" s="23"/>
      <c r="E82" s="23"/>
      <c r="F82" s="23"/>
      <c r="G82" s="23"/>
      <c r="H82" s="149"/>
      <c r="I82" s="28"/>
      <c r="J82" s="31"/>
      <c r="K82" s="32"/>
      <c r="L82" s="35"/>
      <c r="M82" s="37"/>
      <c r="N82" s="37"/>
      <c r="O82" s="37"/>
      <c r="P82" s="49" t="str">
        <f t="shared" si="8"/>
        <v>#DIV/0!</v>
      </c>
      <c r="Q82" s="51"/>
      <c r="R82" s="51"/>
      <c r="S82" s="51">
        <f t="shared" si="7"/>
        <v>0</v>
      </c>
      <c r="T82" s="140"/>
      <c r="U82" s="140"/>
      <c r="V82" s="37"/>
      <c r="W82" s="37"/>
      <c r="X82" s="37"/>
      <c r="Y82" s="37"/>
      <c r="Z82" s="37"/>
      <c r="AA82" s="37"/>
    </row>
    <row r="83" ht="187.5" customHeight="1">
      <c r="A83" s="18"/>
      <c r="B83" s="18"/>
      <c r="C83" s="18"/>
      <c r="D83" s="23"/>
      <c r="E83" s="23"/>
      <c r="F83" s="23"/>
      <c r="G83" s="23"/>
      <c r="H83" s="149"/>
      <c r="I83" s="28"/>
      <c r="J83" s="31"/>
      <c r="K83" s="32"/>
      <c r="L83" s="35"/>
      <c r="M83" s="37"/>
      <c r="N83" s="37"/>
      <c r="O83" s="37"/>
      <c r="P83" s="49" t="str">
        <f t="shared" si="8"/>
        <v>#DIV/0!</v>
      </c>
      <c r="Q83" s="51"/>
      <c r="R83" s="51"/>
      <c r="S83" s="51">
        <f t="shared" si="7"/>
        <v>0</v>
      </c>
      <c r="T83" s="140"/>
      <c r="U83" s="140"/>
      <c r="V83" s="37"/>
      <c r="W83" s="37"/>
      <c r="X83" s="37"/>
      <c r="Y83" s="37"/>
      <c r="Z83" s="37"/>
      <c r="AA83" s="37"/>
    </row>
    <row r="84" ht="187.5" customHeight="1">
      <c r="A84" s="18"/>
      <c r="B84" s="18"/>
      <c r="C84" s="18"/>
      <c r="D84" s="23"/>
      <c r="E84" s="23"/>
      <c r="F84" s="23"/>
      <c r="G84" s="23"/>
      <c r="H84" s="149"/>
      <c r="I84" s="28"/>
      <c r="J84" s="31"/>
      <c r="K84" s="32"/>
      <c r="L84" s="35"/>
      <c r="M84" s="37"/>
      <c r="N84" s="37"/>
      <c r="O84" s="37"/>
      <c r="P84" s="49" t="str">
        <f t="shared" si="8"/>
        <v>#DIV/0!</v>
      </c>
      <c r="Q84" s="51"/>
      <c r="R84" s="51"/>
      <c r="S84" s="51">
        <f t="shared" si="7"/>
        <v>0</v>
      </c>
      <c r="T84" s="140"/>
      <c r="U84" s="140"/>
      <c r="V84" s="37"/>
      <c r="W84" s="37"/>
      <c r="X84" s="37"/>
      <c r="Y84" s="37"/>
      <c r="Z84" s="37"/>
      <c r="AA84" s="37"/>
    </row>
    <row r="85" ht="187.5" customHeight="1">
      <c r="A85" s="18"/>
      <c r="B85" s="18"/>
      <c r="C85" s="18"/>
      <c r="D85" s="23"/>
      <c r="E85" s="23"/>
      <c r="F85" s="23"/>
      <c r="G85" s="23"/>
      <c r="H85" s="149"/>
      <c r="I85" s="28"/>
      <c r="J85" s="31"/>
      <c r="K85" s="32"/>
      <c r="L85" s="35"/>
      <c r="M85" s="37"/>
      <c r="N85" s="37"/>
      <c r="O85" s="37"/>
      <c r="P85" s="49" t="str">
        <f t="shared" si="8"/>
        <v>#DIV/0!</v>
      </c>
      <c r="Q85" s="51"/>
      <c r="R85" s="51"/>
      <c r="S85" s="51">
        <f t="shared" si="7"/>
        <v>0</v>
      </c>
      <c r="T85" s="140"/>
      <c r="U85" s="140"/>
      <c r="V85" s="37"/>
      <c r="W85" s="37"/>
      <c r="X85" s="37"/>
      <c r="Y85" s="37"/>
      <c r="Z85" s="37"/>
      <c r="AA85" s="37"/>
    </row>
    <row r="86" ht="187.5" customHeight="1">
      <c r="A86" s="18"/>
      <c r="B86" s="18"/>
      <c r="C86" s="18"/>
      <c r="D86" s="23"/>
      <c r="E86" s="23"/>
      <c r="F86" s="23"/>
      <c r="G86" s="23"/>
      <c r="H86" s="149"/>
      <c r="I86" s="28"/>
      <c r="J86" s="31"/>
      <c r="K86" s="32"/>
      <c r="L86" s="35"/>
      <c r="M86" s="37"/>
      <c r="N86" s="37"/>
      <c r="O86" s="37"/>
      <c r="P86" s="49" t="str">
        <f t="shared" si="8"/>
        <v>#DIV/0!</v>
      </c>
      <c r="Q86" s="51"/>
      <c r="R86" s="51"/>
      <c r="S86" s="51">
        <f t="shared" si="7"/>
        <v>0</v>
      </c>
      <c r="T86" s="140"/>
      <c r="U86" s="140"/>
      <c r="V86" s="37"/>
      <c r="W86" s="37"/>
      <c r="X86" s="37"/>
      <c r="Y86" s="37"/>
      <c r="Z86" s="37"/>
      <c r="AA86" s="37"/>
    </row>
    <row r="87" ht="187.5" customHeight="1">
      <c r="A87" s="18"/>
      <c r="B87" s="18"/>
      <c r="C87" s="18"/>
      <c r="D87" s="23"/>
      <c r="E87" s="23"/>
      <c r="F87" s="23"/>
      <c r="G87" s="23"/>
      <c r="H87" s="149"/>
      <c r="I87" s="28"/>
      <c r="J87" s="31"/>
      <c r="K87" s="32"/>
      <c r="L87" s="35"/>
      <c r="M87" s="37"/>
      <c r="N87" s="37"/>
      <c r="O87" s="37"/>
      <c r="P87" s="49" t="str">
        <f t="shared" si="8"/>
        <v>#DIV/0!</v>
      </c>
      <c r="Q87" s="51"/>
      <c r="R87" s="51"/>
      <c r="S87" s="51"/>
      <c r="T87" s="140"/>
      <c r="U87" s="140"/>
      <c r="V87" s="37"/>
      <c r="W87" s="37"/>
      <c r="X87" s="37"/>
      <c r="Y87" s="37"/>
      <c r="Z87" s="37"/>
      <c r="AA87" s="37"/>
    </row>
    <row r="88" ht="187.5" customHeight="1">
      <c r="A88" s="18"/>
      <c r="B88" s="18"/>
      <c r="C88" s="18"/>
      <c r="D88" s="23"/>
      <c r="E88" s="23"/>
      <c r="F88" s="23"/>
      <c r="G88" s="23"/>
      <c r="H88" s="149"/>
      <c r="I88" s="28"/>
      <c r="J88" s="31"/>
      <c r="K88" s="32"/>
      <c r="L88" s="35"/>
      <c r="M88" s="37"/>
      <c r="N88" s="37"/>
      <c r="O88" s="37"/>
      <c r="P88" s="49" t="str">
        <f t="shared" si="8"/>
        <v>#DIV/0!</v>
      </c>
      <c r="Q88" s="51"/>
      <c r="R88" s="51"/>
      <c r="S88" s="51"/>
      <c r="T88" s="140"/>
      <c r="U88" s="140"/>
      <c r="V88" s="37"/>
      <c r="W88" s="37"/>
      <c r="X88" s="37"/>
      <c r="Y88" s="37"/>
      <c r="Z88" s="37"/>
      <c r="AA88" s="37"/>
    </row>
    <row r="89" ht="187.5" customHeight="1">
      <c r="A89" s="18"/>
      <c r="B89" s="18"/>
      <c r="C89" s="18"/>
      <c r="D89" s="23"/>
      <c r="E89" s="23"/>
      <c r="F89" s="23"/>
      <c r="G89" s="23"/>
      <c r="H89" s="149"/>
      <c r="I89" s="28"/>
      <c r="J89" s="31"/>
      <c r="K89" s="32"/>
      <c r="L89" s="35"/>
      <c r="M89" s="37"/>
      <c r="N89" s="37"/>
      <c r="O89" s="37"/>
      <c r="P89" s="49" t="str">
        <f t="shared" si="8"/>
        <v>#DIV/0!</v>
      </c>
      <c r="Q89" s="51"/>
      <c r="R89" s="51"/>
      <c r="S89" s="51"/>
      <c r="T89" s="140"/>
      <c r="U89" s="140"/>
      <c r="V89" s="37"/>
      <c r="W89" s="37"/>
      <c r="X89" s="37"/>
      <c r="Y89" s="37"/>
      <c r="Z89" s="37"/>
      <c r="AA89" s="37"/>
    </row>
    <row r="90" ht="187.5" customHeight="1">
      <c r="A90" s="18"/>
      <c r="B90" s="18"/>
      <c r="C90" s="18"/>
      <c r="D90" s="23"/>
      <c r="E90" s="23"/>
      <c r="F90" s="23"/>
      <c r="G90" s="23"/>
      <c r="H90" s="149"/>
      <c r="I90" s="28"/>
      <c r="J90" s="31"/>
      <c r="K90" s="32"/>
      <c r="L90" s="35"/>
      <c r="M90" s="37"/>
      <c r="N90" s="37"/>
      <c r="O90" s="37"/>
      <c r="P90" s="49"/>
      <c r="Q90" s="51"/>
      <c r="R90" s="51"/>
      <c r="S90" s="51"/>
      <c r="T90" s="140"/>
      <c r="U90" s="140"/>
      <c r="V90" s="37"/>
      <c r="W90" s="37"/>
      <c r="X90" s="37"/>
      <c r="Y90" s="37"/>
      <c r="Z90" s="37"/>
      <c r="AA90" s="37"/>
    </row>
    <row r="91" ht="187.5" customHeight="1">
      <c r="A91" s="18"/>
      <c r="B91" s="18"/>
      <c r="C91" s="18"/>
      <c r="D91" s="23"/>
      <c r="E91" s="23"/>
      <c r="F91" s="23"/>
      <c r="G91" s="23"/>
      <c r="H91" s="149"/>
      <c r="I91" s="28"/>
      <c r="J91" s="31"/>
      <c r="K91" s="32"/>
      <c r="L91" s="35"/>
      <c r="M91" s="37"/>
      <c r="N91" s="37"/>
      <c r="O91" s="37"/>
      <c r="P91" s="49"/>
      <c r="Q91" s="51"/>
      <c r="R91" s="51"/>
      <c r="S91" s="51"/>
      <c r="T91" s="140"/>
      <c r="U91" s="140"/>
      <c r="V91" s="37"/>
      <c r="W91" s="37"/>
      <c r="X91" s="37"/>
      <c r="Y91" s="37"/>
      <c r="Z91" s="37"/>
      <c r="AA91" s="37"/>
    </row>
    <row r="92" ht="187.5" customHeight="1">
      <c r="A92" s="18"/>
      <c r="B92" s="18"/>
      <c r="C92" s="18"/>
      <c r="D92" s="23"/>
      <c r="E92" s="23"/>
      <c r="F92" s="23"/>
      <c r="G92" s="23"/>
      <c r="H92" s="149"/>
      <c r="I92" s="28"/>
      <c r="J92" s="31"/>
      <c r="K92" s="32"/>
      <c r="L92" s="35"/>
      <c r="M92" s="37"/>
      <c r="N92" s="37"/>
      <c r="O92" s="37"/>
      <c r="P92" s="49"/>
      <c r="Q92" s="51"/>
      <c r="R92" s="51"/>
      <c r="S92" s="51"/>
      <c r="T92" s="140"/>
      <c r="U92" s="140"/>
      <c r="V92" s="37"/>
      <c r="W92" s="37"/>
      <c r="X92" s="37"/>
      <c r="Y92" s="37"/>
      <c r="Z92" s="37"/>
      <c r="AA92" s="37"/>
    </row>
    <row r="93" ht="187.5" customHeight="1">
      <c r="A93" s="18"/>
      <c r="B93" s="18"/>
      <c r="C93" s="18"/>
      <c r="D93" s="23"/>
      <c r="E93" s="23"/>
      <c r="F93" s="23"/>
      <c r="G93" s="23"/>
      <c r="H93" s="149"/>
      <c r="I93" s="28"/>
      <c r="J93" s="31"/>
      <c r="K93" s="32"/>
      <c r="L93" s="35"/>
      <c r="M93" s="37"/>
      <c r="N93" s="37"/>
      <c r="O93" s="37"/>
      <c r="P93" s="49"/>
      <c r="Q93" s="51"/>
      <c r="R93" s="51"/>
      <c r="S93" s="51"/>
      <c r="T93" s="140"/>
      <c r="U93" s="140"/>
      <c r="V93" s="37"/>
      <c r="W93" s="37"/>
      <c r="X93" s="37"/>
      <c r="Y93" s="37"/>
      <c r="Z93" s="37"/>
      <c r="AA93" s="37"/>
    </row>
    <row r="94" ht="187.5" customHeight="1">
      <c r="A94" s="18"/>
      <c r="B94" s="18"/>
      <c r="C94" s="18"/>
      <c r="D94" s="23"/>
      <c r="E94" s="23"/>
      <c r="F94" s="23"/>
      <c r="G94" s="23"/>
      <c r="H94" s="149"/>
      <c r="I94" s="28"/>
      <c r="J94" s="31"/>
      <c r="K94" s="32"/>
      <c r="L94" s="35"/>
      <c r="M94" s="37"/>
      <c r="N94" s="37"/>
      <c r="O94" s="37"/>
      <c r="P94" s="49"/>
      <c r="Q94" s="51"/>
      <c r="R94" s="51"/>
      <c r="S94" s="51"/>
      <c r="T94" s="140"/>
      <c r="U94" s="140"/>
      <c r="V94" s="37"/>
      <c r="W94" s="37"/>
      <c r="X94" s="37"/>
      <c r="Y94" s="37"/>
      <c r="Z94" s="37"/>
      <c r="AA94" s="37"/>
    </row>
    <row r="95" ht="187.5" customHeight="1">
      <c r="A95" s="18"/>
      <c r="B95" s="18"/>
      <c r="C95" s="18"/>
      <c r="D95" s="23"/>
      <c r="E95" s="23"/>
      <c r="F95" s="23"/>
      <c r="G95" s="23"/>
      <c r="H95" s="37"/>
      <c r="I95" s="28"/>
      <c r="J95" s="31"/>
      <c r="K95" s="32"/>
      <c r="L95" s="35"/>
      <c r="M95" s="37"/>
      <c r="N95" s="37"/>
      <c r="O95" s="37"/>
      <c r="P95" s="49"/>
      <c r="Q95" s="51"/>
      <c r="R95" s="51"/>
      <c r="S95" s="51"/>
      <c r="T95" s="140"/>
      <c r="U95" s="140"/>
      <c r="V95" s="37"/>
      <c r="W95" s="37"/>
      <c r="X95" s="37"/>
      <c r="Y95" s="37"/>
      <c r="Z95" s="37"/>
      <c r="AA95" s="37"/>
    </row>
    <row r="96" ht="187.5" customHeight="1">
      <c r="A96" s="18"/>
      <c r="B96" s="18"/>
      <c r="C96" s="18"/>
      <c r="D96" s="23"/>
      <c r="E96" s="23"/>
      <c r="F96" s="23"/>
      <c r="G96" s="23"/>
      <c r="H96" s="37"/>
      <c r="I96" s="28"/>
      <c r="J96" s="31"/>
      <c r="K96" s="32"/>
      <c r="L96" s="35"/>
      <c r="M96" s="37"/>
      <c r="N96" s="37"/>
      <c r="O96" s="37"/>
      <c r="P96" s="49"/>
      <c r="Q96" s="51"/>
      <c r="R96" s="51"/>
      <c r="S96" s="51"/>
      <c r="T96" s="140"/>
      <c r="U96" s="140"/>
      <c r="V96" s="37"/>
      <c r="W96" s="37"/>
      <c r="X96" s="37"/>
      <c r="Y96" s="37"/>
      <c r="Z96" s="37"/>
      <c r="AA96" s="37"/>
    </row>
    <row r="97" ht="187.5" customHeight="1">
      <c r="A97" s="18"/>
      <c r="B97" s="18"/>
      <c r="C97" s="18"/>
      <c r="D97" s="23"/>
      <c r="E97" s="23"/>
      <c r="F97" s="23"/>
      <c r="G97" s="23"/>
      <c r="H97" s="37"/>
      <c r="I97" s="28"/>
      <c r="J97" s="31"/>
      <c r="K97" s="32"/>
      <c r="L97" s="35"/>
      <c r="M97" s="37"/>
      <c r="N97" s="37"/>
      <c r="O97" s="37"/>
      <c r="P97" s="49"/>
      <c r="Q97" s="51"/>
      <c r="R97" s="51"/>
      <c r="S97" s="51"/>
      <c r="T97" s="140"/>
      <c r="U97" s="140"/>
      <c r="V97" s="37"/>
      <c r="W97" s="37"/>
      <c r="X97" s="37"/>
      <c r="Y97" s="37"/>
      <c r="Z97" s="37"/>
      <c r="AA97" s="37"/>
    </row>
    <row r="98" ht="187.5" customHeight="1">
      <c r="A98" s="18"/>
      <c r="B98" s="18"/>
      <c r="C98" s="18"/>
      <c r="D98" s="23"/>
      <c r="E98" s="23"/>
      <c r="F98" s="23"/>
      <c r="G98" s="23"/>
      <c r="H98" s="37"/>
      <c r="I98" s="28"/>
      <c r="J98" s="31"/>
      <c r="K98" s="32"/>
      <c r="L98" s="35"/>
      <c r="M98" s="37"/>
      <c r="N98" s="37"/>
      <c r="O98" s="37"/>
      <c r="P98" s="49"/>
      <c r="Q98" s="51"/>
      <c r="R98" s="51"/>
      <c r="S98" s="51"/>
      <c r="T98" s="140"/>
      <c r="U98" s="140"/>
      <c r="V98" s="37"/>
      <c r="W98" s="37"/>
      <c r="X98" s="37"/>
      <c r="Y98" s="37"/>
      <c r="Z98" s="37"/>
      <c r="AA98" s="37"/>
    </row>
    <row r="99" ht="187.5" customHeight="1">
      <c r="A99" s="18"/>
      <c r="B99" s="18"/>
      <c r="C99" s="18"/>
      <c r="D99" s="23"/>
      <c r="E99" s="23"/>
      <c r="F99" s="23"/>
      <c r="G99" s="23"/>
      <c r="H99" s="37"/>
      <c r="I99" s="28"/>
      <c r="J99" s="31"/>
      <c r="K99" s="32"/>
      <c r="L99" s="35"/>
      <c r="M99" s="37"/>
      <c r="N99" s="37"/>
      <c r="O99" s="37"/>
      <c r="P99" s="49"/>
      <c r="Q99" s="51"/>
      <c r="R99" s="51"/>
      <c r="S99" s="51"/>
      <c r="T99" s="140"/>
      <c r="U99" s="140"/>
      <c r="V99" s="37"/>
      <c r="W99" s="37"/>
      <c r="X99" s="37"/>
      <c r="Y99" s="37"/>
      <c r="Z99" s="37"/>
      <c r="AA99" s="37"/>
    </row>
    <row r="100" ht="187.5" customHeight="1">
      <c r="A100" s="18"/>
      <c r="B100" s="18"/>
      <c r="C100" s="18"/>
      <c r="D100" s="23"/>
      <c r="E100" s="23"/>
      <c r="F100" s="23"/>
      <c r="G100" s="23"/>
      <c r="H100" s="37"/>
      <c r="I100" s="28"/>
      <c r="J100" s="31"/>
      <c r="K100" s="32"/>
      <c r="L100" s="35"/>
      <c r="M100" s="37"/>
      <c r="N100" s="37"/>
      <c r="O100" s="37"/>
      <c r="P100" s="49"/>
      <c r="Q100" s="51"/>
      <c r="R100" s="51"/>
      <c r="S100" s="51"/>
      <c r="T100" s="140"/>
      <c r="U100" s="140"/>
      <c r="V100" s="37"/>
      <c r="W100" s="37"/>
      <c r="X100" s="37"/>
      <c r="Y100" s="37"/>
      <c r="Z100" s="37"/>
      <c r="AA100" s="37"/>
    </row>
    <row r="101" ht="187.5" customHeight="1">
      <c r="A101" s="18"/>
      <c r="B101" s="18"/>
      <c r="C101" s="18"/>
      <c r="D101" s="23"/>
      <c r="E101" s="23"/>
      <c r="F101" s="23"/>
      <c r="G101" s="23"/>
      <c r="H101" s="37"/>
      <c r="I101" s="28"/>
      <c r="J101" s="31"/>
      <c r="K101" s="32"/>
      <c r="L101" s="35"/>
      <c r="M101" s="37"/>
      <c r="N101" s="37"/>
      <c r="O101" s="37"/>
      <c r="P101" s="49"/>
      <c r="Q101" s="51"/>
      <c r="R101" s="51"/>
      <c r="S101" s="51"/>
      <c r="T101" s="140"/>
      <c r="U101" s="140"/>
      <c r="V101" s="37"/>
      <c r="W101" s="37"/>
      <c r="X101" s="37"/>
      <c r="Y101" s="37"/>
      <c r="Z101" s="37"/>
      <c r="AA101" s="37"/>
    </row>
    <row r="102" ht="187.5" customHeight="1">
      <c r="A102" s="18"/>
      <c r="B102" s="18"/>
      <c r="C102" s="18"/>
      <c r="D102" s="51"/>
      <c r="E102" s="51"/>
      <c r="F102" s="51"/>
      <c r="G102" s="51"/>
      <c r="H102" s="37"/>
      <c r="I102" s="28"/>
      <c r="J102" s="31"/>
      <c r="K102" s="32"/>
      <c r="L102" s="35"/>
      <c r="M102" s="37"/>
      <c r="N102" s="37"/>
      <c r="O102" s="37"/>
      <c r="P102" s="49"/>
      <c r="Q102" s="51"/>
      <c r="R102" s="51"/>
      <c r="S102" s="51"/>
      <c r="T102" s="140"/>
      <c r="U102" s="140"/>
      <c r="V102" s="37"/>
      <c r="W102" s="37"/>
      <c r="X102" s="37"/>
      <c r="Y102" s="37"/>
      <c r="Z102" s="37"/>
      <c r="AA102" s="37"/>
    </row>
    <row r="103" ht="187.5" customHeight="1">
      <c r="A103" s="18"/>
      <c r="B103" s="18"/>
      <c r="C103" s="18"/>
      <c r="D103" s="51"/>
      <c r="E103" s="51"/>
      <c r="F103" s="51"/>
      <c r="G103" s="51"/>
      <c r="H103" s="37"/>
      <c r="I103" s="28"/>
      <c r="J103" s="31"/>
      <c r="K103" s="32"/>
      <c r="L103" s="35"/>
      <c r="M103" s="37"/>
      <c r="N103" s="37"/>
      <c r="O103" s="37"/>
      <c r="P103" s="49"/>
      <c r="Q103" s="51"/>
      <c r="R103" s="51"/>
      <c r="S103" s="51"/>
      <c r="T103" s="140"/>
      <c r="U103" s="140"/>
      <c r="V103" s="37"/>
      <c r="W103" s="37"/>
      <c r="X103" s="37"/>
      <c r="Y103" s="37"/>
      <c r="Z103" s="37"/>
      <c r="AA103" s="37"/>
    </row>
    <row r="104" ht="187.5" customHeight="1">
      <c r="A104" s="18"/>
      <c r="B104" s="18"/>
      <c r="C104" s="18"/>
      <c r="D104" s="51"/>
      <c r="E104" s="51"/>
      <c r="F104" s="51"/>
      <c r="G104" s="51"/>
      <c r="H104" s="37"/>
      <c r="I104" s="28"/>
      <c r="J104" s="49"/>
      <c r="K104" s="32"/>
      <c r="L104" s="151"/>
      <c r="M104" s="37"/>
      <c r="N104" s="37"/>
      <c r="O104" s="37"/>
      <c r="P104" s="51"/>
      <c r="Q104" s="51"/>
      <c r="R104" s="51"/>
      <c r="S104" s="51"/>
      <c r="T104" s="140"/>
      <c r="U104" s="140"/>
      <c r="V104" s="37"/>
      <c r="W104" s="37"/>
      <c r="X104" s="37"/>
      <c r="Y104" s="37"/>
      <c r="Z104" s="37"/>
      <c r="AA104" s="37"/>
    </row>
    <row r="105" ht="187.5" customHeight="1">
      <c r="A105" s="18"/>
      <c r="B105" s="18"/>
      <c r="C105" s="18"/>
      <c r="D105" s="51"/>
      <c r="E105" s="51"/>
      <c r="F105" s="51"/>
      <c r="G105" s="51"/>
      <c r="H105" s="37"/>
      <c r="I105" s="49"/>
      <c r="J105" s="49"/>
      <c r="K105" s="32"/>
      <c r="L105" s="151"/>
      <c r="M105" s="37"/>
      <c r="N105" s="37"/>
      <c r="O105" s="37"/>
      <c r="P105" s="51"/>
      <c r="Q105" s="51"/>
      <c r="R105" s="51"/>
      <c r="S105" s="51"/>
      <c r="T105" s="140"/>
      <c r="U105" s="140"/>
      <c r="V105" s="37"/>
      <c r="W105" s="37"/>
      <c r="X105" s="37"/>
      <c r="Y105" s="37"/>
      <c r="Z105" s="37"/>
      <c r="AA105" s="37"/>
    </row>
    <row r="106" ht="187.5" customHeight="1">
      <c r="A106" s="18"/>
      <c r="B106" s="18"/>
      <c r="C106" s="18"/>
      <c r="D106" s="51"/>
      <c r="E106" s="51"/>
      <c r="F106" s="51"/>
      <c r="G106" s="51"/>
      <c r="H106" s="37"/>
      <c r="I106" s="49"/>
      <c r="J106" s="49"/>
      <c r="K106" s="49"/>
      <c r="L106" s="51"/>
      <c r="M106" s="37"/>
      <c r="N106" s="37"/>
      <c r="O106" s="37"/>
      <c r="P106" s="51"/>
      <c r="Q106" s="51"/>
      <c r="R106" s="51"/>
      <c r="S106" s="51"/>
      <c r="T106" s="140"/>
      <c r="U106" s="140"/>
      <c r="V106" s="37"/>
      <c r="W106" s="37"/>
      <c r="X106" s="37"/>
      <c r="Y106" s="37"/>
      <c r="Z106" s="37"/>
      <c r="AA106" s="37"/>
    </row>
    <row r="107" ht="187.5" customHeight="1">
      <c r="A107" s="18"/>
      <c r="B107" s="18"/>
      <c r="C107" s="18"/>
      <c r="D107" s="51"/>
      <c r="E107" s="51"/>
      <c r="F107" s="51"/>
      <c r="G107" s="51"/>
      <c r="H107" s="37"/>
      <c r="I107" s="49"/>
      <c r="J107" s="49"/>
      <c r="K107" s="49"/>
      <c r="L107" s="51"/>
      <c r="M107" s="37"/>
      <c r="N107" s="37"/>
      <c r="O107" s="37"/>
      <c r="P107" s="51"/>
      <c r="Q107" s="51"/>
      <c r="R107" s="51"/>
      <c r="S107" s="51"/>
      <c r="T107" s="140"/>
      <c r="U107" s="140"/>
      <c r="V107" s="37"/>
      <c r="W107" s="37"/>
      <c r="X107" s="37"/>
      <c r="Y107" s="37"/>
      <c r="Z107" s="37"/>
      <c r="AA107" s="37"/>
    </row>
    <row r="108" ht="187.5" customHeight="1">
      <c r="A108" s="18"/>
      <c r="B108" s="18"/>
      <c r="C108" s="18"/>
      <c r="D108" s="51"/>
      <c r="E108" s="51"/>
      <c r="F108" s="51"/>
      <c r="G108" s="51"/>
      <c r="H108" s="37"/>
      <c r="I108" s="51"/>
      <c r="J108" s="51"/>
      <c r="K108" s="51"/>
      <c r="L108" s="51"/>
      <c r="M108" s="37"/>
      <c r="N108" s="37"/>
      <c r="O108" s="37"/>
      <c r="P108" s="51"/>
      <c r="Q108" s="51"/>
      <c r="R108" s="51"/>
      <c r="S108" s="51"/>
      <c r="T108" s="140"/>
      <c r="U108" s="140"/>
      <c r="V108" s="37"/>
      <c r="W108" s="37"/>
      <c r="X108" s="37"/>
      <c r="Y108" s="37"/>
      <c r="Z108" s="37"/>
      <c r="AA108" s="37"/>
    </row>
    <row r="109" ht="187.5" customHeight="1">
      <c r="A109" s="18"/>
      <c r="B109" s="18"/>
      <c r="C109" s="18"/>
      <c r="D109" s="51"/>
      <c r="E109" s="51"/>
      <c r="F109" s="51"/>
      <c r="G109" s="51"/>
      <c r="H109" s="37"/>
      <c r="I109" s="51"/>
      <c r="J109" s="51"/>
      <c r="K109" s="51"/>
      <c r="L109" s="51"/>
      <c r="M109" s="37"/>
      <c r="N109" s="37"/>
      <c r="O109" s="37"/>
      <c r="P109" s="51"/>
      <c r="Q109" s="51"/>
      <c r="R109" s="51"/>
      <c r="S109" s="51"/>
      <c r="T109" s="140"/>
      <c r="U109" s="140"/>
      <c r="V109" s="37"/>
      <c r="W109" s="37"/>
      <c r="X109" s="37"/>
      <c r="Y109" s="37"/>
      <c r="Z109" s="37"/>
      <c r="AA109" s="37"/>
    </row>
    <row r="110" ht="187.5" customHeight="1">
      <c r="A110" s="18"/>
      <c r="B110" s="18"/>
      <c r="C110" s="18"/>
      <c r="D110" s="51"/>
      <c r="E110" s="51"/>
      <c r="F110" s="51"/>
      <c r="G110" s="51"/>
      <c r="H110" s="37"/>
      <c r="I110" s="51"/>
      <c r="J110" s="51"/>
      <c r="K110" s="51"/>
      <c r="L110" s="51"/>
      <c r="M110" s="37"/>
      <c r="N110" s="37"/>
      <c r="O110" s="37"/>
      <c r="P110" s="51"/>
      <c r="Q110" s="51"/>
      <c r="R110" s="51"/>
      <c r="S110" s="51"/>
      <c r="T110" s="140"/>
      <c r="U110" s="140"/>
      <c r="V110" s="37"/>
      <c r="W110" s="37"/>
      <c r="X110" s="37"/>
      <c r="Y110" s="37"/>
      <c r="Z110" s="37"/>
      <c r="AA110" s="37"/>
    </row>
    <row r="111" ht="187.5" customHeight="1">
      <c r="A111" s="18"/>
      <c r="B111" s="18"/>
      <c r="C111" s="18"/>
      <c r="D111" s="51"/>
      <c r="E111" s="51"/>
      <c r="F111" s="51"/>
      <c r="G111" s="51"/>
      <c r="H111" s="37"/>
      <c r="I111" s="51"/>
      <c r="J111" s="51"/>
      <c r="K111" s="51"/>
      <c r="L111" s="51"/>
      <c r="M111" s="37"/>
      <c r="N111" s="37"/>
      <c r="O111" s="37"/>
      <c r="P111" s="51"/>
      <c r="Q111" s="51"/>
      <c r="R111" s="51"/>
      <c r="S111" s="51"/>
      <c r="T111" s="140"/>
      <c r="U111" s="140"/>
      <c r="V111" s="37"/>
      <c r="W111" s="37"/>
      <c r="X111" s="37"/>
      <c r="Y111" s="37"/>
      <c r="Z111" s="37"/>
      <c r="AA111" s="37"/>
    </row>
    <row r="112" ht="187.5" customHeight="1">
      <c r="A112" s="18"/>
      <c r="B112" s="18"/>
      <c r="C112" s="18"/>
      <c r="D112" s="51"/>
      <c r="E112" s="51"/>
      <c r="F112" s="51"/>
      <c r="G112" s="51"/>
      <c r="H112" s="37"/>
      <c r="I112" s="51"/>
      <c r="J112" s="51"/>
      <c r="K112" s="51"/>
      <c r="L112" s="51"/>
      <c r="M112" s="37"/>
      <c r="N112" s="37"/>
      <c r="O112" s="37"/>
      <c r="P112" s="51"/>
      <c r="Q112" s="51"/>
      <c r="R112" s="51"/>
      <c r="S112" s="51"/>
      <c r="T112" s="140"/>
      <c r="U112" s="140"/>
      <c r="V112" s="37"/>
      <c r="W112" s="37"/>
      <c r="X112" s="37"/>
      <c r="Y112" s="37"/>
      <c r="Z112" s="37"/>
      <c r="AA112" s="37"/>
    </row>
    <row r="113" ht="187.5" customHeight="1">
      <c r="A113" s="18"/>
      <c r="B113" s="18"/>
      <c r="C113" s="18"/>
      <c r="D113" s="51"/>
      <c r="E113" s="51"/>
      <c r="F113" s="51"/>
      <c r="G113" s="51"/>
      <c r="H113" s="37"/>
      <c r="I113" s="51"/>
      <c r="J113" s="51"/>
      <c r="K113" s="51"/>
      <c r="L113" s="51"/>
      <c r="M113" s="37"/>
      <c r="N113" s="37"/>
      <c r="O113" s="37"/>
      <c r="P113" s="51"/>
      <c r="Q113" s="51"/>
      <c r="R113" s="51"/>
      <c r="S113" s="51"/>
      <c r="T113" s="140"/>
      <c r="U113" s="140"/>
      <c r="V113" s="37"/>
      <c r="W113" s="37"/>
      <c r="X113" s="37"/>
      <c r="Y113" s="37"/>
      <c r="Z113" s="37"/>
      <c r="AA113" s="37"/>
    </row>
    <row r="114" ht="187.5" customHeight="1">
      <c r="A114" s="51"/>
      <c r="B114" s="51"/>
      <c r="C114" s="51"/>
      <c r="D114" s="51"/>
      <c r="E114" s="51"/>
      <c r="F114" s="51"/>
      <c r="G114" s="51"/>
      <c r="H114" s="37"/>
      <c r="I114" s="51"/>
      <c r="J114" s="51"/>
      <c r="K114" s="51"/>
      <c r="L114" s="51"/>
      <c r="M114" s="37"/>
      <c r="N114" s="37"/>
      <c r="O114" s="37"/>
      <c r="P114" s="51"/>
      <c r="Q114" s="51"/>
      <c r="R114" s="51"/>
      <c r="S114" s="51"/>
      <c r="T114" s="140"/>
      <c r="U114" s="140"/>
      <c r="V114" s="37"/>
      <c r="W114" s="37"/>
      <c r="X114" s="37"/>
      <c r="Y114" s="37"/>
      <c r="Z114" s="37"/>
      <c r="AA114" s="37"/>
    </row>
    <row r="115" ht="187.5" customHeight="1">
      <c r="A115" s="51"/>
      <c r="B115" s="51"/>
      <c r="C115" s="51"/>
      <c r="D115" s="51"/>
      <c r="E115" s="51"/>
      <c r="F115" s="51"/>
      <c r="G115" s="51"/>
      <c r="H115" s="37"/>
      <c r="I115" s="51"/>
      <c r="J115" s="51"/>
      <c r="K115" s="51"/>
      <c r="L115" s="51"/>
      <c r="M115" s="37"/>
      <c r="N115" s="37"/>
      <c r="O115" s="37"/>
      <c r="P115" s="51"/>
      <c r="Q115" s="51"/>
      <c r="R115" s="51"/>
      <c r="S115" s="51"/>
      <c r="T115" s="140"/>
      <c r="U115" s="140"/>
      <c r="V115" s="37"/>
      <c r="W115" s="37"/>
      <c r="X115" s="37"/>
      <c r="Y115" s="37"/>
      <c r="Z115" s="37"/>
      <c r="AA115" s="37"/>
    </row>
    <row r="116" ht="187.5" customHeight="1">
      <c r="A116" s="51"/>
      <c r="B116" s="51"/>
      <c r="C116" s="51"/>
      <c r="D116" s="51"/>
      <c r="E116" s="51"/>
      <c r="F116" s="51"/>
      <c r="G116" s="51"/>
      <c r="H116" s="37"/>
      <c r="I116" s="51"/>
      <c r="J116" s="51"/>
      <c r="K116" s="51"/>
      <c r="L116" s="51"/>
      <c r="M116" s="37"/>
      <c r="N116" s="37"/>
      <c r="O116" s="37"/>
      <c r="P116" s="51"/>
      <c r="Q116" s="51"/>
      <c r="R116" s="51"/>
      <c r="S116" s="51"/>
      <c r="T116" s="140"/>
      <c r="U116" s="140"/>
      <c r="V116" s="37"/>
      <c r="W116" s="37"/>
      <c r="X116" s="37"/>
      <c r="Y116" s="37"/>
      <c r="Z116" s="37"/>
      <c r="AA116" s="37"/>
    </row>
    <row r="117" ht="187.5" customHeight="1">
      <c r="A117" s="51"/>
      <c r="B117" s="51"/>
      <c r="C117" s="51"/>
      <c r="D117" s="51"/>
      <c r="E117" s="51"/>
      <c r="F117" s="51"/>
      <c r="G117" s="51"/>
      <c r="H117" s="37"/>
      <c r="I117" s="51"/>
      <c r="J117" s="51"/>
      <c r="K117" s="51"/>
      <c r="L117" s="51"/>
      <c r="M117" s="37"/>
      <c r="N117" s="37"/>
      <c r="O117" s="37"/>
      <c r="P117" s="51"/>
      <c r="Q117" s="51"/>
      <c r="R117" s="51"/>
      <c r="S117" s="51"/>
      <c r="T117" s="140"/>
      <c r="U117" s="140"/>
      <c r="V117" s="37"/>
      <c r="W117" s="37"/>
      <c r="X117" s="37"/>
      <c r="Y117" s="37"/>
      <c r="Z117" s="37"/>
      <c r="AA117" s="37"/>
    </row>
    <row r="118" ht="187.5" customHeight="1">
      <c r="A118" s="51"/>
      <c r="B118" s="51"/>
      <c r="C118" s="51"/>
      <c r="D118" s="51"/>
      <c r="E118" s="51"/>
      <c r="F118" s="51"/>
      <c r="G118" s="51"/>
      <c r="H118" s="37"/>
      <c r="I118" s="51"/>
      <c r="J118" s="51"/>
      <c r="K118" s="51"/>
      <c r="L118" s="51"/>
      <c r="M118" s="37"/>
      <c r="N118" s="37"/>
      <c r="O118" s="37"/>
      <c r="P118" s="51"/>
      <c r="Q118" s="51"/>
      <c r="R118" s="51"/>
      <c r="S118" s="51"/>
      <c r="T118" s="140"/>
      <c r="U118" s="140"/>
      <c r="V118" s="37"/>
      <c r="W118" s="37"/>
      <c r="X118" s="37"/>
      <c r="Y118" s="37"/>
      <c r="Z118" s="37"/>
      <c r="AA118" s="37"/>
    </row>
    <row r="119" ht="187.5" customHeight="1">
      <c r="A119" s="51"/>
      <c r="B119" s="51"/>
      <c r="C119" s="51"/>
      <c r="D119" s="51"/>
      <c r="E119" s="51"/>
      <c r="F119" s="51"/>
      <c r="G119" s="51"/>
      <c r="H119" s="37"/>
      <c r="I119" s="51"/>
      <c r="J119" s="51"/>
      <c r="K119" s="51"/>
      <c r="L119" s="51"/>
      <c r="M119" s="37"/>
      <c r="N119" s="37"/>
      <c r="O119" s="37"/>
      <c r="P119" s="51"/>
      <c r="Q119" s="51"/>
      <c r="R119" s="51"/>
      <c r="S119" s="51"/>
      <c r="T119" s="140"/>
      <c r="U119" s="140"/>
      <c r="V119" s="37"/>
      <c r="W119" s="37"/>
      <c r="X119" s="37"/>
      <c r="Y119" s="37"/>
      <c r="Z119" s="37"/>
      <c r="AA119" s="37"/>
    </row>
    <row r="120" ht="187.5" customHeight="1">
      <c r="A120" s="51"/>
      <c r="B120" s="51"/>
      <c r="C120" s="51"/>
      <c r="D120" s="51"/>
      <c r="E120" s="51"/>
      <c r="F120" s="51"/>
      <c r="G120" s="51"/>
      <c r="H120" s="37"/>
      <c r="I120" s="51"/>
      <c r="J120" s="51"/>
      <c r="K120" s="51"/>
      <c r="L120" s="51"/>
      <c r="M120" s="37"/>
      <c r="N120" s="37"/>
      <c r="O120" s="37"/>
      <c r="P120" s="51"/>
      <c r="Q120" s="51"/>
      <c r="R120" s="51"/>
      <c r="S120" s="51"/>
      <c r="T120" s="140"/>
      <c r="U120" s="140"/>
      <c r="V120" s="37"/>
      <c r="W120" s="37"/>
      <c r="X120" s="37"/>
      <c r="Y120" s="37"/>
      <c r="Z120" s="37"/>
      <c r="AA120" s="37"/>
    </row>
    <row r="121" ht="187.5" customHeight="1">
      <c r="A121" s="51"/>
      <c r="B121" s="51"/>
      <c r="C121" s="51"/>
      <c r="D121" s="51"/>
      <c r="E121" s="51"/>
      <c r="F121" s="51"/>
      <c r="G121" s="51"/>
      <c r="H121" s="37"/>
      <c r="I121" s="51"/>
      <c r="J121" s="51"/>
      <c r="K121" s="51"/>
      <c r="L121" s="51"/>
      <c r="M121" s="37"/>
      <c r="N121" s="37"/>
      <c r="O121" s="37"/>
      <c r="P121" s="51"/>
      <c r="Q121" s="51"/>
      <c r="R121" s="51"/>
      <c r="S121" s="51"/>
      <c r="T121" s="140"/>
      <c r="U121" s="140"/>
      <c r="V121" s="37"/>
      <c r="W121" s="37"/>
      <c r="X121" s="37"/>
      <c r="Y121" s="37"/>
      <c r="Z121" s="37"/>
      <c r="AA121" s="37"/>
    </row>
    <row r="122" ht="187.5" customHeight="1">
      <c r="A122" s="51"/>
      <c r="B122" s="51"/>
      <c r="C122" s="51"/>
      <c r="D122" s="51"/>
      <c r="E122" s="51"/>
      <c r="F122" s="51"/>
      <c r="G122" s="51"/>
      <c r="H122" s="37"/>
      <c r="I122" s="51"/>
      <c r="J122" s="51"/>
      <c r="K122" s="51"/>
      <c r="L122" s="51"/>
      <c r="M122" s="37"/>
      <c r="N122" s="37"/>
      <c r="O122" s="37"/>
      <c r="P122" s="51"/>
      <c r="Q122" s="51"/>
      <c r="R122" s="51"/>
      <c r="S122" s="51"/>
      <c r="T122" s="140"/>
      <c r="U122" s="140"/>
      <c r="V122" s="37"/>
      <c r="W122" s="37"/>
      <c r="X122" s="37"/>
      <c r="Y122" s="37"/>
      <c r="Z122" s="37"/>
      <c r="AA122" s="37"/>
    </row>
    <row r="123" ht="187.5" customHeight="1">
      <c r="A123" s="51"/>
      <c r="B123" s="51"/>
      <c r="C123" s="51"/>
      <c r="D123" s="51"/>
      <c r="E123" s="51"/>
      <c r="F123" s="51"/>
      <c r="G123" s="51"/>
      <c r="H123" s="37"/>
      <c r="I123" s="51"/>
      <c r="J123" s="51"/>
      <c r="K123" s="51"/>
      <c r="L123" s="51"/>
      <c r="M123" s="37"/>
      <c r="N123" s="37"/>
      <c r="O123" s="37"/>
      <c r="P123" s="51"/>
      <c r="Q123" s="51"/>
      <c r="R123" s="51"/>
      <c r="S123" s="51"/>
      <c r="T123" s="140"/>
      <c r="U123" s="140"/>
      <c r="V123" s="37"/>
      <c r="W123" s="37"/>
      <c r="X123" s="37"/>
      <c r="Y123" s="37"/>
      <c r="Z123" s="37"/>
      <c r="AA123" s="37"/>
    </row>
    <row r="124" ht="187.5" customHeight="1">
      <c r="A124" s="51"/>
      <c r="B124" s="51"/>
      <c r="C124" s="51"/>
      <c r="D124" s="51"/>
      <c r="E124" s="51"/>
      <c r="F124" s="51"/>
      <c r="G124" s="51"/>
      <c r="H124" s="37"/>
      <c r="I124" s="51"/>
      <c r="J124" s="51"/>
      <c r="K124" s="51"/>
      <c r="L124" s="51"/>
      <c r="M124" s="37"/>
      <c r="N124" s="37"/>
      <c r="O124" s="37"/>
      <c r="P124" s="51"/>
      <c r="Q124" s="51"/>
      <c r="R124" s="51"/>
      <c r="S124" s="51"/>
      <c r="T124" s="140"/>
      <c r="U124" s="140"/>
      <c r="V124" s="37"/>
      <c r="W124" s="37"/>
      <c r="X124" s="37"/>
      <c r="Y124" s="37"/>
      <c r="Z124" s="37"/>
      <c r="AA124" s="37"/>
    </row>
    <row r="125" ht="187.5" customHeight="1">
      <c r="A125" s="51"/>
      <c r="B125" s="51"/>
      <c r="C125" s="51"/>
      <c r="D125" s="51"/>
      <c r="E125" s="51"/>
      <c r="F125" s="51"/>
      <c r="G125" s="51"/>
      <c r="H125" s="37"/>
      <c r="I125" s="51"/>
      <c r="J125" s="51"/>
      <c r="K125" s="51"/>
      <c r="L125" s="51"/>
      <c r="M125" s="37"/>
      <c r="N125" s="37"/>
      <c r="O125" s="37"/>
      <c r="P125" s="51"/>
      <c r="Q125" s="51"/>
      <c r="R125" s="51"/>
      <c r="S125" s="51"/>
      <c r="T125" s="140"/>
      <c r="U125" s="140"/>
      <c r="V125" s="37"/>
      <c r="W125" s="37"/>
      <c r="X125" s="37"/>
      <c r="Y125" s="37"/>
      <c r="Z125" s="37"/>
      <c r="AA125" s="37"/>
    </row>
    <row r="126" ht="187.5" customHeight="1">
      <c r="A126" s="51"/>
      <c r="B126" s="51"/>
      <c r="C126" s="51"/>
      <c r="D126" s="51"/>
      <c r="E126" s="51"/>
      <c r="F126" s="51"/>
      <c r="G126" s="51"/>
      <c r="H126" s="37"/>
      <c r="I126" s="51"/>
      <c r="J126" s="51"/>
      <c r="K126" s="51"/>
      <c r="L126" s="51"/>
      <c r="M126" s="37"/>
      <c r="N126" s="37"/>
      <c r="O126" s="37"/>
      <c r="P126" s="51"/>
      <c r="Q126" s="51"/>
      <c r="R126" s="51"/>
      <c r="S126" s="51"/>
      <c r="T126" s="140"/>
      <c r="U126" s="140"/>
      <c r="V126" s="37"/>
      <c r="W126" s="37"/>
      <c r="X126" s="37"/>
      <c r="Y126" s="37"/>
      <c r="Z126" s="37"/>
      <c r="AA126" s="37"/>
    </row>
    <row r="127" ht="187.5" customHeight="1">
      <c r="A127" s="51"/>
      <c r="B127" s="51"/>
      <c r="C127" s="51"/>
      <c r="D127" s="51"/>
      <c r="E127" s="51"/>
      <c r="F127" s="51"/>
      <c r="G127" s="51"/>
      <c r="H127" s="37"/>
      <c r="I127" s="51"/>
      <c r="J127" s="51"/>
      <c r="K127" s="51"/>
      <c r="L127" s="51"/>
      <c r="M127" s="37"/>
      <c r="N127" s="37"/>
      <c r="O127" s="37"/>
      <c r="P127" s="51"/>
      <c r="Q127" s="51"/>
      <c r="R127" s="51"/>
      <c r="S127" s="51"/>
      <c r="T127" s="37"/>
      <c r="U127" s="37"/>
      <c r="V127" s="37"/>
      <c r="W127" s="37"/>
      <c r="X127" s="37"/>
      <c r="Y127" s="37"/>
      <c r="Z127" s="37"/>
      <c r="AA127" s="37"/>
    </row>
    <row r="128" ht="187.5" customHeight="1">
      <c r="A128" s="51"/>
      <c r="B128" s="51"/>
      <c r="C128" s="51"/>
      <c r="D128" s="51"/>
      <c r="E128" s="51"/>
      <c r="F128" s="51"/>
      <c r="G128" s="51"/>
      <c r="H128" s="37"/>
      <c r="I128" s="51"/>
      <c r="J128" s="51"/>
      <c r="K128" s="51"/>
      <c r="L128" s="51"/>
      <c r="M128" s="37"/>
      <c r="N128" s="37"/>
      <c r="O128" s="37"/>
      <c r="P128" s="51"/>
      <c r="Q128" s="51"/>
      <c r="R128" s="51"/>
      <c r="S128" s="51"/>
      <c r="T128" s="37"/>
      <c r="U128" s="37"/>
      <c r="V128" s="37"/>
      <c r="W128" s="37"/>
      <c r="X128" s="37"/>
      <c r="Y128" s="37"/>
      <c r="Z128" s="37"/>
      <c r="AA128" s="37"/>
    </row>
    <row r="129" ht="187.5" customHeight="1">
      <c r="A129" s="51"/>
      <c r="B129" s="51"/>
      <c r="C129" s="51"/>
      <c r="D129" s="51"/>
      <c r="E129" s="51"/>
      <c r="F129" s="51"/>
      <c r="G129" s="51"/>
      <c r="H129" s="37"/>
      <c r="I129" s="51"/>
      <c r="J129" s="51"/>
      <c r="K129" s="51"/>
      <c r="L129" s="51"/>
      <c r="M129" s="37"/>
      <c r="N129" s="37"/>
      <c r="O129" s="37"/>
      <c r="P129" s="51"/>
      <c r="Q129" s="51"/>
      <c r="R129" s="51"/>
      <c r="S129" s="51"/>
      <c r="T129" s="37"/>
      <c r="U129" s="37"/>
      <c r="V129" s="37"/>
      <c r="W129" s="37"/>
      <c r="X129" s="37"/>
      <c r="Y129" s="37"/>
      <c r="Z129" s="37"/>
      <c r="AA129" s="37"/>
    </row>
    <row r="130" ht="187.5" customHeight="1">
      <c r="A130" s="51"/>
      <c r="B130" s="51"/>
      <c r="C130" s="51"/>
      <c r="D130" s="51"/>
      <c r="E130" s="51"/>
      <c r="F130" s="51"/>
      <c r="G130" s="51"/>
      <c r="H130" s="37"/>
      <c r="I130" s="51"/>
      <c r="J130" s="51"/>
      <c r="K130" s="51"/>
      <c r="L130" s="51"/>
      <c r="M130" s="37"/>
      <c r="N130" s="37"/>
      <c r="O130" s="37"/>
      <c r="P130" s="51"/>
      <c r="Q130" s="51"/>
      <c r="R130" s="51"/>
      <c r="S130" s="51"/>
      <c r="T130" s="37"/>
      <c r="U130" s="37"/>
      <c r="V130" s="37"/>
      <c r="W130" s="37"/>
      <c r="X130" s="37"/>
      <c r="Y130" s="37"/>
      <c r="Z130" s="37"/>
      <c r="AA130" s="37"/>
    </row>
    <row r="131" ht="187.5" customHeight="1">
      <c r="A131" s="51"/>
      <c r="B131" s="51"/>
      <c r="C131" s="51"/>
      <c r="D131" s="51"/>
      <c r="E131" s="51"/>
      <c r="F131" s="51"/>
      <c r="G131" s="51"/>
      <c r="H131" s="37"/>
      <c r="I131" s="51"/>
      <c r="J131" s="51"/>
      <c r="K131" s="51"/>
      <c r="L131" s="51"/>
      <c r="M131" s="37"/>
      <c r="N131" s="37"/>
      <c r="O131" s="37"/>
      <c r="P131" s="51"/>
      <c r="Q131" s="51"/>
      <c r="R131" s="51"/>
      <c r="S131" s="51"/>
      <c r="T131" s="37"/>
      <c r="U131" s="37"/>
      <c r="V131" s="37"/>
      <c r="W131" s="37"/>
      <c r="X131" s="37"/>
      <c r="Y131" s="37"/>
      <c r="Z131" s="37"/>
      <c r="AA131" s="37"/>
    </row>
    <row r="132" ht="187.5" customHeight="1">
      <c r="A132" s="51"/>
      <c r="B132" s="51"/>
      <c r="C132" s="51"/>
      <c r="D132" s="51"/>
      <c r="E132" s="51"/>
      <c r="F132" s="51"/>
      <c r="G132" s="51"/>
      <c r="H132" s="37"/>
      <c r="I132" s="51"/>
      <c r="J132" s="51"/>
      <c r="K132" s="51"/>
      <c r="L132" s="51"/>
      <c r="M132" s="37"/>
      <c r="N132" s="37"/>
      <c r="O132" s="37"/>
      <c r="P132" s="51"/>
      <c r="Q132" s="51"/>
      <c r="R132" s="51"/>
      <c r="S132" s="51"/>
      <c r="T132" s="37"/>
      <c r="U132" s="37"/>
      <c r="V132" s="37"/>
      <c r="W132" s="37"/>
      <c r="X132" s="37"/>
      <c r="Y132" s="37"/>
      <c r="Z132" s="37"/>
      <c r="AA132" s="37"/>
    </row>
    <row r="133" ht="187.5" customHeight="1">
      <c r="A133" s="51"/>
      <c r="B133" s="51"/>
      <c r="C133" s="51"/>
      <c r="D133" s="51"/>
      <c r="E133" s="51"/>
      <c r="F133" s="51"/>
      <c r="G133" s="51"/>
      <c r="H133" s="37"/>
      <c r="I133" s="51"/>
      <c r="J133" s="51"/>
      <c r="K133" s="51"/>
      <c r="L133" s="51"/>
      <c r="M133" s="37"/>
      <c r="N133" s="37"/>
      <c r="O133" s="37"/>
      <c r="P133" s="51"/>
      <c r="Q133" s="51"/>
      <c r="R133" s="51"/>
      <c r="S133" s="51"/>
      <c r="T133" s="37"/>
      <c r="U133" s="37"/>
      <c r="V133" s="37"/>
      <c r="W133" s="37"/>
      <c r="X133" s="37"/>
      <c r="Y133" s="37"/>
      <c r="Z133" s="37"/>
      <c r="AA133" s="37"/>
    </row>
    <row r="134" ht="187.5" customHeight="1">
      <c r="A134" s="51"/>
      <c r="B134" s="51"/>
      <c r="C134" s="51"/>
      <c r="D134" s="51"/>
      <c r="E134" s="51"/>
      <c r="F134" s="51"/>
      <c r="G134" s="51"/>
      <c r="H134" s="37"/>
      <c r="I134" s="51"/>
      <c r="J134" s="51"/>
      <c r="K134" s="51"/>
      <c r="L134" s="51"/>
      <c r="M134" s="37"/>
      <c r="N134" s="37"/>
      <c r="O134" s="37"/>
      <c r="P134" s="51"/>
      <c r="Q134" s="51"/>
      <c r="R134" s="51"/>
      <c r="S134" s="51"/>
      <c r="T134" s="37"/>
      <c r="U134" s="37"/>
      <c r="V134" s="37"/>
      <c r="W134" s="37"/>
      <c r="X134" s="37"/>
      <c r="Y134" s="37"/>
      <c r="Z134" s="37"/>
      <c r="AA134" s="37"/>
    </row>
    <row r="135" ht="187.5" customHeight="1">
      <c r="A135" s="51"/>
      <c r="B135" s="51"/>
      <c r="C135" s="51"/>
      <c r="D135" s="51"/>
      <c r="E135" s="51"/>
      <c r="F135" s="51"/>
      <c r="G135" s="51"/>
      <c r="H135" s="37"/>
      <c r="I135" s="51"/>
      <c r="J135" s="51"/>
      <c r="K135" s="51"/>
      <c r="L135" s="51"/>
      <c r="M135" s="37"/>
      <c r="N135" s="37"/>
      <c r="O135" s="37"/>
      <c r="P135" s="51"/>
      <c r="Q135" s="51"/>
      <c r="R135" s="51"/>
      <c r="S135" s="51"/>
      <c r="T135" s="37"/>
      <c r="U135" s="37"/>
      <c r="V135" s="37"/>
      <c r="W135" s="37"/>
      <c r="X135" s="37"/>
      <c r="Y135" s="37"/>
      <c r="Z135" s="37"/>
      <c r="AA135" s="37"/>
    </row>
    <row r="136" ht="187.5" customHeight="1">
      <c r="A136" s="51"/>
      <c r="B136" s="51"/>
      <c r="C136" s="51"/>
      <c r="D136" s="51"/>
      <c r="E136" s="51"/>
      <c r="F136" s="51"/>
      <c r="G136" s="51"/>
      <c r="H136" s="37"/>
      <c r="I136" s="51"/>
      <c r="J136" s="51"/>
      <c r="K136" s="51"/>
      <c r="L136" s="51"/>
      <c r="M136" s="37"/>
      <c r="N136" s="37"/>
      <c r="O136" s="37"/>
      <c r="P136" s="51"/>
      <c r="Q136" s="51"/>
      <c r="R136" s="51"/>
      <c r="S136" s="51"/>
      <c r="T136" s="37"/>
      <c r="U136" s="37"/>
      <c r="V136" s="37"/>
      <c r="W136" s="37"/>
      <c r="X136" s="37"/>
      <c r="Y136" s="37"/>
      <c r="Z136" s="37"/>
      <c r="AA136" s="37"/>
    </row>
    <row r="137" ht="187.5" customHeight="1">
      <c r="A137" s="51"/>
      <c r="B137" s="51"/>
      <c r="C137" s="51"/>
      <c r="D137" s="51"/>
      <c r="E137" s="51"/>
      <c r="F137" s="51"/>
      <c r="G137" s="51"/>
      <c r="H137" s="37"/>
      <c r="I137" s="51"/>
      <c r="J137" s="51"/>
      <c r="K137" s="51"/>
      <c r="L137" s="51"/>
      <c r="M137" s="37"/>
      <c r="N137" s="37"/>
      <c r="O137" s="37"/>
      <c r="P137" s="51"/>
      <c r="Q137" s="51"/>
      <c r="R137" s="51"/>
      <c r="S137" s="51"/>
      <c r="T137" s="37"/>
      <c r="U137" s="37"/>
      <c r="V137" s="37"/>
      <c r="W137" s="37"/>
      <c r="X137" s="37"/>
      <c r="Y137" s="37"/>
      <c r="Z137" s="37"/>
      <c r="AA137" s="37"/>
    </row>
    <row r="138" ht="187.5" customHeight="1">
      <c r="A138" s="51"/>
      <c r="B138" s="51"/>
      <c r="C138" s="51"/>
      <c r="D138" s="51"/>
      <c r="E138" s="51"/>
      <c r="F138" s="51"/>
      <c r="G138" s="51"/>
      <c r="H138" s="37"/>
      <c r="I138" s="51"/>
      <c r="J138" s="51"/>
      <c r="K138" s="51"/>
      <c r="L138" s="51"/>
      <c r="M138" s="37"/>
      <c r="N138" s="37"/>
      <c r="O138" s="37"/>
      <c r="P138" s="51"/>
      <c r="Q138" s="51"/>
      <c r="R138" s="51"/>
      <c r="S138" s="51"/>
      <c r="T138" s="37"/>
      <c r="U138" s="37"/>
      <c r="V138" s="37"/>
      <c r="W138" s="37"/>
      <c r="X138" s="37"/>
      <c r="Y138" s="37"/>
      <c r="Z138" s="37"/>
      <c r="AA138" s="37"/>
    </row>
    <row r="139" ht="187.5" customHeight="1">
      <c r="A139" s="51"/>
      <c r="B139" s="51"/>
      <c r="C139" s="51"/>
      <c r="D139" s="51"/>
      <c r="E139" s="51"/>
      <c r="F139" s="51"/>
      <c r="G139" s="51"/>
      <c r="H139" s="37"/>
      <c r="I139" s="51"/>
      <c r="J139" s="51"/>
      <c r="K139" s="51"/>
      <c r="L139" s="51"/>
      <c r="M139" s="37"/>
      <c r="N139" s="37"/>
      <c r="O139" s="37"/>
      <c r="P139" s="51"/>
      <c r="Q139" s="51"/>
      <c r="R139" s="51"/>
      <c r="S139" s="51"/>
      <c r="T139" s="37"/>
      <c r="U139" s="37"/>
      <c r="V139" s="37"/>
      <c r="W139" s="37"/>
      <c r="X139" s="37"/>
      <c r="Y139" s="37"/>
      <c r="Z139" s="37"/>
      <c r="AA139" s="37"/>
    </row>
    <row r="140" ht="187.5" customHeight="1">
      <c r="A140" s="51"/>
      <c r="B140" s="51"/>
      <c r="C140" s="51"/>
      <c r="D140" s="51"/>
      <c r="E140" s="51"/>
      <c r="F140" s="51"/>
      <c r="G140" s="51"/>
      <c r="H140" s="37"/>
      <c r="I140" s="51"/>
      <c r="J140" s="51"/>
      <c r="K140" s="51"/>
      <c r="L140" s="51"/>
      <c r="M140" s="37"/>
      <c r="N140" s="37"/>
      <c r="O140" s="37"/>
      <c r="P140" s="51"/>
      <c r="Q140" s="51"/>
      <c r="R140" s="51"/>
      <c r="S140" s="51"/>
      <c r="T140" s="37"/>
      <c r="U140" s="37"/>
      <c r="V140" s="37"/>
      <c r="W140" s="37"/>
      <c r="X140" s="37"/>
      <c r="Y140" s="37"/>
      <c r="Z140" s="37"/>
      <c r="AA140" s="37"/>
    </row>
    <row r="141" ht="187.5" customHeight="1">
      <c r="A141" s="51"/>
      <c r="B141" s="51"/>
      <c r="C141" s="51"/>
      <c r="D141" s="51"/>
      <c r="E141" s="51"/>
      <c r="F141" s="51"/>
      <c r="G141" s="51"/>
      <c r="H141" s="37"/>
      <c r="I141" s="51"/>
      <c r="J141" s="51"/>
      <c r="K141" s="51"/>
      <c r="L141" s="51"/>
      <c r="M141" s="37"/>
      <c r="N141" s="37"/>
      <c r="O141" s="37"/>
      <c r="P141" s="51"/>
      <c r="Q141" s="51"/>
      <c r="R141" s="51"/>
      <c r="S141" s="51"/>
      <c r="T141" s="37"/>
      <c r="U141" s="37"/>
      <c r="V141" s="37"/>
      <c r="W141" s="37"/>
      <c r="X141" s="37"/>
      <c r="Y141" s="37"/>
      <c r="Z141" s="37"/>
      <c r="AA141" s="37"/>
    </row>
    <row r="142" ht="187.5" customHeight="1">
      <c r="A142" s="51"/>
      <c r="B142" s="51"/>
      <c r="C142" s="51"/>
      <c r="D142" s="51"/>
      <c r="E142" s="51"/>
      <c r="F142" s="51"/>
      <c r="G142" s="51"/>
      <c r="H142" s="37"/>
      <c r="I142" s="51"/>
      <c r="J142" s="51"/>
      <c r="K142" s="51"/>
      <c r="L142" s="51"/>
      <c r="M142" s="37"/>
      <c r="N142" s="37"/>
      <c r="O142" s="37"/>
      <c r="P142" s="51"/>
      <c r="Q142" s="51"/>
      <c r="R142" s="51"/>
      <c r="S142" s="51"/>
      <c r="T142" s="37"/>
      <c r="U142" s="37"/>
      <c r="V142" s="37"/>
      <c r="W142" s="37"/>
      <c r="X142" s="37"/>
      <c r="Y142" s="37"/>
      <c r="Z142" s="37"/>
      <c r="AA142" s="37"/>
    </row>
    <row r="143" ht="187.5" customHeight="1">
      <c r="A143" s="51"/>
      <c r="B143" s="51"/>
      <c r="C143" s="51"/>
      <c r="D143" s="51"/>
      <c r="E143" s="51"/>
      <c r="F143" s="51"/>
      <c r="G143" s="51"/>
      <c r="H143" s="37"/>
      <c r="I143" s="51"/>
      <c r="J143" s="51"/>
      <c r="K143" s="51"/>
      <c r="L143" s="51"/>
      <c r="M143" s="37"/>
      <c r="N143" s="37"/>
      <c r="O143" s="37"/>
      <c r="P143" s="51"/>
      <c r="Q143" s="51"/>
      <c r="R143" s="51"/>
      <c r="S143" s="51"/>
      <c r="T143" s="37"/>
      <c r="U143" s="37"/>
      <c r="V143" s="37"/>
      <c r="W143" s="37"/>
      <c r="X143" s="37"/>
      <c r="Y143" s="37"/>
      <c r="Z143" s="37"/>
      <c r="AA143" s="37"/>
    </row>
    <row r="144" ht="187.5" customHeight="1">
      <c r="A144" s="51"/>
      <c r="B144" s="51"/>
      <c r="C144" s="51"/>
      <c r="D144" s="51"/>
      <c r="E144" s="51"/>
      <c r="F144" s="51"/>
      <c r="G144" s="51"/>
      <c r="H144" s="37"/>
      <c r="I144" s="51"/>
      <c r="J144" s="51"/>
      <c r="K144" s="51"/>
      <c r="L144" s="51"/>
      <c r="M144" s="37"/>
      <c r="N144" s="37"/>
      <c r="O144" s="37"/>
      <c r="P144" s="51"/>
      <c r="Q144" s="51"/>
      <c r="R144" s="51"/>
      <c r="S144" s="51"/>
      <c r="T144" s="37"/>
      <c r="U144" s="37"/>
      <c r="V144" s="37"/>
      <c r="W144" s="37"/>
      <c r="X144" s="37"/>
      <c r="Y144" s="37"/>
      <c r="Z144" s="37"/>
      <c r="AA144" s="37"/>
    </row>
    <row r="145" ht="187.5" customHeight="1">
      <c r="A145" s="51"/>
      <c r="B145" s="51"/>
      <c r="C145" s="51"/>
      <c r="D145" s="51"/>
      <c r="E145" s="51"/>
      <c r="F145" s="51"/>
      <c r="G145" s="51"/>
      <c r="H145" s="37"/>
      <c r="I145" s="51"/>
      <c r="J145" s="51"/>
      <c r="K145" s="51"/>
      <c r="L145" s="51"/>
      <c r="M145" s="37"/>
      <c r="N145" s="37"/>
      <c r="O145" s="37"/>
      <c r="P145" s="51"/>
      <c r="Q145" s="51"/>
      <c r="R145" s="51"/>
      <c r="S145" s="51"/>
      <c r="T145" s="37"/>
      <c r="U145" s="37"/>
      <c r="V145" s="37"/>
      <c r="W145" s="37"/>
      <c r="X145" s="37"/>
      <c r="Y145" s="37"/>
      <c r="Z145" s="37"/>
      <c r="AA145" s="37"/>
    </row>
    <row r="146" ht="187.5" customHeight="1">
      <c r="A146" s="51"/>
      <c r="B146" s="51"/>
      <c r="C146" s="51"/>
      <c r="D146" s="51"/>
      <c r="E146" s="51"/>
      <c r="F146" s="51"/>
      <c r="G146" s="51"/>
      <c r="H146" s="37"/>
      <c r="I146" s="51"/>
      <c r="J146" s="51"/>
      <c r="K146" s="51"/>
      <c r="L146" s="51"/>
      <c r="M146" s="37"/>
      <c r="N146" s="37"/>
      <c r="O146" s="37"/>
      <c r="P146" s="51"/>
      <c r="Q146" s="51"/>
      <c r="R146" s="51"/>
      <c r="S146" s="51"/>
      <c r="T146" s="37"/>
      <c r="U146" s="37"/>
      <c r="V146" s="37"/>
      <c r="W146" s="37"/>
      <c r="X146" s="37"/>
      <c r="Y146" s="37"/>
      <c r="Z146" s="37"/>
      <c r="AA146" s="37"/>
    </row>
    <row r="147" ht="187.5" customHeight="1">
      <c r="A147" s="51"/>
      <c r="B147" s="51"/>
      <c r="C147" s="51"/>
      <c r="D147" s="51"/>
      <c r="E147" s="51"/>
      <c r="F147" s="51"/>
      <c r="G147" s="51"/>
      <c r="H147" s="37"/>
      <c r="I147" s="51"/>
      <c r="J147" s="51"/>
      <c r="K147" s="51"/>
      <c r="L147" s="51"/>
      <c r="M147" s="37"/>
      <c r="N147" s="37"/>
      <c r="O147" s="37"/>
      <c r="P147" s="51"/>
      <c r="Q147" s="51"/>
      <c r="R147" s="51"/>
      <c r="S147" s="51"/>
      <c r="T147" s="37"/>
      <c r="U147" s="37"/>
      <c r="V147" s="37"/>
      <c r="W147" s="37"/>
      <c r="X147" s="37"/>
      <c r="Y147" s="37"/>
      <c r="Z147" s="37"/>
      <c r="AA147" s="37"/>
    </row>
    <row r="148" ht="187.5" customHeight="1">
      <c r="A148" s="51"/>
      <c r="B148" s="51"/>
      <c r="C148" s="51"/>
      <c r="D148" s="51"/>
      <c r="E148" s="51"/>
      <c r="F148" s="51"/>
      <c r="G148" s="51"/>
      <c r="H148" s="37"/>
      <c r="I148" s="51"/>
      <c r="J148" s="51"/>
      <c r="K148" s="51"/>
      <c r="L148" s="51"/>
      <c r="M148" s="37"/>
      <c r="N148" s="37"/>
      <c r="O148" s="37"/>
      <c r="P148" s="51"/>
      <c r="Q148" s="51"/>
      <c r="R148" s="51"/>
      <c r="S148" s="51"/>
      <c r="T148" s="37"/>
      <c r="U148" s="37"/>
      <c r="V148" s="37"/>
      <c r="W148" s="37"/>
      <c r="X148" s="37"/>
      <c r="Y148" s="37"/>
      <c r="Z148" s="37"/>
      <c r="AA148" s="37"/>
    </row>
    <row r="149" ht="187.5" customHeight="1">
      <c r="A149" s="51"/>
      <c r="B149" s="51"/>
      <c r="C149" s="51"/>
      <c r="D149" s="51"/>
      <c r="E149" s="51"/>
      <c r="F149" s="51"/>
      <c r="G149" s="51"/>
      <c r="H149" s="37"/>
      <c r="I149" s="51"/>
      <c r="J149" s="51"/>
      <c r="K149" s="51"/>
      <c r="L149" s="51"/>
      <c r="M149" s="37"/>
      <c r="N149" s="37"/>
      <c r="O149" s="37"/>
      <c r="P149" s="51"/>
      <c r="Q149" s="51"/>
      <c r="R149" s="51"/>
      <c r="S149" s="51"/>
      <c r="T149" s="37"/>
      <c r="U149" s="37"/>
      <c r="V149" s="37"/>
      <c r="W149" s="37"/>
      <c r="X149" s="37"/>
      <c r="Y149" s="37"/>
      <c r="Z149" s="37"/>
      <c r="AA149" s="37"/>
    </row>
    <row r="150" ht="187.5" customHeight="1">
      <c r="A150" s="51"/>
      <c r="B150" s="51"/>
      <c r="C150" s="51"/>
      <c r="D150" s="51"/>
      <c r="E150" s="51"/>
      <c r="F150" s="51"/>
      <c r="G150" s="51"/>
      <c r="H150" s="37"/>
      <c r="I150" s="51"/>
      <c r="J150" s="51"/>
      <c r="K150" s="51"/>
      <c r="L150" s="51"/>
      <c r="M150" s="37"/>
      <c r="N150" s="37"/>
      <c r="O150" s="37"/>
      <c r="P150" s="51"/>
      <c r="Q150" s="51"/>
      <c r="R150" s="51"/>
      <c r="S150" s="51"/>
      <c r="T150" s="37"/>
      <c r="U150" s="37"/>
      <c r="V150" s="37"/>
      <c r="W150" s="37"/>
      <c r="X150" s="37"/>
      <c r="Y150" s="37"/>
      <c r="Z150" s="37"/>
      <c r="AA150" s="37"/>
    </row>
    <row r="151" ht="187.5" customHeight="1">
      <c r="A151" s="51"/>
      <c r="B151" s="51"/>
      <c r="C151" s="51"/>
      <c r="D151" s="51"/>
      <c r="E151" s="51"/>
      <c r="F151" s="51"/>
      <c r="G151" s="51"/>
      <c r="H151" s="37"/>
      <c r="I151" s="51"/>
      <c r="J151" s="51"/>
      <c r="K151" s="51"/>
      <c r="L151" s="51"/>
      <c r="M151" s="37"/>
      <c r="N151" s="37"/>
      <c r="O151" s="37"/>
      <c r="P151" s="51"/>
      <c r="Q151" s="51"/>
      <c r="R151" s="51"/>
      <c r="S151" s="51"/>
      <c r="T151" s="37"/>
      <c r="U151" s="37"/>
      <c r="V151" s="37"/>
      <c r="W151" s="37"/>
      <c r="X151" s="37"/>
      <c r="Y151" s="37"/>
      <c r="Z151" s="37"/>
      <c r="AA151" s="37"/>
    </row>
    <row r="152" ht="187.5" customHeight="1">
      <c r="A152" s="51"/>
      <c r="B152" s="51"/>
      <c r="C152" s="51"/>
      <c r="D152" s="51"/>
      <c r="E152" s="51"/>
      <c r="F152" s="51"/>
      <c r="G152" s="51"/>
      <c r="H152" s="37"/>
      <c r="I152" s="51"/>
      <c r="J152" s="51"/>
      <c r="K152" s="51"/>
      <c r="L152" s="51"/>
      <c r="M152" s="37"/>
      <c r="N152" s="37"/>
      <c r="O152" s="37"/>
      <c r="P152" s="51"/>
      <c r="Q152" s="51"/>
      <c r="R152" s="51"/>
      <c r="S152" s="51"/>
      <c r="T152" s="37"/>
      <c r="U152" s="37"/>
      <c r="V152" s="37"/>
      <c r="W152" s="37"/>
      <c r="X152" s="37"/>
      <c r="Y152" s="37"/>
      <c r="Z152" s="37"/>
      <c r="AA152" s="37"/>
    </row>
    <row r="153" ht="187.5" customHeight="1">
      <c r="A153" s="51"/>
      <c r="B153" s="51"/>
      <c r="C153" s="51"/>
      <c r="D153" s="51"/>
      <c r="E153" s="51"/>
      <c r="F153" s="51"/>
      <c r="G153" s="51"/>
      <c r="H153" s="37"/>
      <c r="I153" s="51"/>
      <c r="J153" s="51"/>
      <c r="K153" s="51"/>
      <c r="L153" s="51"/>
      <c r="M153" s="37"/>
      <c r="N153" s="37"/>
      <c r="O153" s="37"/>
      <c r="P153" s="51"/>
      <c r="Q153" s="51"/>
      <c r="R153" s="51"/>
      <c r="S153" s="51"/>
      <c r="T153" s="37"/>
      <c r="U153" s="37"/>
      <c r="V153" s="37"/>
      <c r="W153" s="37"/>
      <c r="X153" s="37"/>
      <c r="Y153" s="37"/>
      <c r="Z153" s="37"/>
      <c r="AA153" s="37"/>
    </row>
    <row r="154" ht="187.5" customHeight="1">
      <c r="A154" s="51"/>
      <c r="B154" s="51"/>
      <c r="C154" s="51"/>
      <c r="D154" s="51"/>
      <c r="E154" s="51"/>
      <c r="F154" s="51"/>
      <c r="G154" s="51"/>
      <c r="H154" s="37"/>
      <c r="I154" s="51"/>
      <c r="J154" s="51"/>
      <c r="K154" s="51"/>
      <c r="L154" s="51"/>
      <c r="M154" s="37"/>
      <c r="N154" s="37"/>
      <c r="O154" s="37"/>
      <c r="P154" s="51"/>
      <c r="Q154" s="51"/>
      <c r="R154" s="51"/>
      <c r="S154" s="51"/>
      <c r="T154" s="37"/>
      <c r="U154" s="37"/>
      <c r="V154" s="37"/>
      <c r="W154" s="37"/>
      <c r="X154" s="37"/>
      <c r="Y154" s="37"/>
      <c r="Z154" s="37"/>
      <c r="AA154" s="37"/>
    </row>
    <row r="155" ht="187.5" customHeight="1">
      <c r="A155" s="51"/>
      <c r="B155" s="51"/>
      <c r="C155" s="51"/>
      <c r="D155" s="51"/>
      <c r="E155" s="51"/>
      <c r="F155" s="51"/>
      <c r="G155" s="51"/>
      <c r="H155" s="37"/>
      <c r="I155" s="51"/>
      <c r="J155" s="51"/>
      <c r="K155" s="51"/>
      <c r="L155" s="51"/>
      <c r="M155" s="37"/>
      <c r="N155" s="37"/>
      <c r="O155" s="37"/>
      <c r="P155" s="51"/>
      <c r="Q155" s="51"/>
      <c r="R155" s="51"/>
      <c r="S155" s="51"/>
      <c r="T155" s="37"/>
      <c r="U155" s="37"/>
      <c r="V155" s="37"/>
      <c r="W155" s="37"/>
      <c r="X155" s="37"/>
      <c r="Y155" s="37"/>
      <c r="Z155" s="37"/>
      <c r="AA155" s="37"/>
    </row>
    <row r="156" ht="187.5" customHeight="1">
      <c r="A156" s="51"/>
      <c r="B156" s="51"/>
      <c r="C156" s="51"/>
      <c r="D156" s="51"/>
      <c r="E156" s="51"/>
      <c r="F156" s="51"/>
      <c r="G156" s="51"/>
      <c r="H156" s="37"/>
      <c r="I156" s="51"/>
      <c r="J156" s="51"/>
      <c r="K156" s="51"/>
      <c r="L156" s="51"/>
      <c r="M156" s="37"/>
      <c r="N156" s="37"/>
      <c r="O156" s="37"/>
      <c r="P156" s="51"/>
      <c r="Q156" s="51"/>
      <c r="R156" s="51"/>
      <c r="S156" s="51"/>
      <c r="T156" s="37"/>
      <c r="U156" s="37"/>
      <c r="V156" s="37"/>
      <c r="W156" s="37"/>
      <c r="X156" s="37"/>
      <c r="Y156" s="37"/>
      <c r="Z156" s="37"/>
      <c r="AA156" s="37"/>
    </row>
    <row r="157" ht="187.5" customHeight="1">
      <c r="A157" s="51"/>
      <c r="B157" s="51"/>
      <c r="C157" s="51"/>
      <c r="D157" s="51"/>
      <c r="E157" s="51"/>
      <c r="F157" s="51"/>
      <c r="G157" s="51"/>
      <c r="H157" s="37"/>
      <c r="I157" s="51"/>
      <c r="J157" s="51"/>
      <c r="K157" s="51"/>
      <c r="L157" s="51"/>
      <c r="M157" s="37"/>
      <c r="N157" s="37"/>
      <c r="O157" s="37"/>
      <c r="P157" s="51"/>
      <c r="Q157" s="51"/>
      <c r="R157" s="51"/>
      <c r="S157" s="51"/>
      <c r="T157" s="37"/>
      <c r="U157" s="37"/>
      <c r="V157" s="37"/>
      <c r="W157" s="37"/>
      <c r="X157" s="37"/>
      <c r="Y157" s="37"/>
      <c r="Z157" s="37"/>
      <c r="AA157" s="37"/>
    </row>
    <row r="158" ht="187.5" customHeight="1">
      <c r="A158" s="51"/>
      <c r="B158" s="51"/>
      <c r="C158" s="51"/>
      <c r="D158" s="51"/>
      <c r="E158" s="51"/>
      <c r="F158" s="51"/>
      <c r="G158" s="51"/>
      <c r="H158" s="37"/>
      <c r="I158" s="51"/>
      <c r="J158" s="51"/>
      <c r="K158" s="51"/>
      <c r="L158" s="51"/>
      <c r="M158" s="37"/>
      <c r="N158" s="37"/>
      <c r="O158" s="37"/>
      <c r="P158" s="51"/>
      <c r="Q158" s="51"/>
      <c r="R158" s="51"/>
      <c r="S158" s="51"/>
      <c r="T158" s="37"/>
      <c r="U158" s="37"/>
      <c r="V158" s="37"/>
      <c r="W158" s="37"/>
      <c r="X158" s="37"/>
      <c r="Y158" s="37"/>
      <c r="Z158" s="37"/>
      <c r="AA158" s="37"/>
    </row>
    <row r="159" ht="187.5" customHeight="1">
      <c r="A159" s="51"/>
      <c r="B159" s="51"/>
      <c r="C159" s="51"/>
      <c r="D159" s="51"/>
      <c r="E159" s="51"/>
      <c r="F159" s="51"/>
      <c r="G159" s="51"/>
      <c r="H159" s="37"/>
      <c r="I159" s="51"/>
      <c r="J159" s="51"/>
      <c r="K159" s="51"/>
      <c r="L159" s="51"/>
      <c r="M159" s="37"/>
      <c r="N159" s="37"/>
      <c r="O159" s="37"/>
      <c r="P159" s="51"/>
      <c r="Q159" s="51"/>
      <c r="R159" s="51"/>
      <c r="S159" s="51"/>
      <c r="T159" s="37"/>
      <c r="U159" s="37"/>
      <c r="V159" s="37"/>
      <c r="W159" s="37"/>
      <c r="X159" s="37"/>
      <c r="Y159" s="37"/>
      <c r="Z159" s="37"/>
      <c r="AA159" s="37"/>
    </row>
    <row r="160" ht="187.5" customHeight="1">
      <c r="A160" s="51"/>
      <c r="B160" s="51"/>
      <c r="C160" s="51"/>
      <c r="D160" s="51"/>
      <c r="E160" s="51"/>
      <c r="F160" s="51"/>
      <c r="G160" s="51"/>
      <c r="H160" s="37"/>
      <c r="I160" s="51"/>
      <c r="J160" s="51"/>
      <c r="K160" s="51"/>
      <c r="L160" s="51"/>
      <c r="M160" s="37"/>
      <c r="N160" s="37"/>
      <c r="O160" s="37"/>
      <c r="P160" s="51"/>
      <c r="Q160" s="51"/>
      <c r="R160" s="51"/>
      <c r="S160" s="51"/>
      <c r="T160" s="37"/>
      <c r="U160" s="37"/>
      <c r="V160" s="37"/>
      <c r="W160" s="37"/>
      <c r="X160" s="37"/>
      <c r="Y160" s="37"/>
      <c r="Z160" s="37"/>
      <c r="AA160" s="37"/>
    </row>
    <row r="161" ht="187.5" customHeight="1">
      <c r="A161" s="51"/>
      <c r="B161" s="51"/>
      <c r="C161" s="51"/>
      <c r="D161" s="51"/>
      <c r="E161" s="51"/>
      <c r="F161" s="51"/>
      <c r="G161" s="51"/>
      <c r="H161" s="37"/>
      <c r="I161" s="51"/>
      <c r="J161" s="51"/>
      <c r="K161" s="51"/>
      <c r="L161" s="51"/>
      <c r="M161" s="37"/>
      <c r="N161" s="37"/>
      <c r="O161" s="37"/>
      <c r="P161" s="51"/>
      <c r="Q161" s="51"/>
      <c r="R161" s="51"/>
      <c r="S161" s="51"/>
      <c r="T161" s="37"/>
      <c r="U161" s="37"/>
      <c r="V161" s="37"/>
      <c r="W161" s="37"/>
      <c r="X161" s="37"/>
      <c r="Y161" s="37"/>
      <c r="Z161" s="37"/>
      <c r="AA161" s="37"/>
    </row>
    <row r="162" ht="187.5" customHeight="1">
      <c r="A162" s="51"/>
      <c r="B162" s="51"/>
      <c r="C162" s="51"/>
      <c r="D162" s="51"/>
      <c r="E162" s="51"/>
      <c r="F162" s="51"/>
      <c r="G162" s="51"/>
      <c r="H162" s="37"/>
      <c r="I162" s="51"/>
      <c r="J162" s="51"/>
      <c r="K162" s="51"/>
      <c r="L162" s="51"/>
      <c r="M162" s="37"/>
      <c r="N162" s="37"/>
      <c r="O162" s="37"/>
      <c r="P162" s="51"/>
      <c r="Q162" s="51"/>
      <c r="R162" s="51"/>
      <c r="S162" s="51"/>
      <c r="T162" s="37"/>
      <c r="U162" s="37"/>
      <c r="V162" s="37"/>
      <c r="W162" s="37"/>
      <c r="X162" s="37"/>
      <c r="Y162" s="37"/>
      <c r="Z162" s="37"/>
      <c r="AA162" s="37"/>
    </row>
    <row r="163" ht="187.5" customHeight="1">
      <c r="A163" s="51"/>
      <c r="B163" s="51"/>
      <c r="C163" s="51"/>
      <c r="D163" s="51"/>
      <c r="E163" s="51"/>
      <c r="F163" s="51"/>
      <c r="G163" s="51"/>
      <c r="H163" s="37"/>
      <c r="I163" s="51"/>
      <c r="J163" s="51"/>
      <c r="K163" s="51"/>
      <c r="L163" s="51"/>
      <c r="M163" s="37"/>
      <c r="N163" s="37"/>
      <c r="O163" s="37"/>
      <c r="P163" s="51"/>
      <c r="Q163" s="51"/>
      <c r="R163" s="51"/>
      <c r="S163" s="51"/>
      <c r="T163" s="37"/>
      <c r="U163" s="37"/>
      <c r="V163" s="37"/>
      <c r="W163" s="37"/>
      <c r="X163" s="37"/>
      <c r="Y163" s="37"/>
      <c r="Z163" s="37"/>
      <c r="AA163" s="37"/>
    </row>
    <row r="164" ht="187.5" customHeight="1">
      <c r="A164" s="51"/>
      <c r="B164" s="51"/>
      <c r="C164" s="51"/>
      <c r="D164" s="51"/>
      <c r="E164" s="51"/>
      <c r="F164" s="51"/>
      <c r="G164" s="51"/>
      <c r="H164" s="37"/>
      <c r="I164" s="51"/>
      <c r="J164" s="51"/>
      <c r="K164" s="51"/>
      <c r="L164" s="51"/>
      <c r="M164" s="37"/>
      <c r="N164" s="37"/>
      <c r="O164" s="37"/>
      <c r="P164" s="51"/>
      <c r="Q164" s="51"/>
      <c r="R164" s="51"/>
      <c r="S164" s="51"/>
      <c r="T164" s="37"/>
      <c r="U164" s="37"/>
      <c r="V164" s="37"/>
      <c r="W164" s="37"/>
      <c r="X164" s="37"/>
      <c r="Y164" s="37"/>
      <c r="Z164" s="37"/>
      <c r="AA164" s="37"/>
    </row>
    <row r="165" ht="187.5" customHeight="1">
      <c r="A165" s="51"/>
      <c r="B165" s="51"/>
      <c r="C165" s="51"/>
      <c r="D165" s="51"/>
      <c r="E165" s="51"/>
      <c r="F165" s="51"/>
      <c r="G165" s="51"/>
      <c r="H165" s="37"/>
      <c r="I165" s="51"/>
      <c r="J165" s="51"/>
      <c r="K165" s="51"/>
      <c r="L165" s="51"/>
      <c r="M165" s="37"/>
      <c r="N165" s="37"/>
      <c r="O165" s="37"/>
      <c r="P165" s="51"/>
      <c r="Q165" s="51"/>
      <c r="R165" s="51"/>
      <c r="S165" s="51"/>
      <c r="T165" s="37"/>
      <c r="U165" s="37"/>
      <c r="V165" s="37"/>
      <c r="W165" s="37"/>
      <c r="X165" s="37"/>
      <c r="Y165" s="37"/>
      <c r="Z165" s="37"/>
      <c r="AA165" s="37"/>
    </row>
    <row r="166" ht="187.5" customHeight="1">
      <c r="A166" s="51"/>
      <c r="B166" s="51"/>
      <c r="C166" s="51"/>
      <c r="D166" s="51"/>
      <c r="E166" s="51"/>
      <c r="F166" s="51"/>
      <c r="G166" s="51"/>
      <c r="H166" s="37"/>
      <c r="I166" s="51"/>
      <c r="J166" s="51"/>
      <c r="K166" s="51"/>
      <c r="L166" s="51"/>
      <c r="M166" s="37"/>
      <c r="N166" s="37"/>
      <c r="O166" s="37"/>
      <c r="P166" s="51"/>
      <c r="Q166" s="51"/>
      <c r="R166" s="51"/>
      <c r="S166" s="51"/>
      <c r="T166" s="37"/>
      <c r="U166" s="37"/>
      <c r="V166" s="37"/>
      <c r="W166" s="37"/>
      <c r="X166" s="37"/>
      <c r="Y166" s="37"/>
      <c r="Z166" s="37"/>
      <c r="AA166" s="37"/>
    </row>
    <row r="167" ht="187.5" customHeight="1">
      <c r="A167" s="51"/>
      <c r="B167" s="51"/>
      <c r="C167" s="51"/>
      <c r="D167" s="51"/>
      <c r="E167" s="51"/>
      <c r="F167" s="51"/>
      <c r="G167" s="51"/>
      <c r="H167" s="37"/>
      <c r="I167" s="51"/>
      <c r="J167" s="51"/>
      <c r="K167" s="51"/>
      <c r="L167" s="51"/>
      <c r="M167" s="37"/>
      <c r="N167" s="37"/>
      <c r="O167" s="37"/>
      <c r="P167" s="51"/>
      <c r="Q167" s="51"/>
      <c r="R167" s="51"/>
      <c r="S167" s="51"/>
      <c r="T167" s="37"/>
      <c r="U167" s="37"/>
      <c r="V167" s="37"/>
      <c r="W167" s="37"/>
      <c r="X167" s="37"/>
      <c r="Y167" s="37"/>
      <c r="Z167" s="37"/>
      <c r="AA167" s="37"/>
    </row>
    <row r="168" ht="187.5" customHeight="1">
      <c r="A168" s="51"/>
      <c r="B168" s="51"/>
      <c r="C168" s="51"/>
      <c r="D168" s="51"/>
      <c r="E168" s="51"/>
      <c r="F168" s="51"/>
      <c r="G168" s="51"/>
      <c r="H168" s="37"/>
      <c r="I168" s="51"/>
      <c r="J168" s="51"/>
      <c r="K168" s="51"/>
      <c r="L168" s="51"/>
      <c r="M168" s="37"/>
      <c r="N168" s="37"/>
      <c r="O168" s="37"/>
      <c r="P168" s="51"/>
      <c r="Q168" s="51"/>
      <c r="R168" s="51"/>
      <c r="S168" s="51"/>
      <c r="T168" s="37"/>
      <c r="U168" s="37"/>
      <c r="V168" s="37"/>
      <c r="W168" s="37"/>
      <c r="X168" s="37"/>
      <c r="Y168" s="37"/>
      <c r="Z168" s="37"/>
      <c r="AA168" s="37"/>
    </row>
    <row r="169" ht="187.5" customHeight="1">
      <c r="A169" s="51"/>
      <c r="B169" s="51"/>
      <c r="C169" s="51"/>
      <c r="D169" s="51"/>
      <c r="E169" s="51"/>
      <c r="F169" s="51"/>
      <c r="G169" s="51"/>
      <c r="H169" s="37"/>
      <c r="I169" s="51"/>
      <c r="J169" s="51"/>
      <c r="K169" s="51"/>
      <c r="L169" s="51"/>
      <c r="M169" s="37"/>
      <c r="N169" s="37"/>
      <c r="O169" s="37"/>
      <c r="P169" s="51"/>
      <c r="Q169" s="51"/>
      <c r="R169" s="51"/>
      <c r="S169" s="51"/>
      <c r="T169" s="37"/>
      <c r="U169" s="37"/>
      <c r="V169" s="37"/>
      <c r="W169" s="37"/>
      <c r="X169" s="37"/>
      <c r="Y169" s="37"/>
      <c r="Z169" s="37"/>
      <c r="AA169" s="37"/>
    </row>
    <row r="170" ht="187.5" customHeight="1">
      <c r="A170" s="51"/>
      <c r="B170" s="51"/>
      <c r="C170" s="51"/>
      <c r="D170" s="51"/>
      <c r="E170" s="51"/>
      <c r="F170" s="51"/>
      <c r="G170" s="51"/>
      <c r="H170" s="37"/>
      <c r="I170" s="51"/>
      <c r="J170" s="51"/>
      <c r="K170" s="51"/>
      <c r="L170" s="51"/>
      <c r="M170" s="37"/>
      <c r="N170" s="37"/>
      <c r="O170" s="37"/>
      <c r="P170" s="51"/>
      <c r="Q170" s="51"/>
      <c r="R170" s="51"/>
      <c r="S170" s="51"/>
      <c r="T170" s="37"/>
      <c r="U170" s="37"/>
      <c r="V170" s="37"/>
      <c r="W170" s="37"/>
      <c r="X170" s="37"/>
      <c r="Y170" s="37"/>
      <c r="Z170" s="37"/>
      <c r="AA170" s="37"/>
    </row>
    <row r="171" ht="187.5" customHeight="1">
      <c r="A171" s="51"/>
      <c r="B171" s="51"/>
      <c r="C171" s="51"/>
      <c r="D171" s="51"/>
      <c r="E171" s="51"/>
      <c r="F171" s="51"/>
      <c r="G171" s="51"/>
      <c r="H171" s="37"/>
      <c r="I171" s="51"/>
      <c r="J171" s="51"/>
      <c r="K171" s="51"/>
      <c r="L171" s="51"/>
      <c r="M171" s="37"/>
      <c r="N171" s="37"/>
      <c r="O171" s="37"/>
      <c r="P171" s="51"/>
      <c r="Q171" s="51"/>
      <c r="R171" s="51"/>
      <c r="S171" s="51"/>
      <c r="T171" s="37"/>
      <c r="U171" s="37"/>
      <c r="V171" s="37"/>
      <c r="W171" s="37"/>
      <c r="X171" s="37"/>
      <c r="Y171" s="37"/>
      <c r="Z171" s="37"/>
      <c r="AA171" s="37"/>
    </row>
    <row r="172" ht="187.5" customHeight="1">
      <c r="A172" s="51"/>
      <c r="B172" s="51"/>
      <c r="C172" s="51"/>
      <c r="D172" s="51"/>
      <c r="E172" s="51"/>
      <c r="F172" s="51"/>
      <c r="G172" s="51"/>
      <c r="H172" s="37"/>
      <c r="I172" s="51"/>
      <c r="J172" s="51"/>
      <c r="K172" s="51"/>
      <c r="L172" s="51"/>
      <c r="M172" s="37"/>
      <c r="N172" s="37"/>
      <c r="O172" s="37"/>
      <c r="P172" s="51"/>
      <c r="Q172" s="51"/>
      <c r="R172" s="51"/>
      <c r="S172" s="51"/>
      <c r="T172" s="37"/>
      <c r="U172" s="37"/>
      <c r="V172" s="37"/>
      <c r="W172" s="37"/>
      <c r="X172" s="37"/>
      <c r="Y172" s="37"/>
      <c r="Z172" s="37"/>
      <c r="AA172" s="37"/>
    </row>
    <row r="173" ht="187.5" customHeight="1">
      <c r="A173" s="51"/>
      <c r="B173" s="51"/>
      <c r="C173" s="51"/>
      <c r="D173" s="51"/>
      <c r="E173" s="51"/>
      <c r="F173" s="51"/>
      <c r="G173" s="51"/>
      <c r="H173" s="37"/>
      <c r="I173" s="51"/>
      <c r="J173" s="51"/>
      <c r="K173" s="51"/>
      <c r="L173" s="51"/>
      <c r="M173" s="37"/>
      <c r="N173" s="37"/>
      <c r="O173" s="37"/>
      <c r="P173" s="51"/>
      <c r="Q173" s="51"/>
      <c r="R173" s="51"/>
      <c r="S173" s="51"/>
      <c r="T173" s="37"/>
      <c r="U173" s="37"/>
      <c r="V173" s="37"/>
      <c r="W173" s="37"/>
      <c r="X173" s="37"/>
      <c r="Y173" s="37"/>
      <c r="Z173" s="37"/>
      <c r="AA173" s="37"/>
    </row>
    <row r="174" ht="187.5" customHeight="1">
      <c r="A174" s="51"/>
      <c r="B174" s="51"/>
      <c r="C174" s="51"/>
      <c r="D174" s="51"/>
      <c r="E174" s="51"/>
      <c r="F174" s="51"/>
      <c r="G174" s="51"/>
      <c r="H174" s="37"/>
      <c r="I174" s="51"/>
      <c r="J174" s="51"/>
      <c r="K174" s="51"/>
      <c r="L174" s="51"/>
      <c r="M174" s="37"/>
      <c r="N174" s="37"/>
      <c r="O174" s="37"/>
      <c r="P174" s="51"/>
      <c r="Q174" s="51"/>
      <c r="R174" s="51"/>
      <c r="S174" s="51"/>
      <c r="T174" s="37"/>
      <c r="U174" s="37"/>
      <c r="V174" s="37"/>
      <c r="W174" s="37"/>
      <c r="X174" s="37"/>
      <c r="Y174" s="37"/>
      <c r="Z174" s="37"/>
      <c r="AA174" s="37"/>
    </row>
    <row r="175" ht="187.5" customHeight="1">
      <c r="A175" s="51"/>
      <c r="B175" s="51"/>
      <c r="C175" s="51"/>
      <c r="D175" s="51"/>
      <c r="E175" s="51"/>
      <c r="F175" s="51"/>
      <c r="G175" s="51"/>
      <c r="H175" s="37"/>
      <c r="I175" s="51"/>
      <c r="J175" s="51"/>
      <c r="K175" s="51"/>
      <c r="L175" s="51"/>
      <c r="M175" s="37"/>
      <c r="N175" s="37"/>
      <c r="O175" s="37"/>
      <c r="P175" s="51"/>
      <c r="Q175" s="51"/>
      <c r="R175" s="51"/>
      <c r="S175" s="51"/>
      <c r="T175" s="37"/>
      <c r="U175" s="37"/>
      <c r="V175" s="37"/>
      <c r="W175" s="37"/>
      <c r="X175" s="37"/>
      <c r="Y175" s="37"/>
      <c r="Z175" s="37"/>
      <c r="AA175" s="37"/>
    </row>
    <row r="176" ht="187.5" customHeight="1">
      <c r="A176" s="51"/>
      <c r="B176" s="51"/>
      <c r="C176" s="51"/>
      <c r="D176" s="51"/>
      <c r="E176" s="51"/>
      <c r="F176" s="51"/>
      <c r="G176" s="51"/>
      <c r="H176" s="37"/>
      <c r="I176" s="51"/>
      <c r="J176" s="51"/>
      <c r="K176" s="51"/>
      <c r="L176" s="51"/>
      <c r="M176" s="37"/>
      <c r="N176" s="37"/>
      <c r="O176" s="37"/>
      <c r="P176" s="51"/>
      <c r="Q176" s="51"/>
      <c r="R176" s="51"/>
      <c r="S176" s="51"/>
      <c r="T176" s="37"/>
      <c r="U176" s="37"/>
      <c r="V176" s="37"/>
      <c r="W176" s="37"/>
      <c r="X176" s="37"/>
      <c r="Y176" s="37"/>
      <c r="Z176" s="37"/>
      <c r="AA176" s="37"/>
    </row>
    <row r="177" ht="187.5" customHeight="1">
      <c r="A177" s="51"/>
      <c r="B177" s="51"/>
      <c r="C177" s="51"/>
      <c r="D177" s="51"/>
      <c r="E177" s="51"/>
      <c r="F177" s="51"/>
      <c r="G177" s="51"/>
      <c r="H177" s="37"/>
      <c r="I177" s="51"/>
      <c r="J177" s="51"/>
      <c r="K177" s="51"/>
      <c r="L177" s="51"/>
      <c r="M177" s="37"/>
      <c r="N177" s="37"/>
      <c r="O177" s="37"/>
      <c r="P177" s="51"/>
      <c r="Q177" s="51"/>
      <c r="R177" s="51"/>
      <c r="S177" s="51"/>
      <c r="T177" s="37"/>
      <c r="U177" s="37"/>
      <c r="V177" s="37"/>
      <c r="W177" s="37"/>
      <c r="X177" s="37"/>
      <c r="Y177" s="37"/>
      <c r="Z177" s="37"/>
      <c r="AA177" s="37"/>
    </row>
    <row r="178" ht="187.5" customHeight="1">
      <c r="A178" s="51"/>
      <c r="B178" s="51"/>
      <c r="C178" s="51"/>
      <c r="D178" s="51"/>
      <c r="E178" s="51"/>
      <c r="F178" s="51"/>
      <c r="G178" s="51"/>
      <c r="H178" s="37"/>
      <c r="I178" s="51"/>
      <c r="J178" s="51"/>
      <c r="K178" s="51"/>
      <c r="L178" s="51"/>
      <c r="M178" s="37"/>
      <c r="N178" s="37"/>
      <c r="O178" s="37"/>
      <c r="P178" s="51"/>
      <c r="Q178" s="51"/>
      <c r="R178" s="51"/>
      <c r="S178" s="51"/>
      <c r="T178" s="37"/>
      <c r="U178" s="37"/>
      <c r="V178" s="37"/>
      <c r="W178" s="37"/>
      <c r="X178" s="37"/>
      <c r="Y178" s="37"/>
      <c r="Z178" s="37"/>
      <c r="AA178" s="37"/>
    </row>
    <row r="179" ht="187.5" customHeight="1">
      <c r="A179" s="51"/>
      <c r="B179" s="51"/>
      <c r="C179" s="51"/>
      <c r="D179" s="51"/>
      <c r="E179" s="51"/>
      <c r="F179" s="51"/>
      <c r="G179" s="51"/>
      <c r="H179" s="37"/>
      <c r="I179" s="51"/>
      <c r="J179" s="51"/>
      <c r="K179" s="51"/>
      <c r="L179" s="51"/>
      <c r="M179" s="37"/>
      <c r="N179" s="37"/>
      <c r="O179" s="37"/>
      <c r="P179" s="51"/>
      <c r="Q179" s="51"/>
      <c r="R179" s="51"/>
      <c r="S179" s="51"/>
      <c r="T179" s="37"/>
      <c r="U179" s="37"/>
      <c r="V179" s="37"/>
      <c r="W179" s="37"/>
      <c r="X179" s="37"/>
      <c r="Y179" s="37"/>
      <c r="Z179" s="37"/>
      <c r="AA179" s="37"/>
    </row>
    <row r="180" ht="187.5" customHeight="1">
      <c r="A180" s="51"/>
      <c r="B180" s="51"/>
      <c r="C180" s="51"/>
      <c r="D180" s="51"/>
      <c r="E180" s="51"/>
      <c r="F180" s="51"/>
      <c r="G180" s="51"/>
      <c r="H180" s="37"/>
      <c r="I180" s="51"/>
      <c r="J180" s="51"/>
      <c r="K180" s="51"/>
      <c r="L180" s="51"/>
      <c r="M180" s="37"/>
      <c r="N180" s="37"/>
      <c r="O180" s="37"/>
      <c r="P180" s="51"/>
      <c r="Q180" s="51"/>
      <c r="R180" s="51"/>
      <c r="S180" s="51"/>
      <c r="T180" s="37"/>
      <c r="U180" s="37"/>
      <c r="V180" s="37"/>
      <c r="W180" s="37"/>
      <c r="X180" s="37"/>
      <c r="Y180" s="37"/>
      <c r="Z180" s="37"/>
      <c r="AA180" s="37"/>
    </row>
    <row r="181" ht="187.5" customHeight="1">
      <c r="A181" s="51"/>
      <c r="B181" s="51"/>
      <c r="C181" s="51"/>
      <c r="D181" s="51"/>
      <c r="E181" s="51"/>
      <c r="F181" s="51"/>
      <c r="G181" s="51"/>
      <c r="H181" s="37"/>
      <c r="I181" s="51"/>
      <c r="J181" s="51"/>
      <c r="K181" s="51"/>
      <c r="L181" s="51"/>
      <c r="M181" s="37"/>
      <c r="N181" s="37"/>
      <c r="O181" s="37"/>
      <c r="P181" s="51"/>
      <c r="Q181" s="51"/>
      <c r="R181" s="51"/>
      <c r="S181" s="51"/>
      <c r="T181" s="37"/>
      <c r="U181" s="37"/>
      <c r="V181" s="37"/>
      <c r="W181" s="37"/>
      <c r="X181" s="37"/>
      <c r="Y181" s="37"/>
      <c r="Z181" s="37"/>
      <c r="AA181" s="37"/>
    </row>
    <row r="182" ht="187.5" customHeight="1">
      <c r="A182" s="51"/>
      <c r="B182" s="51"/>
      <c r="C182" s="51"/>
      <c r="D182" s="51"/>
      <c r="E182" s="51"/>
      <c r="F182" s="51"/>
      <c r="G182" s="51"/>
      <c r="H182" s="37"/>
      <c r="I182" s="51"/>
      <c r="J182" s="51"/>
      <c r="K182" s="51"/>
      <c r="L182" s="51"/>
      <c r="M182" s="37"/>
      <c r="N182" s="37"/>
      <c r="O182" s="37"/>
      <c r="P182" s="51"/>
      <c r="Q182" s="51"/>
      <c r="R182" s="51"/>
      <c r="S182" s="51"/>
      <c r="T182" s="37"/>
      <c r="U182" s="37"/>
      <c r="V182" s="37"/>
      <c r="W182" s="37"/>
      <c r="X182" s="37"/>
      <c r="Y182" s="37"/>
      <c r="Z182" s="37"/>
      <c r="AA182" s="37"/>
    </row>
    <row r="183" ht="187.5" customHeight="1">
      <c r="A183" s="51"/>
      <c r="B183" s="51"/>
      <c r="C183" s="51"/>
      <c r="D183" s="51"/>
      <c r="E183" s="51"/>
      <c r="F183" s="51"/>
      <c r="G183" s="51"/>
      <c r="H183" s="37"/>
      <c r="I183" s="51"/>
      <c r="J183" s="51"/>
      <c r="K183" s="51"/>
      <c r="L183" s="51"/>
      <c r="M183" s="37"/>
      <c r="N183" s="37"/>
      <c r="O183" s="37"/>
      <c r="P183" s="51"/>
      <c r="Q183" s="51"/>
      <c r="R183" s="51"/>
      <c r="S183" s="51"/>
      <c r="T183" s="37"/>
      <c r="U183" s="37"/>
      <c r="V183" s="37"/>
      <c r="W183" s="37"/>
      <c r="X183" s="37"/>
      <c r="Y183" s="37"/>
      <c r="Z183" s="37"/>
      <c r="AA183" s="37"/>
    </row>
    <row r="184" ht="187.5" customHeight="1">
      <c r="A184" s="51"/>
      <c r="B184" s="51"/>
      <c r="C184" s="51"/>
      <c r="D184" s="51"/>
      <c r="E184" s="51"/>
      <c r="F184" s="51"/>
      <c r="G184" s="51"/>
      <c r="H184" s="37"/>
      <c r="I184" s="51"/>
      <c r="J184" s="51"/>
      <c r="K184" s="51"/>
      <c r="L184" s="51"/>
      <c r="M184" s="37"/>
      <c r="N184" s="37"/>
      <c r="O184" s="37"/>
      <c r="P184" s="51"/>
      <c r="Q184" s="51"/>
      <c r="R184" s="51"/>
      <c r="S184" s="51"/>
      <c r="T184" s="37"/>
      <c r="U184" s="37"/>
      <c r="V184" s="37"/>
      <c r="W184" s="37"/>
      <c r="X184" s="37"/>
      <c r="Y184" s="37"/>
      <c r="Z184" s="37"/>
      <c r="AA184" s="37"/>
    </row>
    <row r="185" ht="187.5" customHeight="1">
      <c r="A185" s="51"/>
      <c r="B185" s="51"/>
      <c r="C185" s="51"/>
      <c r="D185" s="51"/>
      <c r="E185" s="51"/>
      <c r="F185" s="51"/>
      <c r="G185" s="51"/>
      <c r="H185" s="37"/>
      <c r="I185" s="51"/>
      <c r="J185" s="51"/>
      <c r="K185" s="51"/>
      <c r="L185" s="51"/>
      <c r="M185" s="37"/>
      <c r="N185" s="37"/>
      <c r="O185" s="37"/>
      <c r="P185" s="51"/>
      <c r="Q185" s="51"/>
      <c r="R185" s="51"/>
      <c r="S185" s="51"/>
      <c r="T185" s="37"/>
      <c r="U185" s="37"/>
      <c r="V185" s="37"/>
      <c r="W185" s="37"/>
      <c r="X185" s="37"/>
      <c r="Y185" s="37"/>
      <c r="Z185" s="37"/>
      <c r="AA185" s="37"/>
    </row>
    <row r="186" ht="187.5" customHeight="1">
      <c r="A186" s="51"/>
      <c r="B186" s="51"/>
      <c r="C186" s="51"/>
      <c r="D186" s="51"/>
      <c r="E186" s="51"/>
      <c r="F186" s="51"/>
      <c r="G186" s="51"/>
      <c r="H186" s="37"/>
      <c r="I186" s="51"/>
      <c r="J186" s="51"/>
      <c r="K186" s="51"/>
      <c r="L186" s="51"/>
      <c r="M186" s="37"/>
      <c r="N186" s="37"/>
      <c r="O186" s="37"/>
      <c r="P186" s="51"/>
      <c r="Q186" s="51"/>
      <c r="R186" s="51"/>
      <c r="S186" s="51"/>
      <c r="T186" s="37"/>
      <c r="U186" s="37"/>
      <c r="V186" s="37"/>
      <c r="W186" s="37"/>
      <c r="X186" s="37"/>
      <c r="Y186" s="37"/>
      <c r="Z186" s="37"/>
      <c r="AA186" s="37"/>
    </row>
    <row r="187" ht="187.5" customHeight="1">
      <c r="A187" s="51"/>
      <c r="B187" s="51"/>
      <c r="C187" s="51"/>
      <c r="D187" s="51"/>
      <c r="E187" s="51"/>
      <c r="F187" s="51"/>
      <c r="G187" s="51"/>
      <c r="H187" s="37"/>
      <c r="I187" s="51"/>
      <c r="J187" s="51"/>
      <c r="K187" s="51"/>
      <c r="L187" s="51"/>
      <c r="M187" s="37"/>
      <c r="N187" s="37"/>
      <c r="O187" s="37"/>
      <c r="P187" s="51"/>
      <c r="Q187" s="51"/>
      <c r="R187" s="51"/>
      <c r="S187" s="51"/>
      <c r="T187" s="37"/>
      <c r="U187" s="37"/>
      <c r="V187" s="37"/>
      <c r="W187" s="37"/>
      <c r="X187" s="37"/>
      <c r="Y187" s="37"/>
      <c r="Z187" s="37"/>
      <c r="AA187" s="37"/>
    </row>
    <row r="188" ht="187.5" customHeight="1">
      <c r="A188" s="51"/>
      <c r="B188" s="51"/>
      <c r="C188" s="51"/>
      <c r="D188" s="51"/>
      <c r="E188" s="51"/>
      <c r="F188" s="51"/>
      <c r="G188" s="51"/>
      <c r="H188" s="37"/>
      <c r="I188" s="51"/>
      <c r="J188" s="51"/>
      <c r="K188" s="51"/>
      <c r="L188" s="51"/>
      <c r="M188" s="37"/>
      <c r="N188" s="37"/>
      <c r="O188" s="37"/>
      <c r="P188" s="51"/>
      <c r="Q188" s="51"/>
      <c r="R188" s="51"/>
      <c r="S188" s="51"/>
      <c r="T188" s="37"/>
      <c r="U188" s="37"/>
      <c r="V188" s="37"/>
      <c r="W188" s="37"/>
      <c r="X188" s="37"/>
      <c r="Y188" s="37"/>
      <c r="Z188" s="37"/>
      <c r="AA188" s="37"/>
    </row>
    <row r="189" ht="187.5" customHeight="1">
      <c r="A189" s="51"/>
      <c r="B189" s="51"/>
      <c r="C189" s="51"/>
      <c r="D189" s="51"/>
      <c r="E189" s="51"/>
      <c r="F189" s="51"/>
      <c r="G189" s="51"/>
      <c r="H189" s="37"/>
      <c r="I189" s="51"/>
      <c r="J189" s="51"/>
      <c r="K189" s="51"/>
      <c r="L189" s="51"/>
      <c r="M189" s="37"/>
      <c r="N189" s="37"/>
      <c r="O189" s="37"/>
      <c r="P189" s="51"/>
      <c r="Q189" s="51"/>
      <c r="R189" s="51"/>
      <c r="S189" s="51"/>
      <c r="T189" s="37"/>
      <c r="U189" s="37"/>
      <c r="V189" s="37"/>
      <c r="W189" s="37"/>
      <c r="X189" s="37"/>
      <c r="Y189" s="37"/>
      <c r="Z189" s="37"/>
      <c r="AA189" s="37"/>
    </row>
    <row r="190" ht="187.5" customHeight="1">
      <c r="A190" s="51"/>
      <c r="B190" s="51"/>
      <c r="C190" s="51"/>
      <c r="D190" s="51"/>
      <c r="E190" s="51"/>
      <c r="F190" s="51"/>
      <c r="G190" s="51"/>
      <c r="H190" s="37"/>
      <c r="I190" s="51"/>
      <c r="J190" s="51"/>
      <c r="K190" s="51"/>
      <c r="L190" s="51"/>
      <c r="M190" s="37"/>
      <c r="N190" s="37"/>
      <c r="O190" s="37"/>
      <c r="P190" s="51"/>
      <c r="Q190" s="51"/>
      <c r="R190" s="51"/>
      <c r="S190" s="51"/>
      <c r="T190" s="37"/>
      <c r="U190" s="37"/>
      <c r="V190" s="37"/>
      <c r="W190" s="37"/>
      <c r="X190" s="37"/>
      <c r="Y190" s="37"/>
      <c r="Z190" s="37"/>
      <c r="AA190" s="37"/>
    </row>
    <row r="191" ht="187.5" customHeight="1">
      <c r="A191" s="51"/>
      <c r="B191" s="51"/>
      <c r="C191" s="51"/>
      <c r="D191" s="51"/>
      <c r="E191" s="51"/>
      <c r="F191" s="51"/>
      <c r="G191" s="51"/>
      <c r="H191" s="37"/>
      <c r="I191" s="51"/>
      <c r="J191" s="51"/>
      <c r="K191" s="51"/>
      <c r="L191" s="51"/>
      <c r="M191" s="37"/>
      <c r="N191" s="37"/>
      <c r="O191" s="37"/>
      <c r="P191" s="51"/>
      <c r="Q191" s="51"/>
      <c r="R191" s="51"/>
      <c r="S191" s="51"/>
      <c r="T191" s="37"/>
      <c r="U191" s="37"/>
      <c r="V191" s="37"/>
      <c r="W191" s="37"/>
      <c r="X191" s="37"/>
      <c r="Y191" s="37"/>
      <c r="Z191" s="37"/>
      <c r="AA191" s="37"/>
    </row>
    <row r="192" ht="187.5" customHeight="1">
      <c r="A192" s="51"/>
      <c r="B192" s="51"/>
      <c r="C192" s="51"/>
      <c r="D192" s="51"/>
      <c r="E192" s="51"/>
      <c r="F192" s="51"/>
      <c r="G192" s="51"/>
      <c r="H192" s="37"/>
      <c r="I192" s="51"/>
      <c r="J192" s="51"/>
      <c r="K192" s="51"/>
      <c r="L192" s="51"/>
      <c r="M192" s="37"/>
      <c r="N192" s="37"/>
      <c r="O192" s="37"/>
      <c r="P192" s="51"/>
      <c r="Q192" s="51"/>
      <c r="R192" s="51"/>
      <c r="S192" s="51"/>
      <c r="T192" s="37"/>
      <c r="U192" s="37"/>
      <c r="V192" s="37"/>
      <c r="W192" s="37"/>
      <c r="X192" s="37"/>
      <c r="Y192" s="37"/>
      <c r="Z192" s="37"/>
      <c r="AA192" s="37"/>
    </row>
    <row r="193" ht="187.5" customHeight="1">
      <c r="A193" s="51"/>
      <c r="B193" s="51"/>
      <c r="C193" s="51"/>
      <c r="D193" s="51"/>
      <c r="E193" s="51"/>
      <c r="F193" s="51"/>
      <c r="G193" s="51"/>
      <c r="H193" s="37"/>
      <c r="I193" s="51"/>
      <c r="J193" s="51"/>
      <c r="K193" s="51"/>
      <c r="L193" s="51"/>
      <c r="M193" s="37"/>
      <c r="N193" s="37"/>
      <c r="O193" s="37"/>
      <c r="P193" s="51"/>
      <c r="Q193" s="51"/>
      <c r="R193" s="51"/>
      <c r="S193" s="51"/>
      <c r="T193" s="37"/>
      <c r="U193" s="37"/>
      <c r="V193" s="37"/>
      <c r="W193" s="37"/>
      <c r="X193" s="37"/>
      <c r="Y193" s="37"/>
      <c r="Z193" s="37"/>
      <c r="AA193" s="37"/>
    </row>
    <row r="194" ht="187.5" customHeight="1">
      <c r="A194" s="51"/>
      <c r="B194" s="51"/>
      <c r="C194" s="51"/>
      <c r="D194" s="51"/>
      <c r="E194" s="51"/>
      <c r="F194" s="51"/>
      <c r="G194" s="51"/>
      <c r="H194" s="37"/>
      <c r="I194" s="51"/>
      <c r="J194" s="51"/>
      <c r="K194" s="51"/>
      <c r="L194" s="51"/>
      <c r="M194" s="37"/>
      <c r="N194" s="37"/>
      <c r="O194" s="37"/>
      <c r="P194" s="51"/>
      <c r="Q194" s="51"/>
      <c r="R194" s="51"/>
      <c r="S194" s="51"/>
      <c r="T194" s="37"/>
      <c r="U194" s="37"/>
      <c r="V194" s="37"/>
      <c r="W194" s="37"/>
      <c r="X194" s="37"/>
      <c r="Y194" s="37"/>
      <c r="Z194" s="37"/>
      <c r="AA194" s="37"/>
    </row>
    <row r="195" ht="187.5" customHeight="1">
      <c r="A195" s="51"/>
      <c r="B195" s="51"/>
      <c r="C195" s="51"/>
      <c r="D195" s="51"/>
      <c r="E195" s="51"/>
      <c r="F195" s="51"/>
      <c r="G195" s="51"/>
      <c r="H195" s="37"/>
      <c r="I195" s="51"/>
      <c r="J195" s="51"/>
      <c r="K195" s="51"/>
      <c r="L195" s="51"/>
      <c r="M195" s="37"/>
      <c r="N195" s="37"/>
      <c r="O195" s="37"/>
      <c r="P195" s="51"/>
      <c r="Q195" s="51"/>
      <c r="R195" s="51"/>
      <c r="S195" s="51"/>
      <c r="T195" s="37"/>
      <c r="U195" s="37"/>
      <c r="V195" s="37"/>
      <c r="W195" s="37"/>
      <c r="X195" s="37"/>
      <c r="Y195" s="37"/>
      <c r="Z195" s="37"/>
      <c r="AA195" s="37"/>
    </row>
    <row r="196" ht="187.5" customHeight="1">
      <c r="A196" s="51"/>
      <c r="B196" s="51"/>
      <c r="C196" s="51"/>
      <c r="D196" s="51"/>
      <c r="E196" s="51"/>
      <c r="F196" s="51"/>
      <c r="G196" s="51"/>
      <c r="H196" s="37"/>
      <c r="I196" s="51"/>
      <c r="J196" s="51"/>
      <c r="K196" s="51"/>
      <c r="L196" s="51"/>
      <c r="M196" s="37"/>
      <c r="N196" s="37"/>
      <c r="O196" s="37"/>
      <c r="P196" s="51"/>
      <c r="Q196" s="51"/>
      <c r="R196" s="51"/>
      <c r="S196" s="51"/>
      <c r="T196" s="37"/>
      <c r="U196" s="37"/>
      <c r="V196" s="37"/>
      <c r="W196" s="37"/>
      <c r="X196" s="37"/>
      <c r="Y196" s="37"/>
      <c r="Z196" s="37"/>
      <c r="AA196" s="37"/>
    </row>
    <row r="197" ht="187.5" customHeight="1">
      <c r="A197" s="51"/>
      <c r="B197" s="51"/>
      <c r="C197" s="51"/>
      <c r="D197" s="51"/>
      <c r="E197" s="51"/>
      <c r="F197" s="51"/>
      <c r="G197" s="51"/>
      <c r="H197" s="37"/>
      <c r="I197" s="51"/>
      <c r="J197" s="51"/>
      <c r="K197" s="51"/>
      <c r="L197" s="51"/>
      <c r="M197" s="37"/>
      <c r="N197" s="37"/>
      <c r="O197" s="37"/>
      <c r="P197" s="51"/>
      <c r="Q197" s="51"/>
      <c r="R197" s="51"/>
      <c r="S197" s="51"/>
      <c r="T197" s="37"/>
      <c r="U197" s="37"/>
      <c r="V197" s="37"/>
      <c r="W197" s="37"/>
      <c r="X197" s="37"/>
      <c r="Y197" s="37"/>
      <c r="Z197" s="37"/>
      <c r="AA197" s="37"/>
    </row>
    <row r="198" ht="187.5" customHeight="1">
      <c r="A198" s="51"/>
      <c r="B198" s="51"/>
      <c r="C198" s="51"/>
      <c r="D198" s="51"/>
      <c r="E198" s="51"/>
      <c r="F198" s="51"/>
      <c r="G198" s="51"/>
      <c r="H198" s="37"/>
      <c r="I198" s="51"/>
      <c r="J198" s="51"/>
      <c r="K198" s="51"/>
      <c r="L198" s="51"/>
      <c r="M198" s="37"/>
      <c r="N198" s="37"/>
      <c r="O198" s="37"/>
      <c r="P198" s="51"/>
      <c r="Q198" s="51"/>
      <c r="R198" s="51"/>
      <c r="S198" s="51"/>
      <c r="T198" s="37"/>
      <c r="U198" s="37"/>
      <c r="V198" s="37"/>
      <c r="W198" s="37"/>
      <c r="X198" s="37"/>
      <c r="Y198" s="37"/>
      <c r="Z198" s="37"/>
      <c r="AA198" s="37"/>
    </row>
    <row r="199" ht="187.5" customHeight="1">
      <c r="A199" s="51"/>
      <c r="B199" s="51"/>
      <c r="C199" s="51"/>
      <c r="D199" s="51"/>
      <c r="E199" s="51"/>
      <c r="F199" s="51"/>
      <c r="G199" s="51"/>
      <c r="H199" s="37"/>
      <c r="I199" s="51"/>
      <c r="J199" s="51"/>
      <c r="K199" s="51"/>
      <c r="L199" s="51"/>
      <c r="M199" s="37"/>
      <c r="N199" s="37"/>
      <c r="O199" s="37"/>
      <c r="P199" s="51"/>
      <c r="Q199" s="51"/>
      <c r="R199" s="51"/>
      <c r="S199" s="51"/>
      <c r="T199" s="37"/>
      <c r="U199" s="37"/>
      <c r="V199" s="37"/>
      <c r="W199" s="37"/>
      <c r="X199" s="37"/>
      <c r="Y199" s="37"/>
      <c r="Z199" s="37"/>
      <c r="AA199" s="37"/>
    </row>
    <row r="200" ht="187.5" customHeight="1">
      <c r="A200" s="51"/>
      <c r="B200" s="51"/>
      <c r="C200" s="51"/>
      <c r="D200" s="51"/>
      <c r="E200" s="51"/>
      <c r="F200" s="51"/>
      <c r="G200" s="51"/>
      <c r="H200" s="37"/>
      <c r="I200" s="51"/>
      <c r="J200" s="51"/>
      <c r="K200" s="51"/>
      <c r="L200" s="51"/>
      <c r="M200" s="37"/>
      <c r="N200" s="37"/>
      <c r="O200" s="37"/>
      <c r="P200" s="51"/>
      <c r="Q200" s="51"/>
      <c r="R200" s="51"/>
      <c r="S200" s="51"/>
      <c r="T200" s="37"/>
      <c r="U200" s="37"/>
      <c r="V200" s="37"/>
      <c r="W200" s="37"/>
      <c r="X200" s="37"/>
      <c r="Y200" s="37"/>
      <c r="Z200" s="37"/>
      <c r="AA200" s="37"/>
    </row>
    <row r="201" ht="187.5" customHeight="1">
      <c r="A201" s="51"/>
      <c r="B201" s="51"/>
      <c r="C201" s="51"/>
      <c r="D201" s="51"/>
      <c r="E201" s="51"/>
      <c r="F201" s="51"/>
      <c r="G201" s="51"/>
      <c r="H201" s="37"/>
      <c r="I201" s="51"/>
      <c r="J201" s="51"/>
      <c r="K201" s="51"/>
      <c r="L201" s="51"/>
      <c r="M201" s="37"/>
      <c r="N201" s="37"/>
      <c r="O201" s="37"/>
      <c r="P201" s="51"/>
      <c r="Q201" s="51"/>
      <c r="R201" s="51"/>
      <c r="S201" s="51"/>
      <c r="T201" s="37"/>
      <c r="U201" s="37"/>
      <c r="V201" s="37"/>
      <c r="W201" s="37"/>
      <c r="X201" s="37"/>
      <c r="Y201" s="37"/>
      <c r="Z201" s="37"/>
      <c r="AA201" s="37"/>
    </row>
    <row r="202" ht="187.5" customHeight="1">
      <c r="A202" s="51"/>
      <c r="B202" s="51"/>
      <c r="C202" s="51"/>
      <c r="D202" s="51"/>
      <c r="E202" s="51"/>
      <c r="F202" s="51"/>
      <c r="G202" s="51"/>
      <c r="H202" s="37"/>
      <c r="I202" s="51"/>
      <c r="J202" s="51"/>
      <c r="K202" s="51"/>
      <c r="L202" s="51"/>
      <c r="M202" s="37"/>
      <c r="N202" s="37"/>
      <c r="O202" s="37"/>
      <c r="P202" s="51"/>
      <c r="Q202" s="51"/>
      <c r="R202" s="51"/>
      <c r="S202" s="51"/>
      <c r="T202" s="37"/>
      <c r="U202" s="37"/>
      <c r="V202" s="37"/>
      <c r="W202" s="37"/>
      <c r="X202" s="37"/>
      <c r="Y202" s="37"/>
      <c r="Z202" s="37"/>
      <c r="AA202" s="37"/>
    </row>
    <row r="203" ht="187.5" customHeight="1">
      <c r="A203" s="51"/>
      <c r="B203" s="51"/>
      <c r="C203" s="51"/>
      <c r="D203" s="51"/>
      <c r="E203" s="51"/>
      <c r="F203" s="51"/>
      <c r="G203" s="51"/>
      <c r="H203" s="37"/>
      <c r="I203" s="51"/>
      <c r="J203" s="51"/>
      <c r="K203" s="51"/>
      <c r="L203" s="51"/>
      <c r="M203" s="37"/>
      <c r="N203" s="37"/>
      <c r="O203" s="37"/>
      <c r="P203" s="51"/>
      <c r="Q203" s="51"/>
      <c r="R203" s="51"/>
      <c r="S203" s="51"/>
      <c r="T203" s="37"/>
      <c r="U203" s="37"/>
      <c r="V203" s="37"/>
      <c r="W203" s="37"/>
      <c r="X203" s="37"/>
      <c r="Y203" s="37"/>
      <c r="Z203" s="37"/>
      <c r="AA203" s="37"/>
    </row>
    <row r="204" ht="187.5" customHeight="1">
      <c r="A204" s="51"/>
      <c r="B204" s="51"/>
      <c r="C204" s="51"/>
      <c r="D204" s="51"/>
      <c r="E204" s="51"/>
      <c r="F204" s="51"/>
      <c r="G204" s="51"/>
      <c r="H204" s="37"/>
      <c r="I204" s="51"/>
      <c r="J204" s="51"/>
      <c r="K204" s="51"/>
      <c r="L204" s="51"/>
      <c r="M204" s="37"/>
      <c r="N204" s="37"/>
      <c r="O204" s="37"/>
      <c r="P204" s="51"/>
      <c r="Q204" s="51"/>
      <c r="R204" s="51"/>
      <c r="S204" s="51"/>
      <c r="T204" s="37"/>
      <c r="U204" s="37"/>
      <c r="V204" s="37"/>
      <c r="W204" s="37"/>
      <c r="X204" s="37"/>
      <c r="Y204" s="37"/>
      <c r="Z204" s="37"/>
      <c r="AA204" s="37"/>
    </row>
    <row r="205" ht="187.5" customHeight="1">
      <c r="A205" s="51"/>
      <c r="B205" s="51"/>
      <c r="C205" s="51"/>
      <c r="D205" s="51"/>
      <c r="E205" s="51"/>
      <c r="F205" s="51"/>
      <c r="G205" s="51"/>
      <c r="H205" s="37"/>
      <c r="I205" s="51"/>
      <c r="J205" s="51"/>
      <c r="K205" s="51"/>
      <c r="L205" s="51"/>
      <c r="M205" s="37"/>
      <c r="N205" s="37"/>
      <c r="O205" s="37"/>
      <c r="P205" s="51"/>
      <c r="Q205" s="51"/>
      <c r="R205" s="51"/>
      <c r="S205" s="51"/>
      <c r="T205" s="37"/>
      <c r="U205" s="37"/>
      <c r="V205" s="37"/>
      <c r="W205" s="37"/>
      <c r="X205" s="37"/>
      <c r="Y205" s="37"/>
      <c r="Z205" s="37"/>
      <c r="AA205" s="37"/>
    </row>
    <row r="206" ht="187.5" customHeight="1">
      <c r="A206" s="51"/>
      <c r="B206" s="51"/>
      <c r="C206" s="51"/>
      <c r="D206" s="51"/>
      <c r="E206" s="51"/>
      <c r="F206" s="51"/>
      <c r="G206" s="51"/>
      <c r="H206" s="37"/>
      <c r="I206" s="51"/>
      <c r="J206" s="51"/>
      <c r="K206" s="51"/>
      <c r="L206" s="51"/>
      <c r="M206" s="37"/>
      <c r="N206" s="37"/>
      <c r="O206" s="37"/>
      <c r="P206" s="51"/>
      <c r="Q206" s="51"/>
      <c r="R206" s="51"/>
      <c r="S206" s="51"/>
      <c r="T206" s="37"/>
      <c r="U206" s="37"/>
      <c r="V206" s="37"/>
      <c r="W206" s="37"/>
      <c r="X206" s="37"/>
      <c r="Y206" s="37"/>
      <c r="Z206" s="37"/>
      <c r="AA206" s="37"/>
    </row>
    <row r="207" ht="187.5" customHeight="1">
      <c r="A207" s="51"/>
      <c r="B207" s="51"/>
      <c r="C207" s="51"/>
      <c r="D207" s="51"/>
      <c r="E207" s="51"/>
      <c r="F207" s="51"/>
      <c r="G207" s="51"/>
      <c r="H207" s="37"/>
      <c r="I207" s="51"/>
      <c r="J207" s="51"/>
      <c r="K207" s="51"/>
      <c r="L207" s="51"/>
      <c r="M207" s="37"/>
      <c r="N207" s="37"/>
      <c r="O207" s="37"/>
      <c r="P207" s="51"/>
      <c r="Q207" s="51"/>
      <c r="R207" s="51"/>
      <c r="S207" s="51"/>
      <c r="T207" s="37"/>
      <c r="U207" s="37"/>
      <c r="V207" s="37"/>
      <c r="W207" s="37"/>
      <c r="X207" s="37"/>
      <c r="Y207" s="37"/>
      <c r="Z207" s="37"/>
      <c r="AA207" s="37"/>
    </row>
    <row r="208" ht="187.5" customHeight="1">
      <c r="A208" s="51"/>
      <c r="B208" s="51"/>
      <c r="C208" s="51"/>
      <c r="D208" s="51"/>
      <c r="E208" s="51"/>
      <c r="F208" s="51"/>
      <c r="G208" s="51"/>
      <c r="H208" s="37"/>
      <c r="I208" s="51"/>
      <c r="J208" s="51"/>
      <c r="K208" s="51"/>
      <c r="L208" s="51"/>
      <c r="M208" s="37"/>
      <c r="N208" s="37"/>
      <c r="O208" s="37"/>
      <c r="P208" s="51"/>
      <c r="Q208" s="51"/>
      <c r="R208" s="51"/>
      <c r="S208" s="51"/>
      <c r="T208" s="37"/>
      <c r="U208" s="37"/>
      <c r="V208" s="37"/>
      <c r="W208" s="37"/>
      <c r="X208" s="37"/>
      <c r="Y208" s="37"/>
      <c r="Z208" s="37"/>
      <c r="AA208" s="37"/>
    </row>
    <row r="209" ht="187.5" customHeight="1">
      <c r="A209" s="51"/>
      <c r="B209" s="51"/>
      <c r="C209" s="51"/>
      <c r="D209" s="51"/>
      <c r="E209" s="51"/>
      <c r="F209" s="51"/>
      <c r="G209" s="51"/>
      <c r="H209" s="37"/>
      <c r="I209" s="51"/>
      <c r="J209" s="51"/>
      <c r="K209" s="51"/>
      <c r="L209" s="51"/>
      <c r="M209" s="37"/>
      <c r="N209" s="37"/>
      <c r="O209" s="37"/>
      <c r="P209" s="51"/>
      <c r="Q209" s="51"/>
      <c r="R209" s="51"/>
      <c r="S209" s="51"/>
      <c r="T209" s="37"/>
      <c r="U209" s="37"/>
      <c r="V209" s="37"/>
      <c r="W209" s="37"/>
      <c r="X209" s="37"/>
      <c r="Y209" s="37"/>
      <c r="Z209" s="37"/>
      <c r="AA209" s="37"/>
    </row>
    <row r="210" ht="187.5" customHeight="1">
      <c r="A210" s="51"/>
      <c r="B210" s="51"/>
      <c r="C210" s="51"/>
      <c r="D210" s="51"/>
      <c r="E210" s="51"/>
      <c r="F210" s="51"/>
      <c r="G210" s="51"/>
      <c r="H210" s="37"/>
      <c r="I210" s="51"/>
      <c r="J210" s="51"/>
      <c r="K210" s="51"/>
      <c r="L210" s="51"/>
      <c r="M210" s="37"/>
      <c r="N210" s="37"/>
      <c r="O210" s="37"/>
      <c r="P210" s="51"/>
      <c r="Q210" s="51"/>
      <c r="R210" s="51"/>
      <c r="S210" s="51"/>
      <c r="T210" s="37"/>
      <c r="U210" s="37"/>
      <c r="V210" s="37"/>
      <c r="W210" s="37"/>
      <c r="X210" s="37"/>
      <c r="Y210" s="37"/>
      <c r="Z210" s="37"/>
      <c r="AA210" s="37"/>
    </row>
    <row r="211" ht="187.5" customHeight="1">
      <c r="A211" s="51"/>
      <c r="B211" s="51"/>
      <c r="C211" s="51"/>
      <c r="D211" s="51"/>
      <c r="E211" s="51"/>
      <c r="F211" s="51"/>
      <c r="G211" s="51"/>
      <c r="H211" s="37"/>
      <c r="I211" s="51"/>
      <c r="J211" s="51"/>
      <c r="K211" s="51"/>
      <c r="L211" s="51"/>
      <c r="M211" s="37"/>
      <c r="N211" s="37"/>
      <c r="O211" s="37"/>
      <c r="P211" s="51"/>
      <c r="Q211" s="51"/>
      <c r="R211" s="51"/>
      <c r="S211" s="51"/>
      <c r="T211" s="37"/>
      <c r="U211" s="37"/>
      <c r="V211" s="37"/>
      <c r="W211" s="37"/>
      <c r="X211" s="37"/>
      <c r="Y211" s="37"/>
      <c r="Z211" s="37"/>
      <c r="AA211" s="37"/>
    </row>
    <row r="212" ht="187.5" customHeight="1">
      <c r="A212" s="51"/>
      <c r="B212" s="51"/>
      <c r="C212" s="51"/>
      <c r="D212" s="51"/>
      <c r="E212" s="51"/>
      <c r="F212" s="51"/>
      <c r="G212" s="51"/>
      <c r="H212" s="37"/>
      <c r="I212" s="51"/>
      <c r="J212" s="51"/>
      <c r="K212" s="51"/>
      <c r="L212" s="51"/>
      <c r="M212" s="37"/>
      <c r="N212" s="37"/>
      <c r="O212" s="37"/>
      <c r="P212" s="51"/>
      <c r="Q212" s="51"/>
      <c r="R212" s="51"/>
      <c r="S212" s="51"/>
      <c r="T212" s="37"/>
      <c r="U212" s="37"/>
      <c r="V212" s="37"/>
      <c r="W212" s="37"/>
      <c r="X212" s="37"/>
      <c r="Y212" s="37"/>
      <c r="Z212" s="37"/>
      <c r="AA212" s="37"/>
    </row>
    <row r="213" ht="187.5" customHeight="1">
      <c r="A213" s="51"/>
      <c r="B213" s="51"/>
      <c r="C213" s="51"/>
      <c r="D213" s="51"/>
      <c r="E213" s="51"/>
      <c r="F213" s="51"/>
      <c r="G213" s="51"/>
      <c r="H213" s="37"/>
      <c r="I213" s="51"/>
      <c r="J213" s="51"/>
      <c r="K213" s="51"/>
      <c r="L213" s="51"/>
      <c r="M213" s="37"/>
      <c r="N213" s="37"/>
      <c r="O213" s="37"/>
      <c r="P213" s="51"/>
      <c r="Q213" s="51"/>
      <c r="R213" s="51"/>
      <c r="S213" s="51"/>
      <c r="T213" s="37"/>
      <c r="U213" s="37"/>
      <c r="V213" s="37"/>
      <c r="W213" s="37"/>
      <c r="X213" s="37"/>
      <c r="Y213" s="37"/>
      <c r="Z213" s="37"/>
      <c r="AA213" s="37"/>
    </row>
    <row r="214" ht="187.5" customHeight="1">
      <c r="A214" s="51"/>
      <c r="B214" s="51"/>
      <c r="C214" s="51"/>
      <c r="D214" s="51"/>
      <c r="E214" s="51"/>
      <c r="F214" s="51"/>
      <c r="G214" s="51"/>
      <c r="H214" s="37"/>
      <c r="I214" s="51"/>
      <c r="J214" s="51"/>
      <c r="K214" s="51"/>
      <c r="L214" s="51"/>
      <c r="M214" s="37"/>
      <c r="N214" s="37"/>
      <c r="O214" s="37"/>
      <c r="P214" s="51"/>
      <c r="Q214" s="51"/>
      <c r="R214" s="51"/>
      <c r="S214" s="51"/>
      <c r="T214" s="37"/>
      <c r="U214" s="37"/>
      <c r="V214" s="37"/>
      <c r="W214" s="37"/>
      <c r="X214" s="37"/>
      <c r="Y214" s="37"/>
      <c r="Z214" s="37"/>
      <c r="AA214" s="37"/>
    </row>
    <row r="215" ht="187.5" customHeight="1">
      <c r="A215" s="51"/>
      <c r="B215" s="51"/>
      <c r="C215" s="51"/>
      <c r="D215" s="51"/>
      <c r="E215" s="51"/>
      <c r="F215" s="51"/>
      <c r="G215" s="51"/>
      <c r="H215" s="37"/>
      <c r="I215" s="51"/>
      <c r="J215" s="51"/>
      <c r="K215" s="51"/>
      <c r="L215" s="51"/>
      <c r="M215" s="37"/>
      <c r="N215" s="37"/>
      <c r="O215" s="37"/>
      <c r="P215" s="51"/>
      <c r="Q215" s="51"/>
      <c r="R215" s="51"/>
      <c r="S215" s="51"/>
      <c r="T215" s="37"/>
      <c r="U215" s="37"/>
      <c r="V215" s="37"/>
      <c r="W215" s="37"/>
      <c r="X215" s="37"/>
      <c r="Y215" s="37"/>
      <c r="Z215" s="37"/>
      <c r="AA215" s="37"/>
    </row>
    <row r="216" ht="187.5" customHeight="1">
      <c r="A216" s="51"/>
      <c r="B216" s="51"/>
      <c r="C216" s="51"/>
      <c r="D216" s="51"/>
      <c r="E216" s="51"/>
      <c r="F216" s="51"/>
      <c r="G216" s="51"/>
      <c r="H216" s="37"/>
      <c r="I216" s="51"/>
      <c r="J216" s="51"/>
      <c r="K216" s="51"/>
      <c r="L216" s="51"/>
      <c r="M216" s="37"/>
      <c r="N216" s="37"/>
      <c r="O216" s="37"/>
      <c r="P216" s="51"/>
      <c r="Q216" s="51"/>
      <c r="R216" s="51"/>
      <c r="S216" s="51"/>
      <c r="T216" s="37"/>
      <c r="U216" s="37"/>
      <c r="V216" s="37"/>
      <c r="W216" s="37"/>
      <c r="X216" s="37"/>
      <c r="Y216" s="37"/>
      <c r="Z216" s="37"/>
      <c r="AA216" s="37"/>
    </row>
    <row r="217" ht="187.5" customHeight="1">
      <c r="A217" s="51"/>
      <c r="B217" s="51"/>
      <c r="C217" s="51"/>
      <c r="D217" s="51"/>
      <c r="E217" s="51"/>
      <c r="F217" s="51"/>
      <c r="G217" s="51"/>
      <c r="H217" s="37"/>
      <c r="I217" s="51"/>
      <c r="J217" s="51"/>
      <c r="K217" s="51"/>
      <c r="L217" s="51"/>
      <c r="M217" s="37"/>
      <c r="N217" s="37"/>
      <c r="O217" s="37"/>
      <c r="P217" s="51"/>
      <c r="Q217" s="51"/>
      <c r="R217" s="51"/>
      <c r="S217" s="51"/>
      <c r="T217" s="37"/>
      <c r="U217" s="37"/>
      <c r="V217" s="37"/>
      <c r="W217" s="37"/>
      <c r="X217" s="37"/>
      <c r="Y217" s="37"/>
      <c r="Z217" s="37"/>
      <c r="AA217" s="37"/>
    </row>
    <row r="218" ht="187.5" customHeight="1">
      <c r="A218" s="51"/>
      <c r="B218" s="51"/>
      <c r="C218" s="51"/>
      <c r="D218" s="51"/>
      <c r="E218" s="51"/>
      <c r="F218" s="51"/>
      <c r="G218" s="51"/>
      <c r="H218" s="37"/>
      <c r="I218" s="51"/>
      <c r="J218" s="51"/>
      <c r="K218" s="51"/>
      <c r="L218" s="51"/>
      <c r="M218" s="37"/>
      <c r="N218" s="37"/>
      <c r="O218" s="37"/>
      <c r="P218" s="51"/>
      <c r="Q218" s="51"/>
      <c r="R218" s="51"/>
      <c r="S218" s="51"/>
      <c r="T218" s="37"/>
      <c r="U218" s="37"/>
      <c r="V218" s="37"/>
      <c r="W218" s="37"/>
      <c r="X218" s="37"/>
      <c r="Y218" s="37"/>
      <c r="Z218" s="37"/>
      <c r="AA218" s="37"/>
    </row>
    <row r="219" ht="187.5" customHeight="1">
      <c r="A219" s="51"/>
      <c r="B219" s="51"/>
      <c r="C219" s="51"/>
      <c r="D219" s="51"/>
      <c r="E219" s="51"/>
      <c r="F219" s="51"/>
      <c r="G219" s="51"/>
      <c r="H219" s="37"/>
      <c r="I219" s="51"/>
      <c r="J219" s="51"/>
      <c r="K219" s="51"/>
      <c r="L219" s="51"/>
      <c r="M219" s="37"/>
      <c r="N219" s="37"/>
      <c r="O219" s="37"/>
      <c r="P219" s="51"/>
      <c r="Q219" s="51"/>
      <c r="R219" s="51"/>
      <c r="S219" s="51"/>
      <c r="T219" s="37"/>
      <c r="U219" s="37"/>
      <c r="V219" s="37"/>
      <c r="W219" s="37"/>
      <c r="X219" s="37"/>
      <c r="Y219" s="37"/>
      <c r="Z219" s="37"/>
      <c r="AA219" s="37"/>
    </row>
    <row r="220" ht="187.5" customHeight="1">
      <c r="A220" s="51"/>
      <c r="B220" s="51"/>
      <c r="C220" s="51"/>
      <c r="D220" s="51"/>
      <c r="E220" s="51"/>
      <c r="F220" s="51"/>
      <c r="G220" s="51"/>
      <c r="H220" s="37"/>
      <c r="I220" s="51"/>
      <c r="J220" s="51"/>
      <c r="K220" s="51"/>
      <c r="L220" s="51"/>
      <c r="M220" s="37"/>
      <c r="N220" s="37"/>
      <c r="O220" s="37"/>
      <c r="P220" s="51"/>
      <c r="Q220" s="51"/>
      <c r="R220" s="51"/>
      <c r="S220" s="51"/>
      <c r="T220" s="37"/>
      <c r="U220" s="37"/>
      <c r="V220" s="37"/>
      <c r="W220" s="37"/>
      <c r="X220" s="37"/>
      <c r="Y220" s="37"/>
      <c r="Z220" s="37"/>
      <c r="AA220" s="37"/>
    </row>
    <row r="221" ht="187.5" customHeight="1">
      <c r="A221" s="51"/>
      <c r="B221" s="51"/>
      <c r="C221" s="51"/>
      <c r="D221" s="51"/>
      <c r="E221" s="51"/>
      <c r="F221" s="51"/>
      <c r="G221" s="51"/>
      <c r="H221" s="37"/>
      <c r="I221" s="51"/>
      <c r="J221" s="51"/>
      <c r="K221" s="51"/>
      <c r="L221" s="51"/>
      <c r="M221" s="37"/>
      <c r="N221" s="37"/>
      <c r="O221" s="37"/>
      <c r="P221" s="51"/>
      <c r="Q221" s="51"/>
      <c r="R221" s="51"/>
      <c r="S221" s="51"/>
      <c r="T221" s="37"/>
      <c r="U221" s="37"/>
      <c r="V221" s="37"/>
      <c r="W221" s="37"/>
      <c r="X221" s="37"/>
      <c r="Y221" s="37"/>
      <c r="Z221" s="37"/>
      <c r="AA221" s="37"/>
    </row>
    <row r="222" ht="187.5" customHeight="1">
      <c r="A222" s="51"/>
      <c r="B222" s="51"/>
      <c r="C222" s="51"/>
      <c r="D222" s="51"/>
      <c r="E222" s="51"/>
      <c r="F222" s="51"/>
      <c r="G222" s="51"/>
      <c r="H222" s="37"/>
      <c r="I222" s="51"/>
      <c r="J222" s="51"/>
      <c r="K222" s="51"/>
      <c r="L222" s="51"/>
      <c r="M222" s="37"/>
      <c r="N222" s="37"/>
      <c r="O222" s="37"/>
      <c r="P222" s="51"/>
      <c r="Q222" s="51"/>
      <c r="R222" s="51"/>
      <c r="S222" s="51"/>
      <c r="T222" s="37"/>
      <c r="U222" s="37"/>
      <c r="V222" s="37"/>
      <c r="W222" s="37"/>
      <c r="X222" s="37"/>
      <c r="Y222" s="37"/>
      <c r="Z222" s="37"/>
      <c r="AA222" s="37"/>
    </row>
    <row r="223" ht="187.5" customHeight="1">
      <c r="A223" s="51"/>
      <c r="B223" s="51"/>
      <c r="C223" s="51"/>
      <c r="D223" s="51"/>
      <c r="E223" s="51"/>
      <c r="F223" s="51"/>
      <c r="G223" s="51"/>
      <c r="H223" s="37"/>
      <c r="I223" s="51"/>
      <c r="J223" s="51"/>
      <c r="K223" s="51"/>
      <c r="L223" s="51"/>
      <c r="M223" s="37"/>
      <c r="N223" s="37"/>
      <c r="O223" s="37"/>
      <c r="P223" s="51"/>
      <c r="Q223" s="51"/>
      <c r="R223" s="51"/>
      <c r="S223" s="51"/>
      <c r="T223" s="37"/>
      <c r="U223" s="37"/>
      <c r="V223" s="37"/>
      <c r="W223" s="37"/>
      <c r="X223" s="37"/>
      <c r="Y223" s="37"/>
      <c r="Z223" s="37"/>
      <c r="AA223" s="37"/>
    </row>
    <row r="224" ht="135.0" customHeight="1">
      <c r="A224" s="51"/>
      <c r="B224" s="51"/>
      <c r="C224" s="51"/>
      <c r="D224" s="51"/>
      <c r="E224" s="51"/>
      <c r="F224" s="51"/>
      <c r="G224" s="51"/>
      <c r="H224" s="37"/>
      <c r="I224" s="51"/>
      <c r="J224" s="51"/>
      <c r="K224" s="51"/>
      <c r="L224" s="51"/>
      <c r="M224" s="37"/>
      <c r="N224" s="37"/>
      <c r="O224" s="37"/>
      <c r="P224" s="51"/>
      <c r="Q224" s="51"/>
      <c r="R224" s="51"/>
      <c r="S224" s="51"/>
      <c r="T224" s="37"/>
      <c r="U224" s="37"/>
      <c r="V224" s="37"/>
      <c r="W224" s="37"/>
      <c r="X224" s="37"/>
      <c r="Y224" s="37"/>
      <c r="Z224" s="37"/>
      <c r="AA224" s="37"/>
    </row>
    <row r="225" ht="135.0" customHeight="1">
      <c r="A225" s="51"/>
      <c r="B225" s="51"/>
      <c r="C225" s="51"/>
      <c r="D225" s="51"/>
      <c r="E225" s="51"/>
      <c r="F225" s="51"/>
      <c r="G225" s="51"/>
      <c r="H225" s="37"/>
      <c r="I225" s="51"/>
      <c r="J225" s="51"/>
      <c r="K225" s="51"/>
      <c r="L225" s="51"/>
      <c r="M225" s="37"/>
      <c r="N225" s="37"/>
      <c r="O225" s="37"/>
      <c r="P225" s="51"/>
      <c r="Q225" s="51"/>
      <c r="R225" s="51"/>
      <c r="S225" s="51"/>
      <c r="T225" s="37"/>
      <c r="U225" s="37"/>
      <c r="V225" s="37"/>
      <c r="W225" s="37"/>
      <c r="X225" s="37"/>
      <c r="Y225" s="37"/>
      <c r="Z225" s="37"/>
      <c r="AA225" s="37"/>
    </row>
    <row r="226" ht="135.0" customHeight="1">
      <c r="A226" s="51"/>
      <c r="B226" s="51"/>
      <c r="C226" s="51"/>
      <c r="D226" s="51"/>
      <c r="E226" s="51"/>
      <c r="F226" s="51"/>
      <c r="G226" s="51"/>
      <c r="H226" s="37"/>
      <c r="I226" s="51"/>
      <c r="J226" s="51"/>
      <c r="K226" s="51"/>
      <c r="L226" s="51"/>
      <c r="M226" s="37"/>
      <c r="N226" s="37"/>
      <c r="O226" s="37"/>
      <c r="P226" s="51"/>
      <c r="Q226" s="51"/>
      <c r="R226" s="51"/>
      <c r="S226" s="51"/>
      <c r="T226" s="37"/>
      <c r="U226" s="37"/>
      <c r="V226" s="37"/>
      <c r="W226" s="37"/>
      <c r="X226" s="37"/>
      <c r="Y226" s="37"/>
      <c r="Z226" s="37"/>
      <c r="AA226" s="37"/>
    </row>
    <row r="227" ht="135.0" customHeight="1">
      <c r="A227" s="51"/>
      <c r="B227" s="51"/>
      <c r="C227" s="51"/>
      <c r="D227" s="51"/>
      <c r="E227" s="51"/>
      <c r="F227" s="51"/>
      <c r="G227" s="51"/>
      <c r="H227" s="37"/>
      <c r="I227" s="51"/>
      <c r="J227" s="51"/>
      <c r="K227" s="51"/>
      <c r="L227" s="51"/>
      <c r="M227" s="37"/>
      <c r="N227" s="37"/>
      <c r="O227" s="37"/>
      <c r="P227" s="51"/>
      <c r="Q227" s="51"/>
      <c r="R227" s="51"/>
      <c r="S227" s="51"/>
      <c r="T227" s="37"/>
      <c r="U227" s="37"/>
      <c r="V227" s="37"/>
      <c r="W227" s="37"/>
      <c r="X227" s="37"/>
      <c r="Y227" s="37"/>
      <c r="Z227" s="37"/>
      <c r="AA227" s="37"/>
    </row>
    <row r="228" ht="135.0" customHeight="1">
      <c r="A228" s="51"/>
      <c r="B228" s="51"/>
      <c r="C228" s="51"/>
      <c r="D228" s="51"/>
      <c r="E228" s="51"/>
      <c r="F228" s="51"/>
      <c r="G228" s="51"/>
      <c r="H228" s="37"/>
      <c r="I228" s="51"/>
      <c r="J228" s="51"/>
      <c r="K228" s="51"/>
      <c r="L228" s="51"/>
      <c r="M228" s="37"/>
      <c r="N228" s="37"/>
      <c r="O228" s="37"/>
      <c r="P228" s="51"/>
      <c r="Q228" s="51"/>
      <c r="R228" s="51"/>
      <c r="S228" s="51"/>
      <c r="T228" s="37"/>
      <c r="U228" s="37"/>
      <c r="V228" s="37"/>
      <c r="W228" s="37"/>
      <c r="X228" s="37"/>
      <c r="Y228" s="37"/>
      <c r="Z228" s="37"/>
      <c r="AA228" s="37"/>
    </row>
    <row r="229" ht="135.0" customHeight="1">
      <c r="A229" s="51"/>
      <c r="B229" s="51"/>
      <c r="C229" s="51"/>
      <c r="D229" s="51"/>
      <c r="E229" s="51"/>
      <c r="F229" s="51"/>
      <c r="G229" s="51"/>
      <c r="H229" s="37"/>
      <c r="I229" s="51"/>
      <c r="J229" s="51"/>
      <c r="K229" s="51"/>
      <c r="L229" s="51"/>
      <c r="M229" s="37"/>
      <c r="N229" s="37"/>
      <c r="O229" s="37"/>
      <c r="P229" s="51"/>
      <c r="Q229" s="51"/>
      <c r="R229" s="51"/>
      <c r="S229" s="51"/>
      <c r="T229" s="37"/>
      <c r="U229" s="37"/>
      <c r="V229" s="37"/>
      <c r="W229" s="37"/>
      <c r="X229" s="37"/>
      <c r="Y229" s="37"/>
      <c r="Z229" s="37"/>
      <c r="AA229" s="37"/>
    </row>
    <row r="230" ht="135.0" customHeight="1">
      <c r="A230" s="51"/>
      <c r="B230" s="51"/>
      <c r="C230" s="51"/>
      <c r="D230" s="51"/>
      <c r="E230" s="51"/>
      <c r="F230" s="51"/>
      <c r="G230" s="51"/>
      <c r="H230" s="37"/>
      <c r="I230" s="51"/>
      <c r="J230" s="51"/>
      <c r="K230" s="51"/>
      <c r="L230" s="51"/>
      <c r="M230" s="37"/>
      <c r="N230" s="37"/>
      <c r="O230" s="37"/>
      <c r="P230" s="51"/>
      <c r="Q230" s="51"/>
      <c r="R230" s="51"/>
      <c r="S230" s="51"/>
      <c r="T230" s="37"/>
      <c r="U230" s="37"/>
      <c r="V230" s="37"/>
      <c r="W230" s="37"/>
      <c r="X230" s="37"/>
      <c r="Y230" s="37"/>
      <c r="Z230" s="37"/>
      <c r="AA230" s="37"/>
    </row>
    <row r="231" ht="135.0" customHeight="1">
      <c r="A231" s="51"/>
      <c r="B231" s="51"/>
      <c r="C231" s="51"/>
      <c r="D231" s="51"/>
      <c r="E231" s="51"/>
      <c r="F231" s="51"/>
      <c r="G231" s="51"/>
      <c r="H231" s="37"/>
      <c r="I231" s="51"/>
      <c r="J231" s="51"/>
      <c r="K231" s="51"/>
      <c r="L231" s="51"/>
      <c r="M231" s="37"/>
      <c r="N231" s="37"/>
      <c r="O231" s="37"/>
      <c r="P231" s="51"/>
      <c r="Q231" s="51"/>
      <c r="R231" s="51"/>
      <c r="S231" s="51"/>
      <c r="T231" s="37"/>
      <c r="U231" s="37"/>
      <c r="V231" s="37"/>
      <c r="W231" s="37"/>
      <c r="X231" s="37"/>
      <c r="Y231" s="37"/>
      <c r="Z231" s="37"/>
      <c r="AA231" s="37"/>
    </row>
    <row r="232" ht="135.0" customHeight="1">
      <c r="A232" s="51"/>
      <c r="B232" s="51"/>
      <c r="C232" s="51"/>
      <c r="D232" s="51"/>
      <c r="E232" s="51"/>
      <c r="F232" s="51"/>
      <c r="G232" s="51"/>
      <c r="H232" s="37"/>
      <c r="I232" s="51"/>
      <c r="J232" s="51"/>
      <c r="K232" s="51"/>
      <c r="L232" s="51"/>
      <c r="M232" s="37"/>
      <c r="N232" s="37"/>
      <c r="O232" s="37"/>
      <c r="P232" s="51"/>
      <c r="Q232" s="51"/>
      <c r="R232" s="51"/>
      <c r="S232" s="51"/>
      <c r="T232" s="37"/>
      <c r="U232" s="37"/>
      <c r="V232" s="37"/>
      <c r="W232" s="37"/>
      <c r="X232" s="37"/>
      <c r="Y232" s="37"/>
      <c r="Z232" s="37"/>
      <c r="AA232" s="37"/>
    </row>
    <row r="233" ht="135.0" customHeight="1">
      <c r="A233" s="51"/>
      <c r="B233" s="51"/>
      <c r="C233" s="51"/>
      <c r="D233" s="51"/>
      <c r="E233" s="51"/>
      <c r="F233" s="51"/>
      <c r="G233" s="51"/>
      <c r="H233" s="37"/>
      <c r="I233" s="51"/>
      <c r="J233" s="51"/>
      <c r="K233" s="51"/>
      <c r="L233" s="51"/>
      <c r="M233" s="37"/>
      <c r="N233" s="37"/>
      <c r="O233" s="37"/>
      <c r="P233" s="51"/>
      <c r="Q233" s="51"/>
      <c r="R233" s="51"/>
      <c r="S233" s="51"/>
      <c r="T233" s="37"/>
      <c r="U233" s="37"/>
      <c r="V233" s="37"/>
      <c r="W233" s="37"/>
      <c r="X233" s="37"/>
      <c r="Y233" s="37"/>
      <c r="Z233" s="37"/>
      <c r="AA233" s="37"/>
    </row>
    <row r="234" ht="135.0" customHeight="1">
      <c r="A234" s="51"/>
      <c r="B234" s="51"/>
      <c r="C234" s="51"/>
      <c r="D234" s="51"/>
      <c r="E234" s="51"/>
      <c r="F234" s="51"/>
      <c r="G234" s="51"/>
      <c r="H234" s="37"/>
      <c r="I234" s="51"/>
      <c r="J234" s="51"/>
      <c r="K234" s="51"/>
      <c r="L234" s="51"/>
      <c r="M234" s="37"/>
      <c r="N234" s="37"/>
      <c r="O234" s="37"/>
      <c r="P234" s="51"/>
      <c r="Q234" s="51"/>
      <c r="R234" s="51"/>
      <c r="S234" s="51"/>
      <c r="T234" s="37"/>
      <c r="U234" s="37"/>
      <c r="V234" s="37"/>
      <c r="W234" s="37"/>
      <c r="X234" s="37"/>
      <c r="Y234" s="37"/>
      <c r="Z234" s="37"/>
      <c r="AA234" s="37"/>
    </row>
    <row r="235" ht="135.0" customHeight="1">
      <c r="A235" s="51"/>
      <c r="B235" s="51"/>
      <c r="C235" s="51"/>
      <c r="D235" s="51"/>
      <c r="E235" s="51"/>
      <c r="F235" s="51"/>
      <c r="G235" s="51"/>
      <c r="H235" s="37"/>
      <c r="I235" s="51"/>
      <c r="J235" s="51"/>
      <c r="K235" s="51"/>
      <c r="L235" s="51"/>
      <c r="M235" s="37"/>
      <c r="N235" s="37"/>
      <c r="O235" s="37"/>
      <c r="P235" s="51"/>
      <c r="Q235" s="51"/>
      <c r="R235" s="51"/>
      <c r="S235" s="51"/>
      <c r="T235" s="37"/>
      <c r="U235" s="37"/>
      <c r="V235" s="37"/>
      <c r="W235" s="37"/>
      <c r="X235" s="37"/>
      <c r="Y235" s="37"/>
      <c r="Z235" s="37"/>
      <c r="AA235" s="37"/>
    </row>
    <row r="236" ht="135.0" customHeight="1">
      <c r="A236" s="51"/>
      <c r="B236" s="51"/>
      <c r="C236" s="51"/>
      <c r="D236" s="51"/>
      <c r="E236" s="51"/>
      <c r="F236" s="51"/>
      <c r="G236" s="51"/>
      <c r="H236" s="37"/>
      <c r="I236" s="51"/>
      <c r="J236" s="51"/>
      <c r="K236" s="51"/>
      <c r="L236" s="51"/>
      <c r="M236" s="37"/>
      <c r="N236" s="37"/>
      <c r="O236" s="37"/>
      <c r="P236" s="51"/>
      <c r="Q236" s="51"/>
      <c r="R236" s="51"/>
      <c r="S236" s="51"/>
      <c r="T236" s="37"/>
      <c r="U236" s="37"/>
      <c r="V236" s="37"/>
      <c r="W236" s="37"/>
      <c r="X236" s="37"/>
      <c r="Y236" s="37"/>
      <c r="Z236" s="37"/>
      <c r="AA236" s="37"/>
    </row>
    <row r="237" ht="135.0" customHeight="1">
      <c r="A237" s="51"/>
      <c r="B237" s="51"/>
      <c r="C237" s="51"/>
      <c r="D237" s="51"/>
      <c r="E237" s="51"/>
      <c r="F237" s="51"/>
      <c r="G237" s="51"/>
      <c r="H237" s="37"/>
      <c r="I237" s="51"/>
      <c r="J237" s="51"/>
      <c r="K237" s="51"/>
      <c r="L237" s="51"/>
      <c r="M237" s="37"/>
      <c r="N237" s="37"/>
      <c r="O237" s="37"/>
      <c r="P237" s="51"/>
      <c r="Q237" s="51"/>
      <c r="R237" s="51"/>
      <c r="S237" s="51"/>
      <c r="T237" s="37"/>
      <c r="U237" s="37"/>
      <c r="V237" s="37"/>
      <c r="W237" s="37"/>
      <c r="X237" s="37"/>
      <c r="Y237" s="37"/>
      <c r="Z237" s="37"/>
      <c r="AA237" s="37"/>
    </row>
    <row r="238" ht="135.0" customHeight="1">
      <c r="A238" s="51"/>
      <c r="B238" s="51"/>
      <c r="C238" s="51"/>
      <c r="D238" s="51"/>
      <c r="E238" s="51"/>
      <c r="F238" s="51"/>
      <c r="G238" s="51"/>
      <c r="H238" s="37"/>
      <c r="I238" s="51"/>
      <c r="J238" s="51"/>
      <c r="K238" s="51"/>
      <c r="L238" s="51"/>
      <c r="M238" s="37"/>
      <c r="N238" s="37"/>
      <c r="O238" s="37"/>
      <c r="P238" s="51"/>
      <c r="Q238" s="51"/>
      <c r="R238" s="51"/>
      <c r="S238" s="51"/>
      <c r="T238" s="37"/>
      <c r="U238" s="37"/>
      <c r="V238" s="37"/>
      <c r="W238" s="37"/>
      <c r="X238" s="37"/>
      <c r="Y238" s="37"/>
      <c r="Z238" s="37"/>
      <c r="AA238" s="37"/>
    </row>
    <row r="239" ht="135.0" customHeight="1">
      <c r="A239" s="51"/>
      <c r="B239" s="51"/>
      <c r="C239" s="51"/>
      <c r="D239" s="51"/>
      <c r="E239" s="51"/>
      <c r="F239" s="51"/>
      <c r="G239" s="51"/>
      <c r="H239" s="37"/>
      <c r="I239" s="51"/>
      <c r="J239" s="51"/>
      <c r="K239" s="51"/>
      <c r="L239" s="51"/>
      <c r="M239" s="37"/>
      <c r="N239" s="37"/>
      <c r="O239" s="37"/>
      <c r="P239" s="51"/>
      <c r="Q239" s="51"/>
      <c r="R239" s="51"/>
      <c r="S239" s="51"/>
      <c r="T239" s="37"/>
      <c r="U239" s="37"/>
      <c r="V239" s="37"/>
      <c r="W239" s="37"/>
      <c r="X239" s="37"/>
      <c r="Y239" s="37"/>
      <c r="Z239" s="37"/>
      <c r="AA239" s="37"/>
    </row>
    <row r="240" ht="135.0" customHeight="1">
      <c r="A240" s="51"/>
      <c r="B240" s="51"/>
      <c r="C240" s="51"/>
      <c r="D240" s="51"/>
      <c r="E240" s="51"/>
      <c r="F240" s="51"/>
      <c r="G240" s="51"/>
      <c r="H240" s="37"/>
      <c r="I240" s="51"/>
      <c r="J240" s="51"/>
      <c r="K240" s="51"/>
      <c r="L240" s="51"/>
      <c r="M240" s="37"/>
      <c r="N240" s="37"/>
      <c r="O240" s="37"/>
      <c r="P240" s="51"/>
      <c r="Q240" s="51"/>
      <c r="R240" s="51"/>
      <c r="S240" s="51"/>
      <c r="T240" s="37"/>
      <c r="U240" s="37"/>
      <c r="V240" s="37"/>
      <c r="W240" s="37"/>
      <c r="X240" s="37"/>
      <c r="Y240" s="37"/>
      <c r="Z240" s="37"/>
      <c r="AA240" s="37"/>
    </row>
    <row r="241" ht="135.0" customHeight="1">
      <c r="A241" s="51"/>
      <c r="B241" s="51"/>
      <c r="C241" s="51"/>
      <c r="D241" s="51"/>
      <c r="E241" s="51"/>
      <c r="F241" s="51"/>
      <c r="G241" s="51"/>
      <c r="H241" s="37"/>
      <c r="I241" s="51"/>
      <c r="J241" s="51"/>
      <c r="K241" s="51"/>
      <c r="L241" s="51"/>
      <c r="M241" s="37"/>
      <c r="N241" s="37"/>
      <c r="O241" s="37"/>
      <c r="P241" s="51"/>
      <c r="Q241" s="51"/>
      <c r="R241" s="51"/>
      <c r="S241" s="51"/>
      <c r="T241" s="37"/>
      <c r="U241" s="37"/>
      <c r="V241" s="37"/>
      <c r="W241" s="37"/>
      <c r="X241" s="37"/>
      <c r="Y241" s="37"/>
      <c r="Z241" s="37"/>
      <c r="AA241" s="37"/>
    </row>
    <row r="242" ht="135.0" customHeight="1">
      <c r="A242" s="90"/>
      <c r="B242" s="90"/>
      <c r="C242" s="90"/>
      <c r="D242" s="90"/>
      <c r="E242" s="90"/>
      <c r="F242" s="90"/>
      <c r="G242" s="90"/>
      <c r="I242" s="90"/>
      <c r="J242" s="90"/>
      <c r="K242" s="90"/>
      <c r="L242" s="90"/>
      <c r="P242" s="90"/>
      <c r="Q242" s="90"/>
      <c r="R242" s="90"/>
      <c r="S242" s="90"/>
    </row>
    <row r="243" ht="135.0" customHeight="1">
      <c r="A243" s="90"/>
      <c r="B243" s="90"/>
      <c r="C243" s="90"/>
      <c r="D243" s="90"/>
      <c r="E243" s="90"/>
      <c r="F243" s="90"/>
      <c r="G243" s="90"/>
      <c r="I243" s="90"/>
      <c r="J243" s="90"/>
      <c r="K243" s="90"/>
      <c r="L243" s="90"/>
      <c r="P243" s="90"/>
      <c r="Q243" s="90"/>
      <c r="R243" s="90"/>
      <c r="S243" s="90"/>
    </row>
    <row r="244" ht="135.0" customHeight="1">
      <c r="A244" s="90"/>
      <c r="B244" s="90"/>
      <c r="C244" s="90"/>
      <c r="D244" s="90"/>
      <c r="E244" s="90"/>
      <c r="F244" s="90"/>
      <c r="G244" s="90"/>
      <c r="I244" s="90"/>
      <c r="J244" s="90"/>
      <c r="K244" s="90"/>
      <c r="L244" s="90"/>
      <c r="P244" s="90"/>
      <c r="Q244" s="90"/>
      <c r="R244" s="90"/>
      <c r="S244" s="90"/>
    </row>
    <row r="245" ht="135.0" customHeight="1">
      <c r="A245" s="90"/>
      <c r="B245" s="90"/>
      <c r="C245" s="90"/>
      <c r="D245" s="90"/>
      <c r="E245" s="90"/>
      <c r="F245" s="90"/>
      <c r="G245" s="90"/>
      <c r="I245" s="90"/>
      <c r="J245" s="90"/>
      <c r="K245" s="90"/>
      <c r="L245" s="90"/>
      <c r="P245" s="90"/>
      <c r="Q245" s="90"/>
      <c r="R245" s="90"/>
      <c r="S245" s="90"/>
    </row>
    <row r="246" ht="135.0" customHeight="1">
      <c r="A246" s="90"/>
      <c r="B246" s="90"/>
      <c r="C246" s="90"/>
      <c r="D246" s="90"/>
      <c r="E246" s="90"/>
      <c r="F246" s="90"/>
      <c r="G246" s="90"/>
      <c r="I246" s="90"/>
      <c r="J246" s="90"/>
      <c r="K246" s="90"/>
      <c r="L246" s="90"/>
      <c r="P246" s="90"/>
      <c r="Q246" s="90"/>
      <c r="R246" s="90"/>
      <c r="S246" s="90"/>
    </row>
    <row r="247" ht="135.0" customHeight="1">
      <c r="A247" s="90"/>
      <c r="B247" s="90"/>
      <c r="C247" s="90"/>
      <c r="D247" s="90"/>
      <c r="E247" s="90"/>
      <c r="F247" s="90"/>
      <c r="G247" s="90"/>
      <c r="I247" s="90"/>
      <c r="J247" s="90"/>
      <c r="K247" s="90"/>
      <c r="L247" s="90"/>
      <c r="P247" s="90"/>
      <c r="Q247" s="90"/>
      <c r="R247" s="90"/>
      <c r="S247" s="90"/>
    </row>
    <row r="248" ht="135.0" customHeight="1">
      <c r="A248" s="90"/>
      <c r="B248" s="90"/>
      <c r="C248" s="90"/>
      <c r="D248" s="90"/>
      <c r="E248" s="90"/>
      <c r="F248" s="90"/>
      <c r="G248" s="90"/>
      <c r="I248" s="90"/>
      <c r="J248" s="90"/>
      <c r="K248" s="90"/>
      <c r="L248" s="90"/>
      <c r="P248" s="90"/>
      <c r="Q248" s="90"/>
      <c r="R248" s="90"/>
      <c r="S248" s="90"/>
    </row>
    <row r="249" ht="135.0" customHeight="1">
      <c r="A249" s="90"/>
      <c r="B249" s="90"/>
      <c r="C249" s="90"/>
      <c r="D249" s="90"/>
      <c r="E249" s="90"/>
      <c r="F249" s="90"/>
      <c r="G249" s="90"/>
      <c r="I249" s="90"/>
      <c r="J249" s="90"/>
      <c r="K249" s="90"/>
      <c r="L249" s="90"/>
      <c r="P249" s="90"/>
      <c r="Q249" s="90"/>
      <c r="R249" s="90"/>
      <c r="S249" s="90"/>
    </row>
    <row r="250" ht="135.0" customHeight="1">
      <c r="A250" s="90"/>
      <c r="B250" s="90"/>
      <c r="C250" s="90"/>
      <c r="D250" s="90"/>
      <c r="E250" s="90"/>
      <c r="F250" s="90"/>
      <c r="G250" s="90"/>
      <c r="I250" s="90"/>
      <c r="J250" s="90"/>
      <c r="K250" s="90"/>
      <c r="L250" s="90"/>
      <c r="P250" s="90"/>
      <c r="Q250" s="90"/>
      <c r="R250" s="90"/>
      <c r="S250" s="90"/>
    </row>
    <row r="251" ht="135.0" customHeight="1">
      <c r="A251" s="90"/>
      <c r="B251" s="90"/>
      <c r="C251" s="90"/>
      <c r="D251" s="90"/>
      <c r="E251" s="90"/>
      <c r="F251" s="90"/>
      <c r="G251" s="90"/>
      <c r="I251" s="90"/>
      <c r="J251" s="90"/>
      <c r="K251" s="90"/>
      <c r="L251" s="90"/>
      <c r="P251" s="90"/>
      <c r="Q251" s="90"/>
      <c r="R251" s="90"/>
      <c r="S251" s="90"/>
    </row>
    <row r="252" ht="135.0" customHeight="1">
      <c r="A252" s="90"/>
      <c r="B252" s="90"/>
      <c r="C252" s="90"/>
      <c r="D252" s="90"/>
      <c r="E252" s="90"/>
      <c r="F252" s="90"/>
      <c r="G252" s="90"/>
      <c r="I252" s="90"/>
      <c r="J252" s="90"/>
      <c r="K252" s="90"/>
      <c r="L252" s="90"/>
      <c r="P252" s="90"/>
      <c r="Q252" s="90"/>
      <c r="R252" s="90"/>
      <c r="S252" s="90"/>
    </row>
    <row r="253" ht="135.0" customHeight="1">
      <c r="A253" s="90"/>
      <c r="B253" s="90"/>
      <c r="C253" s="90"/>
      <c r="D253" s="90"/>
      <c r="E253" s="90"/>
      <c r="F253" s="90"/>
      <c r="G253" s="90"/>
      <c r="I253" s="90"/>
      <c r="J253" s="90"/>
      <c r="K253" s="90"/>
      <c r="L253" s="90"/>
      <c r="P253" s="90"/>
      <c r="Q253" s="90"/>
      <c r="R253" s="90"/>
      <c r="S253" s="90"/>
    </row>
    <row r="254" ht="135.0" customHeight="1">
      <c r="A254" s="90"/>
      <c r="B254" s="90"/>
      <c r="C254" s="90"/>
      <c r="D254" s="90"/>
      <c r="E254" s="90"/>
      <c r="F254" s="90"/>
      <c r="G254" s="90"/>
      <c r="I254" s="90"/>
      <c r="J254" s="90"/>
      <c r="K254" s="90"/>
      <c r="L254" s="90"/>
      <c r="P254" s="90"/>
      <c r="Q254" s="90"/>
      <c r="R254" s="90"/>
      <c r="S254" s="90"/>
    </row>
    <row r="255" ht="135.0" customHeight="1">
      <c r="A255" s="90"/>
      <c r="B255" s="90"/>
      <c r="C255" s="90"/>
      <c r="D255" s="90"/>
      <c r="E255" s="90"/>
      <c r="F255" s="90"/>
      <c r="G255" s="90"/>
      <c r="I255" s="90"/>
      <c r="J255" s="90"/>
      <c r="K255" s="90"/>
      <c r="L255" s="90"/>
      <c r="P255" s="90"/>
      <c r="Q255" s="90"/>
      <c r="R255" s="90"/>
      <c r="S255" s="90"/>
    </row>
    <row r="256" ht="135.0" customHeight="1">
      <c r="A256" s="90"/>
      <c r="B256" s="90"/>
      <c r="C256" s="90"/>
      <c r="D256" s="90"/>
      <c r="E256" s="90"/>
      <c r="F256" s="90"/>
      <c r="G256" s="90"/>
      <c r="I256" s="90"/>
      <c r="J256" s="90"/>
      <c r="K256" s="90"/>
      <c r="L256" s="90"/>
      <c r="P256" s="90"/>
      <c r="Q256" s="90"/>
      <c r="R256" s="90"/>
      <c r="S256" s="90"/>
    </row>
    <row r="257" ht="135.0" customHeight="1">
      <c r="A257" s="90"/>
      <c r="B257" s="90"/>
      <c r="C257" s="90"/>
      <c r="D257" s="90"/>
      <c r="E257" s="90"/>
      <c r="F257" s="90"/>
      <c r="G257" s="90"/>
      <c r="I257" s="90"/>
      <c r="J257" s="90"/>
      <c r="K257" s="90"/>
      <c r="L257" s="90"/>
      <c r="P257" s="90"/>
      <c r="Q257" s="90"/>
      <c r="R257" s="90"/>
      <c r="S257" s="90"/>
    </row>
    <row r="258" ht="135.0" customHeight="1">
      <c r="A258" s="90"/>
      <c r="B258" s="90"/>
      <c r="C258" s="90"/>
      <c r="D258" s="90"/>
      <c r="E258" s="90"/>
      <c r="F258" s="90"/>
      <c r="G258" s="90"/>
      <c r="I258" s="90"/>
      <c r="J258" s="90"/>
      <c r="K258" s="90"/>
      <c r="L258" s="90"/>
      <c r="P258" s="90"/>
      <c r="Q258" s="90"/>
      <c r="R258" s="90"/>
      <c r="S258" s="90"/>
    </row>
    <row r="259" ht="135.0" customHeight="1">
      <c r="A259" s="90"/>
      <c r="B259" s="90"/>
      <c r="C259" s="90"/>
      <c r="D259" s="90"/>
      <c r="E259" s="90"/>
      <c r="F259" s="90"/>
      <c r="G259" s="90"/>
      <c r="I259" s="90"/>
      <c r="J259" s="90"/>
      <c r="K259" s="90"/>
      <c r="L259" s="90"/>
      <c r="P259" s="90"/>
      <c r="Q259" s="90"/>
      <c r="R259" s="90"/>
      <c r="S259" s="90"/>
    </row>
    <row r="260" ht="135.0" customHeight="1">
      <c r="A260" s="90"/>
      <c r="B260" s="90"/>
      <c r="C260" s="90"/>
      <c r="D260" s="90"/>
      <c r="E260" s="90"/>
      <c r="F260" s="90"/>
      <c r="G260" s="90"/>
      <c r="I260" s="90"/>
      <c r="J260" s="90"/>
      <c r="K260" s="90"/>
      <c r="L260" s="90"/>
      <c r="P260" s="90"/>
      <c r="Q260" s="90"/>
      <c r="R260" s="90"/>
      <c r="S260" s="90"/>
    </row>
    <row r="261" ht="135.0" customHeight="1">
      <c r="A261" s="90"/>
      <c r="B261" s="90"/>
      <c r="C261" s="90"/>
      <c r="D261" s="90"/>
      <c r="E261" s="90"/>
      <c r="F261" s="90"/>
      <c r="G261" s="90"/>
      <c r="I261" s="90"/>
      <c r="J261" s="90"/>
      <c r="K261" s="90"/>
      <c r="L261" s="90"/>
      <c r="P261" s="90"/>
      <c r="Q261" s="90"/>
      <c r="R261" s="90"/>
      <c r="S261" s="90"/>
    </row>
    <row r="262" ht="135.0" customHeight="1">
      <c r="A262" s="90"/>
      <c r="B262" s="90"/>
      <c r="C262" s="90"/>
      <c r="D262" s="90"/>
      <c r="E262" s="90"/>
      <c r="F262" s="90"/>
      <c r="G262" s="90"/>
      <c r="I262" s="90"/>
      <c r="J262" s="90"/>
      <c r="K262" s="90"/>
      <c r="L262" s="90"/>
      <c r="P262" s="90"/>
      <c r="Q262" s="90"/>
      <c r="R262" s="90"/>
      <c r="S262" s="90"/>
    </row>
    <row r="263" ht="135.0" customHeight="1">
      <c r="A263" s="90"/>
      <c r="B263" s="90"/>
      <c r="C263" s="90"/>
      <c r="D263" s="90"/>
      <c r="E263" s="90"/>
      <c r="F263" s="90"/>
      <c r="G263" s="90"/>
      <c r="I263" s="90"/>
      <c r="J263" s="90"/>
      <c r="K263" s="90"/>
      <c r="L263" s="90"/>
      <c r="P263" s="90"/>
      <c r="Q263" s="90"/>
      <c r="R263" s="90"/>
      <c r="S263" s="90"/>
    </row>
    <row r="264" ht="135.0" customHeight="1">
      <c r="A264" s="90"/>
      <c r="B264" s="90"/>
      <c r="C264" s="90"/>
      <c r="D264" s="90"/>
      <c r="E264" s="90"/>
      <c r="F264" s="90"/>
      <c r="G264" s="90"/>
      <c r="I264" s="90"/>
      <c r="J264" s="90"/>
      <c r="K264" s="90"/>
      <c r="L264" s="90"/>
      <c r="P264" s="90"/>
      <c r="Q264" s="90"/>
      <c r="R264" s="90"/>
      <c r="S264" s="90"/>
    </row>
    <row r="265" ht="135.0" customHeight="1">
      <c r="A265" s="90"/>
      <c r="B265" s="90"/>
      <c r="C265" s="90"/>
      <c r="D265" s="90"/>
      <c r="E265" s="90"/>
      <c r="F265" s="90"/>
      <c r="G265" s="90"/>
      <c r="I265" s="90"/>
      <c r="J265" s="90"/>
      <c r="K265" s="90"/>
      <c r="L265" s="90"/>
      <c r="P265" s="90"/>
      <c r="Q265" s="90"/>
      <c r="R265" s="90"/>
      <c r="S265" s="90"/>
    </row>
    <row r="266" ht="135.0" customHeight="1">
      <c r="A266" s="90"/>
      <c r="B266" s="90"/>
      <c r="C266" s="90"/>
      <c r="D266" s="90"/>
      <c r="E266" s="90"/>
      <c r="F266" s="90"/>
      <c r="G266" s="90"/>
      <c r="I266" s="90"/>
      <c r="J266" s="90"/>
      <c r="K266" s="90"/>
      <c r="L266" s="90"/>
      <c r="P266" s="90"/>
      <c r="Q266" s="90"/>
      <c r="R266" s="90"/>
      <c r="S266" s="90"/>
    </row>
    <row r="267" ht="135.0" customHeight="1">
      <c r="A267" s="90"/>
      <c r="B267" s="90"/>
      <c r="C267" s="90"/>
      <c r="D267" s="90"/>
      <c r="E267" s="90"/>
      <c r="F267" s="90"/>
      <c r="G267" s="90"/>
      <c r="I267" s="90"/>
      <c r="J267" s="90"/>
      <c r="K267" s="90"/>
      <c r="L267" s="90"/>
      <c r="P267" s="90"/>
      <c r="Q267" s="90"/>
      <c r="R267" s="90"/>
      <c r="S267" s="90"/>
    </row>
    <row r="268" ht="135.0" customHeight="1">
      <c r="A268" s="90"/>
      <c r="B268" s="90"/>
      <c r="C268" s="90"/>
      <c r="D268" s="90"/>
      <c r="E268" s="90"/>
      <c r="F268" s="90"/>
      <c r="G268" s="90"/>
      <c r="I268" s="90"/>
      <c r="J268" s="90"/>
      <c r="K268" s="90"/>
      <c r="L268" s="90"/>
      <c r="P268" s="90"/>
      <c r="Q268" s="90"/>
      <c r="R268" s="90"/>
      <c r="S268" s="90"/>
    </row>
    <row r="269" ht="135.0" customHeight="1">
      <c r="A269" s="90"/>
      <c r="B269" s="90"/>
      <c r="C269" s="90"/>
      <c r="D269" s="90"/>
      <c r="E269" s="90"/>
      <c r="F269" s="90"/>
      <c r="G269" s="90"/>
      <c r="I269" s="90"/>
      <c r="J269" s="90"/>
      <c r="K269" s="90"/>
      <c r="L269" s="90"/>
      <c r="P269" s="90"/>
      <c r="Q269" s="90"/>
      <c r="R269" s="90"/>
      <c r="S269" s="90"/>
    </row>
    <row r="270" ht="135.0" customHeight="1">
      <c r="A270" s="90"/>
      <c r="B270" s="90"/>
      <c r="C270" s="90"/>
      <c r="D270" s="90"/>
      <c r="E270" s="90"/>
      <c r="F270" s="90"/>
      <c r="G270" s="90"/>
      <c r="I270" s="90"/>
      <c r="J270" s="90"/>
      <c r="K270" s="90"/>
      <c r="L270" s="90"/>
      <c r="P270" s="90"/>
      <c r="Q270" s="90"/>
      <c r="R270" s="90"/>
      <c r="S270" s="90"/>
    </row>
    <row r="271" ht="135.0" customHeight="1">
      <c r="A271" s="90"/>
      <c r="B271" s="90"/>
      <c r="C271" s="90"/>
      <c r="D271" s="90"/>
      <c r="E271" s="90"/>
      <c r="F271" s="90"/>
      <c r="G271" s="90"/>
      <c r="I271" s="90"/>
      <c r="J271" s="90"/>
      <c r="K271" s="90"/>
      <c r="L271" s="90"/>
      <c r="P271" s="90"/>
      <c r="Q271" s="90"/>
      <c r="R271" s="90"/>
      <c r="S271" s="90"/>
    </row>
    <row r="272" ht="135.0" customHeight="1">
      <c r="A272" s="90"/>
      <c r="B272" s="90"/>
      <c r="C272" s="90"/>
      <c r="D272" s="90"/>
      <c r="E272" s="90"/>
      <c r="F272" s="90"/>
      <c r="G272" s="90"/>
      <c r="I272" s="90"/>
      <c r="J272" s="90"/>
      <c r="K272" s="90"/>
      <c r="L272" s="90"/>
      <c r="P272" s="90"/>
      <c r="Q272" s="90"/>
      <c r="R272" s="90"/>
      <c r="S272" s="90"/>
    </row>
    <row r="273" ht="135.0" customHeight="1">
      <c r="A273" s="90"/>
      <c r="B273" s="90"/>
      <c r="C273" s="90"/>
      <c r="D273" s="90"/>
      <c r="E273" s="90"/>
      <c r="F273" s="90"/>
      <c r="G273" s="90"/>
      <c r="I273" s="90"/>
      <c r="J273" s="90"/>
      <c r="K273" s="90"/>
      <c r="L273" s="90"/>
      <c r="P273" s="90"/>
      <c r="Q273" s="90"/>
      <c r="R273" s="90"/>
      <c r="S273" s="90"/>
    </row>
    <row r="274" ht="135.0" customHeight="1">
      <c r="A274" s="90"/>
      <c r="B274" s="90"/>
      <c r="C274" s="90"/>
      <c r="D274" s="90"/>
      <c r="E274" s="90"/>
      <c r="F274" s="90"/>
      <c r="G274" s="90"/>
      <c r="I274" s="90"/>
      <c r="J274" s="90"/>
      <c r="K274" s="90"/>
      <c r="L274" s="90"/>
      <c r="P274" s="90"/>
      <c r="Q274" s="90"/>
      <c r="R274" s="90"/>
      <c r="S274" s="90"/>
    </row>
    <row r="275" ht="135.0" customHeight="1">
      <c r="A275" s="90"/>
      <c r="B275" s="90"/>
      <c r="C275" s="90"/>
      <c r="D275" s="90"/>
      <c r="E275" s="90"/>
      <c r="F275" s="90"/>
      <c r="G275" s="90"/>
      <c r="I275" s="90"/>
      <c r="J275" s="90"/>
      <c r="K275" s="90"/>
      <c r="L275" s="90"/>
      <c r="P275" s="90"/>
      <c r="Q275" s="90"/>
      <c r="R275" s="90"/>
      <c r="S275" s="90"/>
    </row>
    <row r="276" ht="135.0" customHeight="1">
      <c r="A276" s="90"/>
      <c r="B276" s="90"/>
      <c r="C276" s="90"/>
      <c r="D276" s="90"/>
      <c r="E276" s="90"/>
      <c r="F276" s="90"/>
      <c r="G276" s="90"/>
      <c r="I276" s="90"/>
      <c r="J276" s="90"/>
      <c r="K276" s="90"/>
      <c r="L276" s="90"/>
      <c r="P276" s="90"/>
      <c r="Q276" s="90"/>
      <c r="R276" s="90"/>
      <c r="S276" s="90"/>
    </row>
    <row r="277" ht="135.0" customHeight="1">
      <c r="A277" s="90"/>
      <c r="B277" s="90"/>
      <c r="C277" s="90"/>
      <c r="D277" s="90"/>
      <c r="E277" s="90"/>
      <c r="F277" s="90"/>
      <c r="G277" s="90"/>
      <c r="I277" s="90"/>
      <c r="J277" s="90"/>
      <c r="K277" s="90"/>
      <c r="L277" s="90"/>
      <c r="P277" s="90"/>
      <c r="Q277" s="90"/>
      <c r="R277" s="90"/>
      <c r="S277" s="90"/>
    </row>
    <row r="278" ht="135.0" customHeight="1">
      <c r="A278" s="90"/>
      <c r="B278" s="90"/>
      <c r="C278" s="90"/>
      <c r="D278" s="90"/>
      <c r="E278" s="90"/>
      <c r="F278" s="90"/>
      <c r="G278" s="90"/>
      <c r="I278" s="90"/>
      <c r="J278" s="90"/>
      <c r="K278" s="90"/>
      <c r="L278" s="90"/>
      <c r="P278" s="90"/>
      <c r="Q278" s="90"/>
      <c r="R278" s="90"/>
      <c r="S278" s="90"/>
    </row>
    <row r="279" ht="135.0" customHeight="1">
      <c r="A279" s="90"/>
      <c r="B279" s="90"/>
      <c r="C279" s="90"/>
      <c r="D279" s="90"/>
      <c r="E279" s="90"/>
      <c r="F279" s="90"/>
      <c r="G279" s="90"/>
      <c r="I279" s="90"/>
      <c r="J279" s="90"/>
      <c r="K279" s="90"/>
      <c r="L279" s="90"/>
      <c r="P279" s="90"/>
      <c r="Q279" s="90"/>
      <c r="R279" s="90"/>
      <c r="S279" s="90"/>
    </row>
    <row r="280" ht="135.0" customHeight="1">
      <c r="A280" s="90"/>
      <c r="B280" s="90"/>
      <c r="C280" s="90"/>
      <c r="D280" s="90"/>
      <c r="E280" s="90"/>
      <c r="F280" s="90"/>
      <c r="G280" s="90"/>
      <c r="I280" s="90"/>
      <c r="J280" s="90"/>
      <c r="K280" s="90"/>
      <c r="L280" s="90"/>
      <c r="P280" s="90"/>
      <c r="Q280" s="90"/>
      <c r="R280" s="90"/>
      <c r="S280" s="90"/>
    </row>
    <row r="281" ht="135.0" customHeight="1">
      <c r="A281" s="90"/>
      <c r="B281" s="90"/>
      <c r="C281" s="90"/>
      <c r="D281" s="90"/>
      <c r="E281" s="90"/>
      <c r="F281" s="90"/>
      <c r="G281" s="90"/>
      <c r="I281" s="90"/>
      <c r="J281" s="90"/>
      <c r="K281" s="90"/>
      <c r="L281" s="90"/>
      <c r="P281" s="90"/>
      <c r="Q281" s="90"/>
      <c r="R281" s="90"/>
      <c r="S281" s="90"/>
    </row>
    <row r="282" ht="135.0" customHeight="1">
      <c r="A282" s="90"/>
      <c r="B282" s="90"/>
      <c r="C282" s="90"/>
      <c r="D282" s="90"/>
      <c r="E282" s="90"/>
      <c r="F282" s="90"/>
      <c r="G282" s="90"/>
      <c r="I282" s="90"/>
      <c r="J282" s="90"/>
      <c r="K282" s="90"/>
      <c r="L282" s="90"/>
      <c r="P282" s="90"/>
      <c r="Q282" s="90"/>
      <c r="R282" s="90"/>
      <c r="S282" s="90"/>
    </row>
    <row r="283" ht="135.0" customHeight="1">
      <c r="A283" s="90"/>
      <c r="B283" s="90"/>
      <c r="C283" s="90"/>
      <c r="D283" s="90"/>
      <c r="E283" s="90"/>
      <c r="F283" s="90"/>
      <c r="G283" s="90"/>
      <c r="I283" s="90"/>
      <c r="J283" s="90"/>
      <c r="K283" s="90"/>
      <c r="L283" s="90"/>
      <c r="P283" s="90"/>
      <c r="Q283" s="90"/>
      <c r="R283" s="90"/>
      <c r="S283" s="90"/>
    </row>
    <row r="284" ht="135.0" customHeight="1">
      <c r="A284" s="90"/>
      <c r="B284" s="90"/>
      <c r="C284" s="90"/>
      <c r="D284" s="90"/>
      <c r="E284" s="90"/>
      <c r="F284" s="90"/>
      <c r="G284" s="90"/>
      <c r="I284" s="90"/>
      <c r="J284" s="90"/>
      <c r="K284" s="90"/>
      <c r="L284" s="90"/>
      <c r="P284" s="90"/>
      <c r="Q284" s="90"/>
      <c r="R284" s="90"/>
      <c r="S284" s="90"/>
    </row>
    <row r="285" ht="135.0" customHeight="1">
      <c r="A285" s="90"/>
      <c r="B285" s="90"/>
      <c r="C285" s="90"/>
      <c r="D285" s="90"/>
      <c r="E285" s="90"/>
      <c r="F285" s="90"/>
      <c r="G285" s="90"/>
      <c r="I285" s="90"/>
      <c r="J285" s="90"/>
      <c r="K285" s="90"/>
      <c r="L285" s="90"/>
      <c r="P285" s="90"/>
      <c r="Q285" s="90"/>
      <c r="R285" s="90"/>
      <c r="S285" s="90"/>
    </row>
    <row r="286" ht="135.0" customHeight="1">
      <c r="A286" s="90"/>
      <c r="B286" s="90"/>
      <c r="C286" s="90"/>
      <c r="D286" s="90"/>
      <c r="E286" s="90"/>
      <c r="F286" s="90"/>
      <c r="G286" s="90"/>
      <c r="I286" s="90"/>
      <c r="J286" s="90"/>
      <c r="K286" s="90"/>
      <c r="L286" s="90"/>
      <c r="P286" s="90"/>
      <c r="Q286" s="90"/>
      <c r="R286" s="90"/>
      <c r="S286" s="90"/>
    </row>
    <row r="287" ht="135.0" customHeight="1">
      <c r="A287" s="90"/>
      <c r="B287" s="90"/>
      <c r="C287" s="90"/>
      <c r="D287" s="90"/>
      <c r="E287" s="90"/>
      <c r="F287" s="90"/>
      <c r="G287" s="90"/>
      <c r="I287" s="90"/>
      <c r="J287" s="90"/>
      <c r="K287" s="90"/>
      <c r="L287" s="90"/>
      <c r="P287" s="90"/>
      <c r="Q287" s="90"/>
      <c r="R287" s="90"/>
      <c r="S287" s="90"/>
    </row>
    <row r="288" ht="135.0" customHeight="1">
      <c r="A288" s="90"/>
      <c r="B288" s="90"/>
      <c r="C288" s="90"/>
      <c r="D288" s="90"/>
      <c r="E288" s="90"/>
      <c r="F288" s="90"/>
      <c r="G288" s="90"/>
      <c r="I288" s="90"/>
      <c r="J288" s="90"/>
      <c r="K288" s="90"/>
      <c r="L288" s="90"/>
      <c r="P288" s="90"/>
      <c r="Q288" s="90"/>
      <c r="R288" s="90"/>
      <c r="S288" s="90"/>
    </row>
    <row r="289" ht="135.0" customHeight="1">
      <c r="A289" s="90"/>
      <c r="B289" s="90"/>
      <c r="C289" s="90"/>
      <c r="D289" s="90"/>
      <c r="E289" s="90"/>
      <c r="F289" s="90"/>
      <c r="G289" s="90"/>
      <c r="I289" s="90"/>
      <c r="J289" s="90"/>
      <c r="K289" s="90"/>
      <c r="L289" s="90"/>
      <c r="P289" s="90"/>
      <c r="Q289" s="90"/>
      <c r="R289" s="90"/>
      <c r="S289" s="90"/>
    </row>
    <row r="290" ht="15.75" customHeight="1">
      <c r="A290" s="90"/>
      <c r="B290" s="90"/>
      <c r="C290" s="90"/>
      <c r="D290" s="90"/>
      <c r="E290" s="90"/>
      <c r="F290" s="90"/>
      <c r="G290" s="90"/>
      <c r="I290" s="90"/>
      <c r="J290" s="90"/>
      <c r="K290" s="90"/>
      <c r="L290" s="90"/>
      <c r="P290" s="90"/>
      <c r="Q290" s="90"/>
      <c r="R290" s="90"/>
      <c r="S290" s="90"/>
    </row>
    <row r="291" ht="15.75" customHeight="1">
      <c r="A291" s="90"/>
      <c r="B291" s="90"/>
      <c r="C291" s="90"/>
      <c r="D291" s="90"/>
      <c r="E291" s="90"/>
      <c r="F291" s="90"/>
      <c r="G291" s="90"/>
      <c r="I291" s="90"/>
      <c r="J291" s="90"/>
      <c r="K291" s="90"/>
      <c r="L291" s="90"/>
      <c r="P291" s="90"/>
      <c r="Q291" s="90"/>
      <c r="R291" s="90"/>
      <c r="S291" s="90"/>
    </row>
    <row r="292" ht="15.75" customHeight="1">
      <c r="A292" s="90"/>
      <c r="B292" s="90"/>
      <c r="C292" s="90"/>
      <c r="D292" s="90"/>
      <c r="E292" s="90"/>
      <c r="F292" s="90"/>
      <c r="G292" s="90"/>
      <c r="I292" s="90"/>
      <c r="J292" s="90"/>
      <c r="K292" s="90"/>
      <c r="L292" s="90"/>
      <c r="P292" s="90"/>
      <c r="Q292" s="90"/>
      <c r="R292" s="90"/>
      <c r="S292" s="90"/>
    </row>
    <row r="293" ht="15.75" customHeight="1">
      <c r="A293" s="90"/>
      <c r="B293" s="90"/>
      <c r="C293" s="90"/>
      <c r="D293" s="90"/>
      <c r="E293" s="90"/>
      <c r="F293" s="90"/>
      <c r="G293" s="90"/>
      <c r="I293" s="90"/>
      <c r="J293" s="90"/>
      <c r="K293" s="90"/>
      <c r="L293" s="90"/>
      <c r="P293" s="90"/>
      <c r="Q293" s="90"/>
      <c r="R293" s="90"/>
      <c r="S293" s="90"/>
    </row>
    <row r="294" ht="15.75" customHeight="1">
      <c r="A294" s="90"/>
      <c r="B294" s="90"/>
      <c r="C294" s="90"/>
      <c r="D294" s="90"/>
      <c r="E294" s="90"/>
      <c r="F294" s="90"/>
      <c r="G294" s="90"/>
      <c r="I294" s="90"/>
      <c r="J294" s="90"/>
      <c r="K294" s="90"/>
      <c r="L294" s="90"/>
      <c r="P294" s="90"/>
      <c r="Q294" s="90"/>
      <c r="R294" s="90"/>
      <c r="S294" s="90"/>
    </row>
    <row r="295" ht="15.75" customHeight="1">
      <c r="A295" s="90"/>
      <c r="B295" s="90"/>
      <c r="C295" s="90"/>
      <c r="D295" s="90"/>
      <c r="E295" s="90"/>
      <c r="F295" s="90"/>
      <c r="G295" s="90"/>
      <c r="I295" s="90"/>
      <c r="J295" s="90"/>
      <c r="K295" s="90"/>
      <c r="L295" s="90"/>
      <c r="P295" s="90"/>
      <c r="Q295" s="90"/>
      <c r="R295" s="90"/>
      <c r="S295" s="90"/>
    </row>
    <row r="296" ht="15.75" customHeight="1">
      <c r="A296" s="90"/>
      <c r="B296" s="90"/>
      <c r="C296" s="90"/>
      <c r="D296" s="90"/>
      <c r="E296" s="90"/>
      <c r="F296" s="90"/>
      <c r="G296" s="90"/>
      <c r="I296" s="90"/>
      <c r="J296" s="90"/>
      <c r="K296" s="90"/>
      <c r="L296" s="90"/>
      <c r="P296" s="90"/>
      <c r="Q296" s="90"/>
      <c r="R296" s="90"/>
      <c r="S296" s="90"/>
    </row>
    <row r="297" ht="15.75" customHeight="1">
      <c r="A297" s="90"/>
      <c r="B297" s="90"/>
      <c r="C297" s="90"/>
      <c r="D297" s="90"/>
      <c r="E297" s="90"/>
      <c r="F297" s="90"/>
      <c r="G297" s="90"/>
      <c r="I297" s="90"/>
      <c r="J297" s="90"/>
      <c r="K297" s="90"/>
      <c r="L297" s="90"/>
      <c r="P297" s="90"/>
      <c r="Q297" s="90"/>
      <c r="R297" s="90"/>
      <c r="S297" s="90"/>
    </row>
    <row r="298" ht="15.75" customHeight="1">
      <c r="A298" s="90"/>
      <c r="B298" s="90"/>
      <c r="C298" s="90"/>
      <c r="D298" s="90"/>
      <c r="E298" s="90"/>
      <c r="F298" s="90"/>
      <c r="G298" s="90"/>
      <c r="I298" s="90"/>
      <c r="J298" s="90"/>
      <c r="K298" s="90"/>
      <c r="L298" s="90"/>
      <c r="P298" s="90"/>
      <c r="Q298" s="90"/>
      <c r="R298" s="90"/>
      <c r="S298" s="90"/>
    </row>
    <row r="299" ht="15.75" customHeight="1">
      <c r="A299" s="90"/>
      <c r="B299" s="90"/>
      <c r="C299" s="90"/>
      <c r="D299" s="90"/>
      <c r="E299" s="90"/>
      <c r="F299" s="90"/>
      <c r="G299" s="90"/>
      <c r="I299" s="90"/>
      <c r="J299" s="90"/>
      <c r="K299" s="90"/>
      <c r="L299" s="90"/>
      <c r="P299" s="90"/>
      <c r="Q299" s="90"/>
      <c r="R299" s="90"/>
      <c r="S299" s="90"/>
    </row>
    <row r="300" ht="15.75" customHeight="1">
      <c r="A300" s="90"/>
      <c r="B300" s="90"/>
      <c r="C300" s="90"/>
      <c r="D300" s="90"/>
      <c r="E300" s="90"/>
      <c r="F300" s="90"/>
      <c r="G300" s="90"/>
      <c r="I300" s="90"/>
      <c r="J300" s="90"/>
      <c r="K300" s="90"/>
      <c r="L300" s="90"/>
      <c r="P300" s="90"/>
      <c r="Q300" s="90"/>
      <c r="R300" s="90"/>
      <c r="S300" s="90"/>
    </row>
    <row r="301" ht="15.75" customHeight="1">
      <c r="A301" s="90"/>
      <c r="B301" s="90"/>
      <c r="C301" s="90"/>
      <c r="D301" s="90"/>
      <c r="E301" s="90"/>
      <c r="F301" s="90"/>
      <c r="G301" s="90"/>
      <c r="I301" s="90"/>
      <c r="J301" s="90"/>
      <c r="K301" s="90"/>
      <c r="L301" s="90"/>
      <c r="P301" s="90"/>
      <c r="Q301" s="90"/>
      <c r="R301" s="90"/>
      <c r="S301" s="90"/>
    </row>
    <row r="302" ht="15.75" customHeight="1">
      <c r="A302" s="90"/>
      <c r="B302" s="90"/>
      <c r="C302" s="90"/>
      <c r="D302" s="90"/>
      <c r="E302" s="90"/>
      <c r="F302" s="90"/>
      <c r="G302" s="90"/>
      <c r="I302" s="90"/>
      <c r="J302" s="90"/>
      <c r="K302" s="90"/>
      <c r="L302" s="90"/>
      <c r="P302" s="90"/>
      <c r="Q302" s="90"/>
      <c r="R302" s="90"/>
      <c r="S302" s="90"/>
    </row>
    <row r="303" ht="15.75" customHeight="1">
      <c r="A303" s="90"/>
      <c r="B303" s="90"/>
      <c r="C303" s="90"/>
      <c r="D303" s="90"/>
      <c r="E303" s="90"/>
      <c r="F303" s="90"/>
      <c r="G303" s="90"/>
      <c r="I303" s="90"/>
      <c r="J303" s="90"/>
      <c r="K303" s="90"/>
      <c r="L303" s="90"/>
      <c r="P303" s="90"/>
      <c r="Q303" s="90"/>
      <c r="R303" s="90"/>
      <c r="S303" s="90"/>
    </row>
    <row r="304" ht="15.75" customHeight="1">
      <c r="A304" s="90"/>
      <c r="B304" s="90"/>
      <c r="C304" s="90"/>
      <c r="D304" s="90"/>
      <c r="E304" s="90"/>
      <c r="F304" s="90"/>
      <c r="G304" s="90"/>
      <c r="I304" s="90"/>
      <c r="J304" s="90"/>
      <c r="K304" s="90"/>
      <c r="L304" s="90"/>
      <c r="P304" s="90"/>
      <c r="Q304" s="90"/>
      <c r="R304" s="90"/>
      <c r="S304" s="90"/>
    </row>
    <row r="305" ht="15.75" customHeight="1">
      <c r="A305" s="90"/>
      <c r="B305" s="90"/>
      <c r="C305" s="90"/>
      <c r="D305" s="90"/>
      <c r="E305" s="90"/>
      <c r="F305" s="90"/>
      <c r="G305" s="90"/>
      <c r="I305" s="90"/>
      <c r="J305" s="90"/>
      <c r="K305" s="90"/>
      <c r="L305" s="90"/>
      <c r="P305" s="90"/>
      <c r="Q305" s="90"/>
      <c r="R305" s="90"/>
      <c r="S305" s="90"/>
    </row>
    <row r="306" ht="15.75" customHeight="1">
      <c r="A306" s="90"/>
      <c r="B306" s="90"/>
      <c r="C306" s="90"/>
      <c r="D306" s="90"/>
      <c r="E306" s="90"/>
      <c r="F306" s="90"/>
      <c r="G306" s="90"/>
      <c r="I306" s="90"/>
      <c r="J306" s="90"/>
      <c r="K306" s="90"/>
      <c r="L306" s="90"/>
      <c r="P306" s="90"/>
      <c r="Q306" s="90"/>
      <c r="R306" s="90"/>
      <c r="S306" s="90"/>
    </row>
    <row r="307" ht="15.75" customHeight="1">
      <c r="A307" s="90"/>
      <c r="B307" s="90"/>
      <c r="C307" s="90"/>
      <c r="D307" s="90"/>
      <c r="E307" s="90"/>
      <c r="F307" s="90"/>
      <c r="G307" s="90"/>
      <c r="I307" s="90"/>
      <c r="J307" s="90"/>
      <c r="K307" s="90"/>
      <c r="L307" s="90"/>
      <c r="P307" s="90"/>
      <c r="Q307" s="90"/>
      <c r="R307" s="90"/>
      <c r="S307" s="90"/>
    </row>
    <row r="308" ht="15.75" customHeight="1">
      <c r="A308" s="90"/>
      <c r="B308" s="90"/>
      <c r="C308" s="90"/>
      <c r="D308" s="90"/>
      <c r="E308" s="90"/>
      <c r="F308" s="90"/>
      <c r="G308" s="90"/>
      <c r="I308" s="90"/>
      <c r="J308" s="90"/>
      <c r="K308" s="90"/>
      <c r="L308" s="90"/>
      <c r="P308" s="90"/>
      <c r="Q308" s="90"/>
      <c r="R308" s="90"/>
      <c r="S308" s="90"/>
    </row>
    <row r="309" ht="15.75" customHeight="1">
      <c r="A309" s="90"/>
      <c r="B309" s="90"/>
      <c r="C309" s="90"/>
      <c r="D309" s="90"/>
      <c r="E309" s="90"/>
      <c r="F309" s="90"/>
      <c r="G309" s="90"/>
      <c r="I309" s="90"/>
      <c r="J309" s="90"/>
      <c r="K309" s="90"/>
      <c r="L309" s="90"/>
      <c r="P309" s="90"/>
      <c r="Q309" s="90"/>
      <c r="R309" s="90"/>
      <c r="S309" s="90"/>
    </row>
    <row r="310" ht="15.75" customHeight="1">
      <c r="A310" s="90"/>
      <c r="B310" s="90"/>
      <c r="C310" s="90"/>
      <c r="D310" s="90"/>
      <c r="E310" s="90"/>
      <c r="F310" s="90"/>
      <c r="G310" s="90"/>
      <c r="I310" s="90"/>
      <c r="J310" s="90"/>
      <c r="K310" s="90"/>
      <c r="L310" s="90"/>
      <c r="P310" s="90"/>
      <c r="Q310" s="90"/>
      <c r="R310" s="90"/>
      <c r="S310" s="90"/>
    </row>
    <row r="311" ht="15.75" customHeight="1">
      <c r="A311" s="90"/>
      <c r="B311" s="90"/>
      <c r="C311" s="90"/>
      <c r="D311" s="90"/>
      <c r="E311" s="90"/>
      <c r="F311" s="90"/>
      <c r="G311" s="90"/>
      <c r="I311" s="90"/>
      <c r="J311" s="90"/>
      <c r="K311" s="90"/>
      <c r="L311" s="90"/>
      <c r="P311" s="90"/>
      <c r="Q311" s="90"/>
      <c r="R311" s="90"/>
      <c r="S311" s="90"/>
    </row>
    <row r="312" ht="15.75" customHeight="1">
      <c r="A312" s="90"/>
      <c r="B312" s="90"/>
      <c r="C312" s="90"/>
      <c r="D312" s="90"/>
      <c r="E312" s="90"/>
      <c r="F312" s="90"/>
      <c r="G312" s="90"/>
      <c r="I312" s="90"/>
      <c r="J312" s="90"/>
      <c r="K312" s="90"/>
      <c r="L312" s="90"/>
      <c r="P312" s="90"/>
      <c r="Q312" s="90"/>
      <c r="R312" s="90"/>
      <c r="S312" s="90"/>
    </row>
    <row r="313" ht="15.75" customHeight="1">
      <c r="A313" s="90"/>
      <c r="B313" s="90"/>
      <c r="C313" s="90"/>
      <c r="D313" s="90"/>
      <c r="E313" s="90"/>
      <c r="F313" s="90"/>
      <c r="G313" s="90"/>
      <c r="I313" s="90"/>
      <c r="J313" s="90"/>
      <c r="K313" s="90"/>
      <c r="L313" s="90"/>
      <c r="P313" s="90"/>
      <c r="Q313" s="90"/>
      <c r="R313" s="90"/>
      <c r="S313" s="90"/>
    </row>
    <row r="314" ht="15.75" customHeight="1">
      <c r="A314" s="90"/>
      <c r="B314" s="90"/>
      <c r="C314" s="90"/>
      <c r="D314" s="90"/>
      <c r="E314" s="90"/>
      <c r="F314" s="90"/>
      <c r="G314" s="90"/>
      <c r="I314" s="90"/>
      <c r="J314" s="90"/>
      <c r="K314" s="90"/>
      <c r="L314" s="90"/>
      <c r="P314" s="90"/>
      <c r="Q314" s="90"/>
      <c r="R314" s="90"/>
      <c r="S314" s="90"/>
    </row>
    <row r="315" ht="15.75" customHeight="1">
      <c r="A315" s="90"/>
      <c r="B315" s="90"/>
      <c r="C315" s="90"/>
      <c r="D315" s="90"/>
      <c r="E315" s="90"/>
      <c r="F315" s="90"/>
      <c r="G315" s="90"/>
      <c r="I315" s="90"/>
      <c r="J315" s="90"/>
      <c r="K315" s="90"/>
      <c r="L315" s="90"/>
      <c r="P315" s="90"/>
      <c r="Q315" s="90"/>
      <c r="R315" s="90"/>
      <c r="S315" s="90"/>
    </row>
    <row r="316" ht="15.75" customHeight="1">
      <c r="A316" s="90"/>
      <c r="B316" s="90"/>
      <c r="C316" s="90"/>
      <c r="D316" s="90"/>
      <c r="E316" s="90"/>
      <c r="F316" s="90"/>
      <c r="G316" s="90"/>
      <c r="I316" s="90"/>
      <c r="J316" s="90"/>
      <c r="K316" s="90"/>
      <c r="L316" s="90"/>
      <c r="P316" s="90"/>
      <c r="Q316" s="90"/>
      <c r="R316" s="90"/>
      <c r="S316" s="90"/>
    </row>
    <row r="317" ht="15.75" customHeight="1">
      <c r="A317" s="90"/>
      <c r="B317" s="90"/>
      <c r="C317" s="90"/>
      <c r="D317" s="90"/>
      <c r="E317" s="90"/>
      <c r="F317" s="90"/>
      <c r="G317" s="90"/>
      <c r="I317" s="90"/>
      <c r="J317" s="90"/>
      <c r="K317" s="90"/>
      <c r="L317" s="90"/>
      <c r="P317" s="90"/>
      <c r="Q317" s="90"/>
      <c r="R317" s="90"/>
      <c r="S317" s="90"/>
    </row>
    <row r="318" ht="15.75" customHeight="1">
      <c r="A318" s="90"/>
      <c r="B318" s="90"/>
      <c r="C318" s="90"/>
      <c r="D318" s="90"/>
      <c r="E318" s="90"/>
      <c r="F318" s="90"/>
      <c r="G318" s="90"/>
      <c r="I318" s="90"/>
      <c r="J318" s="90"/>
      <c r="K318" s="90"/>
      <c r="L318" s="90"/>
      <c r="P318" s="90"/>
      <c r="Q318" s="90"/>
      <c r="R318" s="90"/>
      <c r="S318" s="90"/>
    </row>
    <row r="319" ht="15.75" customHeight="1">
      <c r="A319" s="90"/>
      <c r="B319" s="90"/>
      <c r="C319" s="90"/>
      <c r="D319" s="90"/>
      <c r="E319" s="90"/>
      <c r="F319" s="90"/>
      <c r="G319" s="90"/>
      <c r="I319" s="90"/>
      <c r="J319" s="90"/>
      <c r="K319" s="90"/>
      <c r="L319" s="90"/>
      <c r="P319" s="90"/>
      <c r="Q319" s="90"/>
      <c r="R319" s="90"/>
      <c r="S319" s="90"/>
    </row>
    <row r="320" ht="15.75" customHeight="1">
      <c r="A320" s="90"/>
      <c r="B320" s="90"/>
      <c r="C320" s="90"/>
      <c r="D320" s="90"/>
      <c r="E320" s="90"/>
      <c r="F320" s="90"/>
      <c r="G320" s="90"/>
      <c r="I320" s="90"/>
      <c r="J320" s="90"/>
      <c r="K320" s="90"/>
      <c r="L320" s="90"/>
      <c r="P320" s="90"/>
      <c r="Q320" s="90"/>
      <c r="R320" s="90"/>
      <c r="S320" s="90"/>
    </row>
    <row r="321" ht="15.75" customHeight="1">
      <c r="A321" s="90"/>
      <c r="B321" s="90"/>
      <c r="C321" s="90"/>
      <c r="D321" s="90"/>
      <c r="E321" s="90"/>
      <c r="F321" s="90"/>
      <c r="G321" s="90"/>
      <c r="I321" s="90"/>
      <c r="J321" s="90"/>
      <c r="K321" s="90"/>
      <c r="L321" s="90"/>
      <c r="P321" s="90"/>
      <c r="Q321" s="90"/>
      <c r="R321" s="90"/>
      <c r="S321" s="90"/>
    </row>
    <row r="322" ht="15.75" customHeight="1">
      <c r="A322" s="90"/>
      <c r="B322" s="90"/>
      <c r="C322" s="90"/>
      <c r="D322" s="90"/>
      <c r="E322" s="90"/>
      <c r="F322" s="90"/>
      <c r="G322" s="90"/>
      <c r="I322" s="90"/>
      <c r="J322" s="90"/>
      <c r="K322" s="90"/>
      <c r="L322" s="90"/>
      <c r="P322" s="90"/>
      <c r="Q322" s="90"/>
      <c r="R322" s="90"/>
      <c r="S322" s="90"/>
    </row>
    <row r="323" ht="15.75" customHeight="1">
      <c r="A323" s="90"/>
      <c r="B323" s="90"/>
      <c r="C323" s="90"/>
      <c r="D323" s="90"/>
      <c r="E323" s="90"/>
      <c r="F323" s="90"/>
      <c r="G323" s="90"/>
      <c r="I323" s="90"/>
      <c r="J323" s="90"/>
      <c r="K323" s="90"/>
      <c r="L323" s="90"/>
      <c r="P323" s="90"/>
      <c r="Q323" s="90"/>
      <c r="R323" s="90"/>
      <c r="S323" s="90"/>
    </row>
    <row r="324" ht="15.75" customHeight="1">
      <c r="A324" s="90"/>
      <c r="B324" s="90"/>
      <c r="C324" s="90"/>
      <c r="D324" s="90"/>
      <c r="E324" s="90"/>
      <c r="F324" s="90"/>
      <c r="G324" s="90"/>
      <c r="I324" s="90"/>
      <c r="J324" s="90"/>
      <c r="K324" s="90"/>
      <c r="L324" s="90"/>
      <c r="P324" s="90"/>
      <c r="Q324" s="90"/>
      <c r="R324" s="90"/>
      <c r="S324" s="90"/>
    </row>
    <row r="325" ht="15.75" customHeight="1">
      <c r="A325" s="90"/>
      <c r="B325" s="90"/>
      <c r="C325" s="90"/>
      <c r="D325" s="90"/>
      <c r="E325" s="90"/>
      <c r="F325" s="90"/>
      <c r="G325" s="90"/>
      <c r="I325" s="90"/>
      <c r="J325" s="90"/>
      <c r="K325" s="90"/>
      <c r="L325" s="90"/>
      <c r="P325" s="90"/>
      <c r="Q325" s="90"/>
      <c r="R325" s="90"/>
      <c r="S325" s="90"/>
    </row>
    <row r="326" ht="15.75" customHeight="1">
      <c r="A326" s="90"/>
      <c r="B326" s="90"/>
      <c r="C326" s="90"/>
      <c r="D326" s="90"/>
      <c r="E326" s="90"/>
      <c r="F326" s="90"/>
      <c r="G326" s="90"/>
      <c r="I326" s="90"/>
      <c r="J326" s="90"/>
      <c r="K326" s="90"/>
      <c r="L326" s="90"/>
      <c r="P326" s="90"/>
      <c r="Q326" s="90"/>
      <c r="R326" s="90"/>
      <c r="S326" s="90"/>
    </row>
    <row r="327" ht="15.75" customHeight="1">
      <c r="A327" s="90"/>
      <c r="B327" s="90"/>
      <c r="C327" s="90"/>
      <c r="D327" s="90"/>
      <c r="E327" s="90"/>
      <c r="F327" s="90"/>
      <c r="G327" s="90"/>
      <c r="I327" s="90"/>
      <c r="J327" s="90"/>
      <c r="K327" s="90"/>
      <c r="L327" s="90"/>
      <c r="P327" s="90"/>
      <c r="Q327" s="90"/>
      <c r="R327" s="90"/>
      <c r="S327" s="90"/>
    </row>
    <row r="328" ht="15.75" customHeight="1">
      <c r="A328" s="90"/>
      <c r="B328" s="90"/>
      <c r="C328" s="90"/>
      <c r="D328" s="90"/>
      <c r="E328" s="90"/>
      <c r="F328" s="90"/>
      <c r="G328" s="90"/>
      <c r="I328" s="90"/>
      <c r="J328" s="90"/>
      <c r="K328" s="90"/>
      <c r="L328" s="90"/>
      <c r="P328" s="90"/>
      <c r="Q328" s="90"/>
      <c r="R328" s="90"/>
      <c r="S328" s="90"/>
    </row>
    <row r="329" ht="15.75" customHeight="1">
      <c r="A329" s="90"/>
      <c r="B329" s="90"/>
      <c r="C329" s="90"/>
      <c r="D329" s="90"/>
      <c r="E329" s="90"/>
      <c r="F329" s="90"/>
      <c r="G329" s="90"/>
      <c r="I329" s="90"/>
      <c r="J329" s="90"/>
      <c r="K329" s="90"/>
      <c r="L329" s="90"/>
      <c r="P329" s="90"/>
      <c r="Q329" s="90"/>
      <c r="R329" s="90"/>
      <c r="S329" s="90"/>
    </row>
    <row r="330" ht="15.75" customHeight="1">
      <c r="A330" s="90"/>
      <c r="B330" s="90"/>
      <c r="C330" s="90"/>
      <c r="D330" s="90"/>
      <c r="E330" s="90"/>
      <c r="F330" s="90"/>
      <c r="G330" s="90"/>
      <c r="I330" s="90"/>
      <c r="J330" s="90"/>
      <c r="K330" s="90"/>
      <c r="L330" s="90"/>
      <c r="P330" s="90"/>
      <c r="Q330" s="90"/>
      <c r="R330" s="90"/>
      <c r="S330" s="90"/>
    </row>
    <row r="331" ht="15.75" customHeight="1">
      <c r="A331" s="90"/>
      <c r="B331" s="90"/>
      <c r="C331" s="90"/>
      <c r="D331" s="90"/>
      <c r="E331" s="90"/>
      <c r="F331" s="90"/>
      <c r="G331" s="90"/>
      <c r="I331" s="90"/>
      <c r="J331" s="90"/>
      <c r="K331" s="90"/>
      <c r="L331" s="90"/>
      <c r="P331" s="90"/>
      <c r="Q331" s="90"/>
      <c r="R331" s="90"/>
      <c r="S331" s="90"/>
    </row>
    <row r="332" ht="15.75" customHeight="1">
      <c r="A332" s="90"/>
      <c r="B332" s="90"/>
      <c r="C332" s="90"/>
      <c r="D332" s="90"/>
      <c r="E332" s="90"/>
      <c r="F332" s="90"/>
      <c r="G332" s="90"/>
      <c r="I332" s="90"/>
      <c r="J332" s="90"/>
      <c r="K332" s="90"/>
      <c r="L332" s="90"/>
      <c r="P332" s="90"/>
      <c r="Q332" s="90"/>
      <c r="R332" s="90"/>
      <c r="S332" s="90"/>
    </row>
    <row r="333" ht="15.75" customHeight="1">
      <c r="A333" s="90"/>
      <c r="B333" s="90"/>
      <c r="C333" s="90"/>
      <c r="D333" s="90"/>
      <c r="E333" s="90"/>
      <c r="F333" s="90"/>
      <c r="G333" s="90"/>
      <c r="I333" s="90"/>
      <c r="J333" s="90"/>
      <c r="K333" s="90"/>
      <c r="L333" s="90"/>
      <c r="P333" s="90"/>
      <c r="Q333" s="90"/>
      <c r="R333" s="90"/>
      <c r="S333" s="90"/>
    </row>
    <row r="334" ht="15.75" customHeight="1">
      <c r="A334" s="90"/>
      <c r="B334" s="90"/>
      <c r="C334" s="90"/>
      <c r="D334" s="90"/>
      <c r="E334" s="90"/>
      <c r="F334" s="90"/>
      <c r="G334" s="90"/>
      <c r="I334" s="90"/>
      <c r="J334" s="90"/>
      <c r="K334" s="90"/>
      <c r="L334" s="90"/>
      <c r="P334" s="90"/>
      <c r="Q334" s="90"/>
      <c r="R334" s="90"/>
      <c r="S334" s="90"/>
    </row>
    <row r="335" ht="15.75" customHeight="1">
      <c r="A335" s="90"/>
      <c r="B335" s="90"/>
      <c r="C335" s="90"/>
      <c r="D335" s="90"/>
      <c r="E335" s="90"/>
      <c r="F335" s="90"/>
      <c r="G335" s="90"/>
      <c r="I335" s="90"/>
      <c r="J335" s="90"/>
      <c r="K335" s="90"/>
      <c r="L335" s="90"/>
      <c r="P335" s="90"/>
      <c r="Q335" s="90"/>
      <c r="R335" s="90"/>
      <c r="S335" s="90"/>
    </row>
    <row r="336" ht="15.75" customHeight="1">
      <c r="A336" s="90"/>
      <c r="B336" s="90"/>
      <c r="C336" s="90"/>
      <c r="D336" s="90"/>
      <c r="E336" s="90"/>
      <c r="F336" s="90"/>
      <c r="G336" s="90"/>
      <c r="I336" s="90"/>
      <c r="J336" s="90"/>
      <c r="K336" s="90"/>
      <c r="L336" s="90"/>
      <c r="P336" s="90"/>
      <c r="Q336" s="90"/>
      <c r="R336" s="90"/>
      <c r="S336" s="90"/>
    </row>
    <row r="337" ht="15.75" customHeight="1">
      <c r="A337" s="90"/>
      <c r="B337" s="90"/>
      <c r="C337" s="90"/>
      <c r="D337" s="90"/>
      <c r="E337" s="90"/>
      <c r="F337" s="90"/>
      <c r="G337" s="90"/>
      <c r="I337" s="90"/>
      <c r="J337" s="90"/>
      <c r="K337" s="90"/>
      <c r="L337" s="90"/>
      <c r="P337" s="90"/>
      <c r="Q337" s="90"/>
      <c r="R337" s="90"/>
      <c r="S337" s="90"/>
    </row>
    <row r="338" ht="15.75" customHeight="1">
      <c r="A338" s="90"/>
      <c r="B338" s="90"/>
      <c r="C338" s="90"/>
      <c r="D338" s="90"/>
      <c r="E338" s="90"/>
      <c r="F338" s="90"/>
      <c r="G338" s="90"/>
      <c r="I338" s="90"/>
      <c r="J338" s="90"/>
      <c r="K338" s="90"/>
      <c r="L338" s="90"/>
      <c r="P338" s="90"/>
      <c r="Q338" s="90"/>
      <c r="R338" s="90"/>
      <c r="S338" s="90"/>
    </row>
    <row r="339" ht="15.75" customHeight="1">
      <c r="A339" s="90"/>
      <c r="B339" s="90"/>
      <c r="C339" s="90"/>
      <c r="D339" s="90"/>
      <c r="E339" s="90"/>
      <c r="F339" s="90"/>
      <c r="G339" s="90"/>
      <c r="I339" s="90"/>
      <c r="J339" s="90"/>
      <c r="K339" s="90"/>
      <c r="L339" s="90"/>
      <c r="P339" s="90"/>
      <c r="Q339" s="90"/>
      <c r="R339" s="90"/>
      <c r="S339" s="90"/>
    </row>
    <row r="340" ht="15.75" customHeight="1">
      <c r="A340" s="90"/>
      <c r="B340" s="90"/>
      <c r="C340" s="90"/>
      <c r="D340" s="90"/>
      <c r="E340" s="90"/>
      <c r="F340" s="90"/>
      <c r="G340" s="90"/>
      <c r="I340" s="90"/>
      <c r="J340" s="90"/>
      <c r="K340" s="90"/>
      <c r="L340" s="90"/>
      <c r="P340" s="90"/>
      <c r="Q340" s="90"/>
      <c r="R340" s="90"/>
      <c r="S340" s="90"/>
    </row>
    <row r="341" ht="15.75" customHeight="1">
      <c r="A341" s="90"/>
      <c r="B341" s="90"/>
      <c r="C341" s="90"/>
      <c r="D341" s="90"/>
      <c r="E341" s="90"/>
      <c r="F341" s="90"/>
      <c r="G341" s="90"/>
      <c r="I341" s="90"/>
      <c r="J341" s="90"/>
      <c r="K341" s="90"/>
      <c r="L341" s="90"/>
      <c r="P341" s="90"/>
      <c r="Q341" s="90"/>
      <c r="R341" s="90"/>
      <c r="S341" s="90"/>
    </row>
    <row r="342" ht="15.75" customHeight="1">
      <c r="A342" s="90"/>
      <c r="B342" s="90"/>
      <c r="C342" s="90"/>
      <c r="D342" s="90"/>
      <c r="E342" s="90"/>
      <c r="F342" s="90"/>
      <c r="G342" s="90"/>
      <c r="I342" s="90"/>
      <c r="J342" s="90"/>
      <c r="K342" s="90"/>
      <c r="L342" s="90"/>
      <c r="P342" s="90"/>
      <c r="Q342" s="90"/>
      <c r="R342" s="90"/>
      <c r="S342" s="90"/>
    </row>
    <row r="343" ht="15.75" customHeight="1">
      <c r="A343" s="90"/>
      <c r="B343" s="90"/>
      <c r="C343" s="90"/>
      <c r="D343" s="90"/>
      <c r="E343" s="90"/>
      <c r="F343" s="90"/>
      <c r="G343" s="90"/>
      <c r="I343" s="90"/>
      <c r="J343" s="90"/>
      <c r="K343" s="90"/>
      <c r="L343" s="90"/>
      <c r="P343" s="90"/>
      <c r="Q343" s="90"/>
      <c r="R343" s="90"/>
      <c r="S343" s="90"/>
    </row>
    <row r="344" ht="15.75" customHeight="1">
      <c r="A344" s="90"/>
      <c r="B344" s="90"/>
      <c r="C344" s="90"/>
      <c r="D344" s="90"/>
      <c r="E344" s="90"/>
      <c r="F344" s="90"/>
      <c r="G344" s="90"/>
      <c r="I344" s="90"/>
      <c r="J344" s="90"/>
      <c r="K344" s="90"/>
      <c r="L344" s="90"/>
      <c r="P344" s="90"/>
      <c r="Q344" s="90"/>
      <c r="R344" s="90"/>
      <c r="S344" s="90"/>
    </row>
    <row r="345" ht="15.75" customHeight="1">
      <c r="A345" s="90"/>
      <c r="B345" s="90"/>
      <c r="C345" s="90"/>
      <c r="D345" s="90"/>
      <c r="E345" s="90"/>
      <c r="F345" s="90"/>
      <c r="G345" s="90"/>
      <c r="I345" s="90"/>
      <c r="J345" s="90"/>
      <c r="K345" s="90"/>
      <c r="L345" s="90"/>
      <c r="P345" s="90"/>
      <c r="Q345" s="90"/>
      <c r="R345" s="90"/>
      <c r="S345" s="90"/>
    </row>
    <row r="346" ht="15.75" customHeight="1">
      <c r="A346" s="90"/>
      <c r="B346" s="90"/>
      <c r="C346" s="90"/>
      <c r="D346" s="90"/>
      <c r="E346" s="90"/>
      <c r="F346" s="90"/>
      <c r="G346" s="90"/>
      <c r="I346" s="90"/>
      <c r="J346" s="90"/>
      <c r="K346" s="90"/>
      <c r="L346" s="90"/>
      <c r="P346" s="90"/>
      <c r="Q346" s="90"/>
      <c r="R346" s="90"/>
      <c r="S346" s="90"/>
    </row>
    <row r="347" ht="15.75" customHeight="1">
      <c r="A347" s="90"/>
      <c r="B347" s="90"/>
      <c r="C347" s="90"/>
      <c r="D347" s="90"/>
      <c r="E347" s="90"/>
      <c r="F347" s="90"/>
      <c r="G347" s="90"/>
      <c r="I347" s="90"/>
      <c r="J347" s="90"/>
      <c r="K347" s="90"/>
      <c r="L347" s="90"/>
      <c r="P347" s="90"/>
      <c r="Q347" s="90"/>
      <c r="R347" s="90"/>
      <c r="S347" s="90"/>
    </row>
    <row r="348" ht="15.75" customHeight="1">
      <c r="A348" s="90"/>
      <c r="B348" s="90"/>
      <c r="C348" s="90"/>
      <c r="D348" s="90"/>
      <c r="E348" s="90"/>
      <c r="F348" s="90"/>
      <c r="G348" s="90"/>
      <c r="I348" s="90"/>
      <c r="J348" s="90"/>
      <c r="K348" s="90"/>
      <c r="L348" s="90"/>
      <c r="P348" s="90"/>
      <c r="Q348" s="90"/>
      <c r="R348" s="90"/>
      <c r="S348" s="90"/>
    </row>
    <row r="349" ht="15.75" customHeight="1">
      <c r="A349" s="90"/>
      <c r="B349" s="90"/>
      <c r="C349" s="90"/>
      <c r="D349" s="90"/>
      <c r="E349" s="90"/>
      <c r="F349" s="90"/>
      <c r="G349" s="90"/>
      <c r="I349" s="90"/>
      <c r="J349" s="90"/>
      <c r="K349" s="90"/>
      <c r="L349" s="90"/>
      <c r="P349" s="90"/>
      <c r="Q349" s="90"/>
      <c r="R349" s="90"/>
      <c r="S349" s="90"/>
    </row>
    <row r="350" ht="15.75" customHeight="1">
      <c r="A350" s="90"/>
      <c r="B350" s="90"/>
      <c r="C350" s="90"/>
      <c r="D350" s="90"/>
      <c r="E350" s="90"/>
      <c r="F350" s="90"/>
      <c r="G350" s="90"/>
      <c r="I350" s="90"/>
      <c r="J350" s="90"/>
      <c r="K350" s="90"/>
      <c r="L350" s="90"/>
      <c r="P350" s="90"/>
      <c r="Q350" s="90"/>
      <c r="R350" s="90"/>
      <c r="S350" s="90"/>
    </row>
    <row r="351" ht="15.75" customHeight="1">
      <c r="A351" s="90"/>
      <c r="B351" s="90"/>
      <c r="C351" s="90"/>
      <c r="D351" s="90"/>
      <c r="E351" s="90"/>
      <c r="F351" s="90"/>
      <c r="G351" s="90"/>
      <c r="I351" s="90"/>
      <c r="J351" s="90"/>
      <c r="K351" s="90"/>
      <c r="L351" s="90"/>
      <c r="P351" s="90"/>
      <c r="Q351" s="90"/>
      <c r="R351" s="90"/>
      <c r="S351" s="90"/>
    </row>
    <row r="352" ht="15.75" customHeight="1">
      <c r="A352" s="90"/>
      <c r="B352" s="90"/>
      <c r="C352" s="90"/>
      <c r="D352" s="90"/>
      <c r="E352" s="90"/>
      <c r="F352" s="90"/>
      <c r="G352" s="90"/>
      <c r="I352" s="90"/>
      <c r="J352" s="90"/>
      <c r="K352" s="90"/>
      <c r="L352" s="90"/>
      <c r="P352" s="90"/>
      <c r="Q352" s="90"/>
      <c r="R352" s="90"/>
      <c r="S352" s="90"/>
    </row>
    <row r="353" ht="15.75" customHeight="1">
      <c r="A353" s="90"/>
      <c r="B353" s="90"/>
      <c r="C353" s="90"/>
      <c r="D353" s="90"/>
      <c r="E353" s="90"/>
      <c r="F353" s="90"/>
      <c r="G353" s="90"/>
      <c r="I353" s="90"/>
      <c r="J353" s="90"/>
      <c r="K353" s="90"/>
      <c r="L353" s="90"/>
      <c r="P353" s="90"/>
      <c r="Q353" s="90"/>
      <c r="R353" s="90"/>
      <c r="S353" s="90"/>
    </row>
    <row r="354" ht="15.75" customHeight="1">
      <c r="A354" s="90"/>
      <c r="B354" s="90"/>
      <c r="C354" s="90"/>
      <c r="D354" s="90"/>
      <c r="E354" s="90"/>
      <c r="F354" s="90"/>
      <c r="G354" s="90"/>
      <c r="I354" s="90"/>
      <c r="J354" s="90"/>
      <c r="K354" s="90"/>
      <c r="L354" s="90"/>
      <c r="P354" s="90"/>
      <c r="Q354" s="90"/>
      <c r="R354" s="90"/>
      <c r="S354" s="90"/>
    </row>
    <row r="355" ht="15.75" customHeight="1">
      <c r="A355" s="90"/>
      <c r="B355" s="90"/>
      <c r="C355" s="90"/>
      <c r="D355" s="90"/>
      <c r="E355" s="90"/>
      <c r="F355" s="90"/>
      <c r="G355" s="90"/>
      <c r="I355" s="90"/>
      <c r="J355" s="90"/>
      <c r="K355" s="90"/>
      <c r="L355" s="90"/>
      <c r="P355" s="90"/>
      <c r="Q355" s="90"/>
      <c r="R355" s="90"/>
      <c r="S355" s="90"/>
    </row>
    <row r="356" ht="15.75" customHeight="1">
      <c r="A356" s="90"/>
      <c r="B356" s="90"/>
      <c r="C356" s="90"/>
      <c r="D356" s="90"/>
      <c r="E356" s="90"/>
      <c r="F356" s="90"/>
      <c r="G356" s="90"/>
      <c r="I356" s="90"/>
      <c r="J356" s="90"/>
      <c r="K356" s="90"/>
      <c r="L356" s="90"/>
      <c r="P356" s="90"/>
      <c r="Q356" s="90"/>
      <c r="R356" s="90"/>
      <c r="S356" s="90"/>
    </row>
    <row r="357" ht="15.75" customHeight="1">
      <c r="A357" s="90"/>
      <c r="B357" s="90"/>
      <c r="C357" s="90"/>
      <c r="D357" s="90"/>
      <c r="E357" s="90"/>
      <c r="F357" s="90"/>
      <c r="G357" s="90"/>
      <c r="I357" s="90"/>
      <c r="J357" s="90"/>
      <c r="K357" s="90"/>
      <c r="L357" s="90"/>
      <c r="P357" s="90"/>
      <c r="Q357" s="90"/>
      <c r="R357" s="90"/>
      <c r="S357" s="90"/>
    </row>
    <row r="358" ht="15.75" customHeight="1">
      <c r="A358" s="90"/>
      <c r="B358" s="90"/>
      <c r="C358" s="90"/>
      <c r="D358" s="90"/>
      <c r="E358" s="90"/>
      <c r="F358" s="90"/>
      <c r="G358" s="90"/>
      <c r="I358" s="90"/>
      <c r="J358" s="90"/>
      <c r="K358" s="90"/>
      <c r="L358" s="90"/>
      <c r="P358" s="90"/>
      <c r="Q358" s="90"/>
      <c r="R358" s="90"/>
      <c r="S358" s="90"/>
    </row>
    <row r="359" ht="15.75" customHeight="1">
      <c r="A359" s="90"/>
      <c r="B359" s="90"/>
      <c r="C359" s="90"/>
      <c r="D359" s="90"/>
      <c r="E359" s="90"/>
      <c r="F359" s="90"/>
      <c r="G359" s="90"/>
      <c r="I359" s="90"/>
      <c r="J359" s="90"/>
      <c r="K359" s="90"/>
      <c r="L359" s="90"/>
      <c r="P359" s="90"/>
      <c r="Q359" s="90"/>
      <c r="R359" s="90"/>
      <c r="S359" s="90"/>
    </row>
    <row r="360" ht="15.75" customHeight="1">
      <c r="A360" s="90"/>
      <c r="B360" s="90"/>
      <c r="C360" s="90"/>
      <c r="D360" s="90"/>
      <c r="E360" s="90"/>
      <c r="F360" s="90"/>
      <c r="G360" s="90"/>
      <c r="I360" s="90"/>
      <c r="J360" s="90"/>
      <c r="K360" s="90"/>
      <c r="L360" s="90"/>
      <c r="P360" s="90"/>
      <c r="Q360" s="90"/>
      <c r="R360" s="90"/>
      <c r="S360" s="90"/>
    </row>
    <row r="361" ht="15.75" customHeight="1">
      <c r="A361" s="90"/>
      <c r="B361" s="90"/>
      <c r="C361" s="90"/>
      <c r="D361" s="90"/>
      <c r="E361" s="90"/>
      <c r="F361" s="90"/>
      <c r="G361" s="90"/>
      <c r="I361" s="90"/>
      <c r="J361" s="90"/>
      <c r="K361" s="90"/>
      <c r="L361" s="90"/>
      <c r="P361" s="90"/>
      <c r="Q361" s="90"/>
      <c r="R361" s="90"/>
      <c r="S361" s="90"/>
    </row>
    <row r="362" ht="15.75" customHeight="1">
      <c r="A362" s="90"/>
      <c r="B362" s="90"/>
      <c r="C362" s="90"/>
      <c r="D362" s="90"/>
      <c r="E362" s="90"/>
      <c r="F362" s="90"/>
      <c r="G362" s="90"/>
      <c r="I362" s="90"/>
      <c r="J362" s="90"/>
      <c r="K362" s="90"/>
      <c r="L362" s="90"/>
      <c r="P362" s="90"/>
      <c r="Q362" s="90"/>
      <c r="R362" s="90"/>
      <c r="S362" s="90"/>
    </row>
    <row r="363" ht="15.75" customHeight="1">
      <c r="A363" s="90"/>
      <c r="B363" s="90"/>
      <c r="C363" s="90"/>
      <c r="D363" s="90"/>
      <c r="E363" s="90"/>
      <c r="F363" s="90"/>
      <c r="G363" s="90"/>
      <c r="I363" s="90"/>
      <c r="J363" s="90"/>
      <c r="K363" s="90"/>
      <c r="L363" s="90"/>
      <c r="P363" s="90"/>
      <c r="Q363" s="90"/>
      <c r="R363" s="90"/>
      <c r="S363" s="90"/>
    </row>
    <row r="364" ht="15.75" customHeight="1">
      <c r="A364" s="90"/>
      <c r="B364" s="90"/>
      <c r="C364" s="90"/>
      <c r="D364" s="90"/>
      <c r="E364" s="90"/>
      <c r="F364" s="90"/>
      <c r="G364" s="90"/>
      <c r="I364" s="90"/>
      <c r="J364" s="90"/>
      <c r="K364" s="90"/>
      <c r="L364" s="90"/>
      <c r="P364" s="90"/>
      <c r="Q364" s="90"/>
      <c r="R364" s="90"/>
      <c r="S364" s="90"/>
    </row>
    <row r="365" ht="15.75" customHeight="1">
      <c r="A365" s="90"/>
      <c r="B365" s="90"/>
      <c r="C365" s="90"/>
      <c r="D365" s="90"/>
      <c r="E365" s="90"/>
      <c r="F365" s="90"/>
      <c r="G365" s="90"/>
      <c r="I365" s="90"/>
      <c r="J365" s="90"/>
      <c r="K365" s="90"/>
      <c r="L365" s="90"/>
      <c r="P365" s="90"/>
      <c r="Q365" s="90"/>
      <c r="R365" s="90"/>
      <c r="S365" s="90"/>
    </row>
    <row r="366" ht="15.75" customHeight="1">
      <c r="A366" s="90"/>
      <c r="B366" s="90"/>
      <c r="C366" s="90"/>
      <c r="D366" s="90"/>
      <c r="E366" s="90"/>
      <c r="F366" s="90"/>
      <c r="G366" s="90"/>
      <c r="I366" s="90"/>
      <c r="J366" s="90"/>
      <c r="K366" s="90"/>
      <c r="L366" s="90"/>
      <c r="P366" s="90"/>
      <c r="Q366" s="90"/>
      <c r="R366" s="90"/>
      <c r="S366" s="90"/>
    </row>
    <row r="367" ht="15.75" customHeight="1">
      <c r="A367" s="90"/>
      <c r="B367" s="90"/>
      <c r="C367" s="90"/>
      <c r="D367" s="90"/>
      <c r="E367" s="90"/>
      <c r="F367" s="90"/>
      <c r="G367" s="90"/>
      <c r="I367" s="90"/>
      <c r="J367" s="90"/>
      <c r="K367" s="90"/>
      <c r="L367" s="90"/>
      <c r="P367" s="90"/>
      <c r="Q367" s="90"/>
      <c r="R367" s="90"/>
      <c r="S367" s="90"/>
    </row>
    <row r="368" ht="15.75" customHeight="1">
      <c r="A368" s="90"/>
      <c r="B368" s="90"/>
      <c r="C368" s="90"/>
      <c r="D368" s="90"/>
      <c r="E368" s="90"/>
      <c r="F368" s="90"/>
      <c r="G368" s="90"/>
      <c r="I368" s="90"/>
      <c r="J368" s="90"/>
      <c r="K368" s="90"/>
      <c r="L368" s="90"/>
      <c r="P368" s="90"/>
      <c r="Q368" s="90"/>
      <c r="R368" s="90"/>
      <c r="S368" s="90"/>
    </row>
    <row r="369" ht="15.75" customHeight="1">
      <c r="A369" s="90"/>
      <c r="B369" s="90"/>
      <c r="C369" s="90"/>
      <c r="D369" s="90"/>
      <c r="E369" s="90"/>
      <c r="F369" s="90"/>
      <c r="G369" s="90"/>
      <c r="I369" s="90"/>
      <c r="J369" s="90"/>
      <c r="K369" s="90"/>
      <c r="L369" s="90"/>
      <c r="P369" s="90"/>
      <c r="Q369" s="90"/>
      <c r="R369" s="90"/>
      <c r="S369" s="90"/>
    </row>
    <row r="370" ht="15.75" customHeight="1">
      <c r="A370" s="90"/>
      <c r="B370" s="90"/>
      <c r="C370" s="90"/>
      <c r="D370" s="90"/>
      <c r="E370" s="90"/>
      <c r="F370" s="90"/>
      <c r="G370" s="90"/>
      <c r="I370" s="90"/>
      <c r="J370" s="90"/>
      <c r="K370" s="90"/>
      <c r="L370" s="90"/>
      <c r="P370" s="90"/>
      <c r="Q370" s="90"/>
      <c r="R370" s="90"/>
      <c r="S370" s="90"/>
    </row>
    <row r="371" ht="15.75" customHeight="1">
      <c r="A371" s="90"/>
      <c r="B371" s="90"/>
      <c r="C371" s="90"/>
      <c r="D371" s="90"/>
      <c r="E371" s="90"/>
      <c r="F371" s="90"/>
      <c r="G371" s="90"/>
      <c r="I371" s="90"/>
      <c r="J371" s="90"/>
      <c r="K371" s="90"/>
      <c r="L371" s="90"/>
      <c r="P371" s="90"/>
      <c r="Q371" s="90"/>
      <c r="R371" s="90"/>
      <c r="S371" s="90"/>
    </row>
    <row r="372" ht="15.75" customHeight="1">
      <c r="A372" s="90"/>
      <c r="B372" s="90"/>
      <c r="C372" s="90"/>
      <c r="D372" s="90"/>
      <c r="E372" s="90"/>
      <c r="F372" s="90"/>
      <c r="G372" s="90"/>
      <c r="I372" s="90"/>
      <c r="J372" s="90"/>
      <c r="K372" s="90"/>
      <c r="L372" s="90"/>
      <c r="P372" s="90"/>
      <c r="Q372" s="90"/>
      <c r="R372" s="90"/>
      <c r="S372" s="90"/>
    </row>
    <row r="373" ht="15.75" customHeight="1">
      <c r="A373" s="90"/>
      <c r="B373" s="90"/>
      <c r="C373" s="90"/>
      <c r="D373" s="90"/>
      <c r="E373" s="90"/>
      <c r="F373" s="90"/>
      <c r="G373" s="90"/>
      <c r="I373" s="90"/>
      <c r="J373" s="90"/>
      <c r="K373" s="90"/>
      <c r="L373" s="90"/>
      <c r="P373" s="90"/>
      <c r="Q373" s="90"/>
      <c r="R373" s="90"/>
      <c r="S373" s="90"/>
    </row>
    <row r="374" ht="15.75" customHeight="1">
      <c r="A374" s="90"/>
      <c r="B374" s="90"/>
      <c r="C374" s="90"/>
      <c r="D374" s="90"/>
      <c r="E374" s="90"/>
      <c r="F374" s="90"/>
      <c r="G374" s="90"/>
      <c r="I374" s="90"/>
      <c r="J374" s="90"/>
      <c r="K374" s="90"/>
      <c r="L374" s="90"/>
      <c r="P374" s="90"/>
      <c r="Q374" s="90"/>
      <c r="R374" s="90"/>
      <c r="S374" s="90"/>
    </row>
    <row r="375" ht="15.75" customHeight="1">
      <c r="A375" s="90"/>
      <c r="B375" s="90"/>
      <c r="C375" s="90"/>
      <c r="D375" s="90"/>
      <c r="E375" s="90"/>
      <c r="F375" s="90"/>
      <c r="G375" s="90"/>
      <c r="I375" s="90"/>
      <c r="J375" s="90"/>
      <c r="K375" s="90"/>
      <c r="L375" s="90"/>
      <c r="P375" s="90"/>
      <c r="Q375" s="90"/>
      <c r="R375" s="90"/>
      <c r="S375" s="90"/>
    </row>
    <row r="376" ht="15.75" customHeight="1">
      <c r="A376" s="90"/>
      <c r="B376" s="90"/>
      <c r="C376" s="90"/>
      <c r="D376" s="90"/>
      <c r="E376" s="90"/>
      <c r="F376" s="90"/>
      <c r="G376" s="90"/>
      <c r="I376" s="90"/>
      <c r="J376" s="90"/>
      <c r="K376" s="90"/>
      <c r="L376" s="90"/>
      <c r="P376" s="90"/>
      <c r="Q376" s="90"/>
      <c r="R376" s="90"/>
      <c r="S376" s="90"/>
    </row>
    <row r="377" ht="15.75" customHeight="1">
      <c r="A377" s="90"/>
      <c r="B377" s="90"/>
      <c r="C377" s="90"/>
      <c r="D377" s="90"/>
      <c r="E377" s="90"/>
      <c r="F377" s="90"/>
      <c r="G377" s="90"/>
      <c r="I377" s="90"/>
      <c r="J377" s="90"/>
      <c r="K377" s="90"/>
      <c r="L377" s="90"/>
      <c r="P377" s="90"/>
      <c r="Q377" s="90"/>
      <c r="R377" s="90"/>
      <c r="S377" s="90"/>
    </row>
    <row r="378" ht="15.75" customHeight="1">
      <c r="A378" s="90"/>
      <c r="B378" s="90"/>
      <c r="C378" s="90"/>
      <c r="D378" s="90"/>
      <c r="E378" s="90"/>
      <c r="F378" s="90"/>
      <c r="G378" s="90"/>
      <c r="I378" s="90"/>
      <c r="J378" s="90"/>
      <c r="K378" s="90"/>
      <c r="L378" s="90"/>
      <c r="P378" s="90"/>
      <c r="Q378" s="90"/>
      <c r="R378" s="90"/>
      <c r="S378" s="90"/>
    </row>
    <row r="379" ht="15.75" customHeight="1">
      <c r="A379" s="90"/>
      <c r="B379" s="90"/>
      <c r="C379" s="90"/>
      <c r="D379" s="90"/>
      <c r="E379" s="90"/>
      <c r="F379" s="90"/>
      <c r="G379" s="90"/>
      <c r="I379" s="90"/>
      <c r="J379" s="90"/>
      <c r="K379" s="90"/>
      <c r="L379" s="90"/>
      <c r="P379" s="90"/>
      <c r="Q379" s="90"/>
      <c r="R379" s="90"/>
      <c r="S379" s="90"/>
    </row>
    <row r="380" ht="15.75" customHeight="1">
      <c r="A380" s="90"/>
      <c r="B380" s="90"/>
      <c r="C380" s="90"/>
      <c r="D380" s="90"/>
      <c r="E380" s="90"/>
      <c r="F380" s="90"/>
      <c r="G380" s="90"/>
      <c r="I380" s="90"/>
      <c r="J380" s="90"/>
      <c r="K380" s="90"/>
      <c r="L380" s="90"/>
      <c r="P380" s="90"/>
      <c r="Q380" s="90"/>
      <c r="R380" s="90"/>
      <c r="S380" s="90"/>
    </row>
    <row r="381" ht="15.75" customHeight="1">
      <c r="A381" s="90"/>
      <c r="B381" s="90"/>
      <c r="C381" s="90"/>
      <c r="D381" s="90"/>
      <c r="E381" s="90"/>
      <c r="F381" s="90"/>
      <c r="G381" s="90"/>
      <c r="I381" s="90"/>
      <c r="J381" s="90"/>
      <c r="K381" s="90"/>
      <c r="L381" s="90"/>
      <c r="P381" s="90"/>
      <c r="Q381" s="90"/>
      <c r="R381" s="90"/>
      <c r="S381" s="90"/>
    </row>
    <row r="382" ht="15.75" customHeight="1">
      <c r="A382" s="90"/>
      <c r="B382" s="90"/>
      <c r="C382" s="90"/>
      <c r="D382" s="90"/>
      <c r="E382" s="90"/>
      <c r="F382" s="90"/>
      <c r="G382" s="90"/>
      <c r="I382" s="90"/>
      <c r="J382" s="90"/>
      <c r="K382" s="90"/>
      <c r="L382" s="90"/>
      <c r="P382" s="90"/>
      <c r="Q382" s="90"/>
      <c r="R382" s="90"/>
      <c r="S382" s="90"/>
    </row>
    <row r="383" ht="15.75" customHeight="1">
      <c r="A383" s="90"/>
      <c r="B383" s="90"/>
      <c r="C383" s="90"/>
      <c r="D383" s="90"/>
      <c r="E383" s="90"/>
      <c r="F383" s="90"/>
      <c r="G383" s="90"/>
      <c r="I383" s="90"/>
      <c r="J383" s="90"/>
      <c r="K383" s="90"/>
      <c r="L383" s="90"/>
      <c r="P383" s="90"/>
      <c r="Q383" s="90"/>
      <c r="R383" s="90"/>
      <c r="S383" s="90"/>
    </row>
    <row r="384" ht="15.75" customHeight="1">
      <c r="A384" s="90"/>
      <c r="B384" s="90"/>
      <c r="C384" s="90"/>
      <c r="D384" s="90"/>
      <c r="E384" s="90"/>
      <c r="F384" s="90"/>
      <c r="G384" s="90"/>
      <c r="I384" s="90"/>
      <c r="J384" s="90"/>
      <c r="K384" s="90"/>
      <c r="L384" s="90"/>
      <c r="P384" s="90"/>
      <c r="Q384" s="90"/>
      <c r="R384" s="90"/>
      <c r="S384" s="90"/>
    </row>
    <row r="385" ht="15.75" customHeight="1">
      <c r="A385" s="90"/>
      <c r="B385" s="90"/>
      <c r="C385" s="90"/>
      <c r="D385" s="90"/>
      <c r="E385" s="90"/>
      <c r="F385" s="90"/>
      <c r="G385" s="90"/>
      <c r="I385" s="90"/>
      <c r="J385" s="90"/>
      <c r="K385" s="90"/>
      <c r="L385" s="90"/>
      <c r="P385" s="90"/>
      <c r="Q385" s="90"/>
      <c r="R385" s="90"/>
      <c r="S385" s="90"/>
    </row>
    <row r="386" ht="15.75" customHeight="1">
      <c r="A386" s="90"/>
      <c r="B386" s="90"/>
      <c r="C386" s="90"/>
      <c r="D386" s="90"/>
      <c r="E386" s="90"/>
      <c r="F386" s="90"/>
      <c r="G386" s="90"/>
      <c r="I386" s="90"/>
      <c r="J386" s="90"/>
      <c r="K386" s="90"/>
      <c r="L386" s="90"/>
      <c r="P386" s="90"/>
      <c r="Q386" s="90"/>
      <c r="R386" s="90"/>
      <c r="S386" s="90"/>
    </row>
    <row r="387" ht="15.75" customHeight="1">
      <c r="A387" s="90"/>
      <c r="B387" s="90"/>
      <c r="C387" s="90"/>
      <c r="D387" s="90"/>
      <c r="E387" s="90"/>
      <c r="F387" s="90"/>
      <c r="G387" s="90"/>
      <c r="I387" s="90"/>
      <c r="J387" s="90"/>
      <c r="K387" s="90"/>
      <c r="L387" s="90"/>
      <c r="P387" s="90"/>
      <c r="Q387" s="90"/>
      <c r="R387" s="90"/>
      <c r="S387" s="90"/>
    </row>
    <row r="388" ht="15.75" customHeight="1">
      <c r="A388" s="90"/>
      <c r="B388" s="90"/>
      <c r="C388" s="90"/>
      <c r="D388" s="90"/>
      <c r="E388" s="90"/>
      <c r="F388" s="90"/>
      <c r="G388" s="90"/>
      <c r="I388" s="90"/>
      <c r="J388" s="90"/>
      <c r="K388" s="90"/>
      <c r="L388" s="90"/>
      <c r="P388" s="90"/>
      <c r="Q388" s="90"/>
      <c r="R388" s="90"/>
      <c r="S388" s="90"/>
    </row>
    <row r="389" ht="15.75" customHeight="1">
      <c r="A389" s="90"/>
      <c r="B389" s="90"/>
      <c r="C389" s="90"/>
      <c r="D389" s="90"/>
      <c r="E389" s="90"/>
      <c r="F389" s="90"/>
      <c r="G389" s="90"/>
      <c r="I389" s="90"/>
      <c r="J389" s="90"/>
      <c r="K389" s="90"/>
      <c r="L389" s="90"/>
      <c r="P389" s="90"/>
      <c r="Q389" s="90"/>
      <c r="R389" s="90"/>
      <c r="S389" s="90"/>
    </row>
    <row r="390" ht="15.75" customHeight="1">
      <c r="A390" s="90"/>
      <c r="B390" s="90"/>
      <c r="C390" s="90"/>
      <c r="D390" s="90"/>
      <c r="E390" s="90"/>
      <c r="F390" s="90"/>
      <c r="G390" s="90"/>
      <c r="I390" s="90"/>
      <c r="J390" s="90"/>
      <c r="K390" s="90"/>
      <c r="L390" s="90"/>
      <c r="P390" s="90"/>
      <c r="Q390" s="90"/>
      <c r="R390" s="90"/>
      <c r="S390" s="90"/>
    </row>
    <row r="391" ht="15.75" customHeight="1">
      <c r="A391" s="90"/>
      <c r="B391" s="90"/>
      <c r="C391" s="90"/>
      <c r="D391" s="90"/>
      <c r="E391" s="90"/>
      <c r="F391" s="90"/>
      <c r="G391" s="90"/>
      <c r="I391" s="90"/>
      <c r="J391" s="90"/>
      <c r="K391" s="90"/>
      <c r="L391" s="90"/>
      <c r="P391" s="90"/>
      <c r="Q391" s="90"/>
      <c r="R391" s="90"/>
      <c r="S391" s="90"/>
    </row>
    <row r="392" ht="15.75" customHeight="1">
      <c r="A392" s="90"/>
      <c r="B392" s="90"/>
      <c r="C392" s="90"/>
      <c r="D392" s="90"/>
      <c r="E392" s="90"/>
      <c r="F392" s="90"/>
      <c r="G392" s="90"/>
      <c r="I392" s="90"/>
      <c r="J392" s="90"/>
      <c r="K392" s="90"/>
      <c r="L392" s="90"/>
      <c r="P392" s="90"/>
      <c r="Q392" s="90"/>
      <c r="R392" s="90"/>
      <c r="S392" s="90"/>
    </row>
    <row r="393" ht="15.75" customHeight="1">
      <c r="A393" s="90"/>
      <c r="B393" s="90"/>
      <c r="C393" s="90"/>
      <c r="D393" s="90"/>
      <c r="E393" s="90"/>
      <c r="F393" s="90"/>
      <c r="G393" s="90"/>
      <c r="I393" s="90"/>
      <c r="J393" s="90"/>
      <c r="K393" s="90"/>
      <c r="L393" s="90"/>
      <c r="P393" s="90"/>
      <c r="Q393" s="90"/>
      <c r="R393" s="90"/>
      <c r="S393" s="90"/>
    </row>
    <row r="394" ht="15.75" customHeight="1">
      <c r="A394" s="90"/>
      <c r="B394" s="90"/>
      <c r="C394" s="90"/>
      <c r="D394" s="90"/>
      <c r="E394" s="90"/>
      <c r="F394" s="90"/>
      <c r="G394" s="90"/>
      <c r="I394" s="90"/>
      <c r="J394" s="90"/>
      <c r="K394" s="90"/>
      <c r="L394" s="90"/>
      <c r="P394" s="90"/>
      <c r="Q394" s="90"/>
      <c r="R394" s="90"/>
      <c r="S394" s="90"/>
    </row>
    <row r="395" ht="15.75" customHeight="1">
      <c r="A395" s="90"/>
      <c r="B395" s="90"/>
      <c r="C395" s="90"/>
      <c r="D395" s="90"/>
      <c r="E395" s="90"/>
      <c r="F395" s="90"/>
      <c r="G395" s="90"/>
      <c r="I395" s="90"/>
      <c r="J395" s="90"/>
      <c r="K395" s="90"/>
      <c r="L395" s="90"/>
      <c r="P395" s="90"/>
      <c r="Q395" s="90"/>
      <c r="R395" s="90"/>
      <c r="S395" s="90"/>
    </row>
    <row r="396" ht="15.75" customHeight="1">
      <c r="A396" s="90"/>
      <c r="B396" s="90"/>
      <c r="C396" s="90"/>
      <c r="D396" s="90"/>
      <c r="E396" s="90"/>
      <c r="F396" s="90"/>
      <c r="G396" s="90"/>
      <c r="I396" s="90"/>
      <c r="J396" s="90"/>
      <c r="K396" s="90"/>
      <c r="L396" s="90"/>
      <c r="P396" s="90"/>
      <c r="Q396" s="90"/>
      <c r="R396" s="90"/>
      <c r="S396" s="90"/>
    </row>
    <row r="397" ht="15.75" customHeight="1">
      <c r="A397" s="90"/>
      <c r="B397" s="90"/>
      <c r="C397" s="90"/>
      <c r="D397" s="90"/>
      <c r="E397" s="90"/>
      <c r="F397" s="90"/>
      <c r="G397" s="90"/>
      <c r="I397" s="90"/>
      <c r="J397" s="90"/>
      <c r="K397" s="90"/>
      <c r="L397" s="90"/>
      <c r="P397" s="90"/>
      <c r="Q397" s="90"/>
      <c r="R397" s="90"/>
      <c r="S397" s="90"/>
    </row>
    <row r="398" ht="15.75" customHeight="1">
      <c r="A398" s="90"/>
      <c r="B398" s="90"/>
      <c r="C398" s="90"/>
      <c r="D398" s="90"/>
      <c r="E398" s="90"/>
      <c r="F398" s="90"/>
      <c r="G398" s="90"/>
      <c r="I398" s="90"/>
      <c r="J398" s="90"/>
      <c r="K398" s="90"/>
      <c r="L398" s="90"/>
      <c r="P398" s="90"/>
      <c r="Q398" s="90"/>
      <c r="R398" s="90"/>
      <c r="S398" s="90"/>
    </row>
    <row r="399" ht="15.75" customHeight="1">
      <c r="A399" s="90"/>
      <c r="B399" s="90"/>
      <c r="C399" s="90"/>
      <c r="D399" s="90"/>
      <c r="E399" s="90"/>
      <c r="F399" s="90"/>
      <c r="G399" s="90"/>
      <c r="I399" s="90"/>
      <c r="J399" s="90"/>
      <c r="K399" s="90"/>
      <c r="L399" s="90"/>
      <c r="P399" s="90"/>
      <c r="Q399" s="90"/>
      <c r="R399" s="90"/>
      <c r="S399" s="90"/>
    </row>
    <row r="400" ht="15.75" customHeight="1">
      <c r="A400" s="90"/>
      <c r="B400" s="90"/>
      <c r="C400" s="90"/>
      <c r="D400" s="90"/>
      <c r="E400" s="90"/>
      <c r="F400" s="90"/>
      <c r="G400" s="90"/>
      <c r="I400" s="90"/>
      <c r="J400" s="90"/>
      <c r="K400" s="90"/>
      <c r="L400" s="90"/>
      <c r="P400" s="90"/>
      <c r="Q400" s="90"/>
      <c r="R400" s="90"/>
      <c r="S400" s="90"/>
    </row>
    <row r="401" ht="15.75" customHeight="1">
      <c r="A401" s="90"/>
      <c r="B401" s="90"/>
      <c r="C401" s="90"/>
      <c r="D401" s="90"/>
      <c r="E401" s="90"/>
      <c r="F401" s="90"/>
      <c r="G401" s="90"/>
      <c r="I401" s="90"/>
      <c r="J401" s="90"/>
      <c r="K401" s="90"/>
      <c r="L401" s="90"/>
      <c r="P401" s="90"/>
      <c r="Q401" s="90"/>
      <c r="R401" s="90"/>
      <c r="S401" s="90"/>
    </row>
    <row r="402" ht="15.75" customHeight="1">
      <c r="A402" s="90"/>
      <c r="B402" s="90"/>
      <c r="C402" s="90"/>
      <c r="D402" s="90"/>
      <c r="E402" s="90"/>
      <c r="F402" s="90"/>
      <c r="G402" s="90"/>
      <c r="I402" s="90"/>
      <c r="J402" s="90"/>
      <c r="K402" s="90"/>
      <c r="L402" s="90"/>
      <c r="P402" s="90"/>
      <c r="Q402" s="90"/>
      <c r="R402" s="90"/>
      <c r="S402" s="90"/>
    </row>
    <row r="403" ht="15.75" customHeight="1">
      <c r="A403" s="90"/>
      <c r="B403" s="90"/>
      <c r="C403" s="90"/>
      <c r="D403" s="90"/>
      <c r="E403" s="90"/>
      <c r="F403" s="90"/>
      <c r="G403" s="90"/>
      <c r="I403" s="90"/>
      <c r="J403" s="90"/>
      <c r="K403" s="90"/>
      <c r="L403" s="90"/>
      <c r="P403" s="90"/>
      <c r="Q403" s="90"/>
      <c r="R403" s="90"/>
      <c r="S403" s="90"/>
    </row>
    <row r="404" ht="15.75" customHeight="1">
      <c r="A404" s="90"/>
      <c r="B404" s="90"/>
      <c r="C404" s="90"/>
      <c r="D404" s="90"/>
      <c r="E404" s="90"/>
      <c r="F404" s="90"/>
      <c r="G404" s="90"/>
      <c r="I404" s="90"/>
      <c r="J404" s="90"/>
      <c r="K404" s="90"/>
      <c r="L404" s="90"/>
      <c r="P404" s="90"/>
      <c r="Q404" s="90"/>
      <c r="R404" s="90"/>
      <c r="S404" s="90"/>
    </row>
    <row r="405" ht="15.75" customHeight="1">
      <c r="A405" s="90"/>
      <c r="B405" s="90"/>
      <c r="C405" s="90"/>
      <c r="D405" s="90"/>
      <c r="E405" s="90"/>
      <c r="F405" s="90"/>
      <c r="G405" s="90"/>
      <c r="I405" s="90"/>
      <c r="J405" s="90"/>
      <c r="K405" s="90"/>
      <c r="L405" s="90"/>
      <c r="P405" s="90"/>
      <c r="Q405" s="90"/>
      <c r="R405" s="90"/>
      <c r="S405" s="90"/>
    </row>
    <row r="406" ht="15.75" customHeight="1">
      <c r="A406" s="90"/>
      <c r="B406" s="90"/>
      <c r="C406" s="90"/>
      <c r="D406" s="90"/>
      <c r="E406" s="90"/>
      <c r="F406" s="90"/>
      <c r="G406" s="90"/>
      <c r="I406" s="90"/>
      <c r="J406" s="90"/>
      <c r="K406" s="90"/>
      <c r="L406" s="90"/>
      <c r="P406" s="90"/>
      <c r="Q406" s="90"/>
      <c r="R406" s="90"/>
      <c r="S406" s="90"/>
    </row>
    <row r="407" ht="15.75" customHeight="1">
      <c r="A407" s="90"/>
      <c r="B407" s="90"/>
      <c r="C407" s="90"/>
      <c r="D407" s="90"/>
      <c r="E407" s="90"/>
      <c r="F407" s="90"/>
      <c r="G407" s="90"/>
      <c r="I407" s="90"/>
      <c r="J407" s="90"/>
      <c r="K407" s="90"/>
      <c r="L407" s="90"/>
      <c r="P407" s="90"/>
      <c r="Q407" s="90"/>
      <c r="R407" s="90"/>
      <c r="S407" s="90"/>
    </row>
    <row r="408" ht="15.75" customHeight="1">
      <c r="A408" s="90"/>
      <c r="B408" s="90"/>
      <c r="C408" s="90"/>
      <c r="D408" s="90"/>
      <c r="E408" s="90"/>
      <c r="F408" s="90"/>
      <c r="G408" s="90"/>
      <c r="I408" s="90"/>
      <c r="J408" s="90"/>
      <c r="K408" s="90"/>
      <c r="L408" s="90"/>
      <c r="P408" s="90"/>
      <c r="Q408" s="90"/>
      <c r="R408" s="90"/>
      <c r="S408" s="90"/>
    </row>
    <row r="409" ht="15.75" customHeight="1">
      <c r="A409" s="90"/>
      <c r="B409" s="90"/>
      <c r="C409" s="90"/>
      <c r="D409" s="90"/>
      <c r="E409" s="90"/>
      <c r="F409" s="90"/>
      <c r="G409" s="90"/>
      <c r="I409" s="90"/>
      <c r="J409" s="90"/>
      <c r="K409" s="90"/>
      <c r="L409" s="90"/>
      <c r="P409" s="90"/>
      <c r="Q409" s="90"/>
      <c r="R409" s="90"/>
      <c r="S409" s="90"/>
    </row>
    <row r="410" ht="15.75" customHeight="1">
      <c r="A410" s="90"/>
      <c r="B410" s="90"/>
      <c r="C410" s="90"/>
      <c r="D410" s="90"/>
      <c r="E410" s="90"/>
      <c r="F410" s="90"/>
      <c r="G410" s="90"/>
      <c r="I410" s="90"/>
      <c r="J410" s="90"/>
      <c r="K410" s="90"/>
      <c r="L410" s="90"/>
      <c r="P410" s="90"/>
      <c r="Q410" s="90"/>
      <c r="R410" s="90"/>
      <c r="S410" s="90"/>
    </row>
    <row r="411" ht="15.75" customHeight="1">
      <c r="A411" s="90"/>
      <c r="B411" s="90"/>
      <c r="C411" s="90"/>
      <c r="D411" s="90"/>
      <c r="E411" s="90"/>
      <c r="F411" s="90"/>
      <c r="G411" s="90"/>
      <c r="I411" s="90"/>
      <c r="J411" s="90"/>
      <c r="K411" s="90"/>
      <c r="L411" s="90"/>
      <c r="P411" s="90"/>
      <c r="Q411" s="90"/>
      <c r="R411" s="90"/>
      <c r="S411" s="90"/>
    </row>
    <row r="412" ht="15.75" customHeight="1">
      <c r="A412" s="90"/>
      <c r="B412" s="90"/>
      <c r="C412" s="90"/>
      <c r="D412" s="90"/>
      <c r="E412" s="90"/>
      <c r="F412" s="90"/>
      <c r="G412" s="90"/>
      <c r="I412" s="90"/>
      <c r="J412" s="90"/>
      <c r="K412" s="90"/>
      <c r="L412" s="90"/>
      <c r="P412" s="90"/>
      <c r="Q412" s="90"/>
      <c r="R412" s="90"/>
      <c r="S412" s="90"/>
    </row>
    <row r="413" ht="15.75" customHeight="1">
      <c r="A413" s="90"/>
      <c r="B413" s="90"/>
      <c r="C413" s="90"/>
      <c r="D413" s="90"/>
      <c r="E413" s="90"/>
      <c r="F413" s="90"/>
      <c r="G413" s="90"/>
      <c r="I413" s="90"/>
      <c r="J413" s="90"/>
      <c r="K413" s="90"/>
      <c r="L413" s="90"/>
      <c r="P413" s="90"/>
      <c r="Q413" s="90"/>
      <c r="R413" s="90"/>
      <c r="S413" s="90"/>
    </row>
    <row r="414" ht="15.75" customHeight="1">
      <c r="A414" s="90"/>
      <c r="B414" s="90"/>
      <c r="C414" s="90"/>
      <c r="D414" s="90"/>
      <c r="E414" s="90"/>
      <c r="F414" s="90"/>
      <c r="G414" s="90"/>
      <c r="I414" s="90"/>
      <c r="J414" s="90"/>
      <c r="K414" s="90"/>
      <c r="L414" s="90"/>
      <c r="P414" s="90"/>
      <c r="Q414" s="90"/>
      <c r="R414" s="90"/>
      <c r="S414" s="90"/>
    </row>
    <row r="415" ht="15.75" customHeight="1">
      <c r="A415" s="90"/>
      <c r="B415" s="90"/>
      <c r="C415" s="90"/>
      <c r="D415" s="90"/>
      <c r="E415" s="90"/>
      <c r="F415" s="90"/>
      <c r="G415" s="90"/>
      <c r="I415" s="90"/>
      <c r="J415" s="90"/>
      <c r="K415" s="90"/>
      <c r="L415" s="90"/>
      <c r="P415" s="90"/>
      <c r="Q415" s="90"/>
      <c r="R415" s="90"/>
      <c r="S415" s="90"/>
    </row>
    <row r="416" ht="15.75" customHeight="1">
      <c r="A416" s="90"/>
      <c r="B416" s="90"/>
      <c r="C416" s="90"/>
      <c r="D416" s="90"/>
      <c r="E416" s="90"/>
      <c r="F416" s="90"/>
      <c r="G416" s="90"/>
      <c r="I416" s="90"/>
      <c r="J416" s="90"/>
      <c r="K416" s="90"/>
      <c r="L416" s="90"/>
      <c r="P416" s="90"/>
      <c r="Q416" s="90"/>
      <c r="R416" s="90"/>
      <c r="S416" s="90"/>
    </row>
    <row r="417" ht="15.75" customHeight="1">
      <c r="A417" s="90"/>
      <c r="B417" s="90"/>
      <c r="C417" s="90"/>
      <c r="D417" s="90"/>
      <c r="E417" s="90"/>
      <c r="F417" s="90"/>
      <c r="G417" s="90"/>
      <c r="I417" s="90"/>
      <c r="J417" s="90"/>
      <c r="K417" s="90"/>
      <c r="L417" s="90"/>
      <c r="P417" s="90"/>
      <c r="Q417" s="90"/>
      <c r="R417" s="90"/>
      <c r="S417" s="90"/>
    </row>
    <row r="418" ht="15.75" customHeight="1">
      <c r="A418" s="90"/>
      <c r="B418" s="90"/>
      <c r="C418" s="90"/>
      <c r="D418" s="90"/>
      <c r="E418" s="90"/>
      <c r="F418" s="90"/>
      <c r="G418" s="90"/>
      <c r="I418" s="90"/>
      <c r="J418" s="90"/>
      <c r="K418" s="90"/>
      <c r="L418" s="90"/>
      <c r="P418" s="90"/>
      <c r="Q418" s="90"/>
      <c r="R418" s="90"/>
      <c r="S418" s="90"/>
    </row>
    <row r="419" ht="15.75" customHeight="1">
      <c r="A419" s="90"/>
      <c r="B419" s="90"/>
      <c r="C419" s="90"/>
      <c r="D419" s="90"/>
      <c r="E419" s="90"/>
      <c r="F419" s="90"/>
      <c r="G419" s="90"/>
      <c r="I419" s="90"/>
      <c r="J419" s="90"/>
      <c r="K419" s="90"/>
      <c r="L419" s="90"/>
      <c r="P419" s="90"/>
      <c r="Q419" s="90"/>
      <c r="R419" s="90"/>
      <c r="S419" s="90"/>
    </row>
    <row r="420" ht="15.75" customHeight="1">
      <c r="A420" s="90"/>
      <c r="B420" s="90"/>
      <c r="C420" s="90"/>
      <c r="D420" s="90"/>
      <c r="E420" s="90"/>
      <c r="F420" s="90"/>
      <c r="G420" s="90"/>
      <c r="I420" s="90"/>
      <c r="J420" s="90"/>
      <c r="K420" s="90"/>
      <c r="L420" s="90"/>
      <c r="P420" s="90"/>
      <c r="Q420" s="90"/>
      <c r="R420" s="90"/>
      <c r="S420" s="90"/>
    </row>
    <row r="421" ht="15.75" customHeight="1">
      <c r="A421" s="90"/>
      <c r="B421" s="90"/>
      <c r="C421" s="90"/>
      <c r="D421" s="90"/>
      <c r="E421" s="90"/>
      <c r="F421" s="90"/>
      <c r="G421" s="90"/>
      <c r="I421" s="90"/>
      <c r="J421" s="90"/>
      <c r="K421" s="90"/>
      <c r="L421" s="90"/>
      <c r="P421" s="90"/>
      <c r="Q421" s="90"/>
      <c r="R421" s="90"/>
      <c r="S421" s="90"/>
    </row>
    <row r="422" ht="15.75" customHeight="1">
      <c r="A422" s="90"/>
      <c r="B422" s="90"/>
      <c r="C422" s="90"/>
      <c r="D422" s="90"/>
      <c r="E422" s="90"/>
      <c r="F422" s="90"/>
      <c r="G422" s="90"/>
      <c r="I422" s="90"/>
      <c r="J422" s="90"/>
      <c r="K422" s="90"/>
      <c r="L422" s="90"/>
      <c r="P422" s="90"/>
      <c r="Q422" s="90"/>
      <c r="R422" s="90"/>
      <c r="S422" s="90"/>
    </row>
    <row r="423" ht="15.75" customHeight="1">
      <c r="A423" s="90"/>
      <c r="B423" s="90"/>
      <c r="C423" s="90"/>
      <c r="D423" s="90"/>
      <c r="E423" s="90"/>
      <c r="F423" s="90"/>
      <c r="G423" s="90"/>
      <c r="I423" s="90"/>
      <c r="J423" s="90"/>
      <c r="K423" s="90"/>
      <c r="L423" s="90"/>
      <c r="P423" s="90"/>
      <c r="Q423" s="90"/>
      <c r="R423" s="90"/>
      <c r="S423" s="90"/>
    </row>
    <row r="424" ht="15.75" customHeight="1">
      <c r="A424" s="90"/>
      <c r="B424" s="90"/>
      <c r="C424" s="90"/>
      <c r="D424" s="90"/>
      <c r="E424" s="90"/>
      <c r="F424" s="90"/>
      <c r="G424" s="90"/>
      <c r="I424" s="90"/>
      <c r="J424" s="90"/>
      <c r="K424" s="90"/>
      <c r="L424" s="90"/>
      <c r="P424" s="90"/>
      <c r="Q424" s="90"/>
      <c r="R424" s="90"/>
      <c r="S424" s="90"/>
    </row>
    <row r="425" ht="15.75" customHeight="1">
      <c r="A425" s="90"/>
      <c r="B425" s="90"/>
      <c r="C425" s="90"/>
      <c r="D425" s="90"/>
      <c r="E425" s="90"/>
      <c r="F425" s="90"/>
      <c r="G425" s="90"/>
      <c r="I425" s="90"/>
      <c r="J425" s="90"/>
      <c r="K425" s="90"/>
      <c r="L425" s="90"/>
      <c r="P425" s="90"/>
      <c r="Q425" s="90"/>
      <c r="R425" s="90"/>
      <c r="S425" s="90"/>
    </row>
    <row r="426" ht="15.75" customHeight="1">
      <c r="A426" s="90"/>
      <c r="B426" s="90"/>
      <c r="C426" s="90"/>
      <c r="D426" s="90"/>
      <c r="E426" s="90"/>
      <c r="F426" s="90"/>
      <c r="G426" s="90"/>
      <c r="I426" s="90"/>
      <c r="J426" s="90"/>
      <c r="K426" s="90"/>
      <c r="L426" s="90"/>
      <c r="P426" s="90"/>
      <c r="Q426" s="90"/>
      <c r="R426" s="90"/>
      <c r="S426" s="90"/>
    </row>
    <row r="427" ht="15.75" customHeight="1">
      <c r="A427" s="90"/>
      <c r="B427" s="90"/>
      <c r="C427" s="90"/>
      <c r="D427" s="90"/>
      <c r="E427" s="90"/>
      <c r="F427" s="90"/>
      <c r="G427" s="90"/>
      <c r="I427" s="90"/>
      <c r="J427" s="90"/>
      <c r="K427" s="90"/>
      <c r="L427" s="90"/>
      <c r="P427" s="90"/>
      <c r="Q427" s="90"/>
      <c r="R427" s="90"/>
      <c r="S427" s="90"/>
    </row>
    <row r="428" ht="15.75" customHeight="1">
      <c r="A428" s="90"/>
      <c r="B428" s="90"/>
      <c r="C428" s="90"/>
      <c r="D428" s="90"/>
      <c r="E428" s="90"/>
      <c r="F428" s="90"/>
      <c r="G428" s="90"/>
      <c r="I428" s="90"/>
      <c r="J428" s="90"/>
      <c r="K428" s="90"/>
      <c r="L428" s="90"/>
      <c r="P428" s="90"/>
      <c r="Q428" s="90"/>
      <c r="R428" s="90"/>
      <c r="S428" s="90"/>
    </row>
    <row r="429" ht="15.75" customHeight="1">
      <c r="A429" s="90"/>
      <c r="B429" s="90"/>
      <c r="C429" s="90"/>
      <c r="D429" s="90"/>
      <c r="E429" s="90"/>
      <c r="F429" s="90"/>
      <c r="G429" s="90"/>
      <c r="I429" s="90"/>
      <c r="J429" s="90"/>
      <c r="K429" s="90"/>
      <c r="L429" s="90"/>
      <c r="P429" s="90"/>
      <c r="Q429" s="90"/>
      <c r="R429" s="90"/>
      <c r="S429" s="90"/>
    </row>
    <row r="430" ht="15.75" customHeight="1">
      <c r="A430" s="90"/>
      <c r="B430" s="90"/>
      <c r="C430" s="90"/>
      <c r="D430" s="90"/>
      <c r="E430" s="90"/>
      <c r="F430" s="90"/>
      <c r="G430" s="90"/>
      <c r="I430" s="90"/>
      <c r="J430" s="90"/>
      <c r="K430" s="90"/>
      <c r="L430" s="90"/>
      <c r="P430" s="90"/>
      <c r="Q430" s="90"/>
      <c r="R430" s="90"/>
      <c r="S430" s="90"/>
    </row>
    <row r="431" ht="15.75" customHeight="1">
      <c r="A431" s="90"/>
      <c r="B431" s="90"/>
      <c r="C431" s="90"/>
      <c r="D431" s="90"/>
      <c r="E431" s="90"/>
      <c r="F431" s="90"/>
      <c r="G431" s="90"/>
      <c r="I431" s="90"/>
      <c r="J431" s="90"/>
      <c r="K431" s="90"/>
      <c r="L431" s="90"/>
      <c r="P431" s="90"/>
      <c r="Q431" s="90"/>
      <c r="R431" s="90"/>
      <c r="S431" s="90"/>
    </row>
    <row r="432" ht="15.75" customHeight="1">
      <c r="A432" s="90"/>
      <c r="B432" s="90"/>
      <c r="C432" s="90"/>
      <c r="D432" s="90"/>
      <c r="E432" s="90"/>
      <c r="F432" s="90"/>
      <c r="G432" s="90"/>
      <c r="I432" s="90"/>
      <c r="J432" s="90"/>
      <c r="K432" s="90"/>
      <c r="L432" s="90"/>
      <c r="P432" s="90"/>
      <c r="Q432" s="90"/>
      <c r="R432" s="90"/>
      <c r="S432" s="90"/>
    </row>
    <row r="433" ht="15.75" customHeight="1">
      <c r="A433" s="90"/>
      <c r="B433" s="90"/>
      <c r="C433" s="90"/>
      <c r="D433" s="90"/>
      <c r="E433" s="90"/>
      <c r="F433" s="90"/>
      <c r="G433" s="90"/>
      <c r="I433" s="90"/>
      <c r="J433" s="90"/>
      <c r="K433" s="90"/>
      <c r="L433" s="90"/>
      <c r="P433" s="90"/>
      <c r="Q433" s="90"/>
      <c r="R433" s="90"/>
      <c r="S433" s="90"/>
    </row>
    <row r="434" ht="15.75" customHeight="1">
      <c r="A434" s="90"/>
      <c r="B434" s="90"/>
      <c r="C434" s="90"/>
      <c r="D434" s="90"/>
      <c r="E434" s="90"/>
      <c r="F434" s="90"/>
      <c r="G434" s="90"/>
      <c r="I434" s="90"/>
      <c r="J434" s="90"/>
      <c r="K434" s="90"/>
      <c r="L434" s="90"/>
      <c r="P434" s="90"/>
      <c r="Q434" s="90"/>
      <c r="R434" s="90"/>
      <c r="S434" s="90"/>
    </row>
    <row r="435" ht="15.75" customHeight="1">
      <c r="A435" s="90"/>
      <c r="B435" s="90"/>
      <c r="C435" s="90"/>
      <c r="D435" s="90"/>
      <c r="E435" s="90"/>
      <c r="F435" s="90"/>
      <c r="G435" s="90"/>
      <c r="I435" s="90"/>
      <c r="J435" s="90"/>
      <c r="K435" s="90"/>
      <c r="L435" s="90"/>
      <c r="P435" s="90"/>
      <c r="Q435" s="90"/>
      <c r="R435" s="90"/>
      <c r="S435" s="90"/>
    </row>
    <row r="436" ht="15.75" customHeight="1">
      <c r="A436" s="90"/>
      <c r="B436" s="90"/>
      <c r="C436" s="90"/>
      <c r="D436" s="90"/>
      <c r="E436" s="90"/>
      <c r="F436" s="90"/>
      <c r="G436" s="90"/>
      <c r="I436" s="90"/>
      <c r="J436" s="90"/>
      <c r="K436" s="90"/>
      <c r="L436" s="90"/>
      <c r="P436" s="90"/>
      <c r="Q436" s="90"/>
      <c r="R436" s="90"/>
      <c r="S436" s="90"/>
    </row>
    <row r="437" ht="15.75" customHeight="1">
      <c r="A437" s="90"/>
      <c r="B437" s="90"/>
      <c r="C437" s="90"/>
      <c r="D437" s="90"/>
      <c r="E437" s="90"/>
      <c r="F437" s="90"/>
      <c r="G437" s="90"/>
      <c r="I437" s="90"/>
      <c r="J437" s="90"/>
      <c r="K437" s="90"/>
      <c r="L437" s="90"/>
      <c r="P437" s="90"/>
      <c r="Q437" s="90"/>
      <c r="R437" s="90"/>
      <c r="S437" s="90"/>
    </row>
    <row r="438" ht="15.75" customHeight="1">
      <c r="A438" s="90"/>
      <c r="B438" s="90"/>
      <c r="C438" s="90"/>
      <c r="D438" s="90"/>
      <c r="E438" s="90"/>
      <c r="F438" s="90"/>
      <c r="G438" s="90"/>
      <c r="I438" s="90"/>
      <c r="J438" s="90"/>
      <c r="K438" s="90"/>
      <c r="L438" s="90"/>
      <c r="P438" s="90"/>
      <c r="Q438" s="90"/>
      <c r="R438" s="90"/>
      <c r="S438" s="90"/>
    </row>
    <row r="439" ht="15.75" customHeight="1">
      <c r="A439" s="90"/>
      <c r="B439" s="90"/>
      <c r="C439" s="90"/>
      <c r="D439" s="90"/>
      <c r="E439" s="90"/>
      <c r="F439" s="90"/>
      <c r="G439" s="90"/>
      <c r="I439" s="90"/>
      <c r="J439" s="90"/>
      <c r="K439" s="90"/>
      <c r="L439" s="90"/>
      <c r="P439" s="90"/>
      <c r="Q439" s="90"/>
      <c r="R439" s="90"/>
      <c r="S439" s="90"/>
    </row>
    <row r="440" ht="15.75" customHeight="1">
      <c r="A440" s="90"/>
      <c r="B440" s="90"/>
      <c r="C440" s="90"/>
      <c r="D440" s="90"/>
      <c r="E440" s="90"/>
      <c r="F440" s="90"/>
      <c r="G440" s="90"/>
      <c r="I440" s="90"/>
      <c r="J440" s="90"/>
      <c r="K440" s="90"/>
      <c r="L440" s="90"/>
      <c r="P440" s="90"/>
      <c r="Q440" s="90"/>
      <c r="R440" s="90"/>
      <c r="S440" s="90"/>
    </row>
    <row r="441" ht="15.75" customHeight="1">
      <c r="A441" s="90"/>
      <c r="B441" s="90"/>
      <c r="C441" s="90"/>
      <c r="D441" s="90"/>
      <c r="E441" s="90"/>
      <c r="F441" s="90"/>
      <c r="G441" s="90"/>
      <c r="I441" s="90"/>
      <c r="J441" s="90"/>
      <c r="K441" s="90"/>
      <c r="L441" s="90"/>
      <c r="P441" s="90"/>
      <c r="Q441" s="90"/>
      <c r="R441" s="90"/>
      <c r="S441" s="90"/>
    </row>
    <row r="442" ht="15.75" customHeight="1">
      <c r="A442" s="90"/>
      <c r="B442" s="90"/>
      <c r="C442" s="90"/>
      <c r="D442" s="90"/>
      <c r="E442" s="90"/>
      <c r="F442" s="90"/>
      <c r="G442" s="90"/>
      <c r="I442" s="90"/>
      <c r="J442" s="90"/>
      <c r="K442" s="90"/>
      <c r="L442" s="90"/>
      <c r="P442" s="90"/>
      <c r="Q442" s="90"/>
      <c r="R442" s="90"/>
      <c r="S442" s="90"/>
    </row>
    <row r="443" ht="15.75" customHeight="1">
      <c r="A443" s="90"/>
      <c r="B443" s="90"/>
      <c r="C443" s="90"/>
      <c r="D443" s="90"/>
      <c r="E443" s="90"/>
      <c r="F443" s="90"/>
      <c r="G443" s="90"/>
      <c r="I443" s="90"/>
      <c r="J443" s="90"/>
      <c r="K443" s="90"/>
      <c r="L443" s="90"/>
      <c r="P443" s="90"/>
      <c r="Q443" s="90"/>
      <c r="R443" s="90"/>
      <c r="S443" s="90"/>
    </row>
    <row r="444" ht="15.75" customHeight="1">
      <c r="A444" s="90"/>
      <c r="B444" s="90"/>
      <c r="C444" s="90"/>
      <c r="D444" s="90"/>
      <c r="E444" s="90"/>
      <c r="F444" s="90"/>
      <c r="G444" s="90"/>
      <c r="I444" s="90"/>
      <c r="J444" s="90"/>
      <c r="K444" s="90"/>
      <c r="L444" s="90"/>
      <c r="P444" s="90"/>
      <c r="Q444" s="90"/>
      <c r="R444" s="90"/>
      <c r="S444" s="90"/>
    </row>
    <row r="445" ht="15.75" customHeight="1">
      <c r="A445" s="90"/>
      <c r="B445" s="90"/>
      <c r="C445" s="90"/>
      <c r="D445" s="90"/>
      <c r="E445" s="90"/>
      <c r="F445" s="90"/>
      <c r="G445" s="90"/>
      <c r="I445" s="90"/>
      <c r="J445" s="90"/>
      <c r="K445" s="90"/>
      <c r="L445" s="90"/>
      <c r="P445" s="90"/>
      <c r="Q445" s="90"/>
      <c r="R445" s="90"/>
      <c r="S445" s="90"/>
    </row>
    <row r="446" ht="15.75" customHeight="1">
      <c r="A446" s="90"/>
      <c r="B446" s="90"/>
      <c r="C446" s="90"/>
      <c r="D446" s="90"/>
      <c r="E446" s="90"/>
      <c r="F446" s="90"/>
      <c r="G446" s="90"/>
      <c r="I446" s="90"/>
      <c r="J446" s="90"/>
      <c r="K446" s="90"/>
      <c r="L446" s="90"/>
      <c r="P446" s="90"/>
      <c r="Q446" s="90"/>
      <c r="R446" s="90"/>
      <c r="S446" s="90"/>
    </row>
    <row r="447" ht="15.75" customHeight="1">
      <c r="A447" s="90"/>
      <c r="B447" s="90"/>
      <c r="C447" s="90"/>
      <c r="D447" s="90"/>
      <c r="E447" s="90"/>
      <c r="F447" s="90"/>
      <c r="G447" s="90"/>
      <c r="I447" s="90"/>
      <c r="J447" s="90"/>
      <c r="K447" s="90"/>
      <c r="L447" s="90"/>
      <c r="P447" s="90"/>
      <c r="Q447" s="90"/>
      <c r="R447" s="90"/>
      <c r="S447" s="90"/>
    </row>
    <row r="448" ht="15.75" customHeight="1">
      <c r="A448" s="90"/>
      <c r="B448" s="90"/>
      <c r="C448" s="90"/>
      <c r="D448" s="90"/>
      <c r="E448" s="90"/>
      <c r="F448" s="90"/>
      <c r="G448" s="90"/>
      <c r="I448" s="90"/>
      <c r="J448" s="90"/>
      <c r="K448" s="90"/>
      <c r="L448" s="90"/>
      <c r="P448" s="90"/>
      <c r="Q448" s="90"/>
      <c r="R448" s="90"/>
      <c r="S448" s="90"/>
    </row>
    <row r="449" ht="15.75" customHeight="1">
      <c r="A449" s="90"/>
      <c r="B449" s="90"/>
      <c r="C449" s="90"/>
      <c r="D449" s="90"/>
      <c r="E449" s="90"/>
      <c r="F449" s="90"/>
      <c r="G449" s="90"/>
      <c r="I449" s="90"/>
      <c r="J449" s="90"/>
      <c r="K449" s="90"/>
      <c r="L449" s="90"/>
      <c r="P449" s="90"/>
      <c r="Q449" s="90"/>
      <c r="R449" s="90"/>
      <c r="S449" s="90"/>
    </row>
    <row r="450" ht="15.75" customHeight="1">
      <c r="A450" s="90"/>
      <c r="B450" s="90"/>
      <c r="C450" s="90"/>
      <c r="D450" s="90"/>
      <c r="E450" s="90"/>
      <c r="F450" s="90"/>
      <c r="G450" s="90"/>
      <c r="I450" s="90"/>
      <c r="J450" s="90"/>
      <c r="K450" s="90"/>
      <c r="L450" s="90"/>
      <c r="P450" s="90"/>
      <c r="Q450" s="90"/>
      <c r="R450" s="90"/>
      <c r="S450" s="90"/>
    </row>
    <row r="451" ht="15.75" customHeight="1">
      <c r="A451" s="90"/>
      <c r="B451" s="90"/>
      <c r="C451" s="90"/>
      <c r="D451" s="90"/>
      <c r="E451" s="90"/>
      <c r="F451" s="90"/>
      <c r="G451" s="90"/>
      <c r="I451" s="90"/>
      <c r="J451" s="90"/>
      <c r="K451" s="90"/>
      <c r="L451" s="90"/>
      <c r="P451" s="90"/>
      <c r="Q451" s="90"/>
      <c r="R451" s="90"/>
      <c r="S451" s="90"/>
    </row>
    <row r="452" ht="15.75" customHeight="1">
      <c r="A452" s="90"/>
      <c r="B452" s="90"/>
      <c r="C452" s="90"/>
      <c r="D452" s="90"/>
      <c r="E452" s="90"/>
      <c r="F452" s="90"/>
      <c r="G452" s="90"/>
      <c r="I452" s="90"/>
      <c r="J452" s="90"/>
      <c r="K452" s="90"/>
      <c r="L452" s="90"/>
      <c r="P452" s="90"/>
      <c r="Q452" s="90"/>
      <c r="R452" s="90"/>
      <c r="S452" s="90"/>
    </row>
    <row r="453" ht="15.75" customHeight="1">
      <c r="A453" s="90"/>
      <c r="B453" s="90"/>
      <c r="C453" s="90"/>
      <c r="D453" s="90"/>
      <c r="E453" s="90"/>
      <c r="F453" s="90"/>
      <c r="G453" s="90"/>
      <c r="I453" s="90"/>
      <c r="J453" s="90"/>
      <c r="K453" s="90"/>
      <c r="L453" s="90"/>
      <c r="P453" s="90"/>
      <c r="Q453" s="90"/>
      <c r="R453" s="90"/>
      <c r="S453" s="90"/>
    </row>
    <row r="454" ht="15.75" customHeight="1">
      <c r="A454" s="90"/>
      <c r="B454" s="90"/>
      <c r="C454" s="90"/>
      <c r="D454" s="90"/>
      <c r="E454" s="90"/>
      <c r="F454" s="90"/>
      <c r="G454" s="90"/>
      <c r="I454" s="90"/>
      <c r="J454" s="90"/>
      <c r="K454" s="90"/>
      <c r="L454" s="90"/>
      <c r="P454" s="90"/>
      <c r="Q454" s="90"/>
      <c r="R454" s="90"/>
      <c r="S454" s="90"/>
    </row>
    <row r="455" ht="15.75" customHeight="1">
      <c r="A455" s="90"/>
      <c r="B455" s="90"/>
      <c r="C455" s="90"/>
      <c r="D455" s="90"/>
      <c r="E455" s="90"/>
      <c r="F455" s="90"/>
      <c r="G455" s="90"/>
      <c r="I455" s="90"/>
      <c r="J455" s="90"/>
      <c r="K455" s="90"/>
      <c r="L455" s="90"/>
      <c r="P455" s="90"/>
      <c r="Q455" s="90"/>
      <c r="R455" s="90"/>
      <c r="S455" s="90"/>
    </row>
    <row r="456" ht="15.75" customHeight="1">
      <c r="A456" s="90"/>
      <c r="B456" s="90"/>
      <c r="C456" s="90"/>
      <c r="D456" s="90"/>
      <c r="E456" s="90"/>
      <c r="F456" s="90"/>
      <c r="G456" s="90"/>
      <c r="I456" s="90"/>
      <c r="J456" s="90"/>
      <c r="K456" s="90"/>
      <c r="L456" s="90"/>
      <c r="P456" s="90"/>
      <c r="Q456" s="90"/>
      <c r="R456" s="90"/>
      <c r="S456" s="90"/>
    </row>
    <row r="457" ht="15.75" customHeight="1">
      <c r="A457" s="90"/>
      <c r="B457" s="90"/>
      <c r="C457" s="90"/>
      <c r="D457" s="90"/>
      <c r="E457" s="90"/>
      <c r="F457" s="90"/>
      <c r="G457" s="90"/>
      <c r="I457" s="90"/>
      <c r="J457" s="90"/>
      <c r="K457" s="90"/>
      <c r="L457" s="90"/>
      <c r="P457" s="90"/>
      <c r="Q457" s="90"/>
      <c r="R457" s="90"/>
      <c r="S457" s="90"/>
    </row>
    <row r="458" ht="15.75" customHeight="1">
      <c r="A458" s="90"/>
      <c r="B458" s="90"/>
      <c r="C458" s="90"/>
      <c r="D458" s="90"/>
      <c r="E458" s="90"/>
      <c r="F458" s="90"/>
      <c r="G458" s="90"/>
      <c r="I458" s="90"/>
      <c r="J458" s="90"/>
      <c r="K458" s="90"/>
      <c r="L458" s="90"/>
      <c r="P458" s="90"/>
      <c r="Q458" s="90"/>
      <c r="R458" s="90"/>
      <c r="S458" s="90"/>
    </row>
    <row r="459" ht="15.75" customHeight="1">
      <c r="A459" s="90"/>
      <c r="B459" s="90"/>
      <c r="C459" s="90"/>
      <c r="D459" s="90"/>
      <c r="E459" s="90"/>
      <c r="F459" s="90"/>
      <c r="G459" s="90"/>
      <c r="I459" s="90"/>
      <c r="J459" s="90"/>
      <c r="K459" s="90"/>
      <c r="L459" s="90"/>
      <c r="P459" s="90"/>
      <c r="Q459" s="90"/>
      <c r="R459" s="90"/>
      <c r="S459" s="90"/>
    </row>
    <row r="460" ht="15.75" customHeight="1">
      <c r="A460" s="90"/>
      <c r="B460" s="90"/>
      <c r="C460" s="90"/>
      <c r="D460" s="90"/>
      <c r="E460" s="90"/>
      <c r="F460" s="90"/>
      <c r="G460" s="90"/>
      <c r="I460" s="90"/>
      <c r="J460" s="90"/>
      <c r="K460" s="90"/>
      <c r="L460" s="90"/>
      <c r="P460" s="90"/>
      <c r="Q460" s="90"/>
      <c r="R460" s="90"/>
      <c r="S460" s="90"/>
    </row>
    <row r="461" ht="15.75" customHeight="1">
      <c r="A461" s="90"/>
      <c r="B461" s="90"/>
      <c r="C461" s="90"/>
      <c r="D461" s="90"/>
      <c r="E461" s="90"/>
      <c r="F461" s="90"/>
      <c r="G461" s="90"/>
      <c r="I461" s="90"/>
      <c r="J461" s="90"/>
      <c r="K461" s="90"/>
      <c r="L461" s="90"/>
      <c r="P461" s="90"/>
      <c r="Q461" s="90"/>
      <c r="R461" s="90"/>
      <c r="S461" s="90"/>
    </row>
    <row r="462" ht="15.75" customHeight="1">
      <c r="A462" s="90"/>
      <c r="B462" s="90"/>
      <c r="C462" s="90"/>
      <c r="D462" s="90"/>
      <c r="E462" s="90"/>
      <c r="F462" s="90"/>
      <c r="G462" s="90"/>
      <c r="I462" s="90"/>
      <c r="J462" s="90"/>
      <c r="K462" s="90"/>
      <c r="L462" s="90"/>
      <c r="P462" s="90"/>
      <c r="Q462" s="90"/>
      <c r="R462" s="90"/>
      <c r="S462" s="90"/>
    </row>
    <row r="463" ht="15.75" customHeight="1">
      <c r="A463" s="90"/>
      <c r="B463" s="90"/>
      <c r="C463" s="90"/>
      <c r="D463" s="90"/>
      <c r="E463" s="90"/>
      <c r="F463" s="90"/>
      <c r="G463" s="90"/>
      <c r="I463" s="90"/>
      <c r="J463" s="90"/>
      <c r="K463" s="90"/>
      <c r="L463" s="90"/>
      <c r="P463" s="90"/>
      <c r="Q463" s="90"/>
      <c r="R463" s="90"/>
      <c r="S463" s="90"/>
    </row>
    <row r="464" ht="15.75" customHeight="1">
      <c r="A464" s="90"/>
      <c r="B464" s="90"/>
      <c r="C464" s="90"/>
      <c r="D464" s="90"/>
      <c r="E464" s="90"/>
      <c r="F464" s="90"/>
      <c r="G464" s="90"/>
      <c r="I464" s="90"/>
      <c r="J464" s="90"/>
      <c r="K464" s="90"/>
      <c r="L464" s="90"/>
      <c r="P464" s="90"/>
      <c r="Q464" s="90"/>
      <c r="R464" s="90"/>
      <c r="S464" s="90"/>
    </row>
    <row r="465" ht="15.75" customHeight="1">
      <c r="A465" s="90"/>
      <c r="B465" s="90"/>
      <c r="C465" s="90"/>
      <c r="D465" s="90"/>
      <c r="E465" s="90"/>
      <c r="F465" s="90"/>
      <c r="G465" s="90"/>
      <c r="I465" s="90"/>
      <c r="J465" s="90"/>
      <c r="K465" s="90"/>
      <c r="L465" s="90"/>
      <c r="P465" s="90"/>
      <c r="Q465" s="90"/>
      <c r="R465" s="90"/>
      <c r="S465" s="90"/>
    </row>
    <row r="466" ht="15.75" customHeight="1">
      <c r="A466" s="90"/>
      <c r="B466" s="90"/>
      <c r="C466" s="90"/>
      <c r="D466" s="90"/>
      <c r="E466" s="90"/>
      <c r="F466" s="90"/>
      <c r="G466" s="90"/>
      <c r="I466" s="90"/>
      <c r="J466" s="90"/>
      <c r="K466" s="90"/>
      <c r="L466" s="90"/>
      <c r="P466" s="90"/>
      <c r="Q466" s="90"/>
      <c r="R466" s="90"/>
      <c r="S466" s="90"/>
    </row>
    <row r="467" ht="15.75" customHeight="1">
      <c r="A467" s="90"/>
      <c r="B467" s="90"/>
      <c r="C467" s="90"/>
      <c r="D467" s="90"/>
      <c r="E467" s="90"/>
      <c r="F467" s="90"/>
      <c r="G467" s="90"/>
      <c r="I467" s="90"/>
      <c r="J467" s="90"/>
      <c r="K467" s="90"/>
      <c r="L467" s="90"/>
      <c r="P467" s="90"/>
      <c r="Q467" s="90"/>
      <c r="R467" s="90"/>
      <c r="S467" s="90"/>
    </row>
    <row r="468" ht="15.75" customHeight="1">
      <c r="A468" s="90"/>
      <c r="B468" s="90"/>
      <c r="C468" s="90"/>
      <c r="D468" s="90"/>
      <c r="E468" s="90"/>
      <c r="F468" s="90"/>
      <c r="G468" s="90"/>
      <c r="I468" s="90"/>
      <c r="J468" s="90"/>
      <c r="K468" s="90"/>
      <c r="L468" s="90"/>
      <c r="P468" s="90"/>
      <c r="Q468" s="90"/>
      <c r="R468" s="90"/>
      <c r="S468" s="90"/>
    </row>
    <row r="469" ht="15.75" customHeight="1">
      <c r="A469" s="90"/>
      <c r="B469" s="90"/>
      <c r="C469" s="90"/>
      <c r="D469" s="90"/>
      <c r="E469" s="90"/>
      <c r="F469" s="90"/>
      <c r="G469" s="90"/>
      <c r="I469" s="90"/>
      <c r="J469" s="90"/>
      <c r="K469" s="90"/>
      <c r="L469" s="90"/>
      <c r="P469" s="90"/>
      <c r="Q469" s="90"/>
      <c r="R469" s="90"/>
      <c r="S469" s="90"/>
    </row>
    <row r="470" ht="15.75" customHeight="1">
      <c r="A470" s="90"/>
      <c r="B470" s="90"/>
      <c r="C470" s="90"/>
      <c r="D470" s="90"/>
      <c r="E470" s="90"/>
      <c r="F470" s="90"/>
      <c r="G470" s="90"/>
      <c r="I470" s="90"/>
      <c r="J470" s="90"/>
      <c r="K470" s="90"/>
      <c r="L470" s="90"/>
      <c r="P470" s="90"/>
      <c r="Q470" s="90"/>
      <c r="R470" s="90"/>
      <c r="S470" s="90"/>
    </row>
    <row r="471" ht="15.75" customHeight="1">
      <c r="A471" s="90"/>
      <c r="B471" s="90"/>
      <c r="C471" s="90"/>
      <c r="D471" s="90"/>
      <c r="E471" s="90"/>
      <c r="F471" s="90"/>
      <c r="G471" s="90"/>
      <c r="I471" s="90"/>
      <c r="J471" s="90"/>
      <c r="K471" s="90"/>
      <c r="L471" s="90"/>
      <c r="P471" s="90"/>
      <c r="Q471" s="90"/>
      <c r="R471" s="90"/>
      <c r="S471" s="90"/>
    </row>
    <row r="472" ht="15.75" customHeight="1">
      <c r="A472" s="90"/>
      <c r="B472" s="90"/>
      <c r="C472" s="90"/>
      <c r="D472" s="90"/>
      <c r="E472" s="90"/>
      <c r="F472" s="90"/>
      <c r="G472" s="90"/>
      <c r="I472" s="90"/>
      <c r="J472" s="90"/>
      <c r="K472" s="90"/>
      <c r="L472" s="90"/>
      <c r="P472" s="90"/>
      <c r="Q472" s="90"/>
      <c r="R472" s="90"/>
      <c r="S472" s="90"/>
    </row>
    <row r="473" ht="15.75" customHeight="1">
      <c r="A473" s="90"/>
      <c r="B473" s="90"/>
      <c r="C473" s="90"/>
      <c r="D473" s="90"/>
      <c r="E473" s="90"/>
      <c r="F473" s="90"/>
      <c r="G473" s="90"/>
      <c r="I473" s="90"/>
      <c r="J473" s="90"/>
      <c r="K473" s="90"/>
      <c r="L473" s="90"/>
      <c r="P473" s="90"/>
      <c r="Q473" s="90"/>
      <c r="R473" s="90"/>
      <c r="S473" s="90"/>
    </row>
    <row r="474" ht="15.75" customHeight="1">
      <c r="A474" s="90"/>
      <c r="B474" s="90"/>
      <c r="C474" s="90"/>
      <c r="D474" s="90"/>
      <c r="E474" s="90"/>
      <c r="F474" s="90"/>
      <c r="G474" s="90"/>
      <c r="I474" s="90"/>
      <c r="J474" s="90"/>
      <c r="K474" s="90"/>
      <c r="L474" s="90"/>
      <c r="P474" s="90"/>
      <c r="Q474" s="90"/>
      <c r="R474" s="90"/>
      <c r="S474" s="90"/>
    </row>
    <row r="475" ht="15.75" customHeight="1">
      <c r="A475" s="90"/>
      <c r="B475" s="90"/>
      <c r="C475" s="90"/>
      <c r="D475" s="90"/>
      <c r="E475" s="90"/>
      <c r="F475" s="90"/>
      <c r="G475" s="90"/>
      <c r="I475" s="90"/>
      <c r="J475" s="90"/>
      <c r="K475" s="90"/>
      <c r="L475" s="90"/>
      <c r="P475" s="90"/>
      <c r="Q475" s="90"/>
      <c r="R475" s="90"/>
      <c r="S475" s="90"/>
    </row>
    <row r="476" ht="15.75" customHeight="1">
      <c r="A476" s="90"/>
      <c r="B476" s="90"/>
      <c r="C476" s="90"/>
      <c r="D476" s="90"/>
      <c r="E476" s="90"/>
      <c r="F476" s="90"/>
      <c r="G476" s="90"/>
      <c r="I476" s="90"/>
      <c r="J476" s="90"/>
      <c r="K476" s="90"/>
      <c r="L476" s="90"/>
      <c r="P476" s="90"/>
      <c r="Q476" s="90"/>
      <c r="R476" s="90"/>
      <c r="S476" s="90"/>
    </row>
    <row r="477" ht="15.75" customHeight="1">
      <c r="A477" s="90"/>
      <c r="B477" s="90"/>
      <c r="C477" s="90"/>
      <c r="D477" s="90"/>
      <c r="E477" s="90"/>
      <c r="F477" s="90"/>
      <c r="G477" s="90"/>
      <c r="I477" s="90"/>
      <c r="J477" s="90"/>
      <c r="K477" s="90"/>
      <c r="L477" s="90"/>
      <c r="P477" s="90"/>
      <c r="Q477" s="90"/>
      <c r="R477" s="90"/>
      <c r="S477" s="90"/>
    </row>
    <row r="478" ht="15.75" customHeight="1">
      <c r="A478" s="90"/>
      <c r="B478" s="90"/>
      <c r="C478" s="90"/>
      <c r="D478" s="90"/>
      <c r="E478" s="90"/>
      <c r="F478" s="90"/>
      <c r="G478" s="90"/>
      <c r="I478" s="90"/>
      <c r="J478" s="90"/>
      <c r="K478" s="90"/>
      <c r="L478" s="90"/>
      <c r="P478" s="90"/>
      <c r="Q478" s="90"/>
      <c r="R478" s="90"/>
      <c r="S478" s="90"/>
    </row>
    <row r="479" ht="15.75" customHeight="1">
      <c r="A479" s="90"/>
      <c r="B479" s="90"/>
      <c r="C479" s="90"/>
      <c r="D479" s="90"/>
      <c r="E479" s="90"/>
      <c r="F479" s="90"/>
      <c r="G479" s="90"/>
      <c r="I479" s="90"/>
      <c r="J479" s="90"/>
      <c r="K479" s="90"/>
      <c r="L479" s="90"/>
      <c r="P479" s="90"/>
      <c r="Q479" s="90"/>
      <c r="R479" s="90"/>
      <c r="S479" s="90"/>
    </row>
    <row r="480" ht="15.75" customHeight="1">
      <c r="A480" s="90"/>
      <c r="B480" s="90"/>
      <c r="C480" s="90"/>
      <c r="D480" s="90"/>
      <c r="E480" s="90"/>
      <c r="F480" s="90"/>
      <c r="G480" s="90"/>
      <c r="I480" s="90"/>
      <c r="J480" s="90"/>
      <c r="K480" s="90"/>
      <c r="L480" s="90"/>
      <c r="P480" s="90"/>
      <c r="Q480" s="90"/>
      <c r="R480" s="90"/>
      <c r="S480" s="90"/>
    </row>
    <row r="481" ht="15.75" customHeight="1">
      <c r="A481" s="90"/>
      <c r="B481" s="90"/>
      <c r="C481" s="90"/>
      <c r="D481" s="90"/>
      <c r="E481" s="90"/>
      <c r="F481" s="90"/>
      <c r="G481" s="90"/>
      <c r="I481" s="90"/>
      <c r="J481" s="90"/>
      <c r="K481" s="90"/>
      <c r="L481" s="90"/>
      <c r="P481" s="90"/>
      <c r="Q481" s="90"/>
      <c r="R481" s="90"/>
      <c r="S481" s="90"/>
    </row>
    <row r="482" ht="15.75" customHeight="1">
      <c r="A482" s="90"/>
      <c r="B482" s="90"/>
      <c r="C482" s="90"/>
      <c r="D482" s="90"/>
      <c r="E482" s="90"/>
      <c r="F482" s="90"/>
      <c r="G482" s="90"/>
      <c r="I482" s="90"/>
      <c r="J482" s="90"/>
      <c r="K482" s="90"/>
      <c r="L482" s="90"/>
      <c r="P482" s="90"/>
      <c r="Q482" s="90"/>
      <c r="R482" s="90"/>
      <c r="S482" s="90"/>
    </row>
    <row r="483" ht="15.75" customHeight="1">
      <c r="A483" s="90"/>
      <c r="B483" s="90"/>
      <c r="C483" s="90"/>
      <c r="D483" s="90"/>
      <c r="E483" s="90"/>
      <c r="F483" s="90"/>
      <c r="G483" s="90"/>
      <c r="I483" s="90"/>
      <c r="J483" s="90"/>
      <c r="K483" s="90"/>
      <c r="L483" s="90"/>
      <c r="P483" s="90"/>
      <c r="Q483" s="90"/>
      <c r="R483" s="90"/>
      <c r="S483" s="90"/>
    </row>
    <row r="484" ht="15.75" customHeight="1">
      <c r="A484" s="90"/>
      <c r="B484" s="90"/>
      <c r="C484" s="90"/>
      <c r="D484" s="90"/>
      <c r="E484" s="90"/>
      <c r="F484" s="90"/>
      <c r="G484" s="90"/>
      <c r="I484" s="90"/>
      <c r="J484" s="90"/>
      <c r="K484" s="90"/>
      <c r="L484" s="90"/>
      <c r="P484" s="90"/>
      <c r="Q484" s="90"/>
      <c r="R484" s="90"/>
      <c r="S484" s="90"/>
    </row>
    <row r="485" ht="15.75" customHeight="1">
      <c r="A485" s="90"/>
      <c r="B485" s="90"/>
      <c r="C485" s="90"/>
      <c r="D485" s="90"/>
      <c r="E485" s="90"/>
      <c r="F485" s="90"/>
      <c r="G485" s="90"/>
      <c r="I485" s="90"/>
      <c r="J485" s="90"/>
      <c r="K485" s="90"/>
      <c r="L485" s="90"/>
      <c r="P485" s="90"/>
      <c r="Q485" s="90"/>
      <c r="R485" s="90"/>
      <c r="S485" s="90"/>
    </row>
    <row r="486" ht="15.75" customHeight="1">
      <c r="A486" s="90"/>
      <c r="B486" s="90"/>
      <c r="C486" s="90"/>
      <c r="D486" s="90"/>
      <c r="E486" s="90"/>
      <c r="F486" s="90"/>
      <c r="G486" s="90"/>
      <c r="I486" s="90"/>
      <c r="J486" s="90"/>
      <c r="K486" s="90"/>
      <c r="L486" s="90"/>
      <c r="P486" s="90"/>
      <c r="Q486" s="90"/>
      <c r="R486" s="90"/>
      <c r="S486" s="90"/>
    </row>
    <row r="487" ht="15.75" customHeight="1">
      <c r="A487" s="90"/>
      <c r="B487" s="90"/>
      <c r="C487" s="90"/>
      <c r="D487" s="90"/>
      <c r="E487" s="90"/>
      <c r="F487" s="90"/>
      <c r="G487" s="90"/>
      <c r="I487" s="90"/>
      <c r="J487" s="90"/>
      <c r="K487" s="90"/>
      <c r="L487" s="90"/>
      <c r="P487" s="90"/>
      <c r="Q487" s="90"/>
      <c r="R487" s="90"/>
      <c r="S487" s="90"/>
    </row>
    <row r="488" ht="15.75" customHeight="1">
      <c r="A488" s="90"/>
      <c r="B488" s="90"/>
      <c r="C488" s="90"/>
      <c r="D488" s="90"/>
      <c r="E488" s="90"/>
      <c r="F488" s="90"/>
      <c r="G488" s="90"/>
      <c r="I488" s="90"/>
      <c r="J488" s="90"/>
      <c r="K488" s="90"/>
      <c r="L488" s="90"/>
      <c r="P488" s="90"/>
      <c r="Q488" s="90"/>
      <c r="R488" s="90"/>
      <c r="S488" s="90"/>
    </row>
    <row r="489" ht="15.75" customHeight="1">
      <c r="A489" s="90"/>
      <c r="B489" s="90"/>
      <c r="C489" s="90"/>
      <c r="D489" s="90"/>
      <c r="E489" s="90"/>
      <c r="F489" s="90"/>
      <c r="G489" s="90"/>
      <c r="I489" s="90"/>
      <c r="J489" s="90"/>
      <c r="K489" s="90"/>
      <c r="L489" s="90"/>
      <c r="P489" s="90"/>
      <c r="Q489" s="90"/>
      <c r="R489" s="90"/>
      <c r="S489" s="90"/>
    </row>
    <row r="490" ht="15.75" customHeight="1">
      <c r="A490" s="90"/>
      <c r="B490" s="90"/>
      <c r="C490" s="90"/>
      <c r="D490" s="90"/>
      <c r="E490" s="90"/>
      <c r="F490" s="90"/>
      <c r="G490" s="90"/>
      <c r="I490" s="90"/>
      <c r="J490" s="90"/>
      <c r="K490" s="90"/>
      <c r="L490" s="90"/>
      <c r="P490" s="90"/>
      <c r="Q490" s="90"/>
      <c r="R490" s="90"/>
      <c r="S490" s="90"/>
    </row>
    <row r="491" ht="15.75" customHeight="1">
      <c r="A491" s="90"/>
      <c r="B491" s="90"/>
      <c r="C491" s="90"/>
      <c r="D491" s="90"/>
      <c r="E491" s="90"/>
      <c r="F491" s="90"/>
      <c r="G491" s="90"/>
      <c r="I491" s="90"/>
      <c r="J491" s="90"/>
      <c r="K491" s="90"/>
      <c r="L491" s="90"/>
      <c r="P491" s="90"/>
      <c r="Q491" s="90"/>
      <c r="R491" s="90"/>
      <c r="S491" s="90"/>
    </row>
    <row r="492" ht="15.75" customHeight="1">
      <c r="A492" s="90"/>
      <c r="B492" s="90"/>
      <c r="C492" s="90"/>
      <c r="D492" s="90"/>
      <c r="E492" s="90"/>
      <c r="F492" s="90"/>
      <c r="G492" s="90"/>
      <c r="I492" s="90"/>
      <c r="J492" s="90"/>
      <c r="K492" s="90"/>
      <c r="L492" s="90"/>
      <c r="P492" s="90"/>
      <c r="Q492" s="90"/>
      <c r="R492" s="90"/>
      <c r="S492" s="90"/>
    </row>
    <row r="493" ht="15.75" customHeight="1">
      <c r="A493" s="90"/>
      <c r="B493" s="90"/>
      <c r="C493" s="90"/>
      <c r="D493" s="90"/>
      <c r="E493" s="90"/>
      <c r="F493" s="90"/>
      <c r="G493" s="90"/>
      <c r="I493" s="90"/>
      <c r="J493" s="90"/>
      <c r="K493" s="90"/>
      <c r="L493" s="90"/>
      <c r="P493" s="90"/>
      <c r="Q493" s="90"/>
      <c r="R493" s="90"/>
      <c r="S493" s="90"/>
    </row>
    <row r="494" ht="15.75" customHeight="1">
      <c r="A494" s="90"/>
      <c r="B494" s="90"/>
      <c r="C494" s="90"/>
      <c r="D494" s="90"/>
      <c r="E494" s="90"/>
      <c r="F494" s="90"/>
      <c r="G494" s="90"/>
      <c r="I494" s="90"/>
      <c r="J494" s="90"/>
      <c r="K494" s="90"/>
      <c r="L494" s="90"/>
      <c r="P494" s="90"/>
      <c r="Q494" s="90"/>
      <c r="R494" s="90"/>
      <c r="S494" s="90"/>
    </row>
    <row r="495" ht="15.75" customHeight="1">
      <c r="A495" s="90"/>
      <c r="B495" s="90"/>
      <c r="C495" s="90"/>
      <c r="D495" s="90"/>
      <c r="E495" s="90"/>
      <c r="F495" s="90"/>
      <c r="G495" s="90"/>
      <c r="I495" s="90"/>
      <c r="J495" s="90"/>
      <c r="K495" s="90"/>
      <c r="L495" s="90"/>
      <c r="P495" s="90"/>
      <c r="Q495" s="90"/>
      <c r="R495" s="90"/>
      <c r="S495" s="90"/>
    </row>
    <row r="496" ht="15.75" customHeight="1">
      <c r="A496" s="90"/>
      <c r="B496" s="90"/>
      <c r="C496" s="90"/>
      <c r="D496" s="90"/>
      <c r="E496" s="90"/>
      <c r="F496" s="90"/>
      <c r="G496" s="90"/>
      <c r="I496" s="90"/>
      <c r="J496" s="90"/>
      <c r="K496" s="90"/>
      <c r="L496" s="90"/>
      <c r="P496" s="90"/>
      <c r="Q496" s="90"/>
      <c r="R496" s="90"/>
      <c r="S496" s="90"/>
    </row>
    <row r="497" ht="15.75" customHeight="1">
      <c r="A497" s="90"/>
      <c r="B497" s="90"/>
      <c r="C497" s="90"/>
      <c r="D497" s="90"/>
      <c r="E497" s="90"/>
      <c r="F497" s="90"/>
      <c r="G497" s="90"/>
      <c r="I497" s="90"/>
      <c r="J497" s="90"/>
      <c r="K497" s="90"/>
      <c r="L497" s="90"/>
      <c r="P497" s="90"/>
      <c r="Q497" s="90"/>
      <c r="R497" s="90"/>
      <c r="S497" s="90"/>
    </row>
    <row r="498" ht="15.75" customHeight="1">
      <c r="A498" s="90"/>
      <c r="B498" s="90"/>
      <c r="C498" s="90"/>
      <c r="D498" s="90"/>
      <c r="E498" s="90"/>
      <c r="F498" s="90"/>
      <c r="G498" s="90"/>
      <c r="I498" s="90"/>
      <c r="J498" s="90"/>
      <c r="K498" s="90"/>
      <c r="L498" s="90"/>
      <c r="P498" s="90"/>
      <c r="Q498" s="90"/>
      <c r="R498" s="90"/>
      <c r="S498" s="90"/>
    </row>
    <row r="499" ht="15.75" customHeight="1">
      <c r="A499" s="90"/>
      <c r="B499" s="90"/>
      <c r="C499" s="90"/>
      <c r="D499" s="90"/>
      <c r="E499" s="90"/>
      <c r="F499" s="90"/>
      <c r="G499" s="90"/>
      <c r="I499" s="90"/>
      <c r="J499" s="90"/>
      <c r="K499" s="90"/>
      <c r="L499" s="90"/>
      <c r="P499" s="90"/>
      <c r="Q499" s="90"/>
      <c r="R499" s="90"/>
      <c r="S499" s="90"/>
    </row>
    <row r="500" ht="15.75" customHeight="1">
      <c r="A500" s="90"/>
      <c r="B500" s="90"/>
      <c r="C500" s="90"/>
      <c r="D500" s="90"/>
      <c r="E500" s="90"/>
      <c r="F500" s="90"/>
      <c r="G500" s="90"/>
      <c r="I500" s="90"/>
      <c r="J500" s="90"/>
      <c r="K500" s="90"/>
      <c r="L500" s="90"/>
      <c r="P500" s="90"/>
      <c r="Q500" s="90"/>
      <c r="R500" s="90"/>
      <c r="S500" s="90"/>
    </row>
    <row r="501" ht="15.75" customHeight="1">
      <c r="A501" s="90"/>
      <c r="B501" s="90"/>
      <c r="C501" s="90"/>
      <c r="D501" s="90"/>
      <c r="E501" s="90"/>
      <c r="F501" s="90"/>
      <c r="G501" s="90"/>
      <c r="I501" s="90"/>
      <c r="J501" s="90"/>
      <c r="K501" s="90"/>
      <c r="L501" s="90"/>
      <c r="P501" s="90"/>
      <c r="Q501" s="90"/>
      <c r="R501" s="90"/>
      <c r="S501" s="90"/>
    </row>
    <row r="502" ht="15.75" customHeight="1">
      <c r="A502" s="90"/>
      <c r="B502" s="90"/>
      <c r="C502" s="90"/>
      <c r="D502" s="90"/>
      <c r="E502" s="90"/>
      <c r="F502" s="90"/>
      <c r="G502" s="90"/>
      <c r="I502" s="90"/>
      <c r="J502" s="90"/>
      <c r="K502" s="90"/>
      <c r="L502" s="90"/>
      <c r="P502" s="90"/>
      <c r="Q502" s="90"/>
      <c r="R502" s="90"/>
      <c r="S502" s="90"/>
    </row>
    <row r="503" ht="15.75" customHeight="1">
      <c r="A503" s="90"/>
      <c r="B503" s="90"/>
      <c r="C503" s="90"/>
      <c r="D503" s="90"/>
      <c r="E503" s="90"/>
      <c r="F503" s="90"/>
      <c r="G503" s="90"/>
      <c r="I503" s="90"/>
      <c r="J503" s="90"/>
      <c r="K503" s="90"/>
      <c r="L503" s="90"/>
      <c r="P503" s="90"/>
      <c r="Q503" s="90"/>
      <c r="R503" s="90"/>
      <c r="S503" s="90"/>
    </row>
    <row r="504" ht="15.75" customHeight="1">
      <c r="A504" s="90"/>
      <c r="B504" s="90"/>
      <c r="C504" s="90"/>
      <c r="D504" s="90"/>
      <c r="E504" s="90"/>
      <c r="F504" s="90"/>
      <c r="G504" s="90"/>
      <c r="I504" s="90"/>
      <c r="J504" s="90"/>
      <c r="K504" s="90"/>
      <c r="L504" s="90"/>
      <c r="P504" s="90"/>
      <c r="Q504" s="90"/>
      <c r="R504" s="90"/>
      <c r="S504" s="90"/>
    </row>
    <row r="505" ht="15.75" customHeight="1">
      <c r="A505" s="90"/>
      <c r="B505" s="90"/>
      <c r="C505" s="90"/>
      <c r="D505" s="90"/>
      <c r="E505" s="90"/>
      <c r="F505" s="90"/>
      <c r="G505" s="90"/>
      <c r="I505" s="90"/>
      <c r="J505" s="90"/>
      <c r="K505" s="90"/>
      <c r="L505" s="90"/>
      <c r="P505" s="90"/>
      <c r="Q505" s="90"/>
      <c r="R505" s="90"/>
      <c r="S505" s="90"/>
    </row>
    <row r="506" ht="15.75" customHeight="1">
      <c r="A506" s="90"/>
      <c r="B506" s="90"/>
      <c r="C506" s="90"/>
      <c r="D506" s="90"/>
      <c r="E506" s="90"/>
      <c r="F506" s="90"/>
      <c r="G506" s="90"/>
      <c r="I506" s="90"/>
      <c r="J506" s="90"/>
      <c r="K506" s="90"/>
      <c r="L506" s="90"/>
      <c r="P506" s="90"/>
      <c r="Q506" s="90"/>
      <c r="R506" s="90"/>
      <c r="S506" s="90"/>
    </row>
    <row r="507" ht="15.75" customHeight="1">
      <c r="A507" s="90"/>
      <c r="B507" s="90"/>
      <c r="C507" s="90"/>
      <c r="D507" s="90"/>
      <c r="E507" s="90"/>
      <c r="F507" s="90"/>
      <c r="G507" s="90"/>
      <c r="I507" s="90"/>
      <c r="J507" s="90"/>
      <c r="K507" s="90"/>
      <c r="L507" s="90"/>
      <c r="P507" s="90"/>
      <c r="Q507" s="90"/>
      <c r="R507" s="90"/>
      <c r="S507" s="90"/>
    </row>
    <row r="508" ht="15.75" customHeight="1">
      <c r="A508" s="90"/>
      <c r="B508" s="90"/>
      <c r="C508" s="90"/>
      <c r="D508" s="90"/>
      <c r="E508" s="90"/>
      <c r="F508" s="90"/>
      <c r="G508" s="90"/>
      <c r="I508" s="90"/>
      <c r="J508" s="90"/>
      <c r="K508" s="90"/>
      <c r="L508" s="90"/>
      <c r="P508" s="90"/>
      <c r="Q508" s="90"/>
      <c r="R508" s="90"/>
      <c r="S508" s="90"/>
    </row>
    <row r="509" ht="15.75" customHeight="1">
      <c r="A509" s="90"/>
      <c r="B509" s="90"/>
      <c r="C509" s="90"/>
      <c r="D509" s="90"/>
      <c r="E509" s="90"/>
      <c r="F509" s="90"/>
      <c r="G509" s="90"/>
      <c r="I509" s="90"/>
      <c r="J509" s="90"/>
      <c r="K509" s="90"/>
      <c r="L509" s="90"/>
      <c r="P509" s="90"/>
      <c r="Q509" s="90"/>
      <c r="R509" s="90"/>
      <c r="S509" s="90"/>
    </row>
    <row r="510" ht="15.75" customHeight="1">
      <c r="A510" s="90"/>
      <c r="B510" s="90"/>
      <c r="C510" s="90"/>
      <c r="D510" s="90"/>
      <c r="E510" s="90"/>
      <c r="F510" s="90"/>
      <c r="G510" s="90"/>
      <c r="I510" s="90"/>
      <c r="J510" s="90"/>
      <c r="K510" s="90"/>
      <c r="L510" s="90"/>
      <c r="P510" s="90"/>
      <c r="Q510" s="90"/>
      <c r="R510" s="90"/>
      <c r="S510" s="90"/>
    </row>
    <row r="511" ht="15.75" customHeight="1">
      <c r="A511" s="90"/>
      <c r="B511" s="90"/>
      <c r="C511" s="90"/>
      <c r="D511" s="90"/>
      <c r="E511" s="90"/>
      <c r="F511" s="90"/>
      <c r="G511" s="90"/>
      <c r="I511" s="90"/>
      <c r="J511" s="90"/>
      <c r="K511" s="90"/>
      <c r="L511" s="90"/>
      <c r="P511" s="90"/>
      <c r="Q511" s="90"/>
      <c r="R511" s="90"/>
      <c r="S511" s="90"/>
    </row>
    <row r="512" ht="15.75" customHeight="1">
      <c r="A512" s="90"/>
      <c r="B512" s="90"/>
      <c r="C512" s="90"/>
      <c r="D512" s="90"/>
      <c r="E512" s="90"/>
      <c r="F512" s="90"/>
      <c r="G512" s="90"/>
      <c r="I512" s="90"/>
      <c r="J512" s="90"/>
      <c r="K512" s="90"/>
      <c r="L512" s="90"/>
      <c r="P512" s="90"/>
      <c r="Q512" s="90"/>
      <c r="R512" s="90"/>
      <c r="S512" s="90"/>
    </row>
    <row r="513" ht="15.75" customHeight="1">
      <c r="A513" s="90"/>
      <c r="B513" s="90"/>
      <c r="C513" s="90"/>
      <c r="D513" s="90"/>
      <c r="E513" s="90"/>
      <c r="F513" s="90"/>
      <c r="G513" s="90"/>
      <c r="I513" s="90"/>
      <c r="J513" s="90"/>
      <c r="K513" s="90"/>
      <c r="L513" s="90"/>
      <c r="P513" s="90"/>
      <c r="Q513" s="90"/>
      <c r="R513" s="90"/>
      <c r="S513" s="90"/>
    </row>
    <row r="514" ht="15.75" customHeight="1">
      <c r="A514" s="90"/>
      <c r="B514" s="90"/>
      <c r="C514" s="90"/>
      <c r="D514" s="90"/>
      <c r="E514" s="90"/>
      <c r="F514" s="90"/>
      <c r="G514" s="90"/>
      <c r="I514" s="90"/>
      <c r="J514" s="90"/>
      <c r="K514" s="90"/>
      <c r="L514" s="90"/>
      <c r="P514" s="90"/>
      <c r="Q514" s="90"/>
      <c r="R514" s="90"/>
      <c r="S514" s="90"/>
    </row>
    <row r="515" ht="15.75" customHeight="1">
      <c r="A515" s="90"/>
      <c r="B515" s="90"/>
      <c r="C515" s="90"/>
      <c r="D515" s="90"/>
      <c r="E515" s="90"/>
      <c r="F515" s="90"/>
      <c r="G515" s="90"/>
      <c r="I515" s="90"/>
      <c r="J515" s="90"/>
      <c r="K515" s="90"/>
      <c r="L515" s="90"/>
      <c r="P515" s="90"/>
      <c r="Q515" s="90"/>
      <c r="R515" s="90"/>
      <c r="S515" s="90"/>
    </row>
    <row r="516" ht="15.75" customHeight="1">
      <c r="A516" s="90"/>
      <c r="B516" s="90"/>
      <c r="C516" s="90"/>
      <c r="D516" s="90"/>
      <c r="E516" s="90"/>
      <c r="F516" s="90"/>
      <c r="G516" s="90"/>
      <c r="I516" s="90"/>
      <c r="J516" s="90"/>
      <c r="K516" s="90"/>
      <c r="L516" s="90"/>
      <c r="P516" s="90"/>
      <c r="Q516" s="90"/>
      <c r="R516" s="90"/>
      <c r="S516" s="90"/>
    </row>
    <row r="517" ht="15.75" customHeight="1">
      <c r="A517" s="90"/>
      <c r="B517" s="90"/>
      <c r="C517" s="90"/>
      <c r="D517" s="90"/>
      <c r="E517" s="90"/>
      <c r="F517" s="90"/>
      <c r="G517" s="90"/>
      <c r="I517" s="90"/>
      <c r="J517" s="90"/>
      <c r="K517" s="90"/>
      <c r="L517" s="90"/>
      <c r="P517" s="90"/>
      <c r="Q517" s="90"/>
      <c r="R517" s="90"/>
      <c r="S517" s="90"/>
    </row>
    <row r="518" ht="15.75" customHeight="1">
      <c r="A518" s="90"/>
      <c r="B518" s="90"/>
      <c r="C518" s="90"/>
      <c r="D518" s="90"/>
      <c r="E518" s="90"/>
      <c r="F518" s="90"/>
      <c r="G518" s="90"/>
      <c r="I518" s="90"/>
      <c r="J518" s="90"/>
      <c r="K518" s="90"/>
      <c r="L518" s="90"/>
      <c r="P518" s="90"/>
      <c r="Q518" s="90"/>
      <c r="R518" s="90"/>
      <c r="S518" s="90"/>
    </row>
    <row r="519" ht="15.75" customHeight="1">
      <c r="A519" s="90"/>
      <c r="B519" s="90"/>
      <c r="C519" s="90"/>
      <c r="D519" s="90"/>
      <c r="E519" s="90"/>
      <c r="F519" s="90"/>
      <c r="G519" s="90"/>
      <c r="I519" s="90"/>
      <c r="J519" s="90"/>
      <c r="K519" s="90"/>
      <c r="L519" s="90"/>
      <c r="P519" s="90"/>
      <c r="Q519" s="90"/>
      <c r="R519" s="90"/>
      <c r="S519" s="90"/>
    </row>
    <row r="520" ht="15.75" customHeight="1">
      <c r="A520" s="90"/>
      <c r="B520" s="90"/>
      <c r="C520" s="90"/>
      <c r="D520" s="90"/>
      <c r="E520" s="90"/>
      <c r="F520" s="90"/>
      <c r="G520" s="90"/>
      <c r="I520" s="90"/>
      <c r="J520" s="90"/>
      <c r="K520" s="90"/>
      <c r="L520" s="90"/>
      <c r="P520" s="90"/>
      <c r="Q520" s="90"/>
      <c r="R520" s="90"/>
      <c r="S520" s="90"/>
    </row>
    <row r="521" ht="15.75" customHeight="1">
      <c r="A521" s="90"/>
      <c r="B521" s="90"/>
      <c r="C521" s="90"/>
      <c r="D521" s="90"/>
      <c r="E521" s="90"/>
      <c r="F521" s="90"/>
      <c r="G521" s="90"/>
      <c r="I521" s="90"/>
      <c r="J521" s="90"/>
      <c r="K521" s="90"/>
      <c r="L521" s="90"/>
      <c r="P521" s="90"/>
      <c r="Q521" s="90"/>
      <c r="R521" s="90"/>
      <c r="S521" s="90"/>
    </row>
    <row r="522" ht="15.75" customHeight="1">
      <c r="A522" s="90"/>
      <c r="B522" s="90"/>
      <c r="C522" s="90"/>
      <c r="D522" s="90"/>
      <c r="E522" s="90"/>
      <c r="F522" s="90"/>
      <c r="G522" s="90"/>
      <c r="I522" s="90"/>
      <c r="J522" s="90"/>
      <c r="K522" s="90"/>
      <c r="L522" s="90"/>
      <c r="P522" s="90"/>
      <c r="Q522" s="90"/>
      <c r="R522" s="90"/>
      <c r="S522" s="90"/>
    </row>
    <row r="523" ht="15.75" customHeight="1">
      <c r="A523" s="90"/>
      <c r="B523" s="90"/>
      <c r="C523" s="90"/>
      <c r="D523" s="90"/>
      <c r="E523" s="90"/>
      <c r="F523" s="90"/>
      <c r="G523" s="90"/>
      <c r="I523" s="90"/>
      <c r="J523" s="90"/>
      <c r="K523" s="90"/>
      <c r="L523" s="90"/>
      <c r="P523" s="90"/>
      <c r="Q523" s="90"/>
      <c r="R523" s="90"/>
      <c r="S523" s="90"/>
    </row>
    <row r="524" ht="15.75" customHeight="1">
      <c r="A524" s="90"/>
      <c r="B524" s="90"/>
      <c r="C524" s="90"/>
      <c r="D524" s="90"/>
      <c r="E524" s="90"/>
      <c r="F524" s="90"/>
      <c r="G524" s="90"/>
      <c r="I524" s="90"/>
      <c r="J524" s="90"/>
      <c r="K524" s="90"/>
      <c r="L524" s="90"/>
      <c r="P524" s="90"/>
      <c r="Q524" s="90"/>
      <c r="R524" s="90"/>
      <c r="S524" s="90"/>
    </row>
    <row r="525" ht="15.75" customHeight="1">
      <c r="A525" s="90"/>
      <c r="B525" s="90"/>
      <c r="C525" s="90"/>
      <c r="D525" s="90"/>
      <c r="E525" s="90"/>
      <c r="F525" s="90"/>
      <c r="G525" s="90"/>
      <c r="I525" s="90"/>
      <c r="J525" s="90"/>
      <c r="K525" s="90"/>
      <c r="L525" s="90"/>
      <c r="P525" s="90"/>
      <c r="Q525" s="90"/>
      <c r="R525" s="90"/>
      <c r="S525" s="90"/>
    </row>
    <row r="526" ht="15.75" customHeight="1">
      <c r="A526" s="90"/>
      <c r="B526" s="90"/>
      <c r="C526" s="90"/>
      <c r="D526" s="90"/>
      <c r="E526" s="90"/>
      <c r="F526" s="90"/>
      <c r="G526" s="90"/>
      <c r="I526" s="90"/>
      <c r="J526" s="90"/>
      <c r="K526" s="90"/>
      <c r="L526" s="90"/>
      <c r="P526" s="90"/>
      <c r="Q526" s="90"/>
      <c r="R526" s="90"/>
      <c r="S526" s="90"/>
    </row>
    <row r="527" ht="15.75" customHeight="1">
      <c r="A527" s="90"/>
      <c r="B527" s="90"/>
      <c r="C527" s="90"/>
      <c r="D527" s="90"/>
      <c r="E527" s="90"/>
      <c r="F527" s="90"/>
      <c r="G527" s="90"/>
      <c r="I527" s="90"/>
      <c r="J527" s="90"/>
      <c r="K527" s="90"/>
      <c r="L527" s="90"/>
      <c r="P527" s="90"/>
      <c r="Q527" s="90"/>
      <c r="R527" s="90"/>
      <c r="S527" s="90"/>
    </row>
    <row r="528" ht="15.75" customHeight="1">
      <c r="A528" s="90"/>
      <c r="B528" s="90"/>
      <c r="C528" s="90"/>
      <c r="D528" s="90"/>
      <c r="E528" s="90"/>
      <c r="F528" s="90"/>
      <c r="G528" s="90"/>
      <c r="I528" s="90"/>
      <c r="J528" s="90"/>
      <c r="K528" s="90"/>
      <c r="L528" s="90"/>
      <c r="P528" s="90"/>
      <c r="Q528" s="90"/>
      <c r="R528" s="90"/>
      <c r="S528" s="90"/>
    </row>
    <row r="529" ht="15.75" customHeight="1">
      <c r="A529" s="90"/>
      <c r="B529" s="90"/>
      <c r="C529" s="90"/>
      <c r="D529" s="90"/>
      <c r="E529" s="90"/>
      <c r="F529" s="90"/>
      <c r="G529" s="90"/>
      <c r="I529" s="90"/>
      <c r="J529" s="90"/>
      <c r="K529" s="90"/>
      <c r="L529" s="90"/>
      <c r="P529" s="90"/>
      <c r="Q529" s="90"/>
      <c r="R529" s="90"/>
      <c r="S529" s="90"/>
    </row>
    <row r="530" ht="15.75" customHeight="1">
      <c r="A530" s="90"/>
      <c r="B530" s="90"/>
      <c r="C530" s="90"/>
      <c r="D530" s="90"/>
      <c r="E530" s="90"/>
      <c r="F530" s="90"/>
      <c r="G530" s="90"/>
      <c r="I530" s="90"/>
      <c r="J530" s="90"/>
      <c r="K530" s="90"/>
      <c r="L530" s="90"/>
      <c r="P530" s="90"/>
      <c r="Q530" s="90"/>
      <c r="R530" s="90"/>
      <c r="S530" s="90"/>
    </row>
    <row r="531" ht="15.75" customHeight="1">
      <c r="A531" s="90"/>
      <c r="B531" s="90"/>
      <c r="C531" s="90"/>
      <c r="D531" s="90"/>
      <c r="E531" s="90"/>
      <c r="F531" s="90"/>
      <c r="G531" s="90"/>
      <c r="I531" s="90"/>
      <c r="J531" s="90"/>
      <c r="K531" s="90"/>
      <c r="L531" s="90"/>
      <c r="P531" s="90"/>
      <c r="Q531" s="90"/>
      <c r="R531" s="90"/>
      <c r="S531" s="90"/>
    </row>
    <row r="532" ht="15.75" customHeight="1">
      <c r="A532" s="90"/>
      <c r="B532" s="90"/>
      <c r="C532" s="90"/>
      <c r="D532" s="90"/>
      <c r="E532" s="90"/>
      <c r="F532" s="90"/>
      <c r="G532" s="90"/>
      <c r="I532" s="90"/>
      <c r="J532" s="90"/>
      <c r="K532" s="90"/>
      <c r="L532" s="90"/>
      <c r="P532" s="90"/>
      <c r="Q532" s="90"/>
      <c r="R532" s="90"/>
      <c r="S532" s="90"/>
    </row>
    <row r="533" ht="15.75" customHeight="1">
      <c r="A533" s="90"/>
      <c r="B533" s="90"/>
      <c r="C533" s="90"/>
      <c r="D533" s="90"/>
      <c r="E533" s="90"/>
      <c r="F533" s="90"/>
      <c r="G533" s="90"/>
      <c r="I533" s="90"/>
      <c r="J533" s="90"/>
      <c r="K533" s="90"/>
      <c r="L533" s="90"/>
      <c r="P533" s="90"/>
      <c r="Q533" s="90"/>
      <c r="R533" s="90"/>
      <c r="S533" s="90"/>
    </row>
    <row r="534" ht="15.75" customHeight="1">
      <c r="A534" s="90"/>
      <c r="B534" s="90"/>
      <c r="C534" s="90"/>
      <c r="D534" s="90"/>
      <c r="E534" s="90"/>
      <c r="F534" s="90"/>
      <c r="G534" s="90"/>
      <c r="I534" s="90"/>
      <c r="J534" s="90"/>
      <c r="K534" s="90"/>
      <c r="L534" s="90"/>
      <c r="P534" s="90"/>
      <c r="Q534" s="90"/>
      <c r="R534" s="90"/>
      <c r="S534" s="90"/>
    </row>
    <row r="535" ht="15.75" customHeight="1">
      <c r="A535" s="90"/>
      <c r="B535" s="90"/>
      <c r="C535" s="90"/>
      <c r="D535" s="90"/>
      <c r="E535" s="90"/>
      <c r="F535" s="90"/>
      <c r="G535" s="90"/>
      <c r="I535" s="90"/>
      <c r="J535" s="90"/>
      <c r="K535" s="90"/>
      <c r="L535" s="90"/>
      <c r="P535" s="90"/>
      <c r="Q535" s="90"/>
      <c r="R535" s="90"/>
      <c r="S535" s="90"/>
    </row>
    <row r="536" ht="15.75" customHeight="1">
      <c r="A536" s="90"/>
      <c r="B536" s="90"/>
      <c r="C536" s="90"/>
      <c r="D536" s="90"/>
      <c r="E536" s="90"/>
      <c r="F536" s="90"/>
      <c r="G536" s="90"/>
      <c r="I536" s="90"/>
      <c r="J536" s="90"/>
      <c r="K536" s="90"/>
      <c r="L536" s="90"/>
      <c r="P536" s="90"/>
      <c r="Q536" s="90"/>
      <c r="R536" s="90"/>
      <c r="S536" s="90"/>
    </row>
    <row r="537" ht="15.75" customHeight="1">
      <c r="A537" s="90"/>
      <c r="B537" s="90"/>
      <c r="C537" s="90"/>
      <c r="D537" s="90"/>
      <c r="E537" s="90"/>
      <c r="F537" s="90"/>
      <c r="G537" s="90"/>
      <c r="I537" s="90"/>
      <c r="J537" s="90"/>
      <c r="K537" s="90"/>
      <c r="L537" s="90"/>
      <c r="P537" s="90"/>
      <c r="Q537" s="90"/>
      <c r="R537" s="90"/>
      <c r="S537" s="90"/>
    </row>
    <row r="538" ht="15.75" customHeight="1">
      <c r="A538" s="90"/>
      <c r="B538" s="90"/>
      <c r="C538" s="90"/>
      <c r="D538" s="90"/>
      <c r="E538" s="90"/>
      <c r="F538" s="90"/>
      <c r="G538" s="90"/>
      <c r="I538" s="90"/>
      <c r="J538" s="90"/>
      <c r="K538" s="90"/>
      <c r="L538" s="90"/>
      <c r="P538" s="90"/>
      <c r="Q538" s="90"/>
      <c r="R538" s="90"/>
      <c r="S538" s="90"/>
    </row>
    <row r="539" ht="15.75" customHeight="1">
      <c r="A539" s="90"/>
      <c r="B539" s="90"/>
      <c r="C539" s="90"/>
      <c r="D539" s="90"/>
      <c r="E539" s="90"/>
      <c r="F539" s="90"/>
      <c r="G539" s="90"/>
      <c r="I539" s="90"/>
      <c r="J539" s="90"/>
      <c r="K539" s="90"/>
      <c r="L539" s="90"/>
      <c r="P539" s="90"/>
      <c r="Q539" s="90"/>
      <c r="R539" s="90"/>
      <c r="S539" s="90"/>
    </row>
    <row r="540" ht="15.75" customHeight="1">
      <c r="A540" s="90"/>
      <c r="B540" s="90"/>
      <c r="C540" s="90"/>
      <c r="D540" s="90"/>
      <c r="E540" s="90"/>
      <c r="F540" s="90"/>
      <c r="G540" s="90"/>
      <c r="I540" s="90"/>
      <c r="J540" s="90"/>
      <c r="K540" s="90"/>
      <c r="L540" s="90"/>
      <c r="P540" s="90"/>
      <c r="Q540" s="90"/>
      <c r="R540" s="90"/>
      <c r="S540" s="90"/>
    </row>
    <row r="541" ht="15.75" customHeight="1">
      <c r="A541" s="90"/>
      <c r="B541" s="90"/>
      <c r="C541" s="90"/>
      <c r="D541" s="90"/>
      <c r="E541" s="90"/>
      <c r="F541" s="90"/>
      <c r="G541" s="90"/>
      <c r="I541" s="90"/>
      <c r="J541" s="90"/>
      <c r="K541" s="90"/>
      <c r="L541" s="90"/>
      <c r="P541" s="90"/>
      <c r="Q541" s="90"/>
      <c r="R541" s="90"/>
      <c r="S541" s="90"/>
    </row>
    <row r="542" ht="15.75" customHeight="1">
      <c r="A542" s="90"/>
      <c r="B542" s="90"/>
      <c r="C542" s="90"/>
      <c r="D542" s="90"/>
      <c r="E542" s="90"/>
      <c r="F542" s="90"/>
      <c r="G542" s="90"/>
      <c r="I542" s="90"/>
      <c r="J542" s="90"/>
      <c r="K542" s="90"/>
      <c r="L542" s="90"/>
      <c r="P542" s="90"/>
      <c r="Q542" s="90"/>
      <c r="R542" s="90"/>
      <c r="S542" s="90"/>
    </row>
    <row r="543" ht="15.75" customHeight="1">
      <c r="A543" s="90"/>
      <c r="B543" s="90"/>
      <c r="C543" s="90"/>
      <c r="D543" s="90"/>
      <c r="E543" s="90"/>
      <c r="F543" s="90"/>
      <c r="G543" s="90"/>
      <c r="I543" s="90"/>
      <c r="J543" s="90"/>
      <c r="K543" s="90"/>
      <c r="L543" s="90"/>
      <c r="P543" s="90"/>
      <c r="Q543" s="90"/>
      <c r="R543" s="90"/>
      <c r="S543" s="90"/>
    </row>
    <row r="544" ht="15.75" customHeight="1">
      <c r="A544" s="90"/>
      <c r="B544" s="90"/>
      <c r="C544" s="90"/>
      <c r="D544" s="90"/>
      <c r="E544" s="90"/>
      <c r="F544" s="90"/>
      <c r="G544" s="90"/>
      <c r="I544" s="90"/>
      <c r="J544" s="90"/>
      <c r="K544" s="90"/>
      <c r="L544" s="90"/>
      <c r="P544" s="90"/>
      <c r="Q544" s="90"/>
      <c r="R544" s="90"/>
      <c r="S544" s="90"/>
    </row>
    <row r="545" ht="15.75" customHeight="1">
      <c r="A545" s="90"/>
      <c r="B545" s="90"/>
      <c r="C545" s="90"/>
      <c r="D545" s="90"/>
      <c r="E545" s="90"/>
      <c r="F545" s="90"/>
      <c r="G545" s="90"/>
      <c r="I545" s="90"/>
      <c r="J545" s="90"/>
      <c r="K545" s="90"/>
      <c r="L545" s="90"/>
      <c r="P545" s="90"/>
      <c r="Q545" s="90"/>
      <c r="R545" s="90"/>
      <c r="S545" s="90"/>
    </row>
    <row r="546" ht="15.75" customHeight="1">
      <c r="A546" s="90"/>
      <c r="B546" s="90"/>
      <c r="C546" s="90"/>
      <c r="D546" s="90"/>
      <c r="E546" s="90"/>
      <c r="F546" s="90"/>
      <c r="G546" s="90"/>
      <c r="I546" s="90"/>
      <c r="J546" s="90"/>
      <c r="K546" s="90"/>
      <c r="L546" s="90"/>
      <c r="P546" s="90"/>
      <c r="Q546" s="90"/>
      <c r="R546" s="90"/>
      <c r="S546" s="90"/>
    </row>
    <row r="547" ht="15.75" customHeight="1">
      <c r="A547" s="90"/>
      <c r="B547" s="90"/>
      <c r="C547" s="90"/>
      <c r="D547" s="90"/>
      <c r="E547" s="90"/>
      <c r="F547" s="90"/>
      <c r="G547" s="90"/>
      <c r="I547" s="90"/>
      <c r="J547" s="90"/>
      <c r="K547" s="90"/>
      <c r="L547" s="90"/>
      <c r="P547" s="90"/>
      <c r="Q547" s="90"/>
      <c r="R547" s="90"/>
      <c r="S547" s="90"/>
    </row>
    <row r="548" ht="15.75" customHeight="1">
      <c r="A548" s="90"/>
      <c r="B548" s="90"/>
      <c r="C548" s="90"/>
      <c r="D548" s="90"/>
      <c r="E548" s="90"/>
      <c r="F548" s="90"/>
      <c r="G548" s="90"/>
      <c r="I548" s="90"/>
      <c r="J548" s="90"/>
      <c r="K548" s="90"/>
      <c r="L548" s="90"/>
      <c r="P548" s="90"/>
      <c r="Q548" s="90"/>
      <c r="R548" s="90"/>
      <c r="S548" s="90"/>
    </row>
    <row r="549" ht="15.75" customHeight="1">
      <c r="A549" s="90"/>
      <c r="B549" s="90"/>
      <c r="C549" s="90"/>
      <c r="D549" s="90"/>
      <c r="E549" s="90"/>
      <c r="F549" s="90"/>
      <c r="G549" s="90"/>
      <c r="I549" s="90"/>
      <c r="J549" s="90"/>
      <c r="K549" s="90"/>
      <c r="L549" s="90"/>
      <c r="P549" s="90"/>
      <c r="Q549" s="90"/>
      <c r="R549" s="90"/>
      <c r="S549" s="90"/>
    </row>
    <row r="550" ht="15.75" customHeight="1">
      <c r="A550" s="90"/>
      <c r="B550" s="90"/>
      <c r="C550" s="90"/>
      <c r="D550" s="90"/>
      <c r="E550" s="90"/>
      <c r="F550" s="90"/>
      <c r="G550" s="90"/>
      <c r="I550" s="90"/>
      <c r="J550" s="90"/>
      <c r="K550" s="90"/>
      <c r="L550" s="90"/>
      <c r="P550" s="90"/>
      <c r="Q550" s="90"/>
      <c r="R550" s="90"/>
      <c r="S550" s="90"/>
    </row>
    <row r="551" ht="15.75" customHeight="1">
      <c r="A551" s="90"/>
      <c r="B551" s="90"/>
      <c r="C551" s="90"/>
      <c r="D551" s="90"/>
      <c r="E551" s="90"/>
      <c r="F551" s="90"/>
      <c r="G551" s="90"/>
      <c r="I551" s="90"/>
      <c r="J551" s="90"/>
      <c r="K551" s="90"/>
      <c r="L551" s="90"/>
      <c r="P551" s="90"/>
      <c r="Q551" s="90"/>
      <c r="R551" s="90"/>
      <c r="S551" s="90"/>
    </row>
    <row r="552" ht="15.75" customHeight="1">
      <c r="A552" s="90"/>
      <c r="B552" s="90"/>
      <c r="C552" s="90"/>
      <c r="D552" s="90"/>
      <c r="E552" s="90"/>
      <c r="F552" s="90"/>
      <c r="G552" s="90"/>
      <c r="I552" s="90"/>
      <c r="J552" s="90"/>
      <c r="K552" s="90"/>
      <c r="L552" s="90"/>
      <c r="P552" s="90"/>
      <c r="Q552" s="90"/>
      <c r="R552" s="90"/>
      <c r="S552" s="90"/>
    </row>
    <row r="553" ht="15.75" customHeight="1">
      <c r="A553" s="90"/>
      <c r="B553" s="90"/>
      <c r="C553" s="90"/>
      <c r="D553" s="90"/>
      <c r="E553" s="90"/>
      <c r="F553" s="90"/>
      <c r="G553" s="90"/>
      <c r="I553" s="90"/>
      <c r="J553" s="90"/>
      <c r="K553" s="90"/>
      <c r="L553" s="90"/>
      <c r="P553" s="90"/>
      <c r="Q553" s="90"/>
      <c r="R553" s="90"/>
      <c r="S553" s="90"/>
    </row>
    <row r="554" ht="15.75" customHeight="1">
      <c r="A554" s="90"/>
      <c r="B554" s="90"/>
      <c r="C554" s="90"/>
      <c r="D554" s="90"/>
      <c r="E554" s="90"/>
      <c r="F554" s="90"/>
      <c r="G554" s="90"/>
      <c r="I554" s="90"/>
      <c r="J554" s="90"/>
      <c r="K554" s="90"/>
      <c r="L554" s="90"/>
      <c r="P554" s="90"/>
      <c r="Q554" s="90"/>
      <c r="R554" s="90"/>
      <c r="S554" s="90"/>
    </row>
    <row r="555" ht="15.75" customHeight="1">
      <c r="A555" s="90"/>
      <c r="B555" s="90"/>
      <c r="C555" s="90"/>
      <c r="D555" s="90"/>
      <c r="E555" s="90"/>
      <c r="F555" s="90"/>
      <c r="G555" s="90"/>
      <c r="I555" s="90"/>
      <c r="J555" s="90"/>
      <c r="K555" s="90"/>
      <c r="L555" s="90"/>
      <c r="P555" s="90"/>
      <c r="Q555" s="90"/>
      <c r="R555" s="90"/>
      <c r="S555" s="90"/>
    </row>
    <row r="556" ht="15.75" customHeight="1">
      <c r="A556" s="90"/>
      <c r="B556" s="90"/>
      <c r="C556" s="90"/>
      <c r="D556" s="90"/>
      <c r="E556" s="90"/>
      <c r="F556" s="90"/>
      <c r="G556" s="90"/>
      <c r="I556" s="90"/>
      <c r="J556" s="90"/>
      <c r="K556" s="90"/>
      <c r="L556" s="90"/>
      <c r="P556" s="90"/>
      <c r="Q556" s="90"/>
      <c r="R556" s="90"/>
      <c r="S556" s="90"/>
    </row>
    <row r="557" ht="15.75" customHeight="1">
      <c r="A557" s="90"/>
      <c r="B557" s="90"/>
      <c r="C557" s="90"/>
      <c r="D557" s="90"/>
      <c r="E557" s="90"/>
      <c r="F557" s="90"/>
      <c r="G557" s="90"/>
      <c r="I557" s="90"/>
      <c r="J557" s="90"/>
      <c r="K557" s="90"/>
      <c r="L557" s="90"/>
      <c r="P557" s="90"/>
      <c r="Q557" s="90"/>
      <c r="R557" s="90"/>
      <c r="S557" s="90"/>
    </row>
    <row r="558" ht="15.75" customHeight="1">
      <c r="A558" s="90"/>
      <c r="B558" s="90"/>
      <c r="C558" s="90"/>
      <c r="D558" s="90"/>
      <c r="E558" s="90"/>
      <c r="F558" s="90"/>
      <c r="G558" s="90"/>
      <c r="I558" s="90"/>
      <c r="J558" s="90"/>
      <c r="K558" s="90"/>
      <c r="L558" s="90"/>
      <c r="P558" s="90"/>
      <c r="Q558" s="90"/>
      <c r="R558" s="90"/>
      <c r="S558" s="90"/>
    </row>
    <row r="559" ht="15.75" customHeight="1">
      <c r="A559" s="90"/>
      <c r="B559" s="90"/>
      <c r="C559" s="90"/>
      <c r="D559" s="90"/>
      <c r="E559" s="90"/>
      <c r="F559" s="90"/>
      <c r="G559" s="90"/>
      <c r="I559" s="90"/>
      <c r="J559" s="90"/>
      <c r="K559" s="90"/>
      <c r="L559" s="90"/>
      <c r="P559" s="90"/>
      <c r="Q559" s="90"/>
      <c r="R559" s="90"/>
      <c r="S559" s="90"/>
    </row>
    <row r="560" ht="15.75" customHeight="1">
      <c r="A560" s="90"/>
      <c r="B560" s="90"/>
      <c r="C560" s="90"/>
      <c r="D560" s="90"/>
      <c r="E560" s="90"/>
      <c r="F560" s="90"/>
      <c r="G560" s="90"/>
      <c r="I560" s="90"/>
      <c r="J560" s="90"/>
      <c r="K560" s="90"/>
      <c r="L560" s="90"/>
      <c r="P560" s="90"/>
      <c r="Q560" s="90"/>
      <c r="R560" s="90"/>
      <c r="S560" s="90"/>
    </row>
    <row r="561" ht="15.75" customHeight="1">
      <c r="A561" s="90"/>
      <c r="B561" s="90"/>
      <c r="C561" s="90"/>
      <c r="D561" s="90"/>
      <c r="E561" s="90"/>
      <c r="F561" s="90"/>
      <c r="G561" s="90"/>
      <c r="I561" s="90"/>
      <c r="J561" s="90"/>
      <c r="K561" s="90"/>
      <c r="L561" s="90"/>
      <c r="P561" s="90"/>
      <c r="Q561" s="90"/>
      <c r="R561" s="90"/>
      <c r="S561" s="90"/>
    </row>
    <row r="562" ht="15.75" customHeight="1">
      <c r="A562" s="90"/>
      <c r="B562" s="90"/>
      <c r="C562" s="90"/>
      <c r="D562" s="90"/>
      <c r="E562" s="90"/>
      <c r="F562" s="90"/>
      <c r="G562" s="90"/>
      <c r="I562" s="90"/>
      <c r="J562" s="90"/>
      <c r="K562" s="90"/>
      <c r="L562" s="90"/>
      <c r="P562" s="90"/>
      <c r="Q562" s="90"/>
      <c r="R562" s="90"/>
      <c r="S562" s="90"/>
    </row>
    <row r="563" ht="15.75" customHeight="1">
      <c r="A563" s="90"/>
      <c r="B563" s="90"/>
      <c r="C563" s="90"/>
      <c r="D563" s="90"/>
      <c r="E563" s="90"/>
      <c r="F563" s="90"/>
      <c r="G563" s="90"/>
      <c r="I563" s="90"/>
      <c r="J563" s="90"/>
      <c r="K563" s="90"/>
      <c r="L563" s="90"/>
      <c r="P563" s="90"/>
      <c r="Q563" s="90"/>
      <c r="R563" s="90"/>
      <c r="S563" s="90"/>
    </row>
    <row r="564" ht="15.75" customHeight="1">
      <c r="A564" s="90"/>
      <c r="B564" s="90"/>
      <c r="C564" s="90"/>
      <c r="D564" s="90"/>
      <c r="E564" s="90"/>
      <c r="F564" s="90"/>
      <c r="G564" s="90"/>
      <c r="I564" s="90"/>
      <c r="J564" s="90"/>
      <c r="K564" s="90"/>
      <c r="L564" s="90"/>
      <c r="P564" s="90"/>
      <c r="Q564" s="90"/>
      <c r="R564" s="90"/>
      <c r="S564" s="90"/>
    </row>
    <row r="565" ht="15.75" customHeight="1">
      <c r="A565" s="90"/>
      <c r="B565" s="90"/>
      <c r="C565" s="90"/>
      <c r="D565" s="90"/>
      <c r="E565" s="90"/>
      <c r="F565" s="90"/>
      <c r="G565" s="90"/>
      <c r="I565" s="90"/>
      <c r="J565" s="90"/>
      <c r="K565" s="90"/>
      <c r="L565" s="90"/>
      <c r="P565" s="90"/>
      <c r="Q565" s="90"/>
      <c r="R565" s="90"/>
      <c r="S565" s="90"/>
    </row>
    <row r="566" ht="15.75" customHeight="1">
      <c r="A566" s="90"/>
      <c r="B566" s="90"/>
      <c r="C566" s="90"/>
      <c r="D566" s="90"/>
      <c r="E566" s="90"/>
      <c r="F566" s="90"/>
      <c r="G566" s="90"/>
      <c r="I566" s="90"/>
      <c r="J566" s="90"/>
      <c r="K566" s="90"/>
      <c r="L566" s="90"/>
      <c r="P566" s="90"/>
      <c r="Q566" s="90"/>
      <c r="R566" s="90"/>
      <c r="S566" s="90"/>
    </row>
    <row r="567" ht="15.75" customHeight="1">
      <c r="A567" s="90"/>
      <c r="B567" s="90"/>
      <c r="C567" s="90"/>
      <c r="D567" s="90"/>
      <c r="E567" s="90"/>
      <c r="F567" s="90"/>
      <c r="G567" s="90"/>
      <c r="I567" s="90"/>
      <c r="J567" s="90"/>
      <c r="K567" s="90"/>
      <c r="L567" s="90"/>
      <c r="P567" s="90"/>
      <c r="Q567" s="90"/>
      <c r="R567" s="90"/>
      <c r="S567" s="90"/>
    </row>
    <row r="568" ht="15.75" customHeight="1">
      <c r="A568" s="90"/>
      <c r="B568" s="90"/>
      <c r="C568" s="90"/>
      <c r="D568" s="90"/>
      <c r="E568" s="90"/>
      <c r="F568" s="90"/>
      <c r="G568" s="90"/>
      <c r="I568" s="90"/>
      <c r="J568" s="90"/>
      <c r="K568" s="90"/>
      <c r="L568" s="90"/>
      <c r="P568" s="90"/>
      <c r="Q568" s="90"/>
      <c r="R568" s="90"/>
      <c r="S568" s="90"/>
    </row>
    <row r="569" ht="15.75" customHeight="1">
      <c r="A569" s="90"/>
      <c r="B569" s="90"/>
      <c r="C569" s="90"/>
      <c r="D569" s="90"/>
      <c r="E569" s="90"/>
      <c r="F569" s="90"/>
      <c r="G569" s="90"/>
      <c r="I569" s="90"/>
      <c r="J569" s="90"/>
      <c r="K569" s="90"/>
      <c r="L569" s="90"/>
      <c r="P569" s="90"/>
      <c r="Q569" s="90"/>
      <c r="R569" s="90"/>
      <c r="S569" s="90"/>
    </row>
    <row r="570" ht="15.75" customHeight="1">
      <c r="A570" s="90"/>
      <c r="B570" s="90"/>
      <c r="C570" s="90"/>
      <c r="D570" s="90"/>
      <c r="E570" s="90"/>
      <c r="F570" s="90"/>
      <c r="G570" s="90"/>
      <c r="I570" s="90"/>
      <c r="J570" s="90"/>
      <c r="K570" s="90"/>
      <c r="L570" s="90"/>
      <c r="P570" s="90"/>
      <c r="Q570" s="90"/>
      <c r="R570" s="90"/>
      <c r="S570" s="90"/>
    </row>
    <row r="571" ht="15.75" customHeight="1">
      <c r="A571" s="90"/>
      <c r="B571" s="90"/>
      <c r="C571" s="90"/>
      <c r="D571" s="90"/>
      <c r="E571" s="90"/>
      <c r="F571" s="90"/>
      <c r="G571" s="90"/>
      <c r="I571" s="90"/>
      <c r="J571" s="90"/>
      <c r="K571" s="90"/>
      <c r="L571" s="90"/>
      <c r="P571" s="90"/>
      <c r="Q571" s="90"/>
      <c r="R571" s="90"/>
      <c r="S571" s="90"/>
    </row>
    <row r="572" ht="15.75" customHeight="1">
      <c r="A572" s="90"/>
      <c r="B572" s="90"/>
      <c r="C572" s="90"/>
      <c r="D572" s="90"/>
      <c r="E572" s="90"/>
      <c r="F572" s="90"/>
      <c r="G572" s="90"/>
      <c r="I572" s="90"/>
      <c r="J572" s="90"/>
      <c r="K572" s="90"/>
      <c r="L572" s="90"/>
      <c r="P572" s="90"/>
      <c r="Q572" s="90"/>
      <c r="R572" s="90"/>
      <c r="S572" s="90"/>
    </row>
    <row r="573" ht="15.75" customHeight="1">
      <c r="A573" s="90"/>
      <c r="B573" s="90"/>
      <c r="C573" s="90"/>
      <c r="D573" s="90"/>
      <c r="E573" s="90"/>
      <c r="F573" s="90"/>
      <c r="G573" s="90"/>
      <c r="I573" s="90"/>
      <c r="J573" s="90"/>
      <c r="K573" s="90"/>
      <c r="L573" s="90"/>
      <c r="P573" s="90"/>
      <c r="Q573" s="90"/>
      <c r="R573" s="90"/>
      <c r="S573" s="90"/>
    </row>
    <row r="574" ht="15.75" customHeight="1">
      <c r="A574" s="90"/>
      <c r="B574" s="90"/>
      <c r="C574" s="90"/>
      <c r="D574" s="90"/>
      <c r="E574" s="90"/>
      <c r="F574" s="90"/>
      <c r="G574" s="90"/>
      <c r="I574" s="90"/>
      <c r="J574" s="90"/>
      <c r="K574" s="90"/>
      <c r="L574" s="90"/>
      <c r="P574" s="90"/>
      <c r="Q574" s="90"/>
      <c r="R574" s="90"/>
      <c r="S574" s="90"/>
    </row>
    <row r="575" ht="15.75" customHeight="1">
      <c r="A575" s="90"/>
      <c r="B575" s="90"/>
      <c r="C575" s="90"/>
      <c r="D575" s="90"/>
      <c r="E575" s="90"/>
      <c r="F575" s="90"/>
      <c r="G575" s="90"/>
      <c r="I575" s="90"/>
      <c r="J575" s="90"/>
      <c r="K575" s="90"/>
      <c r="L575" s="90"/>
      <c r="P575" s="90"/>
      <c r="Q575" s="90"/>
      <c r="R575" s="90"/>
      <c r="S575" s="90"/>
    </row>
    <row r="576" ht="15.75" customHeight="1">
      <c r="A576" s="90"/>
      <c r="B576" s="90"/>
      <c r="C576" s="90"/>
      <c r="D576" s="90"/>
      <c r="E576" s="90"/>
      <c r="F576" s="90"/>
      <c r="G576" s="90"/>
      <c r="I576" s="90"/>
      <c r="J576" s="90"/>
      <c r="K576" s="90"/>
      <c r="L576" s="90"/>
      <c r="P576" s="90"/>
      <c r="Q576" s="90"/>
      <c r="R576" s="90"/>
      <c r="S576" s="90"/>
    </row>
    <row r="577" ht="15.75" customHeight="1">
      <c r="A577" s="90"/>
      <c r="B577" s="90"/>
      <c r="C577" s="90"/>
      <c r="D577" s="90"/>
      <c r="E577" s="90"/>
      <c r="F577" s="90"/>
      <c r="G577" s="90"/>
      <c r="I577" s="90"/>
      <c r="J577" s="90"/>
      <c r="K577" s="90"/>
      <c r="L577" s="90"/>
      <c r="P577" s="90"/>
      <c r="Q577" s="90"/>
      <c r="R577" s="90"/>
      <c r="S577" s="90"/>
    </row>
    <row r="578" ht="15.75" customHeight="1">
      <c r="A578" s="90"/>
      <c r="B578" s="90"/>
      <c r="C578" s="90"/>
      <c r="D578" s="90"/>
      <c r="E578" s="90"/>
      <c r="F578" s="90"/>
      <c r="G578" s="90"/>
      <c r="I578" s="90"/>
      <c r="J578" s="90"/>
      <c r="K578" s="90"/>
      <c r="L578" s="90"/>
      <c r="P578" s="90"/>
      <c r="Q578" s="90"/>
      <c r="R578" s="90"/>
      <c r="S578" s="90"/>
    </row>
    <row r="579" ht="15.75" customHeight="1">
      <c r="A579" s="90"/>
      <c r="B579" s="90"/>
      <c r="C579" s="90"/>
      <c r="D579" s="90"/>
      <c r="E579" s="90"/>
      <c r="F579" s="90"/>
      <c r="G579" s="90"/>
      <c r="I579" s="90"/>
      <c r="J579" s="90"/>
      <c r="K579" s="90"/>
      <c r="L579" s="90"/>
      <c r="P579" s="90"/>
      <c r="Q579" s="90"/>
      <c r="R579" s="90"/>
      <c r="S579" s="90"/>
    </row>
    <row r="580" ht="15.75" customHeight="1">
      <c r="A580" s="90"/>
      <c r="B580" s="90"/>
      <c r="C580" s="90"/>
      <c r="D580" s="90"/>
      <c r="E580" s="90"/>
      <c r="F580" s="90"/>
      <c r="G580" s="90"/>
      <c r="I580" s="90"/>
      <c r="J580" s="90"/>
      <c r="K580" s="90"/>
      <c r="L580" s="90"/>
      <c r="P580" s="90"/>
      <c r="Q580" s="90"/>
      <c r="R580" s="90"/>
      <c r="S580" s="90"/>
    </row>
    <row r="581" ht="15.75" customHeight="1">
      <c r="A581" s="90"/>
      <c r="B581" s="90"/>
      <c r="C581" s="90"/>
      <c r="D581" s="90"/>
      <c r="E581" s="90"/>
      <c r="F581" s="90"/>
      <c r="G581" s="90"/>
      <c r="I581" s="90"/>
      <c r="J581" s="90"/>
      <c r="K581" s="90"/>
      <c r="L581" s="90"/>
      <c r="P581" s="90"/>
      <c r="Q581" s="90"/>
      <c r="R581" s="90"/>
      <c r="S581" s="90"/>
    </row>
    <row r="582" ht="15.75" customHeight="1">
      <c r="A582" s="90"/>
      <c r="B582" s="90"/>
      <c r="C582" s="90"/>
      <c r="D582" s="90"/>
      <c r="E582" s="90"/>
      <c r="F582" s="90"/>
      <c r="G582" s="90"/>
      <c r="I582" s="90"/>
      <c r="J582" s="90"/>
      <c r="K582" s="90"/>
      <c r="L582" s="90"/>
      <c r="P582" s="90"/>
      <c r="Q582" s="90"/>
      <c r="R582" s="90"/>
      <c r="S582" s="90"/>
    </row>
    <row r="583" ht="15.75" customHeight="1">
      <c r="A583" s="90"/>
      <c r="B583" s="90"/>
      <c r="C583" s="90"/>
      <c r="D583" s="90"/>
      <c r="E583" s="90"/>
      <c r="F583" s="90"/>
      <c r="G583" s="90"/>
      <c r="I583" s="90"/>
      <c r="J583" s="90"/>
      <c r="K583" s="90"/>
      <c r="L583" s="90"/>
      <c r="P583" s="90"/>
      <c r="Q583" s="90"/>
      <c r="R583" s="90"/>
      <c r="S583" s="90"/>
    </row>
    <row r="584" ht="15.75" customHeight="1">
      <c r="A584" s="90"/>
      <c r="B584" s="90"/>
      <c r="C584" s="90"/>
      <c r="D584" s="90"/>
      <c r="E584" s="90"/>
      <c r="F584" s="90"/>
      <c r="G584" s="90"/>
      <c r="I584" s="90"/>
      <c r="J584" s="90"/>
      <c r="K584" s="90"/>
      <c r="L584" s="90"/>
      <c r="P584" s="90"/>
      <c r="Q584" s="90"/>
      <c r="R584" s="90"/>
      <c r="S584" s="90"/>
    </row>
    <row r="585" ht="15.75" customHeight="1">
      <c r="A585" s="90"/>
      <c r="B585" s="90"/>
      <c r="C585" s="90"/>
      <c r="D585" s="90"/>
      <c r="E585" s="90"/>
      <c r="F585" s="90"/>
      <c r="G585" s="90"/>
      <c r="I585" s="90"/>
      <c r="J585" s="90"/>
      <c r="K585" s="90"/>
      <c r="L585" s="90"/>
      <c r="P585" s="90"/>
      <c r="Q585" s="90"/>
      <c r="R585" s="90"/>
      <c r="S585" s="90"/>
    </row>
    <row r="586" ht="15.75" customHeight="1">
      <c r="A586" s="90"/>
      <c r="B586" s="90"/>
      <c r="C586" s="90"/>
      <c r="D586" s="90"/>
      <c r="E586" s="90"/>
      <c r="F586" s="90"/>
      <c r="G586" s="90"/>
      <c r="I586" s="90"/>
      <c r="J586" s="90"/>
      <c r="K586" s="90"/>
      <c r="L586" s="90"/>
      <c r="P586" s="90"/>
      <c r="Q586" s="90"/>
      <c r="R586" s="90"/>
      <c r="S586" s="90"/>
    </row>
    <row r="587" ht="15.75" customHeight="1">
      <c r="A587" s="90"/>
      <c r="B587" s="90"/>
      <c r="C587" s="90"/>
      <c r="D587" s="90"/>
      <c r="E587" s="90"/>
      <c r="F587" s="90"/>
      <c r="G587" s="90"/>
      <c r="I587" s="90"/>
      <c r="J587" s="90"/>
      <c r="K587" s="90"/>
      <c r="L587" s="90"/>
      <c r="P587" s="90"/>
      <c r="Q587" s="90"/>
      <c r="R587" s="90"/>
      <c r="S587" s="90"/>
    </row>
    <row r="588" ht="15.75" customHeight="1">
      <c r="A588" s="90"/>
      <c r="B588" s="90"/>
      <c r="C588" s="90"/>
      <c r="D588" s="90"/>
      <c r="E588" s="90"/>
      <c r="F588" s="90"/>
      <c r="G588" s="90"/>
      <c r="I588" s="90"/>
      <c r="J588" s="90"/>
      <c r="K588" s="90"/>
      <c r="L588" s="90"/>
      <c r="P588" s="90"/>
      <c r="Q588" s="90"/>
      <c r="R588" s="90"/>
      <c r="S588" s="90"/>
    </row>
    <row r="589" ht="15.75" customHeight="1">
      <c r="A589" s="90"/>
      <c r="B589" s="90"/>
      <c r="C589" s="90"/>
      <c r="D589" s="90"/>
      <c r="E589" s="90"/>
      <c r="F589" s="90"/>
      <c r="G589" s="90"/>
      <c r="I589" s="90"/>
      <c r="J589" s="90"/>
      <c r="K589" s="90"/>
      <c r="L589" s="90"/>
      <c r="P589" s="90"/>
      <c r="Q589" s="90"/>
      <c r="R589" s="90"/>
      <c r="S589" s="90"/>
    </row>
    <row r="590" ht="15.75" customHeight="1">
      <c r="A590" s="90"/>
      <c r="B590" s="90"/>
      <c r="C590" s="90"/>
      <c r="D590" s="90"/>
      <c r="E590" s="90"/>
      <c r="F590" s="90"/>
      <c r="G590" s="90"/>
      <c r="I590" s="90"/>
      <c r="J590" s="90"/>
      <c r="K590" s="90"/>
      <c r="L590" s="90"/>
      <c r="P590" s="90"/>
      <c r="Q590" s="90"/>
      <c r="R590" s="90"/>
      <c r="S590" s="90"/>
    </row>
    <row r="591" ht="15.75" customHeight="1">
      <c r="A591" s="90"/>
      <c r="B591" s="90"/>
      <c r="C591" s="90"/>
      <c r="D591" s="90"/>
      <c r="E591" s="90"/>
      <c r="F591" s="90"/>
      <c r="G591" s="90"/>
      <c r="I591" s="90"/>
      <c r="J591" s="90"/>
      <c r="K591" s="90"/>
      <c r="L591" s="90"/>
      <c r="P591" s="90"/>
      <c r="Q591" s="90"/>
      <c r="R591" s="90"/>
      <c r="S591" s="90"/>
    </row>
    <row r="592" ht="15.75" customHeight="1">
      <c r="A592" s="90"/>
      <c r="B592" s="90"/>
      <c r="C592" s="90"/>
      <c r="D592" s="90"/>
      <c r="E592" s="90"/>
      <c r="F592" s="90"/>
      <c r="G592" s="90"/>
      <c r="I592" s="90"/>
      <c r="J592" s="90"/>
      <c r="K592" s="90"/>
      <c r="L592" s="90"/>
      <c r="P592" s="90"/>
      <c r="Q592" s="90"/>
      <c r="R592" s="90"/>
      <c r="S592" s="90"/>
    </row>
    <row r="593" ht="15.75" customHeight="1">
      <c r="A593" s="90"/>
      <c r="B593" s="90"/>
      <c r="C593" s="90"/>
      <c r="D593" s="90"/>
      <c r="E593" s="90"/>
      <c r="F593" s="90"/>
      <c r="G593" s="90"/>
      <c r="I593" s="90"/>
      <c r="J593" s="90"/>
      <c r="K593" s="90"/>
      <c r="L593" s="90"/>
      <c r="P593" s="90"/>
      <c r="Q593" s="90"/>
      <c r="R593" s="90"/>
      <c r="S593" s="90"/>
    </row>
    <row r="594" ht="15.75" customHeight="1">
      <c r="A594" s="90"/>
      <c r="B594" s="90"/>
      <c r="C594" s="90"/>
      <c r="D594" s="90"/>
      <c r="E594" s="90"/>
      <c r="F594" s="90"/>
      <c r="G594" s="90"/>
      <c r="I594" s="90"/>
      <c r="J594" s="90"/>
      <c r="K594" s="90"/>
      <c r="L594" s="90"/>
      <c r="P594" s="90"/>
      <c r="Q594" s="90"/>
      <c r="R594" s="90"/>
      <c r="S594" s="90"/>
    </row>
    <row r="595" ht="15.75" customHeight="1">
      <c r="A595" s="90"/>
      <c r="B595" s="90"/>
      <c r="C595" s="90"/>
      <c r="D595" s="90"/>
      <c r="E595" s="90"/>
      <c r="F595" s="90"/>
      <c r="G595" s="90"/>
      <c r="I595" s="90"/>
      <c r="J595" s="90"/>
      <c r="K595" s="90"/>
      <c r="L595" s="90"/>
      <c r="P595" s="90"/>
      <c r="Q595" s="90"/>
      <c r="R595" s="90"/>
      <c r="S595" s="90"/>
    </row>
    <row r="596" ht="15.75" customHeight="1">
      <c r="A596" s="90"/>
      <c r="B596" s="90"/>
      <c r="C596" s="90"/>
      <c r="D596" s="90"/>
      <c r="E596" s="90"/>
      <c r="F596" s="90"/>
      <c r="G596" s="90"/>
      <c r="I596" s="90"/>
      <c r="J596" s="90"/>
      <c r="K596" s="90"/>
      <c r="L596" s="90"/>
      <c r="P596" s="90"/>
      <c r="Q596" s="90"/>
      <c r="R596" s="90"/>
      <c r="S596" s="90"/>
    </row>
    <row r="597" ht="15.75" customHeight="1">
      <c r="A597" s="90"/>
      <c r="B597" s="90"/>
      <c r="C597" s="90"/>
      <c r="D597" s="90"/>
      <c r="E597" s="90"/>
      <c r="F597" s="90"/>
      <c r="G597" s="90"/>
      <c r="I597" s="90"/>
      <c r="J597" s="90"/>
      <c r="K597" s="90"/>
      <c r="L597" s="90"/>
      <c r="P597" s="90"/>
      <c r="Q597" s="90"/>
      <c r="R597" s="90"/>
      <c r="S597" s="90"/>
    </row>
    <row r="598" ht="15.75" customHeight="1">
      <c r="A598" s="90"/>
      <c r="B598" s="90"/>
      <c r="C598" s="90"/>
      <c r="D598" s="90"/>
      <c r="E598" s="90"/>
      <c r="F598" s="90"/>
      <c r="G598" s="90"/>
      <c r="I598" s="90"/>
      <c r="J598" s="90"/>
      <c r="K598" s="90"/>
      <c r="L598" s="90"/>
      <c r="P598" s="90"/>
      <c r="Q598" s="90"/>
      <c r="R598" s="90"/>
      <c r="S598" s="90"/>
    </row>
    <row r="599" ht="15.75" customHeight="1">
      <c r="A599" s="90"/>
      <c r="B599" s="90"/>
      <c r="C599" s="90"/>
      <c r="D599" s="90"/>
      <c r="E599" s="90"/>
      <c r="F599" s="90"/>
      <c r="G599" s="90"/>
      <c r="I599" s="90"/>
      <c r="J599" s="90"/>
      <c r="K599" s="90"/>
      <c r="L599" s="90"/>
      <c r="P599" s="90"/>
      <c r="Q599" s="90"/>
      <c r="R599" s="90"/>
      <c r="S599" s="90"/>
    </row>
    <row r="600" ht="15.75" customHeight="1">
      <c r="A600" s="90"/>
      <c r="B600" s="90"/>
      <c r="C600" s="90"/>
      <c r="D600" s="90"/>
      <c r="E600" s="90"/>
      <c r="F600" s="90"/>
      <c r="G600" s="90"/>
      <c r="I600" s="90"/>
      <c r="J600" s="90"/>
      <c r="K600" s="90"/>
      <c r="L600" s="90"/>
      <c r="P600" s="90"/>
      <c r="Q600" s="90"/>
      <c r="R600" s="90"/>
      <c r="S600" s="90"/>
    </row>
    <row r="601" ht="15.75" customHeight="1">
      <c r="A601" s="90"/>
      <c r="B601" s="90"/>
      <c r="C601" s="90"/>
      <c r="D601" s="90"/>
      <c r="E601" s="90"/>
      <c r="F601" s="90"/>
      <c r="G601" s="90"/>
      <c r="I601" s="90"/>
      <c r="J601" s="90"/>
      <c r="K601" s="90"/>
      <c r="L601" s="90"/>
      <c r="P601" s="90"/>
      <c r="Q601" s="90"/>
      <c r="R601" s="90"/>
      <c r="S601" s="90"/>
    </row>
    <row r="602" ht="15.75" customHeight="1">
      <c r="A602" s="90"/>
      <c r="B602" s="90"/>
      <c r="C602" s="90"/>
      <c r="D602" s="90"/>
      <c r="E602" s="90"/>
      <c r="F602" s="90"/>
      <c r="G602" s="90"/>
      <c r="I602" s="90"/>
      <c r="J602" s="90"/>
      <c r="K602" s="90"/>
      <c r="L602" s="90"/>
      <c r="P602" s="90"/>
      <c r="Q602" s="90"/>
      <c r="R602" s="90"/>
      <c r="S602" s="90"/>
    </row>
    <row r="603" ht="15.75" customHeight="1">
      <c r="A603" s="90"/>
      <c r="B603" s="90"/>
      <c r="C603" s="90"/>
      <c r="D603" s="90"/>
      <c r="E603" s="90"/>
      <c r="F603" s="90"/>
      <c r="G603" s="90"/>
      <c r="I603" s="90"/>
      <c r="J603" s="90"/>
      <c r="K603" s="90"/>
      <c r="L603" s="90"/>
      <c r="P603" s="90"/>
      <c r="Q603" s="90"/>
      <c r="R603" s="90"/>
      <c r="S603" s="90"/>
    </row>
    <row r="604" ht="15.75" customHeight="1">
      <c r="A604" s="90"/>
      <c r="B604" s="90"/>
      <c r="C604" s="90"/>
      <c r="D604" s="90"/>
      <c r="E604" s="90"/>
      <c r="F604" s="90"/>
      <c r="G604" s="90"/>
      <c r="I604" s="90"/>
      <c r="J604" s="90"/>
      <c r="K604" s="90"/>
      <c r="L604" s="90"/>
      <c r="P604" s="90"/>
      <c r="Q604" s="90"/>
      <c r="R604" s="90"/>
      <c r="S604" s="90"/>
    </row>
    <row r="605" ht="15.75" customHeight="1">
      <c r="A605" s="90"/>
      <c r="B605" s="90"/>
      <c r="C605" s="90"/>
      <c r="D605" s="90"/>
      <c r="E605" s="90"/>
      <c r="F605" s="90"/>
      <c r="G605" s="90"/>
      <c r="I605" s="90"/>
      <c r="J605" s="90"/>
      <c r="K605" s="90"/>
      <c r="L605" s="90"/>
      <c r="P605" s="90"/>
      <c r="Q605" s="90"/>
      <c r="R605" s="90"/>
      <c r="S605" s="90"/>
    </row>
    <row r="606" ht="15.75" customHeight="1">
      <c r="A606" s="90"/>
      <c r="B606" s="90"/>
      <c r="C606" s="90"/>
      <c r="D606" s="90"/>
      <c r="E606" s="90"/>
      <c r="F606" s="90"/>
      <c r="G606" s="90"/>
      <c r="I606" s="90"/>
      <c r="J606" s="90"/>
      <c r="K606" s="90"/>
      <c r="L606" s="90"/>
      <c r="P606" s="90"/>
      <c r="Q606" s="90"/>
      <c r="R606" s="90"/>
      <c r="S606" s="90"/>
    </row>
    <row r="607" ht="15.75" customHeight="1">
      <c r="A607" s="90"/>
      <c r="B607" s="90"/>
      <c r="C607" s="90"/>
      <c r="D607" s="90"/>
      <c r="E607" s="90"/>
      <c r="F607" s="90"/>
      <c r="G607" s="90"/>
      <c r="I607" s="90"/>
      <c r="J607" s="90"/>
      <c r="K607" s="90"/>
      <c r="L607" s="90"/>
      <c r="P607" s="90"/>
      <c r="Q607" s="90"/>
      <c r="R607" s="90"/>
      <c r="S607" s="90"/>
    </row>
    <row r="608" ht="15.75" customHeight="1">
      <c r="A608" s="90"/>
      <c r="B608" s="90"/>
      <c r="C608" s="90"/>
      <c r="D608" s="90"/>
      <c r="E608" s="90"/>
      <c r="F608" s="90"/>
      <c r="G608" s="90"/>
      <c r="I608" s="90"/>
      <c r="J608" s="90"/>
      <c r="K608" s="90"/>
      <c r="L608" s="90"/>
      <c r="P608" s="90"/>
      <c r="Q608" s="90"/>
      <c r="R608" s="90"/>
      <c r="S608" s="90"/>
    </row>
    <row r="609" ht="15.75" customHeight="1">
      <c r="A609" s="90"/>
      <c r="B609" s="90"/>
      <c r="C609" s="90"/>
      <c r="D609" s="90"/>
      <c r="E609" s="90"/>
      <c r="F609" s="90"/>
      <c r="G609" s="90"/>
      <c r="I609" s="90"/>
      <c r="J609" s="90"/>
      <c r="K609" s="90"/>
      <c r="L609" s="90"/>
      <c r="P609" s="90"/>
      <c r="Q609" s="90"/>
      <c r="R609" s="90"/>
      <c r="S609" s="90"/>
    </row>
    <row r="610" ht="15.75" customHeight="1">
      <c r="A610" s="90"/>
      <c r="B610" s="90"/>
      <c r="C610" s="90"/>
      <c r="D610" s="90"/>
      <c r="E610" s="90"/>
      <c r="F610" s="90"/>
      <c r="G610" s="90"/>
      <c r="I610" s="90"/>
      <c r="J610" s="90"/>
      <c r="K610" s="90"/>
      <c r="L610" s="90"/>
      <c r="P610" s="90"/>
      <c r="Q610" s="90"/>
      <c r="R610" s="90"/>
      <c r="S610" s="90"/>
    </row>
    <row r="611" ht="15.75" customHeight="1">
      <c r="A611" s="90"/>
      <c r="B611" s="90"/>
      <c r="C611" s="90"/>
      <c r="D611" s="90"/>
      <c r="E611" s="90"/>
      <c r="F611" s="90"/>
      <c r="G611" s="90"/>
      <c r="I611" s="90"/>
      <c r="J611" s="90"/>
      <c r="K611" s="90"/>
      <c r="L611" s="90"/>
      <c r="P611" s="90"/>
      <c r="Q611" s="90"/>
      <c r="R611" s="90"/>
      <c r="S611" s="90"/>
    </row>
    <row r="612" ht="15.75" customHeight="1">
      <c r="A612" s="90"/>
      <c r="B612" s="90"/>
      <c r="C612" s="90"/>
      <c r="D612" s="90"/>
      <c r="E612" s="90"/>
      <c r="F612" s="90"/>
      <c r="G612" s="90"/>
      <c r="I612" s="90"/>
      <c r="J612" s="90"/>
      <c r="K612" s="90"/>
      <c r="L612" s="90"/>
      <c r="P612" s="90"/>
      <c r="Q612" s="90"/>
      <c r="R612" s="90"/>
      <c r="S612" s="90"/>
    </row>
    <row r="613" ht="15.75" customHeight="1">
      <c r="A613" s="90"/>
      <c r="B613" s="90"/>
      <c r="C613" s="90"/>
      <c r="D613" s="90"/>
      <c r="E613" s="90"/>
      <c r="F613" s="90"/>
      <c r="G613" s="90"/>
      <c r="I613" s="90"/>
      <c r="J613" s="90"/>
      <c r="K613" s="90"/>
      <c r="L613" s="90"/>
      <c r="P613" s="90"/>
      <c r="Q613" s="90"/>
      <c r="R613" s="90"/>
      <c r="S613" s="90"/>
    </row>
    <row r="614" ht="15.75" customHeight="1">
      <c r="A614" s="90"/>
      <c r="B614" s="90"/>
      <c r="C614" s="90"/>
      <c r="D614" s="90"/>
      <c r="E614" s="90"/>
      <c r="F614" s="90"/>
      <c r="G614" s="90"/>
      <c r="I614" s="90"/>
      <c r="J614" s="90"/>
      <c r="K614" s="90"/>
      <c r="L614" s="90"/>
      <c r="P614" s="90"/>
      <c r="Q614" s="90"/>
      <c r="R614" s="90"/>
      <c r="S614" s="90"/>
    </row>
    <row r="615" ht="15.75" customHeight="1">
      <c r="A615" s="90"/>
      <c r="B615" s="90"/>
      <c r="C615" s="90"/>
      <c r="D615" s="90"/>
      <c r="E615" s="90"/>
      <c r="F615" s="90"/>
      <c r="G615" s="90"/>
      <c r="I615" s="90"/>
      <c r="J615" s="90"/>
      <c r="K615" s="90"/>
      <c r="L615" s="90"/>
      <c r="P615" s="90"/>
      <c r="Q615" s="90"/>
      <c r="R615" s="90"/>
      <c r="S615" s="90"/>
    </row>
    <row r="616" ht="15.75" customHeight="1">
      <c r="A616" s="90"/>
      <c r="B616" s="90"/>
      <c r="C616" s="90"/>
      <c r="D616" s="90"/>
      <c r="E616" s="90"/>
      <c r="F616" s="90"/>
      <c r="G616" s="90"/>
      <c r="I616" s="90"/>
      <c r="J616" s="90"/>
      <c r="K616" s="90"/>
      <c r="L616" s="90"/>
      <c r="P616" s="90"/>
      <c r="Q616" s="90"/>
      <c r="R616" s="90"/>
      <c r="S616" s="90"/>
    </row>
    <row r="617" ht="15.75" customHeight="1">
      <c r="A617" s="90"/>
      <c r="B617" s="90"/>
      <c r="C617" s="90"/>
      <c r="D617" s="90"/>
      <c r="E617" s="90"/>
      <c r="F617" s="90"/>
      <c r="G617" s="90"/>
      <c r="I617" s="90"/>
      <c r="J617" s="90"/>
      <c r="K617" s="90"/>
      <c r="L617" s="90"/>
      <c r="P617" s="90"/>
      <c r="Q617" s="90"/>
      <c r="R617" s="90"/>
      <c r="S617" s="90"/>
    </row>
    <row r="618" ht="15.75" customHeight="1">
      <c r="A618" s="90"/>
      <c r="B618" s="90"/>
      <c r="C618" s="90"/>
      <c r="D618" s="90"/>
      <c r="E618" s="90"/>
      <c r="F618" s="90"/>
      <c r="G618" s="90"/>
      <c r="I618" s="90"/>
      <c r="J618" s="90"/>
      <c r="K618" s="90"/>
      <c r="L618" s="90"/>
      <c r="P618" s="90"/>
      <c r="Q618" s="90"/>
      <c r="R618" s="90"/>
      <c r="S618" s="90"/>
    </row>
    <row r="619" ht="15.75" customHeight="1">
      <c r="A619" s="90"/>
      <c r="B619" s="90"/>
      <c r="C619" s="90"/>
      <c r="D619" s="90"/>
      <c r="E619" s="90"/>
      <c r="F619" s="90"/>
      <c r="G619" s="90"/>
      <c r="I619" s="90"/>
      <c r="J619" s="90"/>
      <c r="K619" s="90"/>
      <c r="L619" s="90"/>
      <c r="P619" s="90"/>
      <c r="Q619" s="90"/>
      <c r="R619" s="90"/>
      <c r="S619" s="90"/>
    </row>
    <row r="620" ht="15.75" customHeight="1">
      <c r="A620" s="90"/>
      <c r="B620" s="90"/>
      <c r="C620" s="90"/>
      <c r="D620" s="90"/>
      <c r="E620" s="90"/>
      <c r="F620" s="90"/>
      <c r="G620" s="90"/>
      <c r="I620" s="90"/>
      <c r="J620" s="90"/>
      <c r="K620" s="90"/>
      <c r="L620" s="90"/>
      <c r="P620" s="90"/>
      <c r="Q620" s="90"/>
      <c r="R620" s="90"/>
      <c r="S620" s="90"/>
    </row>
    <row r="621" ht="15.75" customHeight="1">
      <c r="A621" s="90"/>
      <c r="B621" s="90"/>
      <c r="C621" s="90"/>
      <c r="D621" s="90"/>
      <c r="E621" s="90"/>
      <c r="F621" s="90"/>
      <c r="G621" s="90"/>
      <c r="I621" s="90"/>
      <c r="J621" s="90"/>
      <c r="K621" s="90"/>
      <c r="L621" s="90"/>
      <c r="P621" s="90"/>
      <c r="Q621" s="90"/>
      <c r="R621" s="90"/>
      <c r="S621" s="90"/>
    </row>
    <row r="622" ht="15.75" customHeight="1">
      <c r="A622" s="90"/>
      <c r="B622" s="90"/>
      <c r="C622" s="90"/>
      <c r="D622" s="90"/>
      <c r="E622" s="90"/>
      <c r="F622" s="90"/>
      <c r="G622" s="90"/>
      <c r="I622" s="90"/>
      <c r="J622" s="90"/>
      <c r="K622" s="90"/>
      <c r="L622" s="90"/>
      <c r="P622" s="90"/>
      <c r="Q622" s="90"/>
      <c r="R622" s="90"/>
      <c r="S622" s="90"/>
    </row>
    <row r="623" ht="15.75" customHeight="1">
      <c r="A623" s="90"/>
      <c r="B623" s="90"/>
      <c r="C623" s="90"/>
      <c r="D623" s="90"/>
      <c r="E623" s="90"/>
      <c r="F623" s="90"/>
      <c r="G623" s="90"/>
      <c r="I623" s="90"/>
      <c r="J623" s="90"/>
      <c r="K623" s="90"/>
      <c r="L623" s="90"/>
      <c r="P623" s="90"/>
      <c r="Q623" s="90"/>
      <c r="R623" s="90"/>
      <c r="S623" s="90"/>
    </row>
    <row r="624" ht="15.75" customHeight="1">
      <c r="A624" s="90"/>
      <c r="B624" s="90"/>
      <c r="C624" s="90"/>
      <c r="D624" s="90"/>
      <c r="E624" s="90"/>
      <c r="F624" s="90"/>
      <c r="G624" s="90"/>
      <c r="I624" s="90"/>
      <c r="J624" s="90"/>
      <c r="K624" s="90"/>
      <c r="L624" s="90"/>
      <c r="P624" s="90"/>
      <c r="Q624" s="90"/>
      <c r="R624" s="90"/>
      <c r="S624" s="90"/>
    </row>
    <row r="625" ht="15.75" customHeight="1">
      <c r="A625" s="90"/>
      <c r="B625" s="90"/>
      <c r="C625" s="90"/>
      <c r="D625" s="90"/>
      <c r="E625" s="90"/>
      <c r="F625" s="90"/>
      <c r="G625" s="90"/>
      <c r="I625" s="90"/>
      <c r="J625" s="90"/>
      <c r="K625" s="90"/>
      <c r="L625" s="90"/>
      <c r="P625" s="90"/>
      <c r="Q625" s="90"/>
      <c r="R625" s="90"/>
      <c r="S625" s="90"/>
    </row>
    <row r="626" ht="15.75" customHeight="1">
      <c r="A626" s="90"/>
      <c r="B626" s="90"/>
      <c r="C626" s="90"/>
      <c r="D626" s="90"/>
      <c r="E626" s="90"/>
      <c r="F626" s="90"/>
      <c r="G626" s="90"/>
      <c r="I626" s="90"/>
      <c r="J626" s="90"/>
      <c r="K626" s="90"/>
      <c r="L626" s="90"/>
      <c r="P626" s="90"/>
      <c r="Q626" s="90"/>
      <c r="R626" s="90"/>
      <c r="S626" s="90"/>
    </row>
    <row r="627" ht="15.75" customHeight="1">
      <c r="A627" s="90"/>
      <c r="B627" s="90"/>
      <c r="C627" s="90"/>
      <c r="D627" s="90"/>
      <c r="E627" s="90"/>
      <c r="F627" s="90"/>
      <c r="G627" s="90"/>
      <c r="I627" s="90"/>
      <c r="J627" s="90"/>
      <c r="K627" s="90"/>
      <c r="L627" s="90"/>
      <c r="P627" s="90"/>
      <c r="Q627" s="90"/>
      <c r="R627" s="90"/>
      <c r="S627" s="90"/>
    </row>
    <row r="628" ht="15.75" customHeight="1">
      <c r="A628" s="90"/>
      <c r="B628" s="90"/>
      <c r="C628" s="90"/>
      <c r="D628" s="90"/>
      <c r="E628" s="90"/>
      <c r="F628" s="90"/>
      <c r="G628" s="90"/>
      <c r="I628" s="90"/>
      <c r="J628" s="90"/>
      <c r="K628" s="90"/>
      <c r="L628" s="90"/>
      <c r="P628" s="90"/>
      <c r="Q628" s="90"/>
      <c r="R628" s="90"/>
      <c r="S628" s="90"/>
    </row>
    <row r="629" ht="15.75" customHeight="1">
      <c r="A629" s="90"/>
      <c r="B629" s="90"/>
      <c r="C629" s="90"/>
      <c r="D629" s="90"/>
      <c r="E629" s="90"/>
      <c r="F629" s="90"/>
      <c r="G629" s="90"/>
      <c r="I629" s="90"/>
      <c r="J629" s="90"/>
      <c r="K629" s="90"/>
      <c r="L629" s="90"/>
      <c r="P629" s="90"/>
      <c r="Q629" s="90"/>
      <c r="R629" s="90"/>
      <c r="S629" s="90"/>
    </row>
    <row r="630" ht="15.75" customHeight="1">
      <c r="A630" s="90"/>
      <c r="B630" s="90"/>
      <c r="C630" s="90"/>
      <c r="D630" s="90"/>
      <c r="E630" s="90"/>
      <c r="F630" s="90"/>
      <c r="G630" s="90"/>
      <c r="I630" s="90"/>
      <c r="J630" s="90"/>
      <c r="K630" s="90"/>
      <c r="L630" s="90"/>
      <c r="P630" s="90"/>
      <c r="Q630" s="90"/>
      <c r="R630" s="90"/>
      <c r="S630" s="90"/>
    </row>
    <row r="631" ht="15.75" customHeight="1">
      <c r="A631" s="90"/>
      <c r="B631" s="90"/>
      <c r="C631" s="90"/>
      <c r="D631" s="90"/>
      <c r="E631" s="90"/>
      <c r="F631" s="90"/>
      <c r="G631" s="90"/>
      <c r="I631" s="90"/>
      <c r="J631" s="90"/>
      <c r="K631" s="90"/>
      <c r="L631" s="90"/>
      <c r="P631" s="90"/>
      <c r="Q631" s="90"/>
      <c r="R631" s="90"/>
      <c r="S631" s="90"/>
    </row>
    <row r="632" ht="15.75" customHeight="1">
      <c r="A632" s="90"/>
      <c r="B632" s="90"/>
      <c r="C632" s="90"/>
      <c r="D632" s="90"/>
      <c r="E632" s="90"/>
      <c r="F632" s="90"/>
      <c r="G632" s="90"/>
      <c r="I632" s="90"/>
      <c r="J632" s="90"/>
      <c r="K632" s="90"/>
      <c r="L632" s="90"/>
      <c r="P632" s="90"/>
      <c r="Q632" s="90"/>
      <c r="R632" s="90"/>
      <c r="S632" s="90"/>
    </row>
    <row r="633" ht="15.75" customHeight="1">
      <c r="A633" s="90"/>
      <c r="B633" s="90"/>
      <c r="C633" s="90"/>
      <c r="D633" s="90"/>
      <c r="E633" s="90"/>
      <c r="F633" s="90"/>
      <c r="G633" s="90"/>
      <c r="I633" s="90"/>
      <c r="J633" s="90"/>
      <c r="K633" s="90"/>
      <c r="L633" s="90"/>
      <c r="P633" s="90"/>
      <c r="Q633" s="90"/>
      <c r="R633" s="90"/>
      <c r="S633" s="90"/>
    </row>
    <row r="634" ht="15.75" customHeight="1">
      <c r="A634" s="90"/>
      <c r="B634" s="90"/>
      <c r="C634" s="90"/>
      <c r="D634" s="90"/>
      <c r="E634" s="90"/>
      <c r="F634" s="90"/>
      <c r="G634" s="90"/>
      <c r="I634" s="90"/>
      <c r="J634" s="90"/>
      <c r="K634" s="90"/>
      <c r="L634" s="90"/>
      <c r="P634" s="90"/>
      <c r="Q634" s="90"/>
      <c r="R634" s="90"/>
      <c r="S634" s="90"/>
    </row>
    <row r="635" ht="15.75" customHeight="1">
      <c r="A635" s="90"/>
      <c r="B635" s="90"/>
      <c r="C635" s="90"/>
      <c r="D635" s="90"/>
      <c r="E635" s="90"/>
      <c r="F635" s="90"/>
      <c r="G635" s="90"/>
      <c r="I635" s="90"/>
      <c r="J635" s="90"/>
      <c r="K635" s="90"/>
      <c r="L635" s="90"/>
      <c r="P635" s="90"/>
      <c r="Q635" s="90"/>
      <c r="R635" s="90"/>
      <c r="S635" s="90"/>
    </row>
    <row r="636" ht="15.75" customHeight="1">
      <c r="A636" s="90"/>
      <c r="B636" s="90"/>
      <c r="C636" s="90"/>
      <c r="D636" s="90"/>
      <c r="E636" s="90"/>
      <c r="F636" s="90"/>
      <c r="G636" s="90"/>
      <c r="I636" s="90"/>
      <c r="J636" s="90"/>
      <c r="K636" s="90"/>
      <c r="L636" s="90"/>
      <c r="P636" s="90"/>
      <c r="Q636" s="90"/>
      <c r="R636" s="90"/>
      <c r="S636" s="90"/>
    </row>
    <row r="637" ht="15.75" customHeight="1">
      <c r="A637" s="90"/>
      <c r="B637" s="90"/>
      <c r="C637" s="90"/>
      <c r="D637" s="90"/>
      <c r="E637" s="90"/>
      <c r="F637" s="90"/>
      <c r="G637" s="90"/>
      <c r="I637" s="90"/>
      <c r="J637" s="90"/>
      <c r="K637" s="90"/>
      <c r="L637" s="90"/>
      <c r="P637" s="90"/>
      <c r="Q637" s="90"/>
      <c r="R637" s="90"/>
      <c r="S637" s="90"/>
    </row>
    <row r="638" ht="15.75" customHeight="1">
      <c r="A638" s="90"/>
      <c r="B638" s="90"/>
      <c r="C638" s="90"/>
      <c r="D638" s="90"/>
      <c r="E638" s="90"/>
      <c r="F638" s="90"/>
      <c r="G638" s="90"/>
      <c r="I638" s="90"/>
      <c r="J638" s="90"/>
      <c r="K638" s="90"/>
      <c r="L638" s="90"/>
      <c r="P638" s="90"/>
      <c r="Q638" s="90"/>
      <c r="R638" s="90"/>
      <c r="S638" s="90"/>
    </row>
    <row r="639" ht="15.75" customHeight="1">
      <c r="A639" s="90"/>
      <c r="B639" s="90"/>
      <c r="C639" s="90"/>
      <c r="D639" s="90"/>
      <c r="E639" s="90"/>
      <c r="F639" s="90"/>
      <c r="G639" s="90"/>
      <c r="I639" s="90"/>
      <c r="J639" s="90"/>
      <c r="K639" s="90"/>
      <c r="L639" s="90"/>
      <c r="P639" s="90"/>
      <c r="Q639" s="90"/>
      <c r="R639" s="90"/>
      <c r="S639" s="90"/>
    </row>
    <row r="640" ht="15.75" customHeight="1">
      <c r="A640" s="90"/>
      <c r="B640" s="90"/>
      <c r="C640" s="90"/>
      <c r="D640" s="90"/>
      <c r="E640" s="90"/>
      <c r="F640" s="90"/>
      <c r="G640" s="90"/>
      <c r="I640" s="90"/>
      <c r="J640" s="90"/>
      <c r="K640" s="90"/>
      <c r="L640" s="90"/>
      <c r="P640" s="90"/>
      <c r="Q640" s="90"/>
      <c r="R640" s="90"/>
      <c r="S640" s="90"/>
    </row>
    <row r="641" ht="15.75" customHeight="1">
      <c r="A641" s="90"/>
      <c r="B641" s="90"/>
      <c r="C641" s="90"/>
      <c r="D641" s="90"/>
      <c r="E641" s="90"/>
      <c r="F641" s="90"/>
      <c r="G641" s="90"/>
      <c r="I641" s="90"/>
      <c r="J641" s="90"/>
      <c r="K641" s="90"/>
      <c r="L641" s="90"/>
      <c r="P641" s="90"/>
      <c r="Q641" s="90"/>
      <c r="R641" s="90"/>
      <c r="S641" s="90"/>
    </row>
    <row r="642" ht="15.75" customHeight="1">
      <c r="A642" s="90"/>
      <c r="B642" s="90"/>
      <c r="C642" s="90"/>
      <c r="D642" s="90"/>
      <c r="E642" s="90"/>
      <c r="F642" s="90"/>
      <c r="G642" s="90"/>
      <c r="I642" s="90"/>
      <c r="J642" s="90"/>
      <c r="K642" s="90"/>
      <c r="L642" s="90"/>
      <c r="P642" s="90"/>
      <c r="Q642" s="90"/>
      <c r="R642" s="90"/>
      <c r="S642" s="90"/>
    </row>
    <row r="643" ht="15.75" customHeight="1">
      <c r="A643" s="90"/>
      <c r="B643" s="90"/>
      <c r="C643" s="90"/>
      <c r="D643" s="90"/>
      <c r="E643" s="90"/>
      <c r="F643" s="90"/>
      <c r="G643" s="90"/>
      <c r="I643" s="90"/>
      <c r="J643" s="90"/>
      <c r="K643" s="90"/>
      <c r="L643" s="90"/>
      <c r="P643" s="90"/>
      <c r="Q643" s="90"/>
      <c r="R643" s="90"/>
      <c r="S643" s="90"/>
    </row>
    <row r="644" ht="15.75" customHeight="1">
      <c r="A644" s="90"/>
      <c r="B644" s="90"/>
      <c r="C644" s="90"/>
      <c r="D644" s="90"/>
      <c r="E644" s="90"/>
      <c r="F644" s="90"/>
      <c r="G644" s="90"/>
      <c r="I644" s="90"/>
      <c r="J644" s="90"/>
      <c r="K644" s="90"/>
      <c r="L644" s="90"/>
      <c r="P644" s="90"/>
      <c r="Q644" s="90"/>
      <c r="R644" s="90"/>
      <c r="S644" s="90"/>
    </row>
    <row r="645" ht="15.75" customHeight="1">
      <c r="A645" s="90"/>
      <c r="B645" s="90"/>
      <c r="C645" s="90"/>
      <c r="D645" s="90"/>
      <c r="E645" s="90"/>
      <c r="F645" s="90"/>
      <c r="G645" s="90"/>
      <c r="I645" s="90"/>
      <c r="J645" s="90"/>
      <c r="K645" s="90"/>
      <c r="L645" s="90"/>
      <c r="P645" s="90"/>
      <c r="Q645" s="90"/>
      <c r="R645" s="90"/>
      <c r="S645" s="90"/>
    </row>
    <row r="646" ht="15.75" customHeight="1">
      <c r="A646" s="90"/>
      <c r="B646" s="90"/>
      <c r="C646" s="90"/>
      <c r="D646" s="90"/>
      <c r="E646" s="90"/>
      <c r="F646" s="90"/>
      <c r="G646" s="90"/>
      <c r="I646" s="90"/>
      <c r="J646" s="90"/>
      <c r="K646" s="90"/>
      <c r="L646" s="90"/>
      <c r="P646" s="90"/>
      <c r="Q646" s="90"/>
      <c r="R646" s="90"/>
      <c r="S646" s="90"/>
    </row>
    <row r="647" ht="15.75" customHeight="1">
      <c r="A647" s="90"/>
      <c r="B647" s="90"/>
      <c r="C647" s="90"/>
      <c r="D647" s="90"/>
      <c r="E647" s="90"/>
      <c r="F647" s="90"/>
      <c r="G647" s="90"/>
      <c r="I647" s="90"/>
      <c r="J647" s="90"/>
      <c r="K647" s="90"/>
      <c r="L647" s="90"/>
      <c r="P647" s="90"/>
      <c r="Q647" s="90"/>
      <c r="R647" s="90"/>
      <c r="S647" s="90"/>
    </row>
    <row r="648" ht="15.75" customHeight="1">
      <c r="A648" s="90"/>
      <c r="B648" s="90"/>
      <c r="C648" s="90"/>
      <c r="D648" s="90"/>
      <c r="E648" s="90"/>
      <c r="F648" s="90"/>
      <c r="G648" s="90"/>
      <c r="I648" s="90"/>
      <c r="J648" s="90"/>
      <c r="K648" s="90"/>
      <c r="L648" s="90"/>
      <c r="P648" s="90"/>
      <c r="Q648" s="90"/>
      <c r="R648" s="90"/>
      <c r="S648" s="90"/>
    </row>
    <row r="649" ht="15.75" customHeight="1">
      <c r="A649" s="90"/>
      <c r="B649" s="90"/>
      <c r="C649" s="90"/>
      <c r="D649" s="90"/>
      <c r="E649" s="90"/>
      <c r="F649" s="90"/>
      <c r="G649" s="90"/>
      <c r="I649" s="90"/>
      <c r="J649" s="90"/>
      <c r="K649" s="90"/>
      <c r="L649" s="90"/>
      <c r="P649" s="90"/>
      <c r="Q649" s="90"/>
      <c r="R649" s="90"/>
      <c r="S649" s="90"/>
    </row>
    <row r="650" ht="15.75" customHeight="1">
      <c r="A650" s="90"/>
      <c r="B650" s="90"/>
      <c r="C650" s="90"/>
      <c r="D650" s="90"/>
      <c r="E650" s="90"/>
      <c r="F650" s="90"/>
      <c r="G650" s="90"/>
      <c r="I650" s="90"/>
      <c r="J650" s="90"/>
      <c r="K650" s="90"/>
      <c r="L650" s="90"/>
      <c r="P650" s="90"/>
      <c r="Q650" s="90"/>
      <c r="R650" s="90"/>
      <c r="S650" s="90"/>
    </row>
    <row r="651" ht="15.75" customHeight="1">
      <c r="A651" s="90"/>
      <c r="B651" s="90"/>
      <c r="C651" s="90"/>
      <c r="D651" s="90"/>
      <c r="E651" s="90"/>
      <c r="F651" s="90"/>
      <c r="G651" s="90"/>
      <c r="I651" s="90"/>
      <c r="J651" s="90"/>
      <c r="K651" s="90"/>
      <c r="L651" s="90"/>
      <c r="P651" s="90"/>
      <c r="Q651" s="90"/>
      <c r="R651" s="90"/>
      <c r="S651" s="90"/>
    </row>
    <row r="652" ht="15.75" customHeight="1">
      <c r="A652" s="90"/>
      <c r="B652" s="90"/>
      <c r="C652" s="90"/>
      <c r="D652" s="90"/>
      <c r="E652" s="90"/>
      <c r="F652" s="90"/>
      <c r="G652" s="90"/>
      <c r="I652" s="90"/>
      <c r="J652" s="90"/>
      <c r="K652" s="90"/>
      <c r="L652" s="90"/>
      <c r="P652" s="90"/>
      <c r="Q652" s="90"/>
      <c r="R652" s="90"/>
      <c r="S652" s="90"/>
    </row>
    <row r="653" ht="15.75" customHeight="1">
      <c r="A653" s="90"/>
      <c r="B653" s="90"/>
      <c r="C653" s="90"/>
      <c r="D653" s="90"/>
      <c r="E653" s="90"/>
      <c r="F653" s="90"/>
      <c r="G653" s="90"/>
      <c r="I653" s="90"/>
      <c r="J653" s="90"/>
      <c r="K653" s="90"/>
      <c r="L653" s="90"/>
      <c r="P653" s="90"/>
      <c r="Q653" s="90"/>
      <c r="R653" s="90"/>
      <c r="S653" s="90"/>
    </row>
    <row r="654" ht="15.75" customHeight="1">
      <c r="A654" s="90"/>
      <c r="B654" s="90"/>
      <c r="C654" s="90"/>
      <c r="D654" s="90"/>
      <c r="E654" s="90"/>
      <c r="F654" s="90"/>
      <c r="G654" s="90"/>
      <c r="I654" s="90"/>
      <c r="J654" s="90"/>
      <c r="K654" s="90"/>
      <c r="L654" s="90"/>
      <c r="P654" s="90"/>
      <c r="Q654" s="90"/>
      <c r="R654" s="90"/>
      <c r="S654" s="90"/>
    </row>
    <row r="655" ht="15.75" customHeight="1">
      <c r="A655" s="90"/>
      <c r="B655" s="90"/>
      <c r="C655" s="90"/>
      <c r="D655" s="90"/>
      <c r="E655" s="90"/>
      <c r="F655" s="90"/>
      <c r="G655" s="90"/>
      <c r="I655" s="90"/>
      <c r="J655" s="90"/>
      <c r="K655" s="90"/>
      <c r="L655" s="90"/>
      <c r="P655" s="90"/>
      <c r="Q655" s="90"/>
      <c r="R655" s="90"/>
      <c r="S655" s="90"/>
    </row>
    <row r="656" ht="15.75" customHeight="1">
      <c r="A656" s="90"/>
      <c r="B656" s="90"/>
      <c r="C656" s="90"/>
      <c r="D656" s="90"/>
      <c r="E656" s="90"/>
      <c r="F656" s="90"/>
      <c r="G656" s="90"/>
      <c r="I656" s="90"/>
      <c r="J656" s="90"/>
      <c r="K656" s="90"/>
      <c r="L656" s="90"/>
      <c r="P656" s="90"/>
      <c r="Q656" s="90"/>
      <c r="R656" s="90"/>
      <c r="S656" s="90"/>
    </row>
    <row r="657" ht="15.75" customHeight="1">
      <c r="A657" s="90"/>
      <c r="B657" s="90"/>
      <c r="C657" s="90"/>
      <c r="D657" s="90"/>
      <c r="E657" s="90"/>
      <c r="F657" s="90"/>
      <c r="G657" s="90"/>
      <c r="I657" s="90"/>
      <c r="J657" s="90"/>
      <c r="K657" s="90"/>
      <c r="L657" s="90"/>
      <c r="P657" s="90"/>
      <c r="Q657" s="90"/>
      <c r="R657" s="90"/>
      <c r="S657" s="90"/>
    </row>
    <row r="658" ht="15.75" customHeight="1">
      <c r="A658" s="90"/>
      <c r="B658" s="90"/>
      <c r="C658" s="90"/>
      <c r="D658" s="90"/>
      <c r="E658" s="90"/>
      <c r="F658" s="90"/>
      <c r="G658" s="90"/>
      <c r="I658" s="90"/>
      <c r="J658" s="90"/>
      <c r="K658" s="90"/>
      <c r="L658" s="90"/>
      <c r="P658" s="90"/>
      <c r="Q658" s="90"/>
      <c r="R658" s="90"/>
      <c r="S658" s="90"/>
    </row>
    <row r="659" ht="15.75" customHeight="1">
      <c r="A659" s="90"/>
      <c r="B659" s="90"/>
      <c r="C659" s="90"/>
      <c r="D659" s="90"/>
      <c r="E659" s="90"/>
      <c r="F659" s="90"/>
      <c r="G659" s="90"/>
      <c r="I659" s="90"/>
      <c r="J659" s="90"/>
      <c r="K659" s="90"/>
      <c r="L659" s="90"/>
      <c r="P659" s="90"/>
      <c r="Q659" s="90"/>
      <c r="R659" s="90"/>
      <c r="S659" s="90"/>
    </row>
    <row r="660" ht="15.75" customHeight="1">
      <c r="A660" s="90"/>
      <c r="B660" s="90"/>
      <c r="C660" s="90"/>
      <c r="D660" s="90"/>
      <c r="E660" s="90"/>
      <c r="F660" s="90"/>
      <c r="G660" s="90"/>
      <c r="I660" s="90"/>
      <c r="J660" s="90"/>
      <c r="K660" s="90"/>
      <c r="L660" s="90"/>
      <c r="P660" s="90"/>
      <c r="Q660" s="90"/>
      <c r="R660" s="90"/>
      <c r="S660" s="90"/>
    </row>
    <row r="661" ht="15.75" customHeight="1">
      <c r="A661" s="90"/>
      <c r="B661" s="90"/>
      <c r="C661" s="90"/>
      <c r="D661" s="90"/>
      <c r="E661" s="90"/>
      <c r="F661" s="90"/>
      <c r="G661" s="90"/>
      <c r="I661" s="90"/>
      <c r="J661" s="90"/>
      <c r="K661" s="90"/>
      <c r="L661" s="90"/>
      <c r="P661" s="90"/>
      <c r="Q661" s="90"/>
      <c r="R661" s="90"/>
      <c r="S661" s="90"/>
    </row>
    <row r="662" ht="15.75" customHeight="1">
      <c r="A662" s="90"/>
      <c r="B662" s="90"/>
      <c r="C662" s="90"/>
      <c r="D662" s="90"/>
      <c r="E662" s="90"/>
      <c r="F662" s="90"/>
      <c r="G662" s="90"/>
      <c r="I662" s="90"/>
      <c r="J662" s="90"/>
      <c r="K662" s="90"/>
      <c r="L662" s="90"/>
      <c r="P662" s="90"/>
      <c r="Q662" s="90"/>
      <c r="R662" s="90"/>
      <c r="S662" s="90"/>
    </row>
    <row r="663" ht="15.75" customHeight="1">
      <c r="A663" s="90"/>
      <c r="B663" s="90"/>
      <c r="C663" s="90"/>
      <c r="D663" s="90"/>
      <c r="E663" s="90"/>
      <c r="F663" s="90"/>
      <c r="G663" s="90"/>
      <c r="I663" s="90"/>
      <c r="J663" s="90"/>
      <c r="K663" s="90"/>
      <c r="L663" s="90"/>
      <c r="P663" s="90"/>
      <c r="Q663" s="90"/>
      <c r="R663" s="90"/>
      <c r="S663" s="90"/>
    </row>
    <row r="664" ht="15.75" customHeight="1">
      <c r="A664" s="90"/>
      <c r="B664" s="90"/>
      <c r="C664" s="90"/>
      <c r="D664" s="90"/>
      <c r="E664" s="90"/>
      <c r="F664" s="90"/>
      <c r="G664" s="90"/>
      <c r="I664" s="90"/>
      <c r="J664" s="90"/>
      <c r="K664" s="90"/>
      <c r="L664" s="90"/>
      <c r="P664" s="90"/>
      <c r="Q664" s="90"/>
      <c r="R664" s="90"/>
      <c r="S664" s="90"/>
    </row>
    <row r="665" ht="15.75" customHeight="1">
      <c r="A665" s="90"/>
      <c r="B665" s="90"/>
      <c r="C665" s="90"/>
      <c r="D665" s="90"/>
      <c r="E665" s="90"/>
      <c r="F665" s="90"/>
      <c r="G665" s="90"/>
      <c r="I665" s="90"/>
      <c r="J665" s="90"/>
      <c r="K665" s="90"/>
      <c r="L665" s="90"/>
      <c r="P665" s="90"/>
      <c r="Q665" s="90"/>
      <c r="R665" s="90"/>
      <c r="S665" s="90"/>
    </row>
    <row r="666" ht="15.75" customHeight="1">
      <c r="A666" s="90"/>
      <c r="B666" s="90"/>
      <c r="C666" s="90"/>
      <c r="D666" s="90"/>
      <c r="E666" s="90"/>
      <c r="F666" s="90"/>
      <c r="G666" s="90"/>
      <c r="I666" s="90"/>
      <c r="J666" s="90"/>
      <c r="K666" s="90"/>
      <c r="L666" s="90"/>
      <c r="P666" s="90"/>
      <c r="Q666" s="90"/>
      <c r="R666" s="90"/>
      <c r="S666" s="90"/>
    </row>
    <row r="667" ht="15.75" customHeight="1">
      <c r="A667" s="90"/>
      <c r="B667" s="90"/>
      <c r="C667" s="90"/>
      <c r="D667" s="90"/>
      <c r="E667" s="90"/>
      <c r="F667" s="90"/>
      <c r="G667" s="90"/>
      <c r="I667" s="90"/>
      <c r="J667" s="90"/>
      <c r="K667" s="90"/>
      <c r="L667" s="90"/>
      <c r="P667" s="90"/>
      <c r="Q667" s="90"/>
      <c r="R667" s="90"/>
      <c r="S667" s="90"/>
    </row>
    <row r="668" ht="15.75" customHeight="1">
      <c r="A668" s="90"/>
      <c r="B668" s="90"/>
      <c r="C668" s="90"/>
      <c r="D668" s="90"/>
      <c r="E668" s="90"/>
      <c r="F668" s="90"/>
      <c r="G668" s="90"/>
      <c r="I668" s="90"/>
      <c r="J668" s="90"/>
      <c r="K668" s="90"/>
      <c r="L668" s="90"/>
      <c r="P668" s="90"/>
      <c r="Q668" s="90"/>
      <c r="R668" s="90"/>
      <c r="S668" s="90"/>
    </row>
    <row r="669" ht="15.75" customHeight="1">
      <c r="A669" s="90"/>
      <c r="B669" s="90"/>
      <c r="C669" s="90"/>
      <c r="D669" s="90"/>
      <c r="E669" s="90"/>
      <c r="F669" s="90"/>
      <c r="G669" s="90"/>
      <c r="I669" s="90"/>
      <c r="J669" s="90"/>
      <c r="K669" s="90"/>
      <c r="L669" s="90"/>
      <c r="P669" s="90"/>
      <c r="Q669" s="90"/>
      <c r="R669" s="90"/>
      <c r="S669" s="90"/>
    </row>
    <row r="670" ht="15.75" customHeight="1">
      <c r="A670" s="90"/>
      <c r="B670" s="90"/>
      <c r="C670" s="90"/>
      <c r="D670" s="90"/>
      <c r="E670" s="90"/>
      <c r="F670" s="90"/>
      <c r="G670" s="90"/>
      <c r="I670" s="90"/>
      <c r="J670" s="90"/>
      <c r="K670" s="90"/>
      <c r="L670" s="90"/>
      <c r="P670" s="90"/>
      <c r="Q670" s="90"/>
      <c r="R670" s="90"/>
      <c r="S670" s="90"/>
    </row>
    <row r="671" ht="15.75" customHeight="1">
      <c r="A671" s="90"/>
      <c r="B671" s="90"/>
      <c r="C671" s="90"/>
      <c r="D671" s="90"/>
      <c r="E671" s="90"/>
      <c r="F671" s="90"/>
      <c r="G671" s="90"/>
      <c r="I671" s="90"/>
      <c r="J671" s="90"/>
      <c r="K671" s="90"/>
      <c r="L671" s="90"/>
      <c r="P671" s="90"/>
      <c r="Q671" s="90"/>
      <c r="R671" s="90"/>
      <c r="S671" s="90"/>
    </row>
    <row r="672" ht="15.75" customHeight="1">
      <c r="A672" s="90"/>
      <c r="B672" s="90"/>
      <c r="C672" s="90"/>
      <c r="D672" s="90"/>
      <c r="E672" s="90"/>
      <c r="F672" s="90"/>
      <c r="G672" s="90"/>
      <c r="I672" s="90"/>
      <c r="J672" s="90"/>
      <c r="K672" s="90"/>
      <c r="L672" s="90"/>
      <c r="P672" s="90"/>
      <c r="Q672" s="90"/>
      <c r="R672" s="90"/>
      <c r="S672" s="90"/>
    </row>
    <row r="673" ht="15.75" customHeight="1">
      <c r="A673" s="90"/>
      <c r="B673" s="90"/>
      <c r="C673" s="90"/>
      <c r="D673" s="90"/>
      <c r="E673" s="90"/>
      <c r="F673" s="90"/>
      <c r="G673" s="90"/>
      <c r="I673" s="90"/>
      <c r="J673" s="90"/>
      <c r="K673" s="90"/>
      <c r="L673" s="90"/>
      <c r="P673" s="90"/>
      <c r="Q673" s="90"/>
      <c r="R673" s="90"/>
      <c r="S673" s="90"/>
    </row>
    <row r="674" ht="15.75" customHeight="1">
      <c r="A674" s="90"/>
      <c r="B674" s="90"/>
      <c r="C674" s="90"/>
      <c r="D674" s="90"/>
      <c r="E674" s="90"/>
      <c r="F674" s="90"/>
      <c r="G674" s="90"/>
      <c r="I674" s="90"/>
      <c r="J674" s="90"/>
      <c r="K674" s="90"/>
      <c r="L674" s="90"/>
      <c r="P674" s="90"/>
      <c r="Q674" s="90"/>
      <c r="R674" s="90"/>
      <c r="S674" s="90"/>
    </row>
    <row r="675" ht="15.75" customHeight="1">
      <c r="A675" s="90"/>
      <c r="B675" s="90"/>
      <c r="C675" s="90"/>
      <c r="D675" s="90"/>
      <c r="E675" s="90"/>
      <c r="F675" s="90"/>
      <c r="G675" s="90"/>
      <c r="I675" s="90"/>
      <c r="J675" s="90"/>
      <c r="K675" s="90"/>
      <c r="L675" s="90"/>
      <c r="P675" s="90"/>
      <c r="Q675" s="90"/>
      <c r="R675" s="90"/>
      <c r="S675" s="90"/>
    </row>
    <row r="676" ht="15.75" customHeight="1">
      <c r="A676" s="90"/>
      <c r="B676" s="90"/>
      <c r="C676" s="90"/>
      <c r="D676" s="90"/>
      <c r="E676" s="90"/>
      <c r="F676" s="90"/>
      <c r="G676" s="90"/>
      <c r="I676" s="90"/>
      <c r="J676" s="90"/>
      <c r="K676" s="90"/>
      <c r="L676" s="90"/>
      <c r="P676" s="90"/>
      <c r="Q676" s="90"/>
      <c r="R676" s="90"/>
      <c r="S676" s="90"/>
    </row>
    <row r="677" ht="15.75" customHeight="1">
      <c r="A677" s="90"/>
      <c r="B677" s="90"/>
      <c r="C677" s="90"/>
      <c r="D677" s="90"/>
      <c r="E677" s="90"/>
      <c r="F677" s="90"/>
      <c r="G677" s="90"/>
      <c r="I677" s="90"/>
      <c r="J677" s="90"/>
      <c r="K677" s="90"/>
      <c r="L677" s="90"/>
      <c r="P677" s="90"/>
      <c r="Q677" s="90"/>
      <c r="R677" s="90"/>
      <c r="S677" s="90"/>
    </row>
    <row r="678" ht="15.75" customHeight="1">
      <c r="A678" s="90"/>
      <c r="B678" s="90"/>
      <c r="C678" s="90"/>
      <c r="D678" s="90"/>
      <c r="E678" s="90"/>
      <c r="F678" s="90"/>
      <c r="G678" s="90"/>
      <c r="I678" s="90"/>
      <c r="J678" s="90"/>
      <c r="K678" s="90"/>
      <c r="L678" s="90"/>
      <c r="P678" s="90"/>
      <c r="Q678" s="90"/>
      <c r="R678" s="90"/>
      <c r="S678" s="90"/>
    </row>
    <row r="679" ht="15.75" customHeight="1">
      <c r="A679" s="90"/>
      <c r="B679" s="90"/>
      <c r="C679" s="90"/>
      <c r="D679" s="90"/>
      <c r="E679" s="90"/>
      <c r="F679" s="90"/>
      <c r="G679" s="90"/>
      <c r="I679" s="90"/>
      <c r="J679" s="90"/>
      <c r="K679" s="90"/>
      <c r="L679" s="90"/>
      <c r="P679" s="90"/>
      <c r="Q679" s="90"/>
      <c r="R679" s="90"/>
      <c r="S679" s="90"/>
    </row>
    <row r="680" ht="15.75" customHeight="1">
      <c r="A680" s="90"/>
      <c r="B680" s="90"/>
      <c r="C680" s="90"/>
      <c r="D680" s="90"/>
      <c r="E680" s="90"/>
      <c r="F680" s="90"/>
      <c r="G680" s="90"/>
      <c r="I680" s="90"/>
      <c r="J680" s="90"/>
      <c r="K680" s="90"/>
      <c r="L680" s="90"/>
      <c r="P680" s="90"/>
      <c r="Q680" s="90"/>
      <c r="R680" s="90"/>
      <c r="S680" s="90"/>
    </row>
    <row r="681" ht="15.75" customHeight="1">
      <c r="A681" s="90"/>
      <c r="B681" s="90"/>
      <c r="C681" s="90"/>
      <c r="D681" s="90"/>
      <c r="E681" s="90"/>
      <c r="F681" s="90"/>
      <c r="G681" s="90"/>
      <c r="I681" s="90"/>
      <c r="J681" s="90"/>
      <c r="K681" s="90"/>
      <c r="L681" s="90"/>
      <c r="P681" s="90"/>
      <c r="Q681" s="90"/>
      <c r="R681" s="90"/>
      <c r="S681" s="90"/>
    </row>
    <row r="682" ht="15.75" customHeight="1">
      <c r="A682" s="90"/>
      <c r="B682" s="90"/>
      <c r="C682" s="90"/>
      <c r="D682" s="90"/>
      <c r="E682" s="90"/>
      <c r="F682" s="90"/>
      <c r="G682" s="90"/>
      <c r="I682" s="90"/>
      <c r="J682" s="90"/>
      <c r="K682" s="90"/>
      <c r="L682" s="90"/>
      <c r="P682" s="90"/>
      <c r="Q682" s="90"/>
      <c r="R682" s="90"/>
      <c r="S682" s="90"/>
    </row>
    <row r="683" ht="15.75" customHeight="1">
      <c r="A683" s="90"/>
      <c r="B683" s="90"/>
      <c r="C683" s="90"/>
      <c r="D683" s="90"/>
      <c r="E683" s="90"/>
      <c r="F683" s="90"/>
      <c r="G683" s="90"/>
      <c r="I683" s="90"/>
      <c r="J683" s="90"/>
      <c r="K683" s="90"/>
      <c r="L683" s="90"/>
      <c r="P683" s="90"/>
      <c r="Q683" s="90"/>
      <c r="R683" s="90"/>
      <c r="S683" s="90"/>
    </row>
    <row r="684" ht="15.75" customHeight="1">
      <c r="A684" s="90"/>
      <c r="B684" s="90"/>
      <c r="C684" s="90"/>
      <c r="D684" s="90"/>
      <c r="E684" s="90"/>
      <c r="F684" s="90"/>
      <c r="G684" s="90"/>
      <c r="I684" s="90"/>
      <c r="J684" s="90"/>
      <c r="K684" s="90"/>
      <c r="L684" s="90"/>
      <c r="P684" s="90"/>
      <c r="Q684" s="90"/>
      <c r="R684" s="90"/>
      <c r="S684" s="90"/>
    </row>
    <row r="685" ht="15.75" customHeight="1">
      <c r="A685" s="90"/>
      <c r="B685" s="90"/>
      <c r="C685" s="90"/>
      <c r="D685" s="90"/>
      <c r="E685" s="90"/>
      <c r="F685" s="90"/>
      <c r="G685" s="90"/>
      <c r="I685" s="90"/>
      <c r="J685" s="90"/>
      <c r="K685" s="90"/>
      <c r="L685" s="90"/>
      <c r="P685" s="90"/>
      <c r="Q685" s="90"/>
      <c r="R685" s="90"/>
      <c r="S685" s="90"/>
    </row>
    <row r="686" ht="15.75" customHeight="1">
      <c r="A686" s="90"/>
      <c r="B686" s="90"/>
      <c r="C686" s="90"/>
      <c r="D686" s="90"/>
      <c r="E686" s="90"/>
      <c r="F686" s="90"/>
      <c r="G686" s="90"/>
      <c r="I686" s="90"/>
      <c r="J686" s="90"/>
      <c r="K686" s="90"/>
      <c r="L686" s="90"/>
      <c r="P686" s="90"/>
      <c r="Q686" s="90"/>
      <c r="R686" s="90"/>
      <c r="S686" s="90"/>
    </row>
    <row r="687" ht="15.75" customHeight="1">
      <c r="A687" s="90"/>
      <c r="B687" s="90"/>
      <c r="C687" s="90"/>
      <c r="D687" s="90"/>
      <c r="E687" s="90"/>
      <c r="F687" s="90"/>
      <c r="G687" s="90"/>
      <c r="I687" s="90"/>
      <c r="J687" s="90"/>
      <c r="K687" s="90"/>
      <c r="L687" s="90"/>
      <c r="P687" s="90"/>
      <c r="Q687" s="90"/>
      <c r="R687" s="90"/>
      <c r="S687" s="90"/>
    </row>
    <row r="688" ht="15.75" customHeight="1">
      <c r="A688" s="90"/>
      <c r="B688" s="90"/>
      <c r="C688" s="90"/>
      <c r="D688" s="90"/>
      <c r="E688" s="90"/>
      <c r="F688" s="90"/>
      <c r="G688" s="90"/>
      <c r="I688" s="90"/>
      <c r="J688" s="90"/>
      <c r="K688" s="90"/>
      <c r="L688" s="90"/>
      <c r="P688" s="90"/>
      <c r="Q688" s="90"/>
      <c r="R688" s="90"/>
      <c r="S688" s="90"/>
    </row>
    <row r="689" ht="15.75" customHeight="1">
      <c r="A689" s="90"/>
      <c r="B689" s="90"/>
      <c r="C689" s="90"/>
      <c r="D689" s="90"/>
      <c r="E689" s="90"/>
      <c r="F689" s="90"/>
      <c r="G689" s="90"/>
      <c r="I689" s="90"/>
      <c r="J689" s="90"/>
      <c r="K689" s="90"/>
      <c r="L689" s="90"/>
      <c r="P689" s="90"/>
      <c r="Q689" s="90"/>
      <c r="R689" s="90"/>
      <c r="S689" s="90"/>
    </row>
    <row r="690" ht="15.75" customHeight="1">
      <c r="A690" s="90"/>
      <c r="B690" s="90"/>
      <c r="C690" s="90"/>
      <c r="D690" s="90"/>
      <c r="E690" s="90"/>
      <c r="F690" s="90"/>
      <c r="G690" s="90"/>
      <c r="I690" s="90"/>
      <c r="J690" s="90"/>
      <c r="K690" s="90"/>
      <c r="L690" s="90"/>
      <c r="P690" s="90"/>
      <c r="Q690" s="90"/>
      <c r="R690" s="90"/>
      <c r="S690" s="90"/>
    </row>
    <row r="691" ht="15.75" customHeight="1">
      <c r="A691" s="90"/>
      <c r="B691" s="90"/>
      <c r="C691" s="90"/>
      <c r="D691" s="90"/>
      <c r="E691" s="90"/>
      <c r="F691" s="90"/>
      <c r="G691" s="90"/>
      <c r="I691" s="90"/>
      <c r="J691" s="90"/>
      <c r="K691" s="90"/>
      <c r="L691" s="90"/>
      <c r="P691" s="90"/>
      <c r="Q691" s="90"/>
      <c r="R691" s="90"/>
      <c r="S691" s="90"/>
    </row>
    <row r="692" ht="15.75" customHeight="1">
      <c r="A692" s="90"/>
      <c r="B692" s="90"/>
      <c r="C692" s="90"/>
      <c r="D692" s="90"/>
      <c r="E692" s="90"/>
      <c r="F692" s="90"/>
      <c r="G692" s="90"/>
      <c r="I692" s="90"/>
      <c r="J692" s="90"/>
      <c r="K692" s="90"/>
      <c r="L692" s="90"/>
      <c r="P692" s="90"/>
      <c r="Q692" s="90"/>
      <c r="R692" s="90"/>
      <c r="S692" s="90"/>
    </row>
    <row r="693" ht="15.75" customHeight="1">
      <c r="A693" s="90"/>
      <c r="B693" s="90"/>
      <c r="C693" s="90"/>
      <c r="D693" s="90"/>
      <c r="E693" s="90"/>
      <c r="F693" s="90"/>
      <c r="G693" s="90"/>
      <c r="I693" s="90"/>
      <c r="J693" s="90"/>
      <c r="K693" s="90"/>
      <c r="L693" s="90"/>
      <c r="P693" s="90"/>
      <c r="Q693" s="90"/>
      <c r="R693" s="90"/>
      <c r="S693" s="90"/>
    </row>
    <row r="694" ht="15.75" customHeight="1">
      <c r="A694" s="90"/>
      <c r="B694" s="90"/>
      <c r="C694" s="90"/>
      <c r="D694" s="90"/>
      <c r="E694" s="90"/>
      <c r="F694" s="90"/>
      <c r="G694" s="90"/>
      <c r="I694" s="90"/>
      <c r="J694" s="90"/>
      <c r="K694" s="90"/>
      <c r="L694" s="90"/>
      <c r="P694" s="90"/>
      <c r="Q694" s="90"/>
      <c r="R694" s="90"/>
      <c r="S694" s="90"/>
    </row>
    <row r="695" ht="15.75" customHeight="1">
      <c r="A695" s="90"/>
      <c r="B695" s="90"/>
      <c r="C695" s="90"/>
      <c r="D695" s="90"/>
      <c r="E695" s="90"/>
      <c r="F695" s="90"/>
      <c r="G695" s="90"/>
      <c r="I695" s="90"/>
      <c r="J695" s="90"/>
      <c r="K695" s="90"/>
      <c r="L695" s="90"/>
      <c r="P695" s="90"/>
      <c r="Q695" s="90"/>
      <c r="R695" s="90"/>
      <c r="S695" s="90"/>
    </row>
    <row r="696" ht="15.75" customHeight="1">
      <c r="A696" s="90"/>
      <c r="B696" s="90"/>
      <c r="C696" s="90"/>
      <c r="D696" s="90"/>
      <c r="E696" s="90"/>
      <c r="F696" s="90"/>
      <c r="G696" s="90"/>
      <c r="I696" s="90"/>
      <c r="J696" s="90"/>
      <c r="K696" s="90"/>
      <c r="L696" s="90"/>
      <c r="P696" s="90"/>
      <c r="Q696" s="90"/>
      <c r="R696" s="90"/>
      <c r="S696" s="90"/>
    </row>
    <row r="697" ht="15.75" customHeight="1">
      <c r="A697" s="90"/>
      <c r="B697" s="90"/>
      <c r="C697" s="90"/>
      <c r="D697" s="90"/>
      <c r="E697" s="90"/>
      <c r="F697" s="90"/>
      <c r="G697" s="90"/>
      <c r="I697" s="90"/>
      <c r="J697" s="90"/>
      <c r="K697" s="90"/>
      <c r="L697" s="90"/>
      <c r="P697" s="90"/>
      <c r="Q697" s="90"/>
      <c r="R697" s="90"/>
      <c r="S697" s="90"/>
    </row>
    <row r="698" ht="15.75" customHeight="1">
      <c r="A698" s="90"/>
      <c r="B698" s="90"/>
      <c r="C698" s="90"/>
      <c r="D698" s="90"/>
      <c r="E698" s="90"/>
      <c r="F698" s="90"/>
      <c r="G698" s="90"/>
      <c r="I698" s="90"/>
      <c r="J698" s="90"/>
      <c r="K698" s="90"/>
      <c r="L698" s="90"/>
      <c r="P698" s="90"/>
      <c r="Q698" s="90"/>
      <c r="R698" s="90"/>
      <c r="S698" s="90"/>
    </row>
    <row r="699" ht="15.75" customHeight="1">
      <c r="A699" s="90"/>
      <c r="B699" s="90"/>
      <c r="C699" s="90"/>
      <c r="D699" s="90"/>
      <c r="E699" s="90"/>
      <c r="F699" s="90"/>
      <c r="G699" s="90"/>
      <c r="I699" s="90"/>
      <c r="J699" s="90"/>
      <c r="K699" s="90"/>
      <c r="L699" s="90"/>
      <c r="P699" s="90"/>
      <c r="Q699" s="90"/>
      <c r="R699" s="90"/>
      <c r="S699" s="90"/>
    </row>
    <row r="700" ht="15.75" customHeight="1">
      <c r="A700" s="90"/>
      <c r="B700" s="90"/>
      <c r="C700" s="90"/>
      <c r="D700" s="90"/>
      <c r="E700" s="90"/>
      <c r="F700" s="90"/>
      <c r="G700" s="90"/>
      <c r="I700" s="90"/>
      <c r="J700" s="90"/>
      <c r="K700" s="90"/>
      <c r="L700" s="90"/>
      <c r="P700" s="90"/>
      <c r="Q700" s="90"/>
      <c r="R700" s="90"/>
      <c r="S700" s="90"/>
    </row>
    <row r="701" ht="15.75" customHeight="1">
      <c r="A701" s="90"/>
      <c r="B701" s="90"/>
      <c r="C701" s="90"/>
      <c r="D701" s="90"/>
      <c r="E701" s="90"/>
      <c r="F701" s="90"/>
      <c r="G701" s="90"/>
      <c r="I701" s="90"/>
      <c r="J701" s="90"/>
      <c r="K701" s="90"/>
      <c r="L701" s="90"/>
      <c r="P701" s="90"/>
      <c r="Q701" s="90"/>
      <c r="R701" s="90"/>
      <c r="S701" s="90"/>
    </row>
    <row r="702" ht="15.75" customHeight="1">
      <c r="A702" s="90"/>
      <c r="B702" s="90"/>
      <c r="C702" s="90"/>
      <c r="D702" s="90"/>
      <c r="E702" s="90"/>
      <c r="F702" s="90"/>
      <c r="G702" s="90"/>
      <c r="I702" s="90"/>
      <c r="J702" s="90"/>
      <c r="K702" s="90"/>
      <c r="L702" s="90"/>
      <c r="P702" s="90"/>
      <c r="Q702" s="90"/>
      <c r="R702" s="90"/>
      <c r="S702" s="90"/>
    </row>
    <row r="703" ht="15.75" customHeight="1">
      <c r="A703" s="90"/>
      <c r="B703" s="90"/>
      <c r="C703" s="90"/>
      <c r="D703" s="90"/>
      <c r="E703" s="90"/>
      <c r="F703" s="90"/>
      <c r="G703" s="90"/>
      <c r="I703" s="90"/>
      <c r="J703" s="90"/>
      <c r="K703" s="90"/>
      <c r="L703" s="90"/>
      <c r="P703" s="90"/>
      <c r="Q703" s="90"/>
      <c r="R703" s="90"/>
      <c r="S703" s="90"/>
    </row>
    <row r="704" ht="15.75" customHeight="1">
      <c r="A704" s="90"/>
      <c r="B704" s="90"/>
      <c r="C704" s="90"/>
      <c r="D704" s="90"/>
      <c r="E704" s="90"/>
      <c r="F704" s="90"/>
      <c r="G704" s="90"/>
      <c r="I704" s="90"/>
      <c r="J704" s="90"/>
      <c r="K704" s="90"/>
      <c r="L704" s="90"/>
      <c r="P704" s="90"/>
      <c r="Q704" s="90"/>
      <c r="R704" s="90"/>
      <c r="S704" s="90"/>
    </row>
    <row r="705" ht="15.75" customHeight="1">
      <c r="A705" s="90"/>
      <c r="B705" s="90"/>
      <c r="C705" s="90"/>
      <c r="D705" s="90"/>
      <c r="E705" s="90"/>
      <c r="F705" s="90"/>
      <c r="G705" s="90"/>
      <c r="I705" s="90"/>
      <c r="J705" s="90"/>
      <c r="K705" s="90"/>
      <c r="L705" s="90"/>
      <c r="P705" s="90"/>
      <c r="Q705" s="90"/>
      <c r="R705" s="90"/>
      <c r="S705" s="90"/>
    </row>
    <row r="706" ht="15.75" customHeight="1">
      <c r="A706" s="90"/>
      <c r="B706" s="90"/>
      <c r="C706" s="90"/>
      <c r="D706" s="90"/>
      <c r="E706" s="90"/>
      <c r="F706" s="90"/>
      <c r="G706" s="90"/>
      <c r="I706" s="90"/>
      <c r="J706" s="90"/>
      <c r="K706" s="90"/>
      <c r="L706" s="90"/>
      <c r="P706" s="90"/>
      <c r="Q706" s="90"/>
      <c r="R706" s="90"/>
      <c r="S706" s="90"/>
    </row>
    <row r="707" ht="15.75" customHeight="1">
      <c r="A707" s="90"/>
      <c r="B707" s="90"/>
      <c r="C707" s="90"/>
      <c r="D707" s="90"/>
      <c r="E707" s="90"/>
      <c r="F707" s="90"/>
      <c r="G707" s="90"/>
      <c r="I707" s="90"/>
      <c r="J707" s="90"/>
      <c r="K707" s="90"/>
      <c r="L707" s="90"/>
      <c r="P707" s="90"/>
      <c r="Q707" s="90"/>
      <c r="R707" s="90"/>
      <c r="S707" s="90"/>
    </row>
    <row r="708" ht="15.75" customHeight="1">
      <c r="A708" s="90"/>
      <c r="B708" s="90"/>
      <c r="C708" s="90"/>
      <c r="D708" s="90"/>
      <c r="E708" s="90"/>
      <c r="F708" s="90"/>
      <c r="G708" s="90"/>
      <c r="I708" s="90"/>
      <c r="J708" s="90"/>
      <c r="K708" s="90"/>
      <c r="L708" s="90"/>
      <c r="P708" s="90"/>
      <c r="Q708" s="90"/>
      <c r="R708" s="90"/>
      <c r="S708" s="90"/>
    </row>
    <row r="709" ht="15.75" customHeight="1">
      <c r="A709" s="90"/>
      <c r="B709" s="90"/>
      <c r="C709" s="90"/>
      <c r="D709" s="90"/>
      <c r="E709" s="90"/>
      <c r="F709" s="90"/>
      <c r="G709" s="90"/>
      <c r="I709" s="90"/>
      <c r="J709" s="90"/>
      <c r="K709" s="90"/>
      <c r="L709" s="90"/>
      <c r="P709" s="90"/>
      <c r="Q709" s="90"/>
      <c r="R709" s="90"/>
      <c r="S709" s="90"/>
    </row>
    <row r="710" ht="15.75" customHeight="1">
      <c r="A710" s="90"/>
      <c r="B710" s="90"/>
      <c r="C710" s="90"/>
      <c r="D710" s="90"/>
      <c r="E710" s="90"/>
      <c r="F710" s="90"/>
      <c r="G710" s="90"/>
      <c r="I710" s="90"/>
      <c r="J710" s="90"/>
      <c r="K710" s="90"/>
      <c r="L710" s="90"/>
      <c r="P710" s="90"/>
      <c r="Q710" s="90"/>
      <c r="R710" s="90"/>
      <c r="S710" s="90"/>
    </row>
    <row r="711" ht="15.75" customHeight="1">
      <c r="A711" s="90"/>
      <c r="B711" s="90"/>
      <c r="C711" s="90"/>
      <c r="D711" s="90"/>
      <c r="E711" s="90"/>
      <c r="F711" s="90"/>
      <c r="G711" s="90"/>
      <c r="I711" s="90"/>
      <c r="J711" s="90"/>
      <c r="K711" s="90"/>
      <c r="L711" s="90"/>
      <c r="P711" s="90"/>
      <c r="Q711" s="90"/>
      <c r="R711" s="90"/>
      <c r="S711" s="90"/>
    </row>
    <row r="712" ht="15.75" customHeight="1">
      <c r="A712" s="90"/>
      <c r="B712" s="90"/>
      <c r="C712" s="90"/>
      <c r="D712" s="90"/>
      <c r="E712" s="90"/>
      <c r="F712" s="90"/>
      <c r="G712" s="90"/>
      <c r="I712" s="90"/>
      <c r="J712" s="90"/>
      <c r="K712" s="90"/>
      <c r="L712" s="90"/>
      <c r="P712" s="90"/>
      <c r="Q712" s="90"/>
      <c r="R712" s="90"/>
      <c r="S712" s="90"/>
    </row>
    <row r="713" ht="15.75" customHeight="1">
      <c r="A713" s="90"/>
      <c r="B713" s="90"/>
      <c r="C713" s="90"/>
      <c r="D713" s="90"/>
      <c r="E713" s="90"/>
      <c r="F713" s="90"/>
      <c r="G713" s="90"/>
      <c r="I713" s="90"/>
      <c r="J713" s="90"/>
      <c r="K713" s="90"/>
      <c r="L713" s="90"/>
      <c r="P713" s="90"/>
      <c r="Q713" s="90"/>
      <c r="R713" s="90"/>
      <c r="S713" s="90"/>
    </row>
    <row r="714" ht="15.75" customHeight="1">
      <c r="A714" s="90"/>
      <c r="B714" s="90"/>
      <c r="C714" s="90"/>
      <c r="D714" s="90"/>
      <c r="E714" s="90"/>
      <c r="F714" s="90"/>
      <c r="G714" s="90"/>
      <c r="I714" s="90"/>
      <c r="J714" s="90"/>
      <c r="K714" s="90"/>
      <c r="L714" s="90"/>
      <c r="P714" s="90"/>
      <c r="Q714" s="90"/>
      <c r="R714" s="90"/>
      <c r="S714" s="90"/>
    </row>
    <row r="715" ht="15.75" customHeight="1">
      <c r="A715" s="90"/>
      <c r="B715" s="90"/>
      <c r="C715" s="90"/>
      <c r="D715" s="90"/>
      <c r="E715" s="90"/>
      <c r="F715" s="90"/>
      <c r="G715" s="90"/>
      <c r="I715" s="90"/>
      <c r="J715" s="90"/>
      <c r="K715" s="90"/>
      <c r="L715" s="90"/>
      <c r="P715" s="90"/>
      <c r="Q715" s="90"/>
      <c r="R715" s="90"/>
      <c r="S715" s="90"/>
    </row>
    <row r="716" ht="15.75" customHeight="1">
      <c r="A716" s="90"/>
      <c r="B716" s="90"/>
      <c r="C716" s="90"/>
      <c r="D716" s="90"/>
      <c r="E716" s="90"/>
      <c r="F716" s="90"/>
      <c r="G716" s="90"/>
      <c r="I716" s="90"/>
      <c r="J716" s="90"/>
      <c r="K716" s="90"/>
      <c r="L716" s="90"/>
      <c r="P716" s="90"/>
      <c r="Q716" s="90"/>
      <c r="R716" s="90"/>
      <c r="S716" s="90"/>
    </row>
    <row r="717" ht="15.75" customHeight="1">
      <c r="A717" s="90"/>
      <c r="B717" s="90"/>
      <c r="C717" s="90"/>
      <c r="D717" s="90"/>
      <c r="E717" s="90"/>
      <c r="F717" s="90"/>
      <c r="G717" s="90"/>
      <c r="I717" s="90"/>
      <c r="J717" s="90"/>
      <c r="K717" s="90"/>
      <c r="L717" s="90"/>
      <c r="P717" s="90"/>
      <c r="Q717" s="90"/>
      <c r="R717" s="90"/>
      <c r="S717" s="90"/>
    </row>
    <row r="718" ht="15.75" customHeight="1">
      <c r="A718" s="90"/>
      <c r="B718" s="90"/>
      <c r="C718" s="90"/>
      <c r="D718" s="90"/>
      <c r="E718" s="90"/>
      <c r="F718" s="90"/>
      <c r="G718" s="90"/>
      <c r="I718" s="90"/>
      <c r="J718" s="90"/>
      <c r="K718" s="90"/>
      <c r="L718" s="90"/>
      <c r="P718" s="90"/>
      <c r="Q718" s="90"/>
      <c r="R718" s="90"/>
      <c r="S718" s="90"/>
    </row>
    <row r="719" ht="15.75" customHeight="1">
      <c r="A719" s="90"/>
      <c r="B719" s="90"/>
      <c r="C719" s="90"/>
      <c r="D719" s="90"/>
      <c r="E719" s="90"/>
      <c r="F719" s="90"/>
      <c r="G719" s="90"/>
      <c r="I719" s="90"/>
      <c r="J719" s="90"/>
      <c r="K719" s="90"/>
      <c r="L719" s="90"/>
      <c r="P719" s="90"/>
      <c r="Q719" s="90"/>
      <c r="R719" s="90"/>
      <c r="S719" s="90"/>
    </row>
    <row r="720" ht="15.75" customHeight="1">
      <c r="A720" s="90"/>
      <c r="B720" s="90"/>
      <c r="C720" s="90"/>
      <c r="D720" s="90"/>
      <c r="E720" s="90"/>
      <c r="F720" s="90"/>
      <c r="G720" s="90"/>
      <c r="I720" s="90"/>
      <c r="J720" s="90"/>
      <c r="K720" s="90"/>
      <c r="L720" s="90"/>
      <c r="P720" s="90"/>
      <c r="Q720" s="90"/>
      <c r="R720" s="90"/>
      <c r="S720" s="90"/>
    </row>
    <row r="721" ht="15.75" customHeight="1">
      <c r="A721" s="90"/>
      <c r="B721" s="90"/>
      <c r="C721" s="90"/>
      <c r="D721" s="90"/>
      <c r="E721" s="90"/>
      <c r="F721" s="90"/>
      <c r="G721" s="90"/>
      <c r="I721" s="90"/>
      <c r="J721" s="90"/>
      <c r="K721" s="90"/>
      <c r="L721" s="90"/>
      <c r="P721" s="90"/>
      <c r="Q721" s="90"/>
      <c r="R721" s="90"/>
      <c r="S721" s="90"/>
    </row>
    <row r="722" ht="15.75" customHeight="1">
      <c r="A722" s="90"/>
      <c r="B722" s="90"/>
      <c r="C722" s="90"/>
      <c r="D722" s="90"/>
      <c r="E722" s="90"/>
      <c r="F722" s="90"/>
      <c r="G722" s="90"/>
      <c r="I722" s="90"/>
      <c r="J722" s="90"/>
      <c r="K722" s="90"/>
      <c r="L722" s="90"/>
      <c r="P722" s="90"/>
      <c r="Q722" s="90"/>
      <c r="R722" s="90"/>
      <c r="S722" s="90"/>
    </row>
    <row r="723" ht="15.75" customHeight="1">
      <c r="A723" s="90"/>
      <c r="B723" s="90"/>
      <c r="C723" s="90"/>
      <c r="D723" s="90"/>
      <c r="E723" s="90"/>
      <c r="F723" s="90"/>
      <c r="G723" s="90"/>
      <c r="I723" s="90"/>
      <c r="J723" s="90"/>
      <c r="K723" s="90"/>
      <c r="L723" s="90"/>
      <c r="P723" s="90"/>
      <c r="Q723" s="90"/>
      <c r="R723" s="90"/>
      <c r="S723" s="90"/>
    </row>
    <row r="724" ht="15.75" customHeight="1">
      <c r="A724" s="90"/>
      <c r="B724" s="90"/>
      <c r="C724" s="90"/>
      <c r="D724" s="90"/>
      <c r="E724" s="90"/>
      <c r="F724" s="90"/>
      <c r="G724" s="90"/>
      <c r="I724" s="90"/>
      <c r="J724" s="90"/>
      <c r="K724" s="90"/>
      <c r="L724" s="90"/>
      <c r="P724" s="90"/>
      <c r="Q724" s="90"/>
      <c r="R724" s="90"/>
      <c r="S724" s="90"/>
    </row>
    <row r="725" ht="15.75" customHeight="1">
      <c r="A725" s="90"/>
      <c r="B725" s="90"/>
      <c r="C725" s="90"/>
      <c r="D725" s="90"/>
      <c r="E725" s="90"/>
      <c r="F725" s="90"/>
      <c r="G725" s="90"/>
      <c r="I725" s="90"/>
      <c r="J725" s="90"/>
      <c r="K725" s="90"/>
      <c r="L725" s="90"/>
      <c r="P725" s="90"/>
      <c r="Q725" s="90"/>
      <c r="R725" s="90"/>
      <c r="S725" s="90"/>
    </row>
    <row r="726" ht="15.75" customHeight="1">
      <c r="A726" s="90"/>
      <c r="B726" s="90"/>
      <c r="C726" s="90"/>
      <c r="D726" s="90"/>
      <c r="E726" s="90"/>
      <c r="F726" s="90"/>
      <c r="G726" s="90"/>
      <c r="I726" s="90"/>
      <c r="J726" s="90"/>
      <c r="K726" s="90"/>
      <c r="L726" s="90"/>
      <c r="P726" s="90"/>
      <c r="Q726" s="90"/>
      <c r="R726" s="90"/>
      <c r="S726" s="90"/>
    </row>
    <row r="727" ht="15.75" customHeight="1">
      <c r="A727" s="90"/>
      <c r="B727" s="90"/>
      <c r="C727" s="90"/>
      <c r="D727" s="90"/>
      <c r="E727" s="90"/>
      <c r="F727" s="90"/>
      <c r="G727" s="90"/>
      <c r="I727" s="90"/>
      <c r="J727" s="90"/>
      <c r="K727" s="90"/>
      <c r="L727" s="90"/>
      <c r="P727" s="90"/>
      <c r="Q727" s="90"/>
      <c r="R727" s="90"/>
      <c r="S727" s="90"/>
    </row>
    <row r="728" ht="15.75" customHeight="1">
      <c r="A728" s="90"/>
      <c r="B728" s="90"/>
      <c r="C728" s="90"/>
      <c r="D728" s="90"/>
      <c r="E728" s="90"/>
      <c r="F728" s="90"/>
      <c r="G728" s="90"/>
      <c r="I728" s="90"/>
      <c r="J728" s="90"/>
      <c r="K728" s="90"/>
      <c r="L728" s="90"/>
      <c r="P728" s="90"/>
      <c r="Q728" s="90"/>
      <c r="R728" s="90"/>
      <c r="S728" s="90"/>
    </row>
    <row r="729" ht="15.75" customHeight="1">
      <c r="A729" s="90"/>
      <c r="B729" s="90"/>
      <c r="C729" s="90"/>
      <c r="D729" s="90"/>
      <c r="E729" s="90"/>
      <c r="F729" s="90"/>
      <c r="G729" s="90"/>
      <c r="I729" s="90"/>
      <c r="J729" s="90"/>
      <c r="K729" s="90"/>
      <c r="L729" s="90"/>
      <c r="P729" s="90"/>
      <c r="Q729" s="90"/>
      <c r="R729" s="90"/>
      <c r="S729" s="90"/>
    </row>
    <row r="730" ht="15.75" customHeight="1">
      <c r="A730" s="90"/>
      <c r="B730" s="90"/>
      <c r="C730" s="90"/>
      <c r="D730" s="90"/>
      <c r="E730" s="90"/>
      <c r="F730" s="90"/>
      <c r="G730" s="90"/>
      <c r="I730" s="90"/>
      <c r="J730" s="90"/>
      <c r="K730" s="90"/>
      <c r="L730" s="90"/>
      <c r="P730" s="90"/>
      <c r="Q730" s="90"/>
      <c r="R730" s="90"/>
      <c r="S730" s="90"/>
    </row>
    <row r="731" ht="15.75" customHeight="1">
      <c r="A731" s="90"/>
      <c r="B731" s="90"/>
      <c r="C731" s="90"/>
      <c r="D731" s="90"/>
      <c r="E731" s="90"/>
      <c r="F731" s="90"/>
      <c r="G731" s="90"/>
      <c r="I731" s="90"/>
      <c r="J731" s="90"/>
      <c r="K731" s="90"/>
      <c r="L731" s="90"/>
      <c r="P731" s="90"/>
      <c r="Q731" s="90"/>
      <c r="R731" s="90"/>
      <c r="S731" s="90"/>
    </row>
    <row r="732" ht="15.75" customHeight="1">
      <c r="A732" s="90"/>
      <c r="B732" s="90"/>
      <c r="C732" s="90"/>
      <c r="D732" s="90"/>
      <c r="E732" s="90"/>
      <c r="F732" s="90"/>
      <c r="G732" s="90"/>
      <c r="I732" s="90"/>
      <c r="J732" s="90"/>
      <c r="K732" s="90"/>
      <c r="L732" s="90"/>
      <c r="P732" s="90"/>
      <c r="Q732" s="90"/>
      <c r="R732" s="90"/>
      <c r="S732" s="90"/>
    </row>
    <row r="733" ht="15.75" customHeight="1">
      <c r="A733" s="90"/>
      <c r="B733" s="90"/>
      <c r="C733" s="90"/>
      <c r="D733" s="90"/>
      <c r="E733" s="90"/>
      <c r="F733" s="90"/>
      <c r="G733" s="90"/>
      <c r="I733" s="90"/>
      <c r="J733" s="90"/>
      <c r="K733" s="90"/>
      <c r="L733" s="90"/>
      <c r="P733" s="90"/>
      <c r="Q733" s="90"/>
      <c r="R733" s="90"/>
      <c r="S733" s="90"/>
    </row>
    <row r="734" ht="15.75" customHeight="1">
      <c r="A734" s="90"/>
      <c r="B734" s="90"/>
      <c r="C734" s="90"/>
      <c r="D734" s="90"/>
      <c r="E734" s="90"/>
      <c r="F734" s="90"/>
      <c r="G734" s="90"/>
      <c r="I734" s="90"/>
      <c r="J734" s="90"/>
      <c r="K734" s="90"/>
      <c r="L734" s="90"/>
      <c r="P734" s="90"/>
      <c r="Q734" s="90"/>
      <c r="R734" s="90"/>
      <c r="S734" s="90"/>
    </row>
    <row r="735" ht="15.75" customHeight="1">
      <c r="A735" s="90"/>
      <c r="B735" s="90"/>
      <c r="C735" s="90"/>
      <c r="D735" s="90"/>
      <c r="E735" s="90"/>
      <c r="F735" s="90"/>
      <c r="G735" s="90"/>
      <c r="I735" s="90"/>
      <c r="J735" s="90"/>
      <c r="K735" s="90"/>
      <c r="L735" s="90"/>
      <c r="P735" s="90"/>
      <c r="Q735" s="90"/>
      <c r="R735" s="90"/>
      <c r="S735" s="90"/>
    </row>
    <row r="736" ht="15.75" customHeight="1">
      <c r="A736" s="90"/>
      <c r="B736" s="90"/>
      <c r="C736" s="90"/>
      <c r="D736" s="90"/>
      <c r="E736" s="90"/>
      <c r="F736" s="90"/>
      <c r="G736" s="90"/>
      <c r="I736" s="90"/>
      <c r="J736" s="90"/>
      <c r="K736" s="90"/>
      <c r="L736" s="90"/>
      <c r="P736" s="90"/>
      <c r="Q736" s="90"/>
      <c r="R736" s="90"/>
      <c r="S736" s="90"/>
    </row>
    <row r="737" ht="15.75" customHeight="1">
      <c r="A737" s="90"/>
      <c r="B737" s="90"/>
      <c r="C737" s="90"/>
      <c r="D737" s="90"/>
      <c r="E737" s="90"/>
      <c r="F737" s="90"/>
      <c r="G737" s="90"/>
      <c r="I737" s="90"/>
      <c r="J737" s="90"/>
      <c r="K737" s="90"/>
      <c r="L737" s="90"/>
      <c r="P737" s="90"/>
      <c r="Q737" s="90"/>
      <c r="R737" s="90"/>
      <c r="S737" s="90"/>
    </row>
    <row r="738" ht="15.75" customHeight="1">
      <c r="A738" s="90"/>
      <c r="B738" s="90"/>
      <c r="C738" s="90"/>
      <c r="D738" s="90"/>
      <c r="E738" s="90"/>
      <c r="F738" s="90"/>
      <c r="G738" s="90"/>
      <c r="I738" s="90"/>
      <c r="J738" s="90"/>
      <c r="K738" s="90"/>
      <c r="L738" s="90"/>
      <c r="P738" s="90"/>
      <c r="Q738" s="90"/>
      <c r="R738" s="90"/>
      <c r="S738" s="90"/>
    </row>
    <row r="739" ht="15.75" customHeight="1">
      <c r="A739" s="90"/>
      <c r="B739" s="90"/>
      <c r="C739" s="90"/>
      <c r="D739" s="90"/>
      <c r="E739" s="90"/>
      <c r="F739" s="90"/>
      <c r="G739" s="90"/>
      <c r="I739" s="90"/>
      <c r="J739" s="90"/>
      <c r="K739" s="90"/>
      <c r="L739" s="90"/>
      <c r="P739" s="90"/>
      <c r="Q739" s="90"/>
      <c r="R739" s="90"/>
      <c r="S739" s="90"/>
    </row>
    <row r="740" ht="15.75" customHeight="1">
      <c r="A740" s="90"/>
      <c r="B740" s="90"/>
      <c r="C740" s="90"/>
      <c r="D740" s="90"/>
      <c r="E740" s="90"/>
      <c r="F740" s="90"/>
      <c r="G740" s="90"/>
      <c r="I740" s="90"/>
      <c r="J740" s="90"/>
      <c r="K740" s="90"/>
      <c r="L740" s="90"/>
      <c r="P740" s="90"/>
      <c r="Q740" s="90"/>
      <c r="R740" s="90"/>
      <c r="S740" s="90"/>
    </row>
    <row r="741" ht="15.75" customHeight="1">
      <c r="A741" s="90"/>
      <c r="B741" s="90"/>
      <c r="C741" s="90"/>
      <c r="D741" s="90"/>
      <c r="E741" s="90"/>
      <c r="F741" s="90"/>
      <c r="G741" s="90"/>
      <c r="I741" s="90"/>
      <c r="J741" s="90"/>
      <c r="K741" s="90"/>
      <c r="L741" s="90"/>
      <c r="P741" s="90"/>
      <c r="Q741" s="90"/>
      <c r="R741" s="90"/>
      <c r="S741" s="90"/>
    </row>
    <row r="742" ht="15.75" customHeight="1">
      <c r="A742" s="90"/>
      <c r="B742" s="90"/>
      <c r="C742" s="90"/>
      <c r="D742" s="90"/>
      <c r="E742" s="90"/>
      <c r="F742" s="90"/>
      <c r="G742" s="90"/>
      <c r="I742" s="90"/>
      <c r="J742" s="90"/>
      <c r="K742" s="90"/>
      <c r="L742" s="90"/>
      <c r="P742" s="90"/>
      <c r="Q742" s="90"/>
      <c r="R742" s="90"/>
      <c r="S742" s="90"/>
    </row>
    <row r="743" ht="15.75" customHeight="1">
      <c r="A743" s="90"/>
      <c r="B743" s="90"/>
      <c r="C743" s="90"/>
      <c r="D743" s="90"/>
      <c r="E743" s="90"/>
      <c r="F743" s="90"/>
      <c r="G743" s="90"/>
      <c r="I743" s="90"/>
      <c r="J743" s="90"/>
      <c r="K743" s="90"/>
      <c r="L743" s="90"/>
      <c r="P743" s="90"/>
      <c r="Q743" s="90"/>
      <c r="R743" s="90"/>
      <c r="S743" s="90"/>
    </row>
    <row r="744" ht="15.75" customHeight="1">
      <c r="A744" s="90"/>
      <c r="B744" s="90"/>
      <c r="C744" s="90"/>
      <c r="D744" s="90"/>
      <c r="E744" s="90"/>
      <c r="F744" s="90"/>
      <c r="G744" s="90"/>
      <c r="I744" s="90"/>
      <c r="J744" s="90"/>
      <c r="K744" s="90"/>
      <c r="L744" s="90"/>
      <c r="P744" s="90"/>
      <c r="Q744" s="90"/>
      <c r="R744" s="90"/>
      <c r="S744" s="90"/>
    </row>
    <row r="745" ht="15.75" customHeight="1">
      <c r="A745" s="90"/>
      <c r="B745" s="90"/>
      <c r="C745" s="90"/>
      <c r="D745" s="90"/>
      <c r="E745" s="90"/>
      <c r="F745" s="90"/>
      <c r="G745" s="90"/>
      <c r="I745" s="90"/>
      <c r="J745" s="90"/>
      <c r="K745" s="90"/>
      <c r="L745" s="90"/>
      <c r="P745" s="90"/>
      <c r="Q745" s="90"/>
      <c r="R745" s="90"/>
      <c r="S745" s="90"/>
    </row>
    <row r="746" ht="15.75" customHeight="1">
      <c r="A746" s="90"/>
      <c r="B746" s="90"/>
      <c r="C746" s="90"/>
      <c r="D746" s="90"/>
      <c r="E746" s="90"/>
      <c r="F746" s="90"/>
      <c r="G746" s="90"/>
      <c r="I746" s="90"/>
      <c r="J746" s="90"/>
      <c r="K746" s="90"/>
      <c r="L746" s="90"/>
      <c r="P746" s="90"/>
      <c r="Q746" s="90"/>
      <c r="R746" s="90"/>
      <c r="S746" s="90"/>
    </row>
    <row r="747" ht="15.75" customHeight="1">
      <c r="A747" s="90"/>
      <c r="B747" s="90"/>
      <c r="C747" s="90"/>
      <c r="D747" s="90"/>
      <c r="E747" s="90"/>
      <c r="F747" s="90"/>
      <c r="G747" s="90"/>
      <c r="I747" s="90"/>
      <c r="J747" s="90"/>
      <c r="K747" s="90"/>
      <c r="L747" s="90"/>
      <c r="P747" s="90"/>
      <c r="Q747" s="90"/>
      <c r="R747" s="90"/>
      <c r="S747" s="90"/>
    </row>
    <row r="748" ht="15.75" customHeight="1">
      <c r="A748" s="90"/>
      <c r="B748" s="90"/>
      <c r="C748" s="90"/>
      <c r="D748" s="90"/>
      <c r="E748" s="90"/>
      <c r="F748" s="90"/>
      <c r="G748" s="90"/>
      <c r="I748" s="90"/>
      <c r="J748" s="90"/>
      <c r="K748" s="90"/>
      <c r="L748" s="90"/>
      <c r="P748" s="90"/>
      <c r="Q748" s="90"/>
      <c r="R748" s="90"/>
      <c r="S748" s="90"/>
    </row>
    <row r="749" ht="15.75" customHeight="1">
      <c r="A749" s="90"/>
      <c r="B749" s="90"/>
      <c r="C749" s="90"/>
      <c r="D749" s="90"/>
      <c r="E749" s="90"/>
      <c r="F749" s="90"/>
      <c r="G749" s="90"/>
      <c r="I749" s="90"/>
      <c r="J749" s="90"/>
      <c r="K749" s="90"/>
      <c r="L749" s="90"/>
      <c r="P749" s="90"/>
      <c r="Q749" s="90"/>
      <c r="R749" s="90"/>
      <c r="S749" s="90"/>
    </row>
    <row r="750" ht="15.75" customHeight="1">
      <c r="A750" s="90"/>
      <c r="B750" s="90"/>
      <c r="C750" s="90"/>
      <c r="D750" s="90"/>
      <c r="E750" s="90"/>
      <c r="F750" s="90"/>
      <c r="G750" s="90"/>
      <c r="I750" s="90"/>
      <c r="J750" s="90"/>
      <c r="K750" s="90"/>
      <c r="L750" s="90"/>
      <c r="P750" s="90"/>
      <c r="Q750" s="90"/>
      <c r="R750" s="90"/>
      <c r="S750" s="90"/>
    </row>
    <row r="751" ht="15.75" customHeight="1">
      <c r="A751" s="90"/>
      <c r="B751" s="90"/>
      <c r="C751" s="90"/>
      <c r="D751" s="90"/>
      <c r="E751" s="90"/>
      <c r="F751" s="90"/>
      <c r="G751" s="90"/>
      <c r="I751" s="90"/>
      <c r="J751" s="90"/>
      <c r="K751" s="90"/>
      <c r="L751" s="90"/>
      <c r="P751" s="90"/>
      <c r="Q751" s="90"/>
      <c r="R751" s="90"/>
      <c r="S751" s="90"/>
    </row>
    <row r="752" ht="15.75" customHeight="1">
      <c r="A752" s="90"/>
      <c r="B752" s="90"/>
      <c r="C752" s="90"/>
      <c r="D752" s="90"/>
      <c r="E752" s="90"/>
      <c r="F752" s="90"/>
      <c r="G752" s="90"/>
      <c r="I752" s="90"/>
      <c r="J752" s="90"/>
      <c r="K752" s="90"/>
      <c r="L752" s="90"/>
      <c r="P752" s="90"/>
      <c r="Q752" s="90"/>
      <c r="R752" s="90"/>
      <c r="S752" s="90"/>
    </row>
    <row r="753" ht="15.75" customHeight="1">
      <c r="A753" s="90"/>
      <c r="B753" s="90"/>
      <c r="C753" s="90"/>
      <c r="D753" s="90"/>
      <c r="E753" s="90"/>
      <c r="F753" s="90"/>
      <c r="G753" s="90"/>
      <c r="I753" s="90"/>
      <c r="J753" s="90"/>
      <c r="K753" s="90"/>
      <c r="L753" s="90"/>
      <c r="P753" s="90"/>
      <c r="Q753" s="90"/>
      <c r="R753" s="90"/>
      <c r="S753" s="90"/>
    </row>
    <row r="754" ht="15.75" customHeight="1">
      <c r="A754" s="90"/>
      <c r="B754" s="90"/>
      <c r="C754" s="90"/>
      <c r="D754" s="90"/>
      <c r="E754" s="90"/>
      <c r="F754" s="90"/>
      <c r="G754" s="90"/>
      <c r="I754" s="90"/>
      <c r="J754" s="90"/>
      <c r="K754" s="90"/>
      <c r="L754" s="90"/>
      <c r="P754" s="90"/>
      <c r="Q754" s="90"/>
      <c r="R754" s="90"/>
      <c r="S754" s="90"/>
    </row>
    <row r="755" ht="15.75" customHeight="1">
      <c r="A755" s="90"/>
      <c r="B755" s="90"/>
      <c r="C755" s="90"/>
      <c r="D755" s="90"/>
      <c r="E755" s="90"/>
      <c r="F755" s="90"/>
      <c r="G755" s="90"/>
      <c r="I755" s="90"/>
      <c r="J755" s="90"/>
      <c r="K755" s="90"/>
      <c r="L755" s="90"/>
      <c r="P755" s="90"/>
      <c r="Q755" s="90"/>
      <c r="R755" s="90"/>
      <c r="S755" s="90"/>
    </row>
    <row r="756" ht="15.75" customHeight="1">
      <c r="A756" s="90"/>
      <c r="B756" s="90"/>
      <c r="C756" s="90"/>
      <c r="D756" s="90"/>
      <c r="E756" s="90"/>
      <c r="F756" s="90"/>
      <c r="G756" s="90"/>
      <c r="I756" s="90"/>
      <c r="J756" s="90"/>
      <c r="K756" s="90"/>
      <c r="L756" s="90"/>
      <c r="P756" s="90"/>
      <c r="Q756" s="90"/>
      <c r="R756" s="90"/>
      <c r="S756" s="90"/>
    </row>
    <row r="757" ht="15.75" customHeight="1">
      <c r="A757" s="90"/>
      <c r="B757" s="90"/>
      <c r="C757" s="90"/>
      <c r="D757" s="90"/>
      <c r="E757" s="90"/>
      <c r="F757" s="90"/>
      <c r="G757" s="90"/>
      <c r="I757" s="90"/>
      <c r="J757" s="90"/>
      <c r="K757" s="90"/>
      <c r="L757" s="90"/>
      <c r="P757" s="90"/>
      <c r="Q757" s="90"/>
      <c r="R757" s="90"/>
      <c r="S757" s="90"/>
    </row>
    <row r="758" ht="15.75" customHeight="1">
      <c r="A758" s="90"/>
      <c r="B758" s="90"/>
      <c r="C758" s="90"/>
      <c r="D758" s="90"/>
      <c r="E758" s="90"/>
      <c r="F758" s="90"/>
      <c r="G758" s="90"/>
      <c r="I758" s="90"/>
      <c r="J758" s="90"/>
      <c r="K758" s="90"/>
      <c r="L758" s="90"/>
      <c r="P758" s="90"/>
      <c r="Q758" s="90"/>
      <c r="R758" s="90"/>
      <c r="S758" s="90"/>
    </row>
    <row r="759" ht="15.75" customHeight="1">
      <c r="A759" s="90"/>
      <c r="B759" s="90"/>
      <c r="C759" s="90"/>
      <c r="D759" s="90"/>
      <c r="E759" s="90"/>
      <c r="F759" s="90"/>
      <c r="G759" s="90"/>
      <c r="I759" s="90"/>
      <c r="J759" s="90"/>
      <c r="K759" s="90"/>
      <c r="L759" s="90"/>
      <c r="P759" s="90"/>
      <c r="Q759" s="90"/>
      <c r="R759" s="90"/>
      <c r="S759" s="90"/>
    </row>
    <row r="760" ht="15.75" customHeight="1">
      <c r="A760" s="90"/>
      <c r="B760" s="90"/>
      <c r="C760" s="90"/>
      <c r="D760" s="90"/>
      <c r="E760" s="90"/>
      <c r="F760" s="90"/>
      <c r="G760" s="90"/>
      <c r="I760" s="90"/>
      <c r="J760" s="90"/>
      <c r="K760" s="90"/>
      <c r="L760" s="90"/>
      <c r="P760" s="90"/>
      <c r="Q760" s="90"/>
      <c r="R760" s="90"/>
      <c r="S760" s="90"/>
    </row>
    <row r="761" ht="15.75" customHeight="1">
      <c r="A761" s="90"/>
      <c r="B761" s="90"/>
      <c r="C761" s="90"/>
      <c r="D761" s="90"/>
      <c r="E761" s="90"/>
      <c r="F761" s="90"/>
      <c r="G761" s="90"/>
      <c r="I761" s="90"/>
      <c r="J761" s="90"/>
      <c r="K761" s="90"/>
      <c r="L761" s="90"/>
      <c r="P761" s="90"/>
      <c r="Q761" s="90"/>
      <c r="R761" s="90"/>
      <c r="S761" s="90"/>
    </row>
    <row r="762" ht="15.75" customHeight="1">
      <c r="A762" s="90"/>
      <c r="B762" s="90"/>
      <c r="C762" s="90"/>
      <c r="D762" s="90"/>
      <c r="E762" s="90"/>
      <c r="F762" s="90"/>
      <c r="G762" s="90"/>
      <c r="I762" s="90"/>
      <c r="J762" s="90"/>
      <c r="K762" s="90"/>
      <c r="L762" s="90"/>
      <c r="P762" s="90"/>
      <c r="Q762" s="90"/>
      <c r="R762" s="90"/>
      <c r="S762" s="90"/>
    </row>
    <row r="763" ht="15.75" customHeight="1">
      <c r="A763" s="90"/>
      <c r="B763" s="90"/>
      <c r="C763" s="90"/>
      <c r="D763" s="90"/>
      <c r="E763" s="90"/>
      <c r="F763" s="90"/>
      <c r="G763" s="90"/>
      <c r="I763" s="90"/>
      <c r="J763" s="90"/>
      <c r="K763" s="90"/>
      <c r="L763" s="90"/>
      <c r="P763" s="90"/>
      <c r="Q763" s="90"/>
      <c r="R763" s="90"/>
      <c r="S763" s="90"/>
    </row>
    <row r="764" ht="15.75" customHeight="1">
      <c r="A764" s="90"/>
      <c r="B764" s="90"/>
      <c r="C764" s="90"/>
      <c r="D764" s="90"/>
      <c r="E764" s="90"/>
      <c r="F764" s="90"/>
      <c r="G764" s="90"/>
      <c r="I764" s="90"/>
      <c r="J764" s="90"/>
      <c r="K764" s="90"/>
      <c r="L764" s="90"/>
      <c r="P764" s="90"/>
      <c r="Q764" s="90"/>
      <c r="R764" s="90"/>
      <c r="S764" s="90"/>
    </row>
    <row r="765" ht="15.75" customHeight="1">
      <c r="A765" s="90"/>
      <c r="B765" s="90"/>
      <c r="C765" s="90"/>
      <c r="D765" s="90"/>
      <c r="E765" s="90"/>
      <c r="F765" s="90"/>
      <c r="G765" s="90"/>
      <c r="I765" s="90"/>
      <c r="J765" s="90"/>
      <c r="K765" s="90"/>
      <c r="L765" s="90"/>
      <c r="P765" s="90"/>
      <c r="Q765" s="90"/>
      <c r="R765" s="90"/>
      <c r="S765" s="90"/>
    </row>
    <row r="766" ht="15.75" customHeight="1">
      <c r="A766" s="90"/>
      <c r="B766" s="90"/>
      <c r="C766" s="90"/>
      <c r="D766" s="90"/>
      <c r="E766" s="90"/>
      <c r="F766" s="90"/>
      <c r="G766" s="90"/>
      <c r="I766" s="90"/>
      <c r="J766" s="90"/>
      <c r="K766" s="90"/>
      <c r="L766" s="90"/>
      <c r="P766" s="90"/>
      <c r="Q766" s="90"/>
      <c r="R766" s="90"/>
      <c r="S766" s="90"/>
    </row>
    <row r="767" ht="15.75" customHeight="1">
      <c r="A767" s="90"/>
      <c r="B767" s="90"/>
      <c r="C767" s="90"/>
      <c r="D767" s="90"/>
      <c r="E767" s="90"/>
      <c r="F767" s="90"/>
      <c r="G767" s="90"/>
      <c r="I767" s="90"/>
      <c r="J767" s="90"/>
      <c r="K767" s="90"/>
      <c r="L767" s="90"/>
      <c r="P767" s="90"/>
      <c r="Q767" s="90"/>
      <c r="R767" s="90"/>
      <c r="S767" s="90"/>
    </row>
    <row r="768" ht="15.75" customHeight="1">
      <c r="A768" s="90"/>
      <c r="B768" s="90"/>
      <c r="C768" s="90"/>
      <c r="D768" s="90"/>
      <c r="E768" s="90"/>
      <c r="F768" s="90"/>
      <c r="G768" s="90"/>
      <c r="I768" s="90"/>
      <c r="J768" s="90"/>
      <c r="K768" s="90"/>
      <c r="L768" s="90"/>
      <c r="P768" s="90"/>
      <c r="Q768" s="90"/>
      <c r="R768" s="90"/>
      <c r="S768" s="90"/>
    </row>
    <row r="769" ht="15.75" customHeight="1">
      <c r="A769" s="90"/>
      <c r="B769" s="90"/>
      <c r="C769" s="90"/>
      <c r="D769" s="90"/>
      <c r="E769" s="90"/>
      <c r="F769" s="90"/>
      <c r="G769" s="90"/>
      <c r="I769" s="90"/>
      <c r="J769" s="90"/>
      <c r="K769" s="90"/>
      <c r="L769" s="90"/>
      <c r="P769" s="90"/>
      <c r="Q769" s="90"/>
      <c r="R769" s="90"/>
      <c r="S769" s="90"/>
    </row>
    <row r="770" ht="15.75" customHeight="1">
      <c r="A770" s="90"/>
      <c r="B770" s="90"/>
      <c r="C770" s="90"/>
      <c r="D770" s="90"/>
      <c r="E770" s="90"/>
      <c r="F770" s="90"/>
      <c r="G770" s="90"/>
      <c r="I770" s="90"/>
      <c r="J770" s="90"/>
      <c r="K770" s="90"/>
      <c r="L770" s="90"/>
      <c r="P770" s="90"/>
      <c r="Q770" s="90"/>
      <c r="R770" s="90"/>
      <c r="S770" s="90"/>
    </row>
    <row r="771" ht="15.75" customHeight="1">
      <c r="A771" s="90"/>
      <c r="B771" s="90"/>
      <c r="C771" s="90"/>
      <c r="D771" s="90"/>
      <c r="E771" s="90"/>
      <c r="F771" s="90"/>
      <c r="G771" s="90"/>
      <c r="I771" s="90"/>
      <c r="J771" s="90"/>
      <c r="K771" s="90"/>
      <c r="L771" s="90"/>
      <c r="P771" s="90"/>
      <c r="Q771" s="90"/>
      <c r="R771" s="90"/>
      <c r="S771" s="90"/>
    </row>
    <row r="772" ht="15.75" customHeight="1">
      <c r="A772" s="90"/>
      <c r="B772" s="90"/>
      <c r="C772" s="90"/>
      <c r="D772" s="90"/>
      <c r="E772" s="90"/>
      <c r="F772" s="90"/>
      <c r="G772" s="90"/>
      <c r="I772" s="90"/>
      <c r="J772" s="90"/>
      <c r="K772" s="90"/>
      <c r="L772" s="90"/>
      <c r="P772" s="90"/>
      <c r="Q772" s="90"/>
      <c r="R772" s="90"/>
      <c r="S772" s="90"/>
    </row>
    <row r="773" ht="15.75" customHeight="1">
      <c r="A773" s="90"/>
      <c r="B773" s="90"/>
      <c r="C773" s="90"/>
      <c r="D773" s="90"/>
      <c r="E773" s="90"/>
      <c r="F773" s="90"/>
      <c r="G773" s="90"/>
      <c r="I773" s="90"/>
      <c r="J773" s="90"/>
      <c r="K773" s="90"/>
      <c r="L773" s="90"/>
      <c r="P773" s="90"/>
      <c r="Q773" s="90"/>
      <c r="R773" s="90"/>
      <c r="S773" s="90"/>
    </row>
    <row r="774" ht="15.75" customHeight="1">
      <c r="A774" s="90"/>
      <c r="B774" s="90"/>
      <c r="C774" s="90"/>
      <c r="D774" s="90"/>
      <c r="E774" s="90"/>
      <c r="F774" s="90"/>
      <c r="G774" s="90"/>
      <c r="I774" s="90"/>
      <c r="J774" s="90"/>
      <c r="K774" s="90"/>
      <c r="L774" s="90"/>
      <c r="P774" s="90"/>
      <c r="Q774" s="90"/>
      <c r="R774" s="90"/>
      <c r="S774" s="90"/>
    </row>
    <row r="775" ht="15.75" customHeight="1">
      <c r="A775" s="90"/>
      <c r="B775" s="90"/>
      <c r="C775" s="90"/>
      <c r="D775" s="90"/>
      <c r="E775" s="90"/>
      <c r="F775" s="90"/>
      <c r="G775" s="90"/>
      <c r="I775" s="90"/>
      <c r="J775" s="90"/>
      <c r="K775" s="90"/>
      <c r="L775" s="90"/>
      <c r="P775" s="90"/>
      <c r="Q775" s="90"/>
      <c r="R775" s="90"/>
      <c r="S775" s="90"/>
    </row>
    <row r="776" ht="15.75" customHeight="1">
      <c r="A776" s="90"/>
      <c r="B776" s="90"/>
      <c r="C776" s="90"/>
      <c r="D776" s="90"/>
      <c r="E776" s="90"/>
      <c r="F776" s="90"/>
      <c r="G776" s="90"/>
      <c r="I776" s="90"/>
      <c r="J776" s="90"/>
      <c r="K776" s="90"/>
      <c r="L776" s="90"/>
      <c r="P776" s="90"/>
      <c r="Q776" s="90"/>
      <c r="R776" s="90"/>
      <c r="S776" s="90"/>
    </row>
    <row r="777" ht="15.75" customHeight="1">
      <c r="A777" s="90"/>
      <c r="B777" s="90"/>
      <c r="C777" s="90"/>
      <c r="D777" s="90"/>
      <c r="E777" s="90"/>
      <c r="F777" s="90"/>
      <c r="G777" s="90"/>
      <c r="I777" s="90"/>
      <c r="J777" s="90"/>
      <c r="K777" s="90"/>
      <c r="L777" s="90"/>
      <c r="P777" s="90"/>
      <c r="Q777" s="90"/>
      <c r="R777" s="90"/>
      <c r="S777" s="90"/>
    </row>
    <row r="778" ht="15.75" customHeight="1">
      <c r="A778" s="90"/>
      <c r="B778" s="90"/>
      <c r="C778" s="90"/>
      <c r="D778" s="90"/>
      <c r="E778" s="90"/>
      <c r="F778" s="90"/>
      <c r="G778" s="90"/>
      <c r="I778" s="90"/>
      <c r="J778" s="90"/>
      <c r="K778" s="90"/>
      <c r="L778" s="90"/>
      <c r="P778" s="90"/>
      <c r="Q778" s="90"/>
      <c r="R778" s="90"/>
      <c r="S778" s="90"/>
    </row>
    <row r="779" ht="15.75" customHeight="1">
      <c r="A779" s="90"/>
      <c r="B779" s="90"/>
      <c r="C779" s="90"/>
      <c r="D779" s="90"/>
      <c r="E779" s="90"/>
      <c r="F779" s="90"/>
      <c r="G779" s="90"/>
      <c r="I779" s="90"/>
      <c r="J779" s="90"/>
      <c r="K779" s="90"/>
      <c r="L779" s="90"/>
      <c r="P779" s="90"/>
      <c r="Q779" s="90"/>
      <c r="R779" s="90"/>
      <c r="S779" s="90"/>
    </row>
    <row r="780" ht="15.75" customHeight="1">
      <c r="A780" s="90"/>
      <c r="B780" s="90"/>
      <c r="C780" s="90"/>
      <c r="D780" s="90"/>
      <c r="E780" s="90"/>
      <c r="F780" s="90"/>
      <c r="G780" s="90"/>
      <c r="I780" s="90"/>
      <c r="J780" s="90"/>
      <c r="K780" s="90"/>
      <c r="L780" s="90"/>
      <c r="P780" s="90"/>
      <c r="Q780" s="90"/>
      <c r="R780" s="90"/>
      <c r="S780" s="90"/>
    </row>
    <row r="781" ht="15.75" customHeight="1">
      <c r="A781" s="90"/>
      <c r="B781" s="90"/>
      <c r="C781" s="90"/>
      <c r="D781" s="90"/>
      <c r="E781" s="90"/>
      <c r="F781" s="90"/>
      <c r="G781" s="90"/>
      <c r="I781" s="90"/>
      <c r="J781" s="90"/>
      <c r="K781" s="90"/>
      <c r="L781" s="90"/>
      <c r="P781" s="90"/>
      <c r="Q781" s="90"/>
      <c r="R781" s="90"/>
      <c r="S781" s="90"/>
    </row>
    <row r="782" ht="15.75" customHeight="1">
      <c r="A782" s="90"/>
      <c r="B782" s="90"/>
      <c r="C782" s="90"/>
      <c r="D782" s="90"/>
      <c r="E782" s="90"/>
      <c r="F782" s="90"/>
      <c r="G782" s="90"/>
      <c r="I782" s="90"/>
      <c r="J782" s="90"/>
      <c r="K782" s="90"/>
      <c r="L782" s="90"/>
      <c r="P782" s="90"/>
      <c r="Q782" s="90"/>
      <c r="R782" s="90"/>
      <c r="S782" s="90"/>
    </row>
    <row r="783" ht="15.75" customHeight="1">
      <c r="A783" s="90"/>
      <c r="B783" s="90"/>
      <c r="C783" s="90"/>
      <c r="D783" s="90"/>
      <c r="E783" s="90"/>
      <c r="F783" s="90"/>
      <c r="G783" s="90"/>
      <c r="I783" s="90"/>
      <c r="J783" s="90"/>
      <c r="K783" s="90"/>
      <c r="L783" s="90"/>
      <c r="P783" s="90"/>
      <c r="Q783" s="90"/>
      <c r="R783" s="90"/>
      <c r="S783" s="90"/>
    </row>
    <row r="784" ht="15.75" customHeight="1">
      <c r="A784" s="90"/>
      <c r="B784" s="90"/>
      <c r="C784" s="90"/>
      <c r="D784" s="90"/>
      <c r="E784" s="90"/>
      <c r="F784" s="90"/>
      <c r="G784" s="90"/>
      <c r="I784" s="90"/>
      <c r="J784" s="90"/>
      <c r="K784" s="90"/>
      <c r="L784" s="90"/>
      <c r="P784" s="90"/>
      <c r="Q784" s="90"/>
      <c r="R784" s="90"/>
      <c r="S784" s="90"/>
    </row>
    <row r="785" ht="15.75" customHeight="1">
      <c r="A785" s="90"/>
      <c r="B785" s="90"/>
      <c r="C785" s="90"/>
      <c r="D785" s="90"/>
      <c r="E785" s="90"/>
      <c r="F785" s="90"/>
      <c r="G785" s="90"/>
      <c r="I785" s="90"/>
      <c r="J785" s="90"/>
      <c r="K785" s="90"/>
      <c r="L785" s="90"/>
      <c r="P785" s="90"/>
      <c r="Q785" s="90"/>
      <c r="R785" s="90"/>
      <c r="S785" s="90"/>
    </row>
    <row r="786" ht="15.75" customHeight="1">
      <c r="A786" s="90"/>
      <c r="B786" s="90"/>
      <c r="C786" s="90"/>
      <c r="D786" s="90"/>
      <c r="E786" s="90"/>
      <c r="F786" s="90"/>
      <c r="G786" s="90"/>
      <c r="I786" s="90"/>
      <c r="J786" s="90"/>
      <c r="K786" s="90"/>
      <c r="L786" s="90"/>
      <c r="P786" s="90"/>
      <c r="Q786" s="90"/>
      <c r="R786" s="90"/>
      <c r="S786" s="90"/>
    </row>
    <row r="787" ht="15.75" customHeight="1">
      <c r="A787" s="90"/>
      <c r="B787" s="90"/>
      <c r="C787" s="90"/>
      <c r="D787" s="90"/>
      <c r="E787" s="90"/>
      <c r="F787" s="90"/>
      <c r="G787" s="90"/>
      <c r="I787" s="90"/>
      <c r="J787" s="90"/>
      <c r="K787" s="90"/>
      <c r="L787" s="90"/>
      <c r="P787" s="90"/>
      <c r="Q787" s="90"/>
      <c r="R787" s="90"/>
      <c r="S787" s="90"/>
    </row>
    <row r="788" ht="15.75" customHeight="1">
      <c r="A788" s="90"/>
      <c r="B788" s="90"/>
      <c r="C788" s="90"/>
      <c r="D788" s="90"/>
      <c r="E788" s="90"/>
      <c r="F788" s="90"/>
      <c r="G788" s="90"/>
      <c r="I788" s="90"/>
      <c r="J788" s="90"/>
      <c r="K788" s="90"/>
      <c r="L788" s="90"/>
      <c r="P788" s="90"/>
      <c r="Q788" s="90"/>
      <c r="R788" s="90"/>
      <c r="S788" s="90"/>
    </row>
    <row r="789" ht="15.75" customHeight="1">
      <c r="A789" s="90"/>
      <c r="B789" s="90"/>
      <c r="C789" s="90"/>
      <c r="D789" s="90"/>
      <c r="E789" s="90"/>
      <c r="F789" s="90"/>
      <c r="G789" s="90"/>
      <c r="I789" s="90"/>
      <c r="J789" s="90"/>
      <c r="K789" s="90"/>
      <c r="L789" s="90"/>
      <c r="P789" s="90"/>
      <c r="Q789" s="90"/>
      <c r="R789" s="90"/>
      <c r="S789" s="90"/>
    </row>
    <row r="790" ht="15.75" customHeight="1">
      <c r="A790" s="90"/>
      <c r="B790" s="90"/>
      <c r="C790" s="90"/>
      <c r="D790" s="90"/>
      <c r="E790" s="90"/>
      <c r="F790" s="90"/>
      <c r="G790" s="90"/>
      <c r="I790" s="90"/>
      <c r="J790" s="90"/>
      <c r="K790" s="90"/>
      <c r="L790" s="90"/>
      <c r="P790" s="90"/>
      <c r="Q790" s="90"/>
      <c r="R790" s="90"/>
      <c r="S790" s="90"/>
    </row>
    <row r="791" ht="15.75" customHeight="1">
      <c r="A791" s="90"/>
      <c r="B791" s="90"/>
      <c r="C791" s="90"/>
      <c r="D791" s="90"/>
      <c r="E791" s="90"/>
      <c r="F791" s="90"/>
      <c r="G791" s="90"/>
      <c r="I791" s="90"/>
      <c r="J791" s="90"/>
      <c r="K791" s="90"/>
      <c r="L791" s="90"/>
      <c r="P791" s="90"/>
      <c r="Q791" s="90"/>
      <c r="R791" s="90"/>
      <c r="S791" s="90"/>
    </row>
    <row r="792" ht="15.75" customHeight="1">
      <c r="A792" s="90"/>
      <c r="B792" s="90"/>
      <c r="C792" s="90"/>
      <c r="D792" s="90"/>
      <c r="E792" s="90"/>
      <c r="F792" s="90"/>
      <c r="G792" s="90"/>
      <c r="I792" s="90"/>
      <c r="J792" s="90"/>
      <c r="K792" s="90"/>
      <c r="L792" s="90"/>
      <c r="P792" s="90"/>
      <c r="Q792" s="90"/>
      <c r="R792" s="90"/>
      <c r="S792" s="90"/>
    </row>
    <row r="793" ht="15.75" customHeight="1">
      <c r="A793" s="90"/>
      <c r="B793" s="90"/>
      <c r="C793" s="90"/>
      <c r="D793" s="90"/>
      <c r="E793" s="90"/>
      <c r="F793" s="90"/>
      <c r="G793" s="90"/>
      <c r="I793" s="90"/>
      <c r="J793" s="90"/>
      <c r="K793" s="90"/>
      <c r="L793" s="90"/>
      <c r="P793" s="90"/>
      <c r="Q793" s="90"/>
      <c r="R793" s="90"/>
      <c r="S793" s="90"/>
    </row>
    <row r="794" ht="15.75" customHeight="1">
      <c r="A794" s="90"/>
      <c r="B794" s="90"/>
      <c r="C794" s="90"/>
      <c r="D794" s="90"/>
      <c r="E794" s="90"/>
      <c r="F794" s="90"/>
      <c r="G794" s="90"/>
      <c r="I794" s="90"/>
      <c r="J794" s="90"/>
      <c r="K794" s="90"/>
      <c r="L794" s="90"/>
      <c r="P794" s="90"/>
      <c r="Q794" s="90"/>
      <c r="R794" s="90"/>
      <c r="S794" s="90"/>
    </row>
    <row r="795" ht="15.75" customHeight="1">
      <c r="A795" s="90"/>
      <c r="B795" s="90"/>
      <c r="C795" s="90"/>
      <c r="D795" s="90"/>
      <c r="E795" s="90"/>
      <c r="F795" s="90"/>
      <c r="G795" s="90"/>
      <c r="I795" s="90"/>
      <c r="J795" s="90"/>
      <c r="K795" s="90"/>
      <c r="L795" s="90"/>
      <c r="P795" s="90"/>
      <c r="Q795" s="90"/>
      <c r="R795" s="90"/>
      <c r="S795" s="90"/>
    </row>
    <row r="796" ht="15.75" customHeight="1">
      <c r="A796" s="90"/>
      <c r="B796" s="90"/>
      <c r="C796" s="90"/>
      <c r="D796" s="90"/>
      <c r="E796" s="90"/>
      <c r="F796" s="90"/>
      <c r="G796" s="90"/>
      <c r="I796" s="90"/>
      <c r="J796" s="90"/>
      <c r="K796" s="90"/>
      <c r="L796" s="90"/>
      <c r="P796" s="90"/>
      <c r="Q796" s="90"/>
      <c r="R796" s="90"/>
      <c r="S796" s="90"/>
    </row>
    <row r="797" ht="15.75" customHeight="1">
      <c r="A797" s="90"/>
      <c r="B797" s="90"/>
      <c r="C797" s="90"/>
      <c r="D797" s="90"/>
      <c r="E797" s="90"/>
      <c r="F797" s="90"/>
      <c r="G797" s="90"/>
      <c r="I797" s="90"/>
      <c r="J797" s="90"/>
      <c r="K797" s="90"/>
      <c r="L797" s="90"/>
      <c r="P797" s="90"/>
      <c r="Q797" s="90"/>
      <c r="R797" s="90"/>
      <c r="S797" s="90"/>
    </row>
    <row r="798" ht="15.75" customHeight="1">
      <c r="A798" s="90"/>
      <c r="B798" s="90"/>
      <c r="C798" s="90"/>
      <c r="D798" s="90"/>
      <c r="E798" s="90"/>
      <c r="F798" s="90"/>
      <c r="G798" s="90"/>
      <c r="I798" s="90"/>
      <c r="J798" s="90"/>
      <c r="K798" s="90"/>
      <c r="L798" s="90"/>
      <c r="P798" s="90"/>
      <c r="Q798" s="90"/>
      <c r="R798" s="90"/>
      <c r="S798" s="90"/>
    </row>
    <row r="799" ht="15.75" customHeight="1">
      <c r="A799" s="90"/>
      <c r="B799" s="90"/>
      <c r="C799" s="90"/>
      <c r="D799" s="90"/>
      <c r="E799" s="90"/>
      <c r="F799" s="90"/>
      <c r="G799" s="90"/>
      <c r="I799" s="90"/>
      <c r="J799" s="90"/>
      <c r="K799" s="90"/>
      <c r="L799" s="90"/>
      <c r="P799" s="90"/>
      <c r="Q799" s="90"/>
      <c r="R799" s="90"/>
      <c r="S799" s="90"/>
    </row>
    <row r="800" ht="15.75" customHeight="1">
      <c r="A800" s="90"/>
      <c r="B800" s="90"/>
      <c r="C800" s="90"/>
      <c r="D800" s="90"/>
      <c r="E800" s="90"/>
      <c r="F800" s="90"/>
      <c r="G800" s="90"/>
      <c r="I800" s="90"/>
      <c r="J800" s="90"/>
      <c r="K800" s="90"/>
      <c r="L800" s="90"/>
      <c r="P800" s="90"/>
      <c r="Q800" s="90"/>
      <c r="R800" s="90"/>
      <c r="S800" s="90"/>
    </row>
    <row r="801" ht="15.75" customHeight="1">
      <c r="A801" s="90"/>
      <c r="B801" s="90"/>
      <c r="C801" s="90"/>
      <c r="D801" s="90"/>
      <c r="E801" s="90"/>
      <c r="F801" s="90"/>
      <c r="G801" s="90"/>
      <c r="I801" s="90"/>
      <c r="J801" s="90"/>
      <c r="K801" s="90"/>
      <c r="L801" s="90"/>
      <c r="P801" s="90"/>
      <c r="Q801" s="90"/>
      <c r="R801" s="90"/>
      <c r="S801" s="90"/>
    </row>
    <row r="802" ht="15.75" customHeight="1">
      <c r="A802" s="90"/>
      <c r="B802" s="90"/>
      <c r="C802" s="90"/>
      <c r="D802" s="90"/>
      <c r="E802" s="90"/>
      <c r="F802" s="90"/>
      <c r="G802" s="90"/>
      <c r="I802" s="90"/>
      <c r="J802" s="90"/>
      <c r="K802" s="90"/>
      <c r="L802" s="90"/>
      <c r="P802" s="90"/>
      <c r="Q802" s="90"/>
      <c r="R802" s="90"/>
      <c r="S802" s="90"/>
    </row>
    <row r="803" ht="15.75" customHeight="1">
      <c r="A803" s="90"/>
      <c r="B803" s="90"/>
      <c r="C803" s="90"/>
      <c r="D803" s="90"/>
      <c r="E803" s="90"/>
      <c r="F803" s="90"/>
      <c r="G803" s="90"/>
      <c r="I803" s="90"/>
      <c r="J803" s="90"/>
      <c r="K803" s="90"/>
      <c r="L803" s="90"/>
      <c r="P803" s="90"/>
      <c r="Q803" s="90"/>
      <c r="R803" s="90"/>
      <c r="S803" s="90"/>
    </row>
    <row r="804" ht="15.75" customHeight="1">
      <c r="A804" s="90"/>
      <c r="B804" s="90"/>
      <c r="C804" s="90"/>
      <c r="D804" s="90"/>
      <c r="E804" s="90"/>
      <c r="F804" s="90"/>
      <c r="G804" s="90"/>
      <c r="I804" s="90"/>
      <c r="J804" s="90"/>
      <c r="K804" s="90"/>
      <c r="L804" s="90"/>
      <c r="P804" s="90"/>
      <c r="Q804" s="90"/>
      <c r="R804" s="90"/>
      <c r="S804" s="90"/>
    </row>
    <row r="805" ht="15.75" customHeight="1">
      <c r="A805" s="90"/>
      <c r="B805" s="90"/>
      <c r="C805" s="90"/>
      <c r="D805" s="90"/>
      <c r="E805" s="90"/>
      <c r="F805" s="90"/>
      <c r="G805" s="90"/>
      <c r="I805" s="90"/>
      <c r="J805" s="90"/>
      <c r="K805" s="90"/>
      <c r="L805" s="90"/>
      <c r="P805" s="90"/>
      <c r="Q805" s="90"/>
      <c r="R805" s="90"/>
      <c r="S805" s="90"/>
    </row>
    <row r="806" ht="15.75" customHeight="1">
      <c r="A806" s="90"/>
      <c r="B806" s="90"/>
      <c r="C806" s="90"/>
      <c r="D806" s="90"/>
      <c r="E806" s="90"/>
      <c r="F806" s="90"/>
      <c r="G806" s="90"/>
      <c r="I806" s="90"/>
      <c r="J806" s="90"/>
      <c r="K806" s="90"/>
      <c r="L806" s="90"/>
      <c r="P806" s="90"/>
      <c r="Q806" s="90"/>
      <c r="R806" s="90"/>
      <c r="S806" s="90"/>
    </row>
    <row r="807" ht="15.75" customHeight="1">
      <c r="A807" s="90"/>
      <c r="B807" s="90"/>
      <c r="C807" s="90"/>
      <c r="D807" s="90"/>
      <c r="E807" s="90"/>
      <c r="F807" s="90"/>
      <c r="G807" s="90"/>
      <c r="I807" s="90"/>
      <c r="J807" s="90"/>
      <c r="K807" s="90"/>
      <c r="L807" s="90"/>
      <c r="P807" s="90"/>
      <c r="Q807" s="90"/>
      <c r="R807" s="90"/>
      <c r="S807" s="90"/>
    </row>
    <row r="808" ht="15.75" customHeight="1">
      <c r="A808" s="90"/>
      <c r="B808" s="90"/>
      <c r="C808" s="90"/>
      <c r="D808" s="90"/>
      <c r="E808" s="90"/>
      <c r="F808" s="90"/>
      <c r="G808" s="90"/>
      <c r="I808" s="90"/>
      <c r="J808" s="90"/>
      <c r="K808" s="90"/>
      <c r="L808" s="90"/>
      <c r="P808" s="90"/>
      <c r="Q808" s="90"/>
      <c r="R808" s="90"/>
      <c r="S808" s="90"/>
    </row>
    <row r="809" ht="15.75" customHeight="1">
      <c r="A809" s="90"/>
      <c r="B809" s="90"/>
      <c r="C809" s="90"/>
      <c r="D809" s="90"/>
      <c r="E809" s="90"/>
      <c r="F809" s="90"/>
      <c r="G809" s="90"/>
      <c r="I809" s="90"/>
      <c r="J809" s="90"/>
      <c r="K809" s="90"/>
      <c r="L809" s="90"/>
      <c r="P809" s="90"/>
      <c r="Q809" s="90"/>
      <c r="R809" s="90"/>
      <c r="S809" s="90"/>
    </row>
    <row r="810" ht="15.75" customHeight="1">
      <c r="A810" s="90"/>
      <c r="B810" s="90"/>
      <c r="C810" s="90"/>
      <c r="D810" s="90"/>
      <c r="E810" s="90"/>
      <c r="F810" s="90"/>
      <c r="G810" s="90"/>
      <c r="I810" s="90"/>
      <c r="J810" s="90"/>
      <c r="K810" s="90"/>
      <c r="L810" s="90"/>
      <c r="P810" s="90"/>
      <c r="Q810" s="90"/>
      <c r="R810" s="90"/>
      <c r="S810" s="90"/>
    </row>
    <row r="811" ht="15.75" customHeight="1">
      <c r="A811" s="90"/>
      <c r="B811" s="90"/>
      <c r="C811" s="90"/>
      <c r="D811" s="90"/>
      <c r="E811" s="90"/>
      <c r="F811" s="90"/>
      <c r="G811" s="90"/>
      <c r="I811" s="90"/>
      <c r="J811" s="90"/>
      <c r="K811" s="90"/>
      <c r="L811" s="90"/>
      <c r="P811" s="90"/>
      <c r="Q811" s="90"/>
      <c r="R811" s="90"/>
      <c r="S811" s="90"/>
    </row>
    <row r="812" ht="15.75" customHeight="1">
      <c r="A812" s="90"/>
      <c r="B812" s="90"/>
      <c r="C812" s="90"/>
      <c r="D812" s="90"/>
      <c r="E812" s="90"/>
      <c r="F812" s="90"/>
      <c r="G812" s="90"/>
      <c r="I812" s="90"/>
      <c r="J812" s="90"/>
      <c r="K812" s="90"/>
      <c r="L812" s="90"/>
      <c r="P812" s="90"/>
      <c r="Q812" s="90"/>
      <c r="R812" s="90"/>
      <c r="S812" s="90"/>
    </row>
    <row r="813" ht="15.75" customHeight="1">
      <c r="A813" s="90"/>
      <c r="B813" s="90"/>
      <c r="C813" s="90"/>
      <c r="D813" s="90"/>
      <c r="E813" s="90"/>
      <c r="F813" s="90"/>
      <c r="G813" s="90"/>
      <c r="I813" s="90"/>
      <c r="J813" s="90"/>
      <c r="K813" s="90"/>
      <c r="L813" s="90"/>
      <c r="P813" s="90"/>
      <c r="Q813" s="90"/>
      <c r="R813" s="90"/>
      <c r="S813" s="90"/>
    </row>
    <row r="814" ht="15.75" customHeight="1">
      <c r="A814" s="90"/>
      <c r="B814" s="90"/>
      <c r="C814" s="90"/>
      <c r="D814" s="90"/>
      <c r="E814" s="90"/>
      <c r="F814" s="90"/>
      <c r="G814" s="90"/>
      <c r="I814" s="90"/>
      <c r="J814" s="90"/>
      <c r="K814" s="90"/>
      <c r="L814" s="90"/>
      <c r="P814" s="90"/>
      <c r="Q814" s="90"/>
      <c r="R814" s="90"/>
      <c r="S814" s="90"/>
    </row>
    <row r="815" ht="15.75" customHeight="1">
      <c r="A815" s="90"/>
      <c r="B815" s="90"/>
      <c r="C815" s="90"/>
      <c r="D815" s="90"/>
      <c r="E815" s="90"/>
      <c r="F815" s="90"/>
      <c r="G815" s="90"/>
      <c r="I815" s="90"/>
      <c r="J815" s="90"/>
      <c r="K815" s="90"/>
      <c r="L815" s="90"/>
      <c r="P815" s="90"/>
      <c r="Q815" s="90"/>
      <c r="R815" s="90"/>
      <c r="S815" s="90"/>
    </row>
    <row r="816" ht="15.75" customHeight="1">
      <c r="A816" s="90"/>
      <c r="B816" s="90"/>
      <c r="C816" s="90"/>
      <c r="D816" s="90"/>
      <c r="E816" s="90"/>
      <c r="F816" s="90"/>
      <c r="G816" s="90"/>
      <c r="I816" s="90"/>
      <c r="J816" s="90"/>
      <c r="K816" s="90"/>
      <c r="L816" s="90"/>
      <c r="P816" s="90"/>
      <c r="Q816" s="90"/>
      <c r="R816" s="90"/>
      <c r="S816" s="90"/>
    </row>
    <row r="817" ht="15.75" customHeight="1">
      <c r="A817" s="90"/>
      <c r="B817" s="90"/>
      <c r="C817" s="90"/>
      <c r="D817" s="90"/>
      <c r="E817" s="90"/>
      <c r="F817" s="90"/>
      <c r="G817" s="90"/>
      <c r="I817" s="90"/>
      <c r="J817" s="90"/>
      <c r="K817" s="90"/>
      <c r="L817" s="90"/>
      <c r="P817" s="90"/>
      <c r="Q817" s="90"/>
      <c r="R817" s="90"/>
      <c r="S817" s="90"/>
    </row>
    <row r="818" ht="15.75" customHeight="1">
      <c r="A818" s="90"/>
      <c r="B818" s="90"/>
      <c r="C818" s="90"/>
      <c r="D818" s="90"/>
      <c r="E818" s="90"/>
      <c r="F818" s="90"/>
      <c r="G818" s="90"/>
      <c r="I818" s="90"/>
      <c r="J818" s="90"/>
      <c r="K818" s="90"/>
      <c r="L818" s="90"/>
      <c r="P818" s="90"/>
      <c r="Q818" s="90"/>
      <c r="R818" s="90"/>
      <c r="S818" s="90"/>
    </row>
    <row r="819" ht="15.75" customHeight="1">
      <c r="A819" s="90"/>
      <c r="B819" s="90"/>
      <c r="C819" s="90"/>
      <c r="D819" s="90"/>
      <c r="E819" s="90"/>
      <c r="F819" s="90"/>
      <c r="G819" s="90"/>
      <c r="I819" s="90"/>
      <c r="J819" s="90"/>
      <c r="K819" s="90"/>
      <c r="L819" s="90"/>
      <c r="P819" s="90"/>
      <c r="Q819" s="90"/>
      <c r="R819" s="90"/>
      <c r="S819" s="90"/>
    </row>
    <row r="820" ht="15.75" customHeight="1">
      <c r="A820" s="90"/>
      <c r="B820" s="90"/>
      <c r="C820" s="90"/>
      <c r="D820" s="90"/>
      <c r="E820" s="90"/>
      <c r="F820" s="90"/>
      <c r="G820" s="90"/>
      <c r="I820" s="90"/>
      <c r="J820" s="90"/>
      <c r="K820" s="90"/>
      <c r="L820" s="90"/>
      <c r="P820" s="90"/>
      <c r="Q820" s="90"/>
      <c r="R820" s="90"/>
      <c r="S820" s="90"/>
    </row>
    <row r="821" ht="15.75" customHeight="1">
      <c r="A821" s="90"/>
      <c r="B821" s="90"/>
      <c r="C821" s="90"/>
      <c r="D821" s="90"/>
      <c r="E821" s="90"/>
      <c r="F821" s="90"/>
      <c r="G821" s="90"/>
      <c r="I821" s="90"/>
      <c r="J821" s="90"/>
      <c r="K821" s="90"/>
      <c r="L821" s="90"/>
      <c r="P821" s="90"/>
      <c r="Q821" s="90"/>
      <c r="R821" s="90"/>
      <c r="S821" s="90"/>
    </row>
    <row r="822" ht="15.75" customHeight="1">
      <c r="A822" s="90"/>
      <c r="B822" s="90"/>
      <c r="C822" s="90"/>
      <c r="D822" s="90"/>
      <c r="E822" s="90"/>
      <c r="F822" s="90"/>
      <c r="G822" s="90"/>
      <c r="I822" s="90"/>
      <c r="J822" s="90"/>
      <c r="K822" s="90"/>
      <c r="L822" s="90"/>
      <c r="P822" s="90"/>
      <c r="Q822" s="90"/>
      <c r="R822" s="90"/>
      <c r="S822" s="90"/>
    </row>
    <row r="823" ht="15.75" customHeight="1">
      <c r="A823" s="90"/>
      <c r="B823" s="90"/>
      <c r="C823" s="90"/>
      <c r="D823" s="90"/>
      <c r="E823" s="90"/>
      <c r="F823" s="90"/>
      <c r="G823" s="90"/>
      <c r="I823" s="90"/>
      <c r="J823" s="90"/>
      <c r="K823" s="90"/>
      <c r="L823" s="90"/>
      <c r="P823" s="90"/>
      <c r="Q823" s="90"/>
      <c r="R823" s="90"/>
      <c r="S823" s="90"/>
    </row>
    <row r="824" ht="15.75" customHeight="1">
      <c r="A824" s="90"/>
      <c r="B824" s="90"/>
      <c r="C824" s="90"/>
      <c r="D824" s="90"/>
      <c r="E824" s="90"/>
      <c r="F824" s="90"/>
      <c r="G824" s="90"/>
      <c r="I824" s="90"/>
      <c r="J824" s="90"/>
      <c r="K824" s="90"/>
      <c r="L824" s="90"/>
      <c r="P824" s="90"/>
      <c r="Q824" s="90"/>
      <c r="R824" s="90"/>
      <c r="S824" s="90"/>
    </row>
    <row r="825" ht="15.75" customHeight="1">
      <c r="A825" s="90"/>
      <c r="B825" s="90"/>
      <c r="C825" s="90"/>
      <c r="D825" s="90"/>
      <c r="E825" s="90"/>
      <c r="F825" s="90"/>
      <c r="G825" s="90"/>
      <c r="I825" s="90"/>
      <c r="J825" s="90"/>
      <c r="K825" s="90"/>
      <c r="L825" s="90"/>
      <c r="P825" s="90"/>
      <c r="Q825" s="90"/>
      <c r="R825" s="90"/>
      <c r="S825" s="90"/>
    </row>
    <row r="826" ht="15.75" customHeight="1">
      <c r="A826" s="90"/>
      <c r="B826" s="90"/>
      <c r="C826" s="90"/>
      <c r="D826" s="90"/>
      <c r="E826" s="90"/>
      <c r="F826" s="90"/>
      <c r="G826" s="90"/>
      <c r="I826" s="90"/>
      <c r="J826" s="90"/>
      <c r="K826" s="90"/>
      <c r="L826" s="90"/>
      <c r="P826" s="90"/>
      <c r="Q826" s="90"/>
      <c r="R826" s="90"/>
      <c r="S826" s="90"/>
    </row>
    <row r="827" ht="15.75" customHeight="1">
      <c r="A827" s="90"/>
      <c r="B827" s="90"/>
      <c r="C827" s="90"/>
      <c r="D827" s="90"/>
      <c r="E827" s="90"/>
      <c r="F827" s="90"/>
      <c r="G827" s="90"/>
      <c r="I827" s="90"/>
      <c r="J827" s="90"/>
      <c r="K827" s="90"/>
      <c r="L827" s="90"/>
      <c r="P827" s="90"/>
      <c r="Q827" s="90"/>
      <c r="R827" s="90"/>
      <c r="S827" s="90"/>
    </row>
    <row r="828" ht="15.75" customHeight="1">
      <c r="A828" s="90"/>
      <c r="B828" s="90"/>
      <c r="C828" s="90"/>
      <c r="D828" s="90"/>
      <c r="E828" s="90"/>
      <c r="F828" s="90"/>
      <c r="G828" s="90"/>
      <c r="I828" s="90"/>
      <c r="J828" s="90"/>
      <c r="K828" s="90"/>
      <c r="L828" s="90"/>
      <c r="P828" s="90"/>
      <c r="Q828" s="90"/>
      <c r="R828" s="90"/>
      <c r="S828" s="90"/>
    </row>
    <row r="829" ht="15.75" customHeight="1">
      <c r="A829" s="90"/>
      <c r="B829" s="90"/>
      <c r="C829" s="90"/>
      <c r="D829" s="90"/>
      <c r="E829" s="90"/>
      <c r="F829" s="90"/>
      <c r="G829" s="90"/>
      <c r="I829" s="90"/>
      <c r="J829" s="90"/>
      <c r="K829" s="90"/>
      <c r="L829" s="90"/>
      <c r="P829" s="90"/>
      <c r="Q829" s="90"/>
      <c r="R829" s="90"/>
      <c r="S829" s="90"/>
    </row>
    <row r="830" ht="15.75" customHeight="1">
      <c r="A830" s="90"/>
      <c r="B830" s="90"/>
      <c r="C830" s="90"/>
      <c r="D830" s="90"/>
      <c r="E830" s="90"/>
      <c r="F830" s="90"/>
      <c r="G830" s="90"/>
      <c r="I830" s="90"/>
      <c r="J830" s="90"/>
      <c r="K830" s="90"/>
      <c r="L830" s="90"/>
      <c r="P830" s="90"/>
      <c r="Q830" s="90"/>
      <c r="R830" s="90"/>
      <c r="S830" s="90"/>
    </row>
    <row r="831" ht="15.75" customHeight="1">
      <c r="A831" s="90"/>
      <c r="B831" s="90"/>
      <c r="C831" s="90"/>
      <c r="D831" s="90"/>
      <c r="E831" s="90"/>
      <c r="F831" s="90"/>
      <c r="G831" s="90"/>
      <c r="I831" s="90"/>
      <c r="J831" s="90"/>
      <c r="K831" s="90"/>
      <c r="L831" s="90"/>
      <c r="P831" s="90"/>
      <c r="Q831" s="90"/>
      <c r="R831" s="90"/>
      <c r="S831" s="90"/>
    </row>
    <row r="832" ht="15.75" customHeight="1">
      <c r="A832" s="90"/>
      <c r="B832" s="90"/>
      <c r="C832" s="90"/>
      <c r="D832" s="90"/>
      <c r="E832" s="90"/>
      <c r="F832" s="90"/>
      <c r="G832" s="90"/>
      <c r="I832" s="90"/>
      <c r="J832" s="90"/>
      <c r="K832" s="90"/>
      <c r="L832" s="90"/>
      <c r="P832" s="90"/>
      <c r="Q832" s="90"/>
      <c r="R832" s="90"/>
      <c r="S832" s="90"/>
    </row>
    <row r="833" ht="15.75" customHeight="1">
      <c r="A833" s="90"/>
      <c r="B833" s="90"/>
      <c r="C833" s="90"/>
      <c r="D833" s="90"/>
      <c r="E833" s="90"/>
      <c r="F833" s="90"/>
      <c r="G833" s="90"/>
      <c r="I833" s="90"/>
      <c r="J833" s="90"/>
      <c r="K833" s="90"/>
      <c r="L833" s="90"/>
      <c r="P833" s="90"/>
      <c r="Q833" s="90"/>
      <c r="R833" s="90"/>
      <c r="S833" s="90"/>
    </row>
    <row r="834" ht="15.75" customHeight="1">
      <c r="A834" s="90"/>
      <c r="B834" s="90"/>
      <c r="C834" s="90"/>
      <c r="D834" s="90"/>
      <c r="E834" s="90"/>
      <c r="F834" s="90"/>
      <c r="G834" s="90"/>
      <c r="I834" s="90"/>
      <c r="J834" s="90"/>
      <c r="K834" s="90"/>
      <c r="L834" s="90"/>
      <c r="P834" s="90"/>
      <c r="Q834" s="90"/>
      <c r="R834" s="90"/>
      <c r="S834" s="90"/>
    </row>
    <row r="835" ht="15.75" customHeight="1">
      <c r="A835" s="90"/>
      <c r="B835" s="90"/>
      <c r="C835" s="90"/>
      <c r="D835" s="90"/>
      <c r="E835" s="90"/>
      <c r="F835" s="90"/>
      <c r="G835" s="90"/>
      <c r="I835" s="90"/>
      <c r="J835" s="90"/>
      <c r="K835" s="90"/>
      <c r="L835" s="90"/>
      <c r="P835" s="90"/>
      <c r="Q835" s="90"/>
      <c r="R835" s="90"/>
      <c r="S835" s="90"/>
    </row>
    <row r="836" ht="15.75" customHeight="1">
      <c r="A836" s="90"/>
      <c r="B836" s="90"/>
      <c r="C836" s="90"/>
      <c r="D836" s="90"/>
      <c r="E836" s="90"/>
      <c r="F836" s="90"/>
      <c r="G836" s="90"/>
      <c r="I836" s="90"/>
      <c r="J836" s="90"/>
      <c r="K836" s="90"/>
      <c r="L836" s="90"/>
      <c r="P836" s="90"/>
      <c r="Q836" s="90"/>
      <c r="R836" s="90"/>
      <c r="S836" s="90"/>
    </row>
    <row r="837" ht="15.75" customHeight="1">
      <c r="A837" s="90"/>
      <c r="B837" s="90"/>
      <c r="C837" s="90"/>
      <c r="D837" s="90"/>
      <c r="E837" s="90"/>
      <c r="F837" s="90"/>
      <c r="G837" s="90"/>
      <c r="I837" s="90"/>
      <c r="J837" s="90"/>
      <c r="K837" s="90"/>
      <c r="L837" s="90"/>
      <c r="P837" s="90"/>
      <c r="Q837" s="90"/>
      <c r="R837" s="90"/>
      <c r="S837" s="90"/>
    </row>
    <row r="838" ht="15.75" customHeight="1">
      <c r="A838" s="90"/>
      <c r="B838" s="90"/>
      <c r="C838" s="90"/>
      <c r="D838" s="90"/>
      <c r="E838" s="90"/>
      <c r="F838" s="90"/>
      <c r="G838" s="90"/>
      <c r="I838" s="90"/>
      <c r="J838" s="90"/>
      <c r="K838" s="90"/>
      <c r="L838" s="90"/>
      <c r="P838" s="90"/>
      <c r="Q838" s="90"/>
      <c r="R838" s="90"/>
      <c r="S838" s="90"/>
    </row>
    <row r="839" ht="15.75" customHeight="1">
      <c r="A839" s="90"/>
      <c r="B839" s="90"/>
      <c r="C839" s="90"/>
      <c r="D839" s="90"/>
      <c r="E839" s="90"/>
      <c r="F839" s="90"/>
      <c r="G839" s="90"/>
      <c r="I839" s="90"/>
      <c r="J839" s="90"/>
      <c r="K839" s="90"/>
      <c r="L839" s="90"/>
      <c r="P839" s="90"/>
      <c r="Q839" s="90"/>
      <c r="R839" s="90"/>
      <c r="S839" s="90"/>
    </row>
    <row r="840" ht="15.75" customHeight="1">
      <c r="A840" s="90"/>
      <c r="B840" s="90"/>
      <c r="C840" s="90"/>
      <c r="D840" s="90"/>
      <c r="E840" s="90"/>
      <c r="F840" s="90"/>
      <c r="G840" s="90"/>
      <c r="I840" s="90"/>
      <c r="J840" s="90"/>
      <c r="K840" s="90"/>
      <c r="L840" s="90"/>
      <c r="P840" s="90"/>
      <c r="Q840" s="90"/>
      <c r="R840" s="90"/>
      <c r="S840" s="90"/>
    </row>
    <row r="841" ht="15.75" customHeight="1">
      <c r="A841" s="90"/>
      <c r="B841" s="90"/>
      <c r="C841" s="90"/>
      <c r="D841" s="90"/>
      <c r="E841" s="90"/>
      <c r="F841" s="90"/>
      <c r="G841" s="90"/>
      <c r="I841" s="90"/>
      <c r="J841" s="90"/>
      <c r="K841" s="90"/>
      <c r="L841" s="90"/>
      <c r="P841" s="90"/>
      <c r="Q841" s="90"/>
      <c r="R841" s="90"/>
      <c r="S841" s="90"/>
    </row>
    <row r="842" ht="15.75" customHeight="1">
      <c r="A842" s="90"/>
      <c r="B842" s="90"/>
      <c r="C842" s="90"/>
      <c r="D842" s="90"/>
      <c r="E842" s="90"/>
      <c r="F842" s="90"/>
      <c r="G842" s="90"/>
      <c r="I842" s="90"/>
      <c r="J842" s="90"/>
      <c r="K842" s="90"/>
      <c r="L842" s="90"/>
      <c r="P842" s="90"/>
      <c r="Q842" s="90"/>
      <c r="R842" s="90"/>
      <c r="S842" s="90"/>
    </row>
    <row r="843" ht="15.75" customHeight="1">
      <c r="A843" s="90"/>
      <c r="B843" s="90"/>
      <c r="C843" s="90"/>
      <c r="D843" s="90"/>
      <c r="E843" s="90"/>
      <c r="F843" s="90"/>
      <c r="G843" s="90"/>
      <c r="I843" s="90"/>
      <c r="J843" s="90"/>
      <c r="K843" s="90"/>
      <c r="L843" s="90"/>
      <c r="P843" s="90"/>
      <c r="Q843" s="90"/>
      <c r="R843" s="90"/>
      <c r="S843" s="90"/>
    </row>
    <row r="844" ht="15.75" customHeight="1">
      <c r="A844" s="90"/>
      <c r="B844" s="90"/>
      <c r="C844" s="90"/>
      <c r="D844" s="90"/>
      <c r="E844" s="90"/>
      <c r="F844" s="90"/>
      <c r="G844" s="90"/>
      <c r="I844" s="90"/>
      <c r="J844" s="90"/>
      <c r="K844" s="90"/>
      <c r="L844" s="90"/>
      <c r="P844" s="90"/>
      <c r="Q844" s="90"/>
      <c r="R844" s="90"/>
      <c r="S844" s="90"/>
    </row>
    <row r="845" ht="15.75" customHeight="1">
      <c r="A845" s="90"/>
      <c r="B845" s="90"/>
      <c r="C845" s="90"/>
      <c r="D845" s="90"/>
      <c r="E845" s="90"/>
      <c r="F845" s="90"/>
      <c r="G845" s="90"/>
      <c r="I845" s="90"/>
      <c r="J845" s="90"/>
      <c r="K845" s="90"/>
      <c r="L845" s="90"/>
      <c r="P845" s="90"/>
      <c r="Q845" s="90"/>
      <c r="R845" s="90"/>
      <c r="S845" s="90"/>
    </row>
    <row r="846" ht="15.75" customHeight="1">
      <c r="A846" s="90"/>
      <c r="B846" s="90"/>
      <c r="C846" s="90"/>
      <c r="D846" s="90"/>
      <c r="E846" s="90"/>
      <c r="F846" s="90"/>
      <c r="G846" s="90"/>
      <c r="I846" s="90"/>
      <c r="J846" s="90"/>
      <c r="K846" s="90"/>
      <c r="L846" s="90"/>
      <c r="P846" s="90"/>
      <c r="Q846" s="90"/>
      <c r="R846" s="90"/>
      <c r="S846" s="90"/>
    </row>
    <row r="847" ht="15.75" customHeight="1">
      <c r="A847" s="90"/>
      <c r="B847" s="90"/>
      <c r="C847" s="90"/>
      <c r="D847" s="90"/>
      <c r="E847" s="90"/>
      <c r="F847" s="90"/>
      <c r="G847" s="90"/>
      <c r="I847" s="90"/>
      <c r="J847" s="90"/>
      <c r="K847" s="90"/>
      <c r="L847" s="90"/>
      <c r="P847" s="90"/>
      <c r="Q847" s="90"/>
      <c r="R847" s="90"/>
      <c r="S847" s="90"/>
    </row>
    <row r="848" ht="15.75" customHeight="1">
      <c r="A848" s="90"/>
      <c r="B848" s="90"/>
      <c r="C848" s="90"/>
      <c r="D848" s="90"/>
      <c r="E848" s="90"/>
      <c r="F848" s="90"/>
      <c r="G848" s="90"/>
      <c r="I848" s="90"/>
      <c r="J848" s="90"/>
      <c r="K848" s="90"/>
      <c r="L848" s="90"/>
      <c r="P848" s="90"/>
      <c r="Q848" s="90"/>
      <c r="R848" s="90"/>
      <c r="S848" s="90"/>
    </row>
    <row r="849" ht="15.75" customHeight="1">
      <c r="A849" s="90"/>
      <c r="B849" s="90"/>
      <c r="C849" s="90"/>
      <c r="D849" s="90"/>
      <c r="E849" s="90"/>
      <c r="F849" s="90"/>
      <c r="G849" s="90"/>
      <c r="I849" s="90"/>
      <c r="J849" s="90"/>
      <c r="K849" s="90"/>
      <c r="L849" s="90"/>
      <c r="P849" s="90"/>
      <c r="Q849" s="90"/>
      <c r="R849" s="90"/>
      <c r="S849" s="90"/>
    </row>
    <row r="850" ht="15.75" customHeight="1">
      <c r="A850" s="90"/>
      <c r="B850" s="90"/>
      <c r="C850" s="90"/>
      <c r="D850" s="90"/>
      <c r="E850" s="90"/>
      <c r="F850" s="90"/>
      <c r="G850" s="90"/>
      <c r="I850" s="90"/>
      <c r="J850" s="90"/>
      <c r="K850" s="90"/>
      <c r="L850" s="90"/>
      <c r="P850" s="90"/>
      <c r="Q850" s="90"/>
      <c r="R850" s="90"/>
      <c r="S850" s="90"/>
    </row>
    <row r="851" ht="15.75" customHeight="1">
      <c r="A851" s="90"/>
      <c r="B851" s="90"/>
      <c r="C851" s="90"/>
      <c r="D851" s="90"/>
      <c r="E851" s="90"/>
      <c r="F851" s="90"/>
      <c r="G851" s="90"/>
      <c r="I851" s="90"/>
      <c r="J851" s="90"/>
      <c r="K851" s="90"/>
      <c r="L851" s="90"/>
      <c r="P851" s="90"/>
      <c r="Q851" s="90"/>
      <c r="R851" s="90"/>
      <c r="S851" s="90"/>
    </row>
    <row r="852" ht="15.75" customHeight="1">
      <c r="A852" s="90"/>
      <c r="B852" s="90"/>
      <c r="C852" s="90"/>
      <c r="D852" s="90"/>
      <c r="E852" s="90"/>
      <c r="F852" s="90"/>
      <c r="G852" s="90"/>
      <c r="I852" s="90"/>
      <c r="J852" s="90"/>
      <c r="K852" s="90"/>
      <c r="L852" s="90"/>
      <c r="P852" s="90"/>
      <c r="Q852" s="90"/>
      <c r="R852" s="90"/>
      <c r="S852" s="90"/>
    </row>
    <row r="853" ht="15.75" customHeight="1">
      <c r="A853" s="90"/>
      <c r="B853" s="90"/>
      <c r="C853" s="90"/>
      <c r="D853" s="90"/>
      <c r="E853" s="90"/>
      <c r="F853" s="90"/>
      <c r="G853" s="90"/>
      <c r="I853" s="90"/>
      <c r="J853" s="90"/>
      <c r="K853" s="90"/>
      <c r="L853" s="90"/>
      <c r="P853" s="90"/>
      <c r="Q853" s="90"/>
      <c r="R853" s="90"/>
      <c r="S853" s="90"/>
    </row>
    <row r="854" ht="15.75" customHeight="1">
      <c r="A854" s="90"/>
      <c r="B854" s="90"/>
      <c r="C854" s="90"/>
      <c r="D854" s="90"/>
      <c r="E854" s="90"/>
      <c r="F854" s="90"/>
      <c r="G854" s="90"/>
      <c r="I854" s="90"/>
      <c r="J854" s="90"/>
      <c r="K854" s="90"/>
      <c r="L854" s="90"/>
      <c r="P854" s="90"/>
      <c r="Q854" s="90"/>
      <c r="R854" s="90"/>
      <c r="S854" s="90"/>
    </row>
    <row r="855" ht="15.75" customHeight="1">
      <c r="A855" s="90"/>
      <c r="B855" s="90"/>
      <c r="C855" s="90"/>
      <c r="D855" s="90"/>
      <c r="E855" s="90"/>
      <c r="F855" s="90"/>
      <c r="G855" s="90"/>
      <c r="I855" s="90"/>
      <c r="J855" s="90"/>
      <c r="K855" s="90"/>
      <c r="L855" s="90"/>
      <c r="P855" s="90"/>
      <c r="Q855" s="90"/>
      <c r="R855" s="90"/>
      <c r="S855" s="90"/>
    </row>
    <row r="856" ht="15.75" customHeight="1">
      <c r="A856" s="90"/>
      <c r="B856" s="90"/>
      <c r="C856" s="90"/>
      <c r="D856" s="90"/>
      <c r="E856" s="90"/>
      <c r="F856" s="90"/>
      <c r="G856" s="90"/>
      <c r="I856" s="90"/>
      <c r="J856" s="90"/>
      <c r="K856" s="90"/>
      <c r="L856" s="90"/>
      <c r="P856" s="90"/>
      <c r="Q856" s="90"/>
      <c r="R856" s="90"/>
      <c r="S856" s="90"/>
    </row>
    <row r="857" ht="15.75" customHeight="1">
      <c r="A857" s="90"/>
      <c r="B857" s="90"/>
      <c r="C857" s="90"/>
      <c r="D857" s="90"/>
      <c r="E857" s="90"/>
      <c r="F857" s="90"/>
      <c r="G857" s="90"/>
      <c r="I857" s="90"/>
      <c r="J857" s="90"/>
      <c r="K857" s="90"/>
      <c r="L857" s="90"/>
      <c r="P857" s="90"/>
      <c r="Q857" s="90"/>
      <c r="R857" s="90"/>
      <c r="S857" s="90"/>
    </row>
    <row r="858" ht="15.75" customHeight="1">
      <c r="A858" s="90"/>
      <c r="B858" s="90"/>
      <c r="C858" s="90"/>
      <c r="D858" s="90"/>
      <c r="E858" s="90"/>
      <c r="F858" s="90"/>
      <c r="G858" s="90"/>
      <c r="I858" s="90"/>
      <c r="J858" s="90"/>
      <c r="K858" s="90"/>
      <c r="L858" s="90"/>
      <c r="P858" s="90"/>
      <c r="Q858" s="90"/>
      <c r="R858" s="90"/>
      <c r="S858" s="90"/>
    </row>
    <row r="859" ht="15.75" customHeight="1">
      <c r="A859" s="90"/>
      <c r="B859" s="90"/>
      <c r="C859" s="90"/>
      <c r="D859" s="90"/>
      <c r="E859" s="90"/>
      <c r="F859" s="90"/>
      <c r="G859" s="90"/>
      <c r="I859" s="90"/>
      <c r="J859" s="90"/>
      <c r="K859" s="90"/>
      <c r="L859" s="90"/>
      <c r="P859" s="90"/>
      <c r="Q859" s="90"/>
      <c r="R859" s="90"/>
      <c r="S859" s="90"/>
    </row>
    <row r="860" ht="15.75" customHeight="1">
      <c r="A860" s="90"/>
      <c r="B860" s="90"/>
      <c r="C860" s="90"/>
      <c r="D860" s="90"/>
      <c r="E860" s="90"/>
      <c r="F860" s="90"/>
      <c r="G860" s="90"/>
      <c r="I860" s="90"/>
      <c r="J860" s="90"/>
      <c r="K860" s="90"/>
      <c r="L860" s="90"/>
      <c r="P860" s="90"/>
      <c r="Q860" s="90"/>
      <c r="R860" s="90"/>
      <c r="S860" s="90"/>
    </row>
    <row r="861" ht="15.75" customHeight="1">
      <c r="A861" s="90"/>
      <c r="B861" s="90"/>
      <c r="C861" s="90"/>
      <c r="D861" s="90"/>
      <c r="E861" s="90"/>
      <c r="F861" s="90"/>
      <c r="G861" s="90"/>
      <c r="I861" s="90"/>
      <c r="J861" s="90"/>
      <c r="K861" s="90"/>
      <c r="L861" s="90"/>
      <c r="P861" s="90"/>
      <c r="Q861" s="90"/>
      <c r="R861" s="90"/>
      <c r="S861" s="90"/>
    </row>
    <row r="862" ht="15.75" customHeight="1">
      <c r="A862" s="90"/>
      <c r="B862" s="90"/>
      <c r="C862" s="90"/>
      <c r="D862" s="90"/>
      <c r="E862" s="90"/>
      <c r="F862" s="90"/>
      <c r="G862" s="90"/>
      <c r="I862" s="90"/>
      <c r="J862" s="90"/>
      <c r="K862" s="90"/>
      <c r="L862" s="90"/>
      <c r="P862" s="90"/>
      <c r="Q862" s="90"/>
      <c r="R862" s="90"/>
      <c r="S862" s="90"/>
    </row>
    <row r="863" ht="15.75" customHeight="1">
      <c r="A863" s="90"/>
      <c r="B863" s="90"/>
      <c r="C863" s="90"/>
      <c r="D863" s="90"/>
      <c r="E863" s="90"/>
      <c r="F863" s="90"/>
      <c r="G863" s="90"/>
      <c r="I863" s="90"/>
      <c r="J863" s="90"/>
      <c r="K863" s="90"/>
      <c r="L863" s="90"/>
      <c r="P863" s="90"/>
      <c r="Q863" s="90"/>
      <c r="R863" s="90"/>
      <c r="S863" s="90"/>
    </row>
    <row r="864" ht="15.75" customHeight="1">
      <c r="A864" s="90"/>
      <c r="B864" s="90"/>
      <c r="C864" s="90"/>
      <c r="D864" s="90"/>
      <c r="E864" s="90"/>
      <c r="F864" s="90"/>
      <c r="G864" s="90"/>
      <c r="I864" s="90"/>
      <c r="J864" s="90"/>
      <c r="K864" s="90"/>
      <c r="L864" s="90"/>
      <c r="P864" s="90"/>
      <c r="Q864" s="90"/>
      <c r="R864" s="90"/>
      <c r="S864" s="90"/>
    </row>
    <row r="865" ht="15.75" customHeight="1">
      <c r="A865" s="90"/>
      <c r="B865" s="90"/>
      <c r="C865" s="90"/>
      <c r="D865" s="90"/>
      <c r="E865" s="90"/>
      <c r="F865" s="90"/>
      <c r="G865" s="90"/>
      <c r="I865" s="90"/>
      <c r="J865" s="90"/>
      <c r="K865" s="90"/>
      <c r="L865" s="90"/>
      <c r="P865" s="90"/>
      <c r="Q865" s="90"/>
      <c r="R865" s="90"/>
      <c r="S865" s="90"/>
    </row>
    <row r="866" ht="15.75" customHeight="1">
      <c r="A866" s="90"/>
      <c r="B866" s="90"/>
      <c r="C866" s="90"/>
      <c r="D866" s="90"/>
      <c r="E866" s="90"/>
      <c r="F866" s="90"/>
      <c r="G866" s="90"/>
      <c r="I866" s="90"/>
      <c r="J866" s="90"/>
      <c r="K866" s="90"/>
      <c r="L866" s="90"/>
      <c r="P866" s="90"/>
      <c r="Q866" s="90"/>
      <c r="R866" s="90"/>
      <c r="S866" s="90"/>
    </row>
    <row r="867" ht="15.75" customHeight="1">
      <c r="A867" s="90"/>
      <c r="B867" s="90"/>
      <c r="C867" s="90"/>
      <c r="D867" s="90"/>
      <c r="E867" s="90"/>
      <c r="F867" s="90"/>
      <c r="G867" s="90"/>
      <c r="I867" s="90"/>
      <c r="J867" s="90"/>
      <c r="K867" s="90"/>
      <c r="L867" s="90"/>
      <c r="P867" s="90"/>
      <c r="Q867" s="90"/>
      <c r="R867" s="90"/>
      <c r="S867" s="90"/>
    </row>
    <row r="868" ht="15.75" customHeight="1">
      <c r="A868" s="90"/>
      <c r="B868" s="90"/>
      <c r="C868" s="90"/>
      <c r="D868" s="90"/>
      <c r="E868" s="90"/>
      <c r="F868" s="90"/>
      <c r="G868" s="90"/>
      <c r="I868" s="90"/>
      <c r="J868" s="90"/>
      <c r="K868" s="90"/>
      <c r="L868" s="90"/>
      <c r="P868" s="90"/>
      <c r="Q868" s="90"/>
      <c r="R868" s="90"/>
      <c r="S868" s="90"/>
    </row>
    <row r="869" ht="15.75" customHeight="1">
      <c r="A869" s="90"/>
      <c r="B869" s="90"/>
      <c r="C869" s="90"/>
      <c r="D869" s="90"/>
      <c r="E869" s="90"/>
      <c r="F869" s="90"/>
      <c r="G869" s="90"/>
      <c r="I869" s="90"/>
      <c r="J869" s="90"/>
      <c r="K869" s="90"/>
      <c r="L869" s="90"/>
      <c r="P869" s="90"/>
      <c r="Q869" s="90"/>
      <c r="R869" s="90"/>
      <c r="S869" s="90"/>
    </row>
    <row r="870" ht="15.75" customHeight="1">
      <c r="A870" s="90"/>
      <c r="B870" s="90"/>
      <c r="C870" s="90"/>
      <c r="D870" s="90"/>
      <c r="E870" s="90"/>
      <c r="F870" s="90"/>
      <c r="G870" s="90"/>
      <c r="I870" s="90"/>
      <c r="J870" s="90"/>
      <c r="K870" s="90"/>
      <c r="L870" s="90"/>
      <c r="P870" s="90"/>
      <c r="Q870" s="90"/>
      <c r="R870" s="90"/>
      <c r="S870" s="90"/>
    </row>
    <row r="871" ht="15.75" customHeight="1">
      <c r="A871" s="90"/>
      <c r="B871" s="90"/>
      <c r="C871" s="90"/>
      <c r="D871" s="90"/>
      <c r="E871" s="90"/>
      <c r="F871" s="90"/>
      <c r="G871" s="90"/>
      <c r="I871" s="90"/>
      <c r="J871" s="90"/>
      <c r="K871" s="90"/>
      <c r="L871" s="90"/>
      <c r="P871" s="90"/>
      <c r="Q871" s="90"/>
      <c r="R871" s="90"/>
      <c r="S871" s="90"/>
    </row>
    <row r="872" ht="15.75" customHeight="1">
      <c r="A872" s="90"/>
      <c r="B872" s="90"/>
      <c r="C872" s="90"/>
      <c r="D872" s="90"/>
      <c r="E872" s="90"/>
      <c r="F872" s="90"/>
      <c r="G872" s="90"/>
      <c r="I872" s="90"/>
      <c r="J872" s="90"/>
      <c r="K872" s="90"/>
      <c r="L872" s="90"/>
      <c r="P872" s="90"/>
      <c r="Q872" s="90"/>
      <c r="R872" s="90"/>
      <c r="S872" s="90"/>
    </row>
    <row r="873" ht="15.75" customHeight="1">
      <c r="A873" s="90"/>
      <c r="B873" s="90"/>
      <c r="C873" s="90"/>
      <c r="D873" s="90"/>
      <c r="E873" s="90"/>
      <c r="F873" s="90"/>
      <c r="G873" s="90"/>
      <c r="I873" s="90"/>
      <c r="J873" s="90"/>
      <c r="K873" s="90"/>
      <c r="L873" s="90"/>
      <c r="P873" s="90"/>
      <c r="Q873" s="90"/>
      <c r="R873" s="90"/>
      <c r="S873" s="90"/>
    </row>
    <row r="874" ht="15.75" customHeight="1">
      <c r="A874" s="90"/>
      <c r="B874" s="90"/>
      <c r="C874" s="90"/>
      <c r="D874" s="90"/>
      <c r="E874" s="90"/>
      <c r="F874" s="90"/>
      <c r="G874" s="90"/>
      <c r="I874" s="90"/>
      <c r="J874" s="90"/>
      <c r="K874" s="90"/>
      <c r="L874" s="90"/>
      <c r="P874" s="90"/>
      <c r="Q874" s="90"/>
      <c r="R874" s="90"/>
      <c r="S874" s="90"/>
    </row>
    <row r="875" ht="15.75" customHeight="1">
      <c r="A875" s="90"/>
      <c r="B875" s="90"/>
      <c r="C875" s="90"/>
      <c r="D875" s="90"/>
      <c r="E875" s="90"/>
      <c r="F875" s="90"/>
      <c r="G875" s="90"/>
      <c r="I875" s="90"/>
      <c r="J875" s="90"/>
      <c r="K875" s="90"/>
      <c r="L875" s="90"/>
      <c r="P875" s="90"/>
      <c r="Q875" s="90"/>
      <c r="R875" s="90"/>
      <c r="S875" s="90"/>
    </row>
    <row r="876" ht="15.75" customHeight="1">
      <c r="A876" s="90"/>
      <c r="B876" s="90"/>
      <c r="C876" s="90"/>
      <c r="D876" s="90"/>
      <c r="E876" s="90"/>
      <c r="F876" s="90"/>
      <c r="G876" s="90"/>
      <c r="I876" s="90"/>
      <c r="J876" s="90"/>
      <c r="K876" s="90"/>
      <c r="L876" s="90"/>
      <c r="P876" s="90"/>
      <c r="Q876" s="90"/>
      <c r="R876" s="90"/>
      <c r="S876" s="90"/>
    </row>
    <row r="877" ht="15.75" customHeight="1">
      <c r="A877" s="90"/>
      <c r="B877" s="90"/>
      <c r="C877" s="90"/>
      <c r="D877" s="90"/>
      <c r="E877" s="90"/>
      <c r="F877" s="90"/>
      <c r="G877" s="90"/>
      <c r="I877" s="90"/>
      <c r="J877" s="90"/>
      <c r="K877" s="90"/>
      <c r="L877" s="90"/>
      <c r="P877" s="90"/>
      <c r="Q877" s="90"/>
      <c r="R877" s="90"/>
      <c r="S877" s="90"/>
    </row>
    <row r="878" ht="15.75" customHeight="1">
      <c r="A878" s="90"/>
      <c r="B878" s="90"/>
      <c r="C878" s="90"/>
      <c r="D878" s="90"/>
      <c r="E878" s="90"/>
      <c r="F878" s="90"/>
      <c r="G878" s="90"/>
      <c r="I878" s="90"/>
      <c r="J878" s="90"/>
      <c r="K878" s="90"/>
      <c r="L878" s="90"/>
      <c r="P878" s="90"/>
      <c r="Q878" s="90"/>
      <c r="R878" s="90"/>
      <c r="S878" s="90"/>
    </row>
    <row r="879" ht="15.75" customHeight="1">
      <c r="A879" s="90"/>
      <c r="B879" s="90"/>
      <c r="C879" s="90"/>
      <c r="D879" s="90"/>
      <c r="E879" s="90"/>
      <c r="F879" s="90"/>
      <c r="G879" s="90"/>
      <c r="I879" s="90"/>
      <c r="J879" s="90"/>
      <c r="K879" s="90"/>
      <c r="L879" s="90"/>
      <c r="P879" s="90"/>
      <c r="Q879" s="90"/>
      <c r="R879" s="90"/>
      <c r="S879" s="90"/>
    </row>
    <row r="880" ht="15.75" customHeight="1">
      <c r="A880" s="90"/>
      <c r="B880" s="90"/>
      <c r="C880" s="90"/>
      <c r="D880" s="90"/>
      <c r="E880" s="90"/>
      <c r="F880" s="90"/>
      <c r="G880" s="90"/>
      <c r="I880" s="90"/>
      <c r="J880" s="90"/>
      <c r="K880" s="90"/>
      <c r="L880" s="90"/>
      <c r="P880" s="90"/>
      <c r="Q880" s="90"/>
      <c r="R880" s="90"/>
      <c r="S880" s="90"/>
    </row>
    <row r="881" ht="15.75" customHeight="1">
      <c r="A881" s="90"/>
      <c r="B881" s="90"/>
      <c r="C881" s="90"/>
      <c r="D881" s="90"/>
      <c r="E881" s="90"/>
      <c r="F881" s="90"/>
      <c r="G881" s="90"/>
      <c r="I881" s="90"/>
      <c r="J881" s="90"/>
      <c r="K881" s="90"/>
      <c r="L881" s="90"/>
      <c r="P881" s="90"/>
      <c r="Q881" s="90"/>
      <c r="R881" s="90"/>
      <c r="S881" s="90"/>
    </row>
    <row r="882" ht="15.75" customHeight="1">
      <c r="A882" s="90"/>
      <c r="B882" s="90"/>
      <c r="C882" s="90"/>
      <c r="D882" s="90"/>
      <c r="E882" s="90"/>
      <c r="F882" s="90"/>
      <c r="G882" s="90"/>
      <c r="I882" s="90"/>
      <c r="J882" s="90"/>
      <c r="K882" s="90"/>
      <c r="L882" s="90"/>
      <c r="P882" s="90"/>
      <c r="Q882" s="90"/>
      <c r="R882" s="90"/>
      <c r="S882" s="90"/>
    </row>
    <row r="883" ht="15.75" customHeight="1">
      <c r="A883" s="90"/>
      <c r="B883" s="90"/>
      <c r="C883" s="90"/>
      <c r="D883" s="90"/>
      <c r="E883" s="90"/>
      <c r="F883" s="90"/>
      <c r="G883" s="90"/>
      <c r="I883" s="90"/>
      <c r="J883" s="90"/>
      <c r="K883" s="90"/>
      <c r="L883" s="90"/>
      <c r="P883" s="90"/>
      <c r="Q883" s="90"/>
      <c r="R883" s="90"/>
      <c r="S883" s="90"/>
    </row>
    <row r="884" ht="15.75" customHeight="1">
      <c r="A884" s="90"/>
      <c r="B884" s="90"/>
      <c r="C884" s="90"/>
      <c r="D884" s="90"/>
      <c r="E884" s="90"/>
      <c r="F884" s="90"/>
      <c r="G884" s="90"/>
      <c r="I884" s="90"/>
      <c r="J884" s="90"/>
      <c r="K884" s="90"/>
      <c r="L884" s="90"/>
      <c r="P884" s="90"/>
      <c r="Q884" s="90"/>
      <c r="R884" s="90"/>
      <c r="S884" s="90"/>
    </row>
    <row r="885" ht="15.75" customHeight="1">
      <c r="A885" s="90"/>
      <c r="B885" s="90"/>
      <c r="C885" s="90"/>
      <c r="D885" s="90"/>
      <c r="E885" s="90"/>
      <c r="F885" s="90"/>
      <c r="G885" s="90"/>
      <c r="I885" s="90"/>
      <c r="J885" s="90"/>
      <c r="K885" s="90"/>
      <c r="L885" s="90"/>
      <c r="P885" s="90"/>
      <c r="Q885" s="90"/>
      <c r="R885" s="90"/>
      <c r="S885" s="90"/>
    </row>
    <row r="886" ht="15.75" customHeight="1">
      <c r="A886" s="90"/>
      <c r="B886" s="90"/>
      <c r="C886" s="90"/>
      <c r="D886" s="90"/>
      <c r="E886" s="90"/>
      <c r="F886" s="90"/>
      <c r="G886" s="90"/>
      <c r="I886" s="90"/>
      <c r="J886" s="90"/>
      <c r="K886" s="90"/>
      <c r="L886" s="90"/>
      <c r="P886" s="90"/>
      <c r="Q886" s="90"/>
      <c r="R886" s="90"/>
      <c r="S886" s="90"/>
    </row>
    <row r="887" ht="15.75" customHeight="1">
      <c r="A887" s="90"/>
      <c r="B887" s="90"/>
      <c r="C887" s="90"/>
      <c r="D887" s="90"/>
      <c r="E887" s="90"/>
      <c r="F887" s="90"/>
      <c r="G887" s="90"/>
      <c r="I887" s="90"/>
      <c r="J887" s="90"/>
      <c r="K887" s="90"/>
      <c r="L887" s="90"/>
      <c r="P887" s="90"/>
      <c r="Q887" s="90"/>
      <c r="R887" s="90"/>
      <c r="S887" s="90"/>
    </row>
    <row r="888" ht="15.75" customHeight="1">
      <c r="A888" s="90"/>
      <c r="B888" s="90"/>
      <c r="C888" s="90"/>
      <c r="D888" s="90"/>
      <c r="E888" s="90"/>
      <c r="F888" s="90"/>
      <c r="G888" s="90"/>
      <c r="I888" s="90"/>
      <c r="J888" s="90"/>
      <c r="K888" s="90"/>
      <c r="L888" s="90"/>
      <c r="P888" s="90"/>
      <c r="Q888" s="90"/>
      <c r="R888" s="90"/>
      <c r="S888" s="90"/>
    </row>
    <row r="889" ht="15.75" customHeight="1">
      <c r="A889" s="90"/>
      <c r="B889" s="90"/>
      <c r="C889" s="90"/>
      <c r="D889" s="90"/>
      <c r="E889" s="90"/>
      <c r="F889" s="90"/>
      <c r="G889" s="90"/>
      <c r="I889" s="90"/>
      <c r="J889" s="90"/>
      <c r="K889" s="90"/>
      <c r="L889" s="90"/>
      <c r="P889" s="90"/>
      <c r="Q889" s="90"/>
      <c r="R889" s="90"/>
      <c r="S889" s="90"/>
    </row>
    <row r="890" ht="15.75" customHeight="1">
      <c r="A890" s="90"/>
      <c r="B890" s="90"/>
      <c r="C890" s="90"/>
      <c r="D890" s="90"/>
      <c r="E890" s="90"/>
      <c r="F890" s="90"/>
      <c r="G890" s="90"/>
      <c r="I890" s="90"/>
      <c r="J890" s="90"/>
      <c r="K890" s="90"/>
      <c r="L890" s="90"/>
      <c r="P890" s="90"/>
      <c r="Q890" s="90"/>
      <c r="R890" s="90"/>
      <c r="S890" s="90"/>
    </row>
    <row r="891" ht="15.75" customHeight="1">
      <c r="A891" s="90"/>
      <c r="B891" s="90"/>
      <c r="C891" s="90"/>
      <c r="D891" s="90"/>
      <c r="E891" s="90"/>
      <c r="F891" s="90"/>
      <c r="G891" s="90"/>
      <c r="I891" s="90"/>
      <c r="J891" s="90"/>
      <c r="K891" s="90"/>
      <c r="L891" s="90"/>
      <c r="P891" s="90"/>
      <c r="Q891" s="90"/>
      <c r="R891" s="90"/>
      <c r="S891" s="90"/>
    </row>
    <row r="892" ht="15.75" customHeight="1">
      <c r="A892" s="90"/>
      <c r="B892" s="90"/>
      <c r="C892" s="90"/>
      <c r="D892" s="90"/>
      <c r="E892" s="90"/>
      <c r="F892" s="90"/>
      <c r="G892" s="90"/>
      <c r="I892" s="90"/>
      <c r="J892" s="90"/>
      <c r="K892" s="90"/>
      <c r="L892" s="90"/>
      <c r="P892" s="90"/>
      <c r="Q892" s="90"/>
      <c r="R892" s="90"/>
      <c r="S892" s="90"/>
    </row>
    <row r="893" ht="15.75" customHeight="1">
      <c r="A893" s="90"/>
      <c r="B893" s="90"/>
      <c r="C893" s="90"/>
      <c r="D893" s="90"/>
      <c r="E893" s="90"/>
      <c r="F893" s="90"/>
      <c r="G893" s="90"/>
      <c r="I893" s="90"/>
      <c r="J893" s="90"/>
      <c r="K893" s="90"/>
      <c r="L893" s="90"/>
      <c r="P893" s="90"/>
      <c r="Q893" s="90"/>
      <c r="R893" s="90"/>
      <c r="S893" s="90"/>
    </row>
    <row r="894" ht="15.75" customHeight="1">
      <c r="A894" s="90"/>
      <c r="B894" s="90"/>
      <c r="C894" s="90"/>
      <c r="D894" s="90"/>
      <c r="E894" s="90"/>
      <c r="F894" s="90"/>
      <c r="G894" s="90"/>
      <c r="I894" s="90"/>
      <c r="J894" s="90"/>
      <c r="K894" s="90"/>
      <c r="L894" s="90"/>
      <c r="P894" s="90"/>
      <c r="Q894" s="90"/>
      <c r="R894" s="90"/>
      <c r="S894" s="90"/>
    </row>
    <row r="895" ht="15.75" customHeight="1">
      <c r="A895" s="90"/>
      <c r="B895" s="90"/>
      <c r="C895" s="90"/>
      <c r="D895" s="90"/>
      <c r="E895" s="90"/>
      <c r="F895" s="90"/>
      <c r="G895" s="90"/>
      <c r="I895" s="90"/>
      <c r="J895" s="90"/>
      <c r="K895" s="90"/>
      <c r="L895" s="90"/>
      <c r="P895" s="90"/>
      <c r="Q895" s="90"/>
      <c r="R895" s="90"/>
      <c r="S895" s="90"/>
    </row>
    <row r="896" ht="15.75" customHeight="1">
      <c r="A896" s="90"/>
      <c r="B896" s="90"/>
      <c r="C896" s="90"/>
      <c r="D896" s="90"/>
      <c r="E896" s="90"/>
      <c r="F896" s="90"/>
      <c r="G896" s="90"/>
      <c r="I896" s="90"/>
      <c r="J896" s="90"/>
      <c r="K896" s="90"/>
      <c r="L896" s="90"/>
      <c r="P896" s="90"/>
      <c r="Q896" s="90"/>
      <c r="R896" s="90"/>
      <c r="S896" s="90"/>
    </row>
    <row r="897" ht="15.75" customHeight="1">
      <c r="A897" s="90"/>
      <c r="B897" s="90"/>
      <c r="C897" s="90"/>
      <c r="D897" s="90"/>
      <c r="E897" s="90"/>
      <c r="F897" s="90"/>
      <c r="G897" s="90"/>
      <c r="I897" s="90"/>
      <c r="J897" s="90"/>
      <c r="K897" s="90"/>
      <c r="L897" s="90"/>
      <c r="P897" s="90"/>
      <c r="Q897" s="90"/>
      <c r="R897" s="90"/>
      <c r="S897" s="90"/>
    </row>
    <row r="898" ht="15.75" customHeight="1">
      <c r="A898" s="90"/>
      <c r="B898" s="90"/>
      <c r="C898" s="90"/>
      <c r="D898" s="90"/>
      <c r="E898" s="90"/>
      <c r="F898" s="90"/>
      <c r="G898" s="90"/>
      <c r="I898" s="90"/>
      <c r="J898" s="90"/>
      <c r="K898" s="90"/>
      <c r="L898" s="90"/>
      <c r="P898" s="90"/>
      <c r="Q898" s="90"/>
      <c r="R898" s="90"/>
      <c r="S898" s="90"/>
    </row>
    <row r="899" ht="15.75" customHeight="1">
      <c r="A899" s="90"/>
      <c r="B899" s="90"/>
      <c r="C899" s="90"/>
      <c r="D899" s="90"/>
      <c r="E899" s="90"/>
      <c r="F899" s="90"/>
      <c r="G899" s="90"/>
      <c r="I899" s="90"/>
      <c r="J899" s="90"/>
      <c r="K899" s="90"/>
      <c r="L899" s="90"/>
      <c r="P899" s="90"/>
      <c r="Q899" s="90"/>
      <c r="R899" s="90"/>
      <c r="S899" s="90"/>
    </row>
    <row r="900" ht="15.75" customHeight="1">
      <c r="A900" s="90"/>
      <c r="B900" s="90"/>
      <c r="C900" s="90"/>
      <c r="D900" s="90"/>
      <c r="E900" s="90"/>
      <c r="F900" s="90"/>
      <c r="G900" s="90"/>
      <c r="I900" s="90"/>
      <c r="J900" s="90"/>
      <c r="K900" s="90"/>
      <c r="L900" s="90"/>
      <c r="P900" s="90"/>
      <c r="Q900" s="90"/>
      <c r="R900" s="90"/>
      <c r="S900" s="90"/>
    </row>
    <row r="901" ht="15.75" customHeight="1">
      <c r="A901" s="90"/>
      <c r="B901" s="90"/>
      <c r="C901" s="90"/>
      <c r="D901" s="90"/>
      <c r="E901" s="90"/>
      <c r="F901" s="90"/>
      <c r="G901" s="90"/>
      <c r="I901" s="90"/>
      <c r="J901" s="90"/>
      <c r="K901" s="90"/>
      <c r="L901" s="90"/>
      <c r="P901" s="90"/>
      <c r="Q901" s="90"/>
      <c r="R901" s="90"/>
      <c r="S901" s="90"/>
    </row>
    <row r="902" ht="15.75" customHeight="1">
      <c r="A902" s="90"/>
      <c r="B902" s="90"/>
      <c r="C902" s="90"/>
      <c r="D902" s="90"/>
      <c r="E902" s="90"/>
      <c r="F902" s="90"/>
      <c r="G902" s="90"/>
      <c r="I902" s="90"/>
      <c r="J902" s="90"/>
      <c r="K902" s="90"/>
      <c r="L902" s="90"/>
      <c r="P902" s="90"/>
      <c r="Q902" s="90"/>
      <c r="R902" s="90"/>
      <c r="S902" s="90"/>
    </row>
    <row r="903" ht="15.75" customHeight="1">
      <c r="A903" s="90"/>
      <c r="B903" s="90"/>
      <c r="C903" s="90"/>
      <c r="D903" s="90"/>
      <c r="E903" s="90"/>
      <c r="F903" s="90"/>
      <c r="G903" s="90"/>
      <c r="I903" s="90"/>
      <c r="J903" s="90"/>
      <c r="K903" s="90"/>
      <c r="L903" s="90"/>
      <c r="P903" s="90"/>
      <c r="Q903" s="90"/>
      <c r="R903" s="90"/>
      <c r="S903" s="90"/>
    </row>
    <row r="904" ht="15.75" customHeight="1">
      <c r="A904" s="90"/>
      <c r="B904" s="90"/>
      <c r="C904" s="90"/>
      <c r="D904" s="90"/>
      <c r="E904" s="90"/>
      <c r="F904" s="90"/>
      <c r="G904" s="90"/>
      <c r="I904" s="90"/>
      <c r="J904" s="90"/>
      <c r="K904" s="90"/>
      <c r="L904" s="90"/>
      <c r="P904" s="90"/>
      <c r="Q904" s="90"/>
      <c r="R904" s="90"/>
      <c r="S904" s="90"/>
    </row>
    <row r="905" ht="15.75" customHeight="1">
      <c r="A905" s="90"/>
      <c r="B905" s="90"/>
      <c r="C905" s="90"/>
      <c r="D905" s="90"/>
      <c r="E905" s="90"/>
      <c r="F905" s="90"/>
      <c r="G905" s="90"/>
      <c r="I905" s="90"/>
      <c r="J905" s="90"/>
      <c r="K905" s="90"/>
      <c r="L905" s="90"/>
      <c r="P905" s="90"/>
      <c r="Q905" s="90"/>
      <c r="R905" s="90"/>
      <c r="S905" s="90"/>
    </row>
    <row r="906" ht="15.75" customHeight="1">
      <c r="A906" s="90"/>
      <c r="B906" s="90"/>
      <c r="C906" s="90"/>
      <c r="D906" s="90"/>
      <c r="E906" s="90"/>
      <c r="F906" s="90"/>
      <c r="G906" s="90"/>
      <c r="I906" s="90"/>
      <c r="J906" s="90"/>
      <c r="K906" s="90"/>
      <c r="L906" s="90"/>
      <c r="P906" s="90"/>
      <c r="Q906" s="90"/>
      <c r="R906" s="90"/>
      <c r="S906" s="90"/>
    </row>
    <row r="907" ht="15.75" customHeight="1">
      <c r="A907" s="90"/>
      <c r="B907" s="90"/>
      <c r="C907" s="90"/>
      <c r="D907" s="90"/>
      <c r="E907" s="90"/>
      <c r="F907" s="90"/>
      <c r="G907" s="90"/>
      <c r="I907" s="90"/>
      <c r="J907" s="90"/>
      <c r="K907" s="90"/>
      <c r="L907" s="90"/>
      <c r="P907" s="90"/>
      <c r="Q907" s="90"/>
      <c r="R907" s="90"/>
      <c r="S907" s="90"/>
    </row>
    <row r="908" ht="15.75" customHeight="1">
      <c r="A908" s="90"/>
      <c r="B908" s="90"/>
      <c r="C908" s="90"/>
      <c r="D908" s="90"/>
      <c r="E908" s="90"/>
      <c r="F908" s="90"/>
      <c r="G908" s="90"/>
      <c r="I908" s="90"/>
      <c r="J908" s="90"/>
      <c r="K908" s="90"/>
      <c r="L908" s="90"/>
      <c r="P908" s="90"/>
      <c r="Q908" s="90"/>
      <c r="R908" s="90"/>
      <c r="S908" s="90"/>
    </row>
    <row r="909" ht="15.75" customHeight="1">
      <c r="A909" s="90"/>
      <c r="B909" s="90"/>
      <c r="C909" s="90"/>
      <c r="D909" s="90"/>
      <c r="E909" s="90"/>
      <c r="F909" s="90"/>
      <c r="G909" s="90"/>
      <c r="I909" s="90"/>
      <c r="J909" s="90"/>
      <c r="K909" s="90"/>
      <c r="L909" s="90"/>
      <c r="P909" s="90"/>
      <c r="Q909" s="90"/>
      <c r="R909" s="90"/>
      <c r="S909" s="90"/>
    </row>
    <row r="910" ht="15.75" customHeight="1">
      <c r="A910" s="90"/>
      <c r="B910" s="90"/>
      <c r="C910" s="90"/>
      <c r="D910" s="90"/>
      <c r="E910" s="90"/>
      <c r="F910" s="90"/>
      <c r="G910" s="90"/>
      <c r="I910" s="90"/>
      <c r="J910" s="90"/>
      <c r="K910" s="90"/>
      <c r="L910" s="90"/>
      <c r="P910" s="90"/>
      <c r="Q910" s="90"/>
      <c r="R910" s="90"/>
      <c r="S910" s="90"/>
    </row>
    <row r="911" ht="15.75" customHeight="1">
      <c r="A911" s="90"/>
      <c r="B911" s="90"/>
      <c r="C911" s="90"/>
      <c r="D911" s="90"/>
      <c r="E911" s="90"/>
      <c r="F911" s="90"/>
      <c r="G911" s="90"/>
      <c r="I911" s="90"/>
      <c r="J911" s="90"/>
      <c r="K911" s="90"/>
      <c r="L911" s="90"/>
      <c r="P911" s="90"/>
      <c r="Q911" s="90"/>
      <c r="R911" s="90"/>
      <c r="S911" s="90"/>
    </row>
    <row r="912" ht="15.75" customHeight="1">
      <c r="A912" s="90"/>
      <c r="B912" s="90"/>
      <c r="C912" s="90"/>
      <c r="D912" s="90"/>
      <c r="E912" s="90"/>
      <c r="F912" s="90"/>
      <c r="G912" s="90"/>
      <c r="I912" s="90"/>
      <c r="J912" s="90"/>
      <c r="K912" s="90"/>
      <c r="L912" s="90"/>
      <c r="P912" s="90"/>
      <c r="Q912" s="90"/>
      <c r="R912" s="90"/>
      <c r="S912" s="90"/>
    </row>
    <row r="913" ht="15.75" customHeight="1">
      <c r="A913" s="90"/>
      <c r="B913" s="90"/>
      <c r="C913" s="90"/>
      <c r="D913" s="90"/>
      <c r="E913" s="90"/>
      <c r="F913" s="90"/>
      <c r="G913" s="90"/>
      <c r="I913" s="90"/>
      <c r="J913" s="90"/>
      <c r="K913" s="90"/>
      <c r="L913" s="90"/>
      <c r="P913" s="90"/>
      <c r="Q913" s="90"/>
      <c r="R913" s="90"/>
      <c r="S913" s="90"/>
    </row>
    <row r="914" ht="15.75" customHeight="1">
      <c r="A914" s="90"/>
      <c r="B914" s="90"/>
      <c r="C914" s="90"/>
      <c r="D914" s="90"/>
      <c r="E914" s="90"/>
      <c r="F914" s="90"/>
      <c r="G914" s="90"/>
      <c r="I914" s="90"/>
      <c r="J914" s="90"/>
      <c r="K914" s="90"/>
      <c r="L914" s="90"/>
      <c r="P914" s="90"/>
      <c r="Q914" s="90"/>
      <c r="R914" s="90"/>
      <c r="S914" s="90"/>
    </row>
    <row r="915" ht="15.75" customHeight="1">
      <c r="A915" s="90"/>
      <c r="B915" s="90"/>
      <c r="C915" s="90"/>
      <c r="D915" s="90"/>
      <c r="E915" s="90"/>
      <c r="F915" s="90"/>
      <c r="G915" s="90"/>
      <c r="I915" s="90"/>
      <c r="J915" s="90"/>
      <c r="K915" s="90"/>
      <c r="L915" s="90"/>
      <c r="P915" s="90"/>
      <c r="Q915" s="90"/>
      <c r="R915" s="90"/>
      <c r="S915" s="90"/>
    </row>
    <row r="916" ht="15.75" customHeight="1">
      <c r="A916" s="90"/>
      <c r="B916" s="90"/>
      <c r="C916" s="90"/>
      <c r="D916" s="90"/>
      <c r="E916" s="90"/>
      <c r="F916" s="90"/>
      <c r="G916" s="90"/>
      <c r="I916" s="90"/>
      <c r="J916" s="90"/>
      <c r="K916" s="90"/>
      <c r="L916" s="90"/>
      <c r="P916" s="90"/>
      <c r="Q916" s="90"/>
      <c r="R916" s="90"/>
      <c r="S916" s="90"/>
    </row>
    <row r="917" ht="15.75" customHeight="1">
      <c r="A917" s="90"/>
      <c r="B917" s="90"/>
      <c r="C917" s="90"/>
      <c r="D917" s="90"/>
      <c r="E917" s="90"/>
      <c r="F917" s="90"/>
      <c r="G917" s="90"/>
      <c r="I917" s="90"/>
      <c r="J917" s="90"/>
      <c r="K917" s="90"/>
      <c r="L917" s="90"/>
      <c r="P917" s="90"/>
      <c r="Q917" s="90"/>
      <c r="R917" s="90"/>
      <c r="S917" s="90"/>
    </row>
    <row r="918" ht="15.75" customHeight="1">
      <c r="A918" s="90"/>
      <c r="B918" s="90"/>
      <c r="C918" s="90"/>
      <c r="D918" s="90"/>
      <c r="E918" s="90"/>
      <c r="F918" s="90"/>
      <c r="G918" s="90"/>
      <c r="I918" s="90"/>
      <c r="J918" s="90"/>
      <c r="K918" s="90"/>
      <c r="L918" s="90"/>
      <c r="P918" s="90"/>
      <c r="Q918" s="90"/>
      <c r="R918" s="90"/>
      <c r="S918" s="90"/>
    </row>
    <row r="919" ht="15.75" customHeight="1">
      <c r="A919" s="90"/>
      <c r="B919" s="90"/>
      <c r="C919" s="90"/>
      <c r="D919" s="90"/>
      <c r="E919" s="90"/>
      <c r="F919" s="90"/>
      <c r="G919" s="90"/>
      <c r="I919" s="90"/>
      <c r="J919" s="90"/>
      <c r="K919" s="90"/>
      <c r="L919" s="90"/>
      <c r="P919" s="90"/>
      <c r="Q919" s="90"/>
      <c r="R919" s="90"/>
      <c r="S919" s="90"/>
    </row>
    <row r="920" ht="15.75" customHeight="1">
      <c r="A920" s="90"/>
      <c r="B920" s="90"/>
      <c r="C920" s="90"/>
      <c r="D920" s="90"/>
      <c r="E920" s="90"/>
      <c r="F920" s="90"/>
      <c r="G920" s="90"/>
      <c r="I920" s="90"/>
      <c r="J920" s="90"/>
      <c r="K920" s="90"/>
      <c r="L920" s="90"/>
      <c r="P920" s="90"/>
      <c r="Q920" s="90"/>
      <c r="R920" s="90"/>
      <c r="S920" s="90"/>
    </row>
    <row r="921" ht="15.75" customHeight="1">
      <c r="A921" s="90"/>
      <c r="B921" s="90"/>
      <c r="C921" s="90"/>
      <c r="D921" s="90"/>
      <c r="E921" s="90"/>
      <c r="F921" s="90"/>
      <c r="G921" s="90"/>
      <c r="I921" s="90"/>
      <c r="J921" s="90"/>
      <c r="K921" s="90"/>
      <c r="L921" s="90"/>
      <c r="P921" s="90"/>
      <c r="Q921" s="90"/>
      <c r="R921" s="90"/>
      <c r="S921" s="90"/>
    </row>
    <row r="922" ht="15.75" customHeight="1">
      <c r="A922" s="90"/>
      <c r="B922" s="90"/>
      <c r="C922" s="90"/>
      <c r="D922" s="90"/>
      <c r="E922" s="90"/>
      <c r="F922" s="90"/>
      <c r="G922" s="90"/>
      <c r="I922" s="90"/>
      <c r="J922" s="90"/>
      <c r="K922" s="90"/>
      <c r="L922" s="90"/>
      <c r="P922" s="90"/>
      <c r="Q922" s="90"/>
      <c r="R922" s="90"/>
      <c r="S922" s="90"/>
    </row>
    <row r="923" ht="15.75" customHeight="1">
      <c r="A923" s="90"/>
      <c r="B923" s="90"/>
      <c r="C923" s="90"/>
      <c r="D923" s="90"/>
      <c r="E923" s="90"/>
      <c r="F923" s="90"/>
      <c r="G923" s="90"/>
      <c r="I923" s="90"/>
      <c r="J923" s="90"/>
      <c r="K923" s="90"/>
      <c r="L923" s="90"/>
      <c r="P923" s="90"/>
      <c r="Q923" s="90"/>
      <c r="R923" s="90"/>
      <c r="S923" s="90"/>
    </row>
    <row r="924" ht="15.75" customHeight="1">
      <c r="A924" s="90"/>
      <c r="B924" s="90"/>
      <c r="C924" s="90"/>
      <c r="D924" s="90"/>
      <c r="E924" s="90"/>
      <c r="F924" s="90"/>
      <c r="G924" s="90"/>
      <c r="I924" s="90"/>
      <c r="J924" s="90"/>
      <c r="K924" s="90"/>
      <c r="L924" s="90"/>
      <c r="P924" s="90"/>
      <c r="Q924" s="90"/>
      <c r="R924" s="90"/>
      <c r="S924" s="90"/>
    </row>
    <row r="925" ht="15.75" customHeight="1">
      <c r="A925" s="90"/>
      <c r="B925" s="90"/>
      <c r="C925" s="90"/>
      <c r="D925" s="90"/>
      <c r="E925" s="90"/>
      <c r="F925" s="90"/>
      <c r="G925" s="90"/>
      <c r="I925" s="90"/>
      <c r="J925" s="90"/>
      <c r="K925" s="90"/>
      <c r="L925" s="90"/>
      <c r="P925" s="90"/>
      <c r="Q925" s="90"/>
      <c r="R925" s="90"/>
      <c r="S925" s="90"/>
    </row>
    <row r="926" ht="15.75" customHeight="1">
      <c r="A926" s="90"/>
      <c r="B926" s="90"/>
      <c r="C926" s="90"/>
      <c r="D926" s="90"/>
      <c r="E926" s="90"/>
      <c r="F926" s="90"/>
      <c r="G926" s="90"/>
      <c r="I926" s="90"/>
      <c r="J926" s="90"/>
      <c r="K926" s="90"/>
      <c r="L926" s="90"/>
      <c r="P926" s="90"/>
      <c r="Q926" s="90"/>
      <c r="R926" s="90"/>
      <c r="S926" s="90"/>
    </row>
    <row r="927" ht="15.75" customHeight="1">
      <c r="A927" s="90"/>
      <c r="B927" s="90"/>
      <c r="C927" s="90"/>
      <c r="D927" s="90"/>
      <c r="E927" s="90"/>
      <c r="F927" s="90"/>
      <c r="G927" s="90"/>
      <c r="I927" s="90"/>
      <c r="J927" s="90"/>
      <c r="K927" s="90"/>
      <c r="L927" s="90"/>
      <c r="P927" s="90"/>
      <c r="Q927" s="90"/>
      <c r="R927" s="90"/>
      <c r="S927" s="90"/>
    </row>
    <row r="928" ht="15.75" customHeight="1">
      <c r="A928" s="90"/>
      <c r="B928" s="90"/>
      <c r="C928" s="90"/>
      <c r="D928" s="90"/>
      <c r="E928" s="90"/>
      <c r="F928" s="90"/>
      <c r="G928" s="90"/>
      <c r="I928" s="90"/>
      <c r="J928" s="90"/>
      <c r="K928" s="90"/>
      <c r="L928" s="90"/>
      <c r="P928" s="90"/>
      <c r="Q928" s="90"/>
      <c r="R928" s="90"/>
      <c r="S928" s="90"/>
    </row>
    <row r="929" ht="15.75" customHeight="1">
      <c r="A929" s="90"/>
      <c r="B929" s="90"/>
      <c r="C929" s="90"/>
      <c r="D929" s="90"/>
      <c r="E929" s="90"/>
      <c r="F929" s="90"/>
      <c r="G929" s="90"/>
      <c r="I929" s="90"/>
      <c r="J929" s="90"/>
      <c r="K929" s="90"/>
      <c r="L929" s="90"/>
      <c r="P929" s="90"/>
      <c r="Q929" s="90"/>
      <c r="R929" s="90"/>
      <c r="S929" s="90"/>
    </row>
    <row r="930" ht="15.75" customHeight="1">
      <c r="A930" s="90"/>
      <c r="B930" s="90"/>
      <c r="C930" s="90"/>
      <c r="D930" s="90"/>
      <c r="E930" s="90"/>
      <c r="F930" s="90"/>
      <c r="G930" s="90"/>
      <c r="I930" s="90"/>
      <c r="J930" s="90"/>
      <c r="K930" s="90"/>
      <c r="L930" s="90"/>
      <c r="P930" s="90"/>
      <c r="Q930" s="90"/>
      <c r="R930" s="90"/>
      <c r="S930" s="90"/>
    </row>
    <row r="931" ht="15.75" customHeight="1">
      <c r="A931" s="90"/>
      <c r="B931" s="90"/>
      <c r="C931" s="90"/>
      <c r="D931" s="90"/>
      <c r="E931" s="90"/>
      <c r="F931" s="90"/>
      <c r="G931" s="90"/>
      <c r="I931" s="90"/>
      <c r="J931" s="90"/>
      <c r="K931" s="90"/>
      <c r="L931" s="90"/>
      <c r="P931" s="90"/>
      <c r="Q931" s="90"/>
      <c r="R931" s="90"/>
      <c r="S931" s="90"/>
    </row>
    <row r="932" ht="15.75" customHeight="1">
      <c r="A932" s="90"/>
      <c r="B932" s="90"/>
      <c r="C932" s="90"/>
      <c r="D932" s="90"/>
      <c r="E932" s="90"/>
      <c r="F932" s="90"/>
      <c r="G932" s="90"/>
      <c r="I932" s="90"/>
      <c r="J932" s="90"/>
      <c r="K932" s="90"/>
      <c r="L932" s="90"/>
      <c r="P932" s="90"/>
      <c r="Q932" s="90"/>
      <c r="R932" s="90"/>
      <c r="S932" s="90"/>
    </row>
    <row r="933" ht="15.75" customHeight="1">
      <c r="A933" s="90"/>
      <c r="B933" s="90"/>
      <c r="C933" s="90"/>
      <c r="D933" s="90"/>
      <c r="E933" s="90"/>
      <c r="F933" s="90"/>
      <c r="G933" s="90"/>
      <c r="I933" s="90"/>
      <c r="J933" s="90"/>
      <c r="K933" s="90"/>
      <c r="L933" s="90"/>
      <c r="P933" s="90"/>
      <c r="Q933" s="90"/>
      <c r="R933" s="90"/>
      <c r="S933" s="90"/>
    </row>
    <row r="934" ht="15.75" customHeight="1">
      <c r="A934" s="90"/>
      <c r="B934" s="90"/>
      <c r="C934" s="90"/>
      <c r="D934" s="90"/>
      <c r="E934" s="90"/>
      <c r="F934" s="90"/>
      <c r="G934" s="90"/>
      <c r="I934" s="90"/>
      <c r="J934" s="90"/>
      <c r="K934" s="90"/>
      <c r="L934" s="90"/>
      <c r="P934" s="90"/>
      <c r="Q934" s="90"/>
      <c r="R934" s="90"/>
      <c r="S934" s="90"/>
    </row>
    <row r="935" ht="15.75" customHeight="1">
      <c r="A935" s="90"/>
      <c r="B935" s="90"/>
      <c r="C935" s="90"/>
      <c r="D935" s="90"/>
      <c r="E935" s="90"/>
      <c r="F935" s="90"/>
      <c r="G935" s="90"/>
      <c r="I935" s="90"/>
      <c r="J935" s="90"/>
      <c r="K935" s="90"/>
      <c r="L935" s="90"/>
      <c r="P935" s="90"/>
      <c r="Q935" s="90"/>
      <c r="R935" s="90"/>
      <c r="S935" s="90"/>
    </row>
    <row r="936" ht="15.75" customHeight="1">
      <c r="A936" s="90"/>
      <c r="B936" s="90"/>
      <c r="C936" s="90"/>
      <c r="D936" s="90"/>
      <c r="E936" s="90"/>
      <c r="F936" s="90"/>
      <c r="G936" s="90"/>
      <c r="I936" s="90"/>
      <c r="J936" s="90"/>
      <c r="K936" s="90"/>
      <c r="L936" s="90"/>
      <c r="P936" s="90"/>
      <c r="Q936" s="90"/>
      <c r="R936" s="90"/>
      <c r="S936" s="90"/>
    </row>
    <row r="937" ht="15.75" customHeight="1">
      <c r="A937" s="90"/>
      <c r="B937" s="90"/>
      <c r="C937" s="90"/>
      <c r="D937" s="90"/>
      <c r="E937" s="90"/>
      <c r="F937" s="90"/>
      <c r="G937" s="90"/>
      <c r="I937" s="90"/>
      <c r="J937" s="90"/>
      <c r="K937" s="90"/>
      <c r="L937" s="90"/>
      <c r="P937" s="90"/>
      <c r="Q937" s="90"/>
      <c r="R937" s="90"/>
      <c r="S937" s="90"/>
    </row>
    <row r="938" ht="15.75" customHeight="1">
      <c r="A938" s="90"/>
      <c r="B938" s="90"/>
      <c r="C938" s="90"/>
      <c r="D938" s="90"/>
      <c r="E938" s="90"/>
      <c r="F938" s="90"/>
      <c r="G938" s="90"/>
      <c r="I938" s="90"/>
      <c r="J938" s="90"/>
      <c r="K938" s="90"/>
      <c r="L938" s="90"/>
      <c r="P938" s="90"/>
      <c r="Q938" s="90"/>
      <c r="R938" s="90"/>
      <c r="S938" s="90"/>
    </row>
    <row r="939" ht="15.75" customHeight="1">
      <c r="A939" s="90"/>
      <c r="B939" s="90"/>
      <c r="C939" s="90"/>
      <c r="D939" s="90"/>
      <c r="E939" s="90"/>
      <c r="F939" s="90"/>
      <c r="G939" s="90"/>
      <c r="I939" s="90"/>
      <c r="J939" s="90"/>
      <c r="K939" s="90"/>
      <c r="L939" s="90"/>
      <c r="P939" s="90"/>
      <c r="Q939" s="90"/>
      <c r="R939" s="90"/>
      <c r="S939" s="90"/>
    </row>
    <row r="940" ht="15.75" customHeight="1">
      <c r="A940" s="90"/>
      <c r="B940" s="90"/>
      <c r="C940" s="90"/>
      <c r="D940" s="90"/>
      <c r="E940" s="90"/>
      <c r="F940" s="90"/>
      <c r="G940" s="90"/>
      <c r="I940" s="90"/>
      <c r="J940" s="90"/>
      <c r="K940" s="90"/>
      <c r="L940" s="90"/>
      <c r="P940" s="90"/>
      <c r="Q940" s="90"/>
      <c r="R940" s="90"/>
      <c r="S940" s="90"/>
    </row>
    <row r="941" ht="15.75" customHeight="1">
      <c r="A941" s="90"/>
      <c r="B941" s="90"/>
      <c r="C941" s="90"/>
      <c r="D941" s="90"/>
      <c r="E941" s="90"/>
      <c r="F941" s="90"/>
      <c r="G941" s="90"/>
      <c r="I941" s="90"/>
      <c r="J941" s="90"/>
      <c r="K941" s="90"/>
      <c r="L941" s="90"/>
      <c r="P941" s="90"/>
      <c r="Q941" s="90"/>
      <c r="R941" s="90"/>
      <c r="S941" s="90"/>
    </row>
    <row r="942" ht="15.75" customHeight="1">
      <c r="A942" s="90"/>
      <c r="B942" s="90"/>
      <c r="C942" s="90"/>
      <c r="D942" s="90"/>
      <c r="E942" s="90"/>
      <c r="F942" s="90"/>
      <c r="G942" s="90"/>
      <c r="I942" s="90"/>
      <c r="J942" s="90"/>
      <c r="K942" s="90"/>
      <c r="L942" s="90"/>
      <c r="P942" s="90"/>
      <c r="Q942" s="90"/>
      <c r="R942" s="90"/>
      <c r="S942" s="90"/>
    </row>
    <row r="943" ht="15.75" customHeight="1">
      <c r="A943" s="90"/>
      <c r="B943" s="90"/>
      <c r="C943" s="90"/>
      <c r="D943" s="90"/>
      <c r="E943" s="90"/>
      <c r="F943" s="90"/>
      <c r="G943" s="90"/>
      <c r="I943" s="90"/>
      <c r="J943" s="90"/>
      <c r="K943" s="90"/>
      <c r="L943" s="90"/>
      <c r="P943" s="90"/>
      <c r="Q943" s="90"/>
      <c r="R943" s="90"/>
      <c r="S943" s="90"/>
    </row>
    <row r="944" ht="15.75" customHeight="1">
      <c r="A944" s="90"/>
      <c r="B944" s="90"/>
      <c r="C944" s="90"/>
      <c r="D944" s="90"/>
      <c r="E944" s="90"/>
      <c r="F944" s="90"/>
      <c r="G944" s="90"/>
      <c r="I944" s="90"/>
      <c r="J944" s="90"/>
      <c r="K944" s="90"/>
      <c r="L944" s="90"/>
      <c r="P944" s="90"/>
      <c r="Q944" s="90"/>
      <c r="R944" s="90"/>
      <c r="S944" s="90"/>
    </row>
    <row r="945" ht="15.75" customHeight="1">
      <c r="A945" s="90"/>
      <c r="B945" s="90"/>
      <c r="C945" s="90"/>
      <c r="D945" s="90"/>
      <c r="E945" s="90"/>
      <c r="F945" s="90"/>
      <c r="G945" s="90"/>
      <c r="I945" s="90"/>
      <c r="J945" s="90"/>
      <c r="K945" s="90"/>
      <c r="L945" s="90"/>
      <c r="P945" s="90"/>
      <c r="Q945" s="90"/>
      <c r="R945" s="90"/>
      <c r="S945" s="90"/>
    </row>
    <row r="946" ht="15.75" customHeight="1">
      <c r="A946" s="90"/>
      <c r="B946" s="90"/>
      <c r="C946" s="90"/>
      <c r="D946" s="90"/>
      <c r="E946" s="90"/>
      <c r="F946" s="90"/>
      <c r="G946" s="90"/>
      <c r="I946" s="90"/>
      <c r="J946" s="90"/>
      <c r="K946" s="90"/>
      <c r="L946" s="90"/>
      <c r="P946" s="90"/>
      <c r="Q946" s="90"/>
      <c r="R946" s="90"/>
      <c r="S946" s="90"/>
    </row>
    <row r="947" ht="15.75" customHeight="1">
      <c r="A947" s="90"/>
      <c r="B947" s="90"/>
      <c r="C947" s="90"/>
      <c r="D947" s="90"/>
      <c r="E947" s="90"/>
      <c r="F947" s="90"/>
      <c r="G947" s="90"/>
      <c r="I947" s="90"/>
      <c r="J947" s="90"/>
      <c r="K947" s="90"/>
      <c r="L947" s="90"/>
      <c r="P947" s="90"/>
      <c r="Q947" s="90"/>
      <c r="R947" s="90"/>
      <c r="S947" s="90"/>
    </row>
    <row r="948" ht="15.75" customHeight="1">
      <c r="A948" s="90"/>
      <c r="B948" s="90"/>
      <c r="C948" s="90"/>
      <c r="D948" s="90"/>
      <c r="E948" s="90"/>
      <c r="F948" s="90"/>
      <c r="G948" s="90"/>
      <c r="I948" s="90"/>
      <c r="J948" s="90"/>
      <c r="K948" s="90"/>
      <c r="L948" s="90"/>
      <c r="P948" s="90"/>
      <c r="Q948" s="90"/>
      <c r="R948" s="90"/>
      <c r="S948" s="90"/>
    </row>
    <row r="949" ht="15.75" customHeight="1">
      <c r="A949" s="90"/>
      <c r="B949" s="90"/>
      <c r="C949" s="90"/>
      <c r="D949" s="90"/>
      <c r="E949" s="90"/>
      <c r="F949" s="90"/>
      <c r="G949" s="90"/>
      <c r="I949" s="90"/>
      <c r="J949" s="90"/>
      <c r="K949" s="90"/>
      <c r="L949" s="90"/>
      <c r="P949" s="90"/>
      <c r="Q949" s="90"/>
      <c r="R949" s="90"/>
      <c r="S949" s="90"/>
    </row>
    <row r="950" ht="15.75" customHeight="1">
      <c r="A950" s="90"/>
      <c r="B950" s="90"/>
      <c r="C950" s="90"/>
      <c r="D950" s="90"/>
      <c r="E950" s="90"/>
      <c r="F950" s="90"/>
      <c r="G950" s="90"/>
      <c r="I950" s="90"/>
      <c r="J950" s="90"/>
      <c r="K950" s="90"/>
      <c r="L950" s="90"/>
      <c r="P950" s="90"/>
      <c r="Q950" s="90"/>
      <c r="R950" s="90"/>
      <c r="S950" s="90"/>
    </row>
    <row r="951" ht="15.75" customHeight="1">
      <c r="A951" s="90"/>
      <c r="B951" s="90"/>
      <c r="C951" s="90"/>
      <c r="D951" s="90"/>
      <c r="E951" s="90"/>
      <c r="F951" s="90"/>
      <c r="G951" s="90"/>
      <c r="I951" s="90"/>
      <c r="J951" s="90"/>
      <c r="K951" s="90"/>
      <c r="L951" s="90"/>
      <c r="P951" s="90"/>
      <c r="Q951" s="90"/>
      <c r="R951" s="90"/>
      <c r="S951" s="90"/>
    </row>
    <row r="952" ht="15.75" customHeight="1">
      <c r="A952" s="90"/>
      <c r="B952" s="90"/>
      <c r="C952" s="90"/>
      <c r="D952" s="90"/>
      <c r="E952" s="90"/>
      <c r="F952" s="90"/>
      <c r="G952" s="90"/>
      <c r="I952" s="90"/>
      <c r="J952" s="90"/>
      <c r="K952" s="90"/>
      <c r="L952" s="90"/>
      <c r="P952" s="90"/>
      <c r="Q952" s="90"/>
      <c r="R952" s="90"/>
      <c r="S952" s="90"/>
    </row>
    <row r="953" ht="15.75" customHeight="1">
      <c r="A953" s="90"/>
      <c r="B953" s="90"/>
      <c r="C953" s="90"/>
      <c r="D953" s="90"/>
      <c r="E953" s="90"/>
      <c r="F953" s="90"/>
      <c r="G953" s="90"/>
      <c r="I953" s="90"/>
      <c r="J953" s="90"/>
      <c r="K953" s="90"/>
      <c r="L953" s="90"/>
      <c r="P953" s="90"/>
      <c r="Q953" s="90"/>
      <c r="R953" s="90"/>
      <c r="S953" s="90"/>
    </row>
    <row r="954" ht="15.75" customHeight="1">
      <c r="A954" s="90"/>
      <c r="B954" s="90"/>
      <c r="C954" s="90"/>
      <c r="D954" s="90"/>
      <c r="E954" s="90"/>
      <c r="F954" s="90"/>
      <c r="G954" s="90"/>
      <c r="I954" s="90"/>
      <c r="J954" s="90"/>
      <c r="K954" s="90"/>
      <c r="L954" s="90"/>
      <c r="P954" s="90"/>
      <c r="Q954" s="90"/>
      <c r="R954" s="90"/>
      <c r="S954" s="90"/>
    </row>
    <row r="955" ht="15.75" customHeight="1">
      <c r="A955" s="90"/>
      <c r="B955" s="90"/>
      <c r="C955" s="90"/>
      <c r="D955" s="90"/>
      <c r="E955" s="90"/>
      <c r="F955" s="90"/>
      <c r="G955" s="90"/>
      <c r="I955" s="90"/>
      <c r="J955" s="90"/>
      <c r="K955" s="90"/>
      <c r="L955" s="90"/>
      <c r="P955" s="90"/>
      <c r="Q955" s="90"/>
      <c r="R955" s="90"/>
      <c r="S955" s="90"/>
    </row>
    <row r="956" ht="15.75" customHeight="1">
      <c r="A956" s="90"/>
      <c r="B956" s="90"/>
      <c r="C956" s="90"/>
      <c r="D956" s="90"/>
      <c r="E956" s="90"/>
      <c r="F956" s="90"/>
      <c r="G956" s="90"/>
      <c r="I956" s="90"/>
      <c r="J956" s="90"/>
      <c r="K956" s="90"/>
      <c r="L956" s="90"/>
      <c r="P956" s="90"/>
      <c r="Q956" s="90"/>
      <c r="R956" s="90"/>
      <c r="S956" s="90"/>
    </row>
    <row r="957" ht="15.75" customHeight="1">
      <c r="A957" s="90"/>
      <c r="B957" s="90"/>
      <c r="C957" s="90"/>
      <c r="D957" s="90"/>
      <c r="E957" s="90"/>
      <c r="F957" s="90"/>
      <c r="G957" s="90"/>
      <c r="I957" s="90"/>
      <c r="J957" s="90"/>
      <c r="K957" s="90"/>
      <c r="L957" s="90"/>
      <c r="P957" s="90"/>
      <c r="Q957" s="90"/>
      <c r="R957" s="90"/>
      <c r="S957" s="90"/>
    </row>
    <row r="958" ht="15.75" customHeight="1">
      <c r="A958" s="90"/>
      <c r="B958" s="90"/>
      <c r="C958" s="90"/>
      <c r="D958" s="90"/>
      <c r="E958" s="90"/>
      <c r="F958" s="90"/>
      <c r="G958" s="90"/>
      <c r="I958" s="90"/>
      <c r="J958" s="90"/>
      <c r="K958" s="90"/>
      <c r="L958" s="90"/>
      <c r="P958" s="90"/>
      <c r="Q958" s="90"/>
      <c r="R958" s="90"/>
      <c r="S958" s="90"/>
    </row>
    <row r="959" ht="15.75" customHeight="1">
      <c r="A959" s="90"/>
      <c r="B959" s="90"/>
      <c r="C959" s="90"/>
      <c r="D959" s="90"/>
      <c r="E959" s="90"/>
      <c r="F959" s="90"/>
      <c r="G959" s="90"/>
      <c r="I959" s="90"/>
      <c r="J959" s="90"/>
      <c r="K959" s="90"/>
      <c r="L959" s="90"/>
      <c r="P959" s="90"/>
      <c r="Q959" s="90"/>
      <c r="R959" s="90"/>
      <c r="S959" s="90"/>
    </row>
    <row r="960" ht="15.75" customHeight="1">
      <c r="A960" s="90"/>
      <c r="B960" s="90"/>
      <c r="C960" s="90"/>
      <c r="D960" s="90"/>
      <c r="E960" s="90"/>
      <c r="F960" s="90"/>
      <c r="G960" s="90"/>
      <c r="I960" s="90"/>
      <c r="J960" s="90"/>
      <c r="K960" s="90"/>
      <c r="L960" s="90"/>
      <c r="P960" s="90"/>
      <c r="Q960" s="90"/>
      <c r="R960" s="90"/>
      <c r="S960" s="90"/>
    </row>
    <row r="961" ht="15.75" customHeight="1">
      <c r="A961" s="90"/>
      <c r="B961" s="90"/>
      <c r="C961" s="90"/>
      <c r="D961" s="90"/>
      <c r="E961" s="90"/>
      <c r="F961" s="90"/>
      <c r="G961" s="90"/>
      <c r="I961" s="90"/>
      <c r="J961" s="90"/>
      <c r="K961" s="90"/>
      <c r="L961" s="90"/>
      <c r="P961" s="90"/>
      <c r="Q961" s="90"/>
      <c r="R961" s="90"/>
      <c r="S961" s="90"/>
    </row>
    <row r="962" ht="15.75" customHeight="1">
      <c r="A962" s="90"/>
      <c r="B962" s="90"/>
      <c r="C962" s="90"/>
      <c r="D962" s="90"/>
      <c r="E962" s="90"/>
      <c r="F962" s="90"/>
      <c r="G962" s="90"/>
      <c r="I962" s="90"/>
      <c r="J962" s="90"/>
      <c r="K962" s="90"/>
      <c r="L962" s="90"/>
      <c r="P962" s="90"/>
      <c r="Q962" s="90"/>
      <c r="R962" s="90"/>
      <c r="S962" s="90"/>
    </row>
    <row r="963" ht="15.75" customHeight="1">
      <c r="A963" s="90"/>
      <c r="B963" s="90"/>
      <c r="C963" s="90"/>
      <c r="D963" s="90"/>
      <c r="E963" s="90"/>
      <c r="F963" s="90"/>
      <c r="G963" s="90"/>
      <c r="I963" s="90"/>
      <c r="J963" s="90"/>
      <c r="K963" s="90"/>
      <c r="L963" s="90"/>
      <c r="P963" s="90"/>
      <c r="Q963" s="90"/>
      <c r="R963" s="90"/>
      <c r="S963" s="90"/>
    </row>
    <row r="964" ht="15.75" customHeight="1">
      <c r="A964" s="90"/>
      <c r="B964" s="90"/>
      <c r="C964" s="90"/>
      <c r="D964" s="90"/>
      <c r="E964" s="90"/>
      <c r="F964" s="90"/>
      <c r="G964" s="90"/>
      <c r="I964" s="90"/>
      <c r="J964" s="90"/>
      <c r="K964" s="90"/>
      <c r="L964" s="90"/>
      <c r="P964" s="90"/>
      <c r="Q964" s="90"/>
      <c r="R964" s="90"/>
      <c r="S964" s="90"/>
    </row>
    <row r="965" ht="15.75" customHeight="1">
      <c r="A965" s="90"/>
      <c r="B965" s="90"/>
      <c r="C965" s="90"/>
      <c r="D965" s="90"/>
      <c r="E965" s="90"/>
      <c r="F965" s="90"/>
      <c r="G965" s="90"/>
      <c r="I965" s="90"/>
      <c r="J965" s="90"/>
      <c r="K965" s="90"/>
      <c r="L965" s="90"/>
      <c r="P965" s="90"/>
      <c r="Q965" s="90"/>
      <c r="R965" s="90"/>
      <c r="S965" s="90"/>
    </row>
    <row r="966" ht="15.75" customHeight="1">
      <c r="A966" s="90"/>
      <c r="B966" s="90"/>
      <c r="C966" s="90"/>
      <c r="D966" s="90"/>
      <c r="E966" s="90"/>
      <c r="F966" s="90"/>
      <c r="G966" s="90"/>
      <c r="I966" s="90"/>
      <c r="J966" s="90"/>
      <c r="K966" s="90"/>
      <c r="L966" s="90"/>
      <c r="P966" s="90"/>
      <c r="Q966" s="90"/>
      <c r="R966" s="90"/>
      <c r="S966" s="90"/>
    </row>
    <row r="967" ht="15.75" customHeight="1">
      <c r="A967" s="90"/>
      <c r="B967" s="90"/>
      <c r="C967" s="90"/>
      <c r="D967" s="90"/>
      <c r="E967" s="90"/>
      <c r="F967" s="90"/>
      <c r="G967" s="90"/>
      <c r="I967" s="90"/>
      <c r="J967" s="90"/>
      <c r="K967" s="90"/>
      <c r="L967" s="90"/>
      <c r="P967" s="90"/>
      <c r="Q967" s="90"/>
      <c r="R967" s="90"/>
      <c r="S967" s="90"/>
    </row>
    <row r="968" ht="15.75" customHeight="1">
      <c r="A968" s="90"/>
      <c r="B968" s="90"/>
      <c r="C968" s="90"/>
      <c r="D968" s="90"/>
      <c r="E968" s="90"/>
      <c r="F968" s="90"/>
      <c r="G968" s="90"/>
      <c r="I968" s="90"/>
      <c r="J968" s="90"/>
      <c r="K968" s="90"/>
      <c r="L968" s="90"/>
      <c r="P968" s="90"/>
      <c r="Q968" s="90"/>
      <c r="R968" s="90"/>
      <c r="S968" s="90"/>
    </row>
    <row r="969" ht="15.75" customHeight="1">
      <c r="A969" s="90"/>
      <c r="B969" s="90"/>
      <c r="C969" s="90"/>
      <c r="D969" s="90"/>
      <c r="E969" s="90"/>
      <c r="F969" s="90"/>
      <c r="G969" s="90"/>
      <c r="I969" s="90"/>
      <c r="J969" s="90"/>
      <c r="K969" s="90"/>
      <c r="L969" s="90"/>
      <c r="P969" s="90"/>
      <c r="Q969" s="90"/>
      <c r="R969" s="90"/>
      <c r="S969" s="90"/>
    </row>
    <row r="970" ht="15.75" customHeight="1">
      <c r="A970" s="90"/>
      <c r="B970" s="90"/>
      <c r="C970" s="90"/>
      <c r="D970" s="90"/>
      <c r="E970" s="90"/>
      <c r="F970" s="90"/>
      <c r="G970" s="90"/>
      <c r="I970" s="90"/>
      <c r="J970" s="90"/>
      <c r="K970" s="90"/>
      <c r="L970" s="90"/>
      <c r="P970" s="90"/>
      <c r="Q970" s="90"/>
      <c r="R970" s="90"/>
      <c r="S970" s="90"/>
    </row>
    <row r="971" ht="15.75" customHeight="1">
      <c r="A971" s="90"/>
      <c r="B971" s="90"/>
      <c r="C971" s="90"/>
      <c r="D971" s="90"/>
      <c r="E971" s="90"/>
      <c r="F971" s="90"/>
      <c r="G971" s="90"/>
      <c r="I971" s="90"/>
      <c r="J971" s="90"/>
      <c r="K971" s="90"/>
      <c r="L971" s="90"/>
      <c r="P971" s="90"/>
      <c r="Q971" s="90"/>
      <c r="R971" s="90"/>
      <c r="S971" s="90"/>
    </row>
    <row r="972" ht="15.75" customHeight="1">
      <c r="A972" s="90"/>
      <c r="B972" s="90"/>
      <c r="C972" s="90"/>
      <c r="D972" s="90"/>
      <c r="E972" s="90"/>
      <c r="F972" s="90"/>
      <c r="G972" s="90"/>
      <c r="I972" s="90"/>
      <c r="J972" s="90"/>
      <c r="K972" s="90"/>
      <c r="L972" s="90"/>
      <c r="P972" s="90"/>
      <c r="Q972" s="90"/>
      <c r="R972" s="90"/>
      <c r="S972" s="90"/>
    </row>
    <row r="973" ht="15.75" customHeight="1">
      <c r="A973" s="90"/>
      <c r="B973" s="90"/>
      <c r="C973" s="90"/>
      <c r="D973" s="90"/>
      <c r="E973" s="90"/>
      <c r="F973" s="90"/>
      <c r="G973" s="90"/>
      <c r="I973" s="90"/>
      <c r="J973" s="90"/>
      <c r="K973" s="90"/>
      <c r="L973" s="90"/>
      <c r="P973" s="90"/>
      <c r="Q973" s="90"/>
      <c r="R973" s="90"/>
      <c r="S973" s="90"/>
    </row>
    <row r="974" ht="15.75" customHeight="1">
      <c r="A974" s="90"/>
      <c r="B974" s="90"/>
      <c r="C974" s="90"/>
      <c r="D974" s="90"/>
      <c r="E974" s="90"/>
      <c r="F974" s="90"/>
      <c r="G974" s="90"/>
      <c r="I974" s="90"/>
      <c r="J974" s="90"/>
      <c r="K974" s="90"/>
      <c r="L974" s="90"/>
      <c r="P974" s="90"/>
      <c r="Q974" s="90"/>
      <c r="R974" s="90"/>
      <c r="S974" s="90"/>
    </row>
    <row r="975" ht="15.75" customHeight="1">
      <c r="A975" s="90"/>
      <c r="B975" s="90"/>
      <c r="C975" s="90"/>
      <c r="D975" s="90"/>
      <c r="E975" s="90"/>
      <c r="F975" s="90"/>
      <c r="G975" s="90"/>
      <c r="I975" s="90"/>
      <c r="J975" s="90"/>
      <c r="K975" s="90"/>
      <c r="L975" s="90"/>
      <c r="P975" s="90"/>
      <c r="Q975" s="90"/>
      <c r="R975" s="90"/>
      <c r="S975" s="90"/>
    </row>
    <row r="976" ht="15.75" customHeight="1">
      <c r="A976" s="90"/>
      <c r="B976" s="90"/>
      <c r="C976" s="90"/>
      <c r="D976" s="90"/>
      <c r="E976" s="90"/>
      <c r="F976" s="90"/>
      <c r="G976" s="90"/>
      <c r="I976" s="90"/>
      <c r="J976" s="90"/>
      <c r="K976" s="90"/>
      <c r="L976" s="90"/>
      <c r="P976" s="90"/>
      <c r="Q976" s="90"/>
      <c r="R976" s="90"/>
      <c r="S976" s="90"/>
    </row>
    <row r="977" ht="15.75" customHeight="1">
      <c r="A977" s="90"/>
      <c r="B977" s="90"/>
      <c r="C977" s="90"/>
      <c r="D977" s="90"/>
      <c r="E977" s="90"/>
      <c r="F977" s="90"/>
      <c r="G977" s="90"/>
      <c r="I977" s="90"/>
      <c r="J977" s="90"/>
      <c r="K977" s="90"/>
      <c r="L977" s="90"/>
      <c r="P977" s="90"/>
      <c r="Q977" s="90"/>
      <c r="R977" s="90"/>
      <c r="S977" s="90"/>
    </row>
    <row r="978" ht="15.75" customHeight="1">
      <c r="A978" s="90"/>
      <c r="B978" s="90"/>
      <c r="C978" s="90"/>
      <c r="D978" s="90"/>
      <c r="E978" s="90"/>
      <c r="F978" s="90"/>
      <c r="G978" s="90"/>
      <c r="I978" s="90"/>
      <c r="J978" s="90"/>
      <c r="K978" s="90"/>
      <c r="L978" s="90"/>
      <c r="P978" s="90"/>
      <c r="Q978" s="90"/>
      <c r="R978" s="90"/>
      <c r="S978" s="90"/>
    </row>
    <row r="979" ht="15.75" customHeight="1">
      <c r="A979" s="90"/>
      <c r="B979" s="90"/>
      <c r="C979" s="90"/>
      <c r="D979" s="90"/>
      <c r="E979" s="90"/>
      <c r="F979" s="90"/>
      <c r="G979" s="90"/>
      <c r="I979" s="90"/>
      <c r="J979" s="90"/>
      <c r="K979" s="90"/>
      <c r="L979" s="90"/>
      <c r="P979" s="90"/>
      <c r="Q979" s="90"/>
      <c r="R979" s="90"/>
      <c r="S979" s="90"/>
    </row>
    <row r="980" ht="15.75" customHeight="1">
      <c r="A980" s="90"/>
      <c r="B980" s="90"/>
      <c r="C980" s="90"/>
      <c r="D980" s="90"/>
      <c r="E980" s="90"/>
      <c r="F980" s="90"/>
      <c r="G980" s="90"/>
      <c r="I980" s="90"/>
      <c r="J980" s="90"/>
      <c r="K980" s="90"/>
      <c r="L980" s="90"/>
      <c r="P980" s="90"/>
      <c r="Q980" s="90"/>
      <c r="R980" s="90"/>
      <c r="S980" s="90"/>
    </row>
    <row r="981" ht="15.75" customHeight="1">
      <c r="A981" s="90"/>
      <c r="B981" s="90"/>
      <c r="C981" s="90"/>
      <c r="D981" s="90"/>
      <c r="E981" s="90"/>
      <c r="F981" s="90"/>
      <c r="G981" s="90"/>
      <c r="I981" s="90"/>
      <c r="J981" s="90"/>
      <c r="K981" s="90"/>
      <c r="L981" s="90"/>
      <c r="P981" s="90"/>
      <c r="Q981" s="90"/>
      <c r="R981" s="90"/>
      <c r="S981" s="90"/>
    </row>
    <row r="982" ht="15.75" customHeight="1">
      <c r="A982" s="90"/>
      <c r="B982" s="90"/>
      <c r="C982" s="90"/>
      <c r="D982" s="90"/>
      <c r="E982" s="90"/>
      <c r="F982" s="90"/>
      <c r="G982" s="90"/>
      <c r="I982" s="90"/>
      <c r="J982" s="90"/>
      <c r="K982" s="90"/>
      <c r="L982" s="90"/>
      <c r="P982" s="90"/>
      <c r="Q982" s="90"/>
      <c r="R982" s="90"/>
      <c r="S982" s="90"/>
    </row>
    <row r="983" ht="15.75" customHeight="1">
      <c r="A983" s="90"/>
      <c r="B983" s="90"/>
      <c r="C983" s="90"/>
      <c r="D983" s="90"/>
      <c r="E983" s="90"/>
      <c r="F983" s="90"/>
      <c r="G983" s="90"/>
      <c r="I983" s="90"/>
      <c r="J983" s="90"/>
      <c r="K983" s="90"/>
      <c r="L983" s="90"/>
      <c r="P983" s="90"/>
      <c r="Q983" s="90"/>
      <c r="R983" s="90"/>
      <c r="S983" s="90"/>
    </row>
    <row r="984" ht="15.75" customHeight="1">
      <c r="A984" s="90"/>
      <c r="B984" s="90"/>
      <c r="C984" s="90"/>
      <c r="D984" s="90"/>
      <c r="E984" s="90"/>
      <c r="F984" s="90"/>
      <c r="G984" s="90"/>
      <c r="I984" s="90"/>
      <c r="J984" s="90"/>
      <c r="K984" s="90"/>
      <c r="L984" s="90"/>
      <c r="P984" s="90"/>
      <c r="Q984" s="90"/>
      <c r="R984" s="90"/>
      <c r="S984" s="90"/>
    </row>
    <row r="985" ht="15.75" customHeight="1">
      <c r="A985" s="90"/>
      <c r="B985" s="90"/>
      <c r="C985" s="90"/>
      <c r="D985" s="90"/>
      <c r="E985" s="90"/>
      <c r="F985" s="90"/>
      <c r="G985" s="90"/>
      <c r="I985" s="90"/>
      <c r="J985" s="90"/>
      <c r="K985" s="90"/>
      <c r="L985" s="90"/>
      <c r="P985" s="90"/>
      <c r="Q985" s="90"/>
      <c r="R985" s="90"/>
      <c r="S985" s="90"/>
    </row>
    <row r="986" ht="15.75" customHeight="1">
      <c r="A986" s="90"/>
      <c r="B986" s="90"/>
      <c r="C986" s="90"/>
      <c r="D986" s="90"/>
      <c r="E986" s="90"/>
      <c r="F986" s="90"/>
      <c r="G986" s="90"/>
      <c r="I986" s="90"/>
      <c r="J986" s="90"/>
      <c r="K986" s="90"/>
      <c r="L986" s="90"/>
      <c r="P986" s="90"/>
      <c r="Q986" s="90"/>
      <c r="R986" s="90"/>
      <c r="S986" s="90"/>
    </row>
    <row r="987" ht="15.75" customHeight="1">
      <c r="A987" s="90"/>
      <c r="B987" s="90"/>
      <c r="C987" s="90"/>
      <c r="D987" s="90"/>
      <c r="E987" s="90"/>
      <c r="F987" s="90"/>
      <c r="G987" s="90"/>
      <c r="I987" s="90"/>
      <c r="J987" s="90"/>
      <c r="K987" s="90"/>
      <c r="L987" s="90"/>
      <c r="P987" s="90"/>
      <c r="Q987" s="90"/>
      <c r="R987" s="90"/>
      <c r="S987" s="90"/>
    </row>
    <row r="988" ht="15.75" customHeight="1">
      <c r="A988" s="90"/>
      <c r="B988" s="90"/>
      <c r="C988" s="90"/>
      <c r="D988" s="90"/>
      <c r="E988" s="90"/>
      <c r="F988" s="90"/>
      <c r="G988" s="90"/>
      <c r="I988" s="90"/>
      <c r="J988" s="90"/>
      <c r="K988" s="90"/>
      <c r="L988" s="90"/>
      <c r="P988" s="90"/>
      <c r="Q988" s="90"/>
      <c r="R988" s="90"/>
      <c r="S988" s="90"/>
    </row>
    <row r="989" ht="15.75" customHeight="1">
      <c r="A989" s="90"/>
      <c r="B989" s="90"/>
      <c r="C989" s="90"/>
      <c r="D989" s="90"/>
      <c r="E989" s="90"/>
      <c r="F989" s="90"/>
      <c r="G989" s="90"/>
      <c r="I989" s="90"/>
      <c r="J989" s="90"/>
      <c r="K989" s="90"/>
      <c r="L989" s="90"/>
      <c r="P989" s="90"/>
      <c r="Q989" s="90"/>
      <c r="R989" s="90"/>
      <c r="S989" s="90"/>
    </row>
    <row r="990" ht="15.75" customHeight="1">
      <c r="A990" s="90"/>
      <c r="B990" s="90"/>
      <c r="C990" s="90"/>
      <c r="D990" s="90"/>
      <c r="E990" s="90"/>
      <c r="F990" s="90"/>
      <c r="G990" s="90"/>
      <c r="I990" s="90"/>
      <c r="J990" s="90"/>
      <c r="K990" s="90"/>
      <c r="L990" s="90"/>
      <c r="P990" s="90"/>
      <c r="Q990" s="90"/>
      <c r="R990" s="90"/>
      <c r="S990" s="90"/>
    </row>
    <row r="991" ht="15.75" customHeight="1">
      <c r="A991" s="90"/>
      <c r="B991" s="90"/>
      <c r="C991" s="90"/>
      <c r="D991" s="90"/>
      <c r="E991" s="90"/>
      <c r="F991" s="90"/>
      <c r="G991" s="90"/>
      <c r="I991" s="90"/>
      <c r="J991" s="90"/>
      <c r="K991" s="90"/>
      <c r="L991" s="90"/>
      <c r="P991" s="90"/>
      <c r="Q991" s="90"/>
      <c r="R991" s="90"/>
      <c r="S991" s="90"/>
    </row>
    <row r="992" ht="15.75" customHeight="1">
      <c r="A992" s="90"/>
      <c r="B992" s="90"/>
      <c r="C992" s="90"/>
      <c r="D992" s="90"/>
      <c r="E992" s="90"/>
      <c r="F992" s="90"/>
      <c r="G992" s="90"/>
      <c r="I992" s="90"/>
      <c r="J992" s="90"/>
      <c r="K992" s="90"/>
      <c r="L992" s="90"/>
      <c r="P992" s="90"/>
      <c r="Q992" s="90"/>
      <c r="R992" s="90"/>
      <c r="S992" s="90"/>
    </row>
    <row r="993" ht="15.75" customHeight="1">
      <c r="A993" s="90"/>
      <c r="B993" s="90"/>
      <c r="C993" s="90"/>
      <c r="D993" s="90"/>
      <c r="E993" s="90"/>
      <c r="F993" s="90"/>
      <c r="G993" s="90"/>
      <c r="I993" s="90"/>
      <c r="J993" s="90"/>
      <c r="K993" s="90"/>
      <c r="L993" s="90"/>
      <c r="P993" s="90"/>
      <c r="Q993" s="90"/>
      <c r="R993" s="90"/>
      <c r="S993" s="90"/>
    </row>
    <row r="994" ht="15.75" customHeight="1">
      <c r="A994" s="90"/>
      <c r="B994" s="90"/>
      <c r="C994" s="90"/>
      <c r="D994" s="90"/>
      <c r="E994" s="90"/>
      <c r="F994" s="90"/>
      <c r="G994" s="90"/>
      <c r="I994" s="90"/>
      <c r="J994" s="90"/>
      <c r="K994" s="90"/>
      <c r="L994" s="90"/>
      <c r="P994" s="90"/>
      <c r="Q994" s="90"/>
      <c r="R994" s="90"/>
      <c r="S994" s="90"/>
    </row>
    <row r="995" ht="15.75" customHeight="1">
      <c r="A995" s="90"/>
      <c r="B995" s="90"/>
      <c r="C995" s="90"/>
      <c r="D995" s="90"/>
      <c r="E995" s="90"/>
      <c r="F995" s="90"/>
      <c r="G995" s="90"/>
      <c r="I995" s="90"/>
      <c r="J995" s="90"/>
      <c r="K995" s="90"/>
      <c r="L995" s="90"/>
      <c r="P995" s="90"/>
      <c r="Q995" s="90"/>
      <c r="R995" s="90"/>
      <c r="S995" s="90"/>
    </row>
    <row r="996" ht="15.75" customHeight="1">
      <c r="A996" s="90"/>
      <c r="B996" s="90"/>
      <c r="C996" s="90"/>
      <c r="D996" s="90"/>
      <c r="E996" s="90"/>
      <c r="F996" s="90"/>
      <c r="G996" s="90"/>
      <c r="I996" s="90"/>
      <c r="J996" s="90"/>
      <c r="K996" s="90"/>
      <c r="L996" s="90"/>
      <c r="P996" s="90"/>
      <c r="Q996" s="90"/>
      <c r="R996" s="90"/>
      <c r="S996" s="90"/>
    </row>
    <row r="997" ht="15.75" customHeight="1">
      <c r="A997" s="90"/>
      <c r="B997" s="90"/>
      <c r="C997" s="90"/>
      <c r="D997" s="90"/>
      <c r="E997" s="90"/>
      <c r="F997" s="90"/>
      <c r="G997" s="90"/>
      <c r="I997" s="90"/>
      <c r="J997" s="90"/>
      <c r="K997" s="90"/>
      <c r="L997" s="90"/>
      <c r="P997" s="90"/>
      <c r="Q997" s="90"/>
      <c r="R997" s="90"/>
      <c r="S997" s="90"/>
    </row>
    <row r="998" ht="15.75" customHeight="1">
      <c r="A998" s="90"/>
      <c r="B998" s="90"/>
      <c r="C998" s="90"/>
      <c r="D998" s="90"/>
      <c r="E998" s="90"/>
      <c r="F998" s="90"/>
      <c r="G998" s="90"/>
      <c r="I998" s="90"/>
      <c r="J998" s="90"/>
      <c r="K998" s="90"/>
      <c r="L998" s="90"/>
      <c r="P998" s="90"/>
      <c r="Q998" s="90"/>
      <c r="R998" s="90"/>
      <c r="S998" s="90"/>
    </row>
    <row r="999" ht="15.75" customHeight="1">
      <c r="A999" s="90"/>
      <c r="B999" s="90"/>
      <c r="C999" s="90"/>
      <c r="D999" s="90"/>
      <c r="E999" s="90"/>
      <c r="F999" s="90"/>
      <c r="G999" s="90"/>
      <c r="I999" s="90"/>
      <c r="J999" s="90"/>
      <c r="K999" s="90"/>
      <c r="L999" s="90"/>
      <c r="P999" s="90"/>
      <c r="Q999" s="90"/>
      <c r="R999" s="90"/>
      <c r="S999" s="90"/>
    </row>
  </sheetData>
  <autoFilter ref="$A$1:$AF$89">
    <sortState ref="A1:AF89">
      <sortCondition ref="A1:A89"/>
      <sortCondition ref="P1:P89"/>
    </sortState>
  </autoFilter>
  <dataValidations>
    <dataValidation type="list" allowBlank="1" showErrorMessage="1" sqref="H2:H72">
      <formula1>"In progress,Done,Cancelled,Failed"</formula1>
    </dataValidation>
  </dataValidations>
  <hyperlinks>
    <hyperlink r:id="rId1" ref="M3"/>
    <hyperlink r:id="rId2" ref="M5"/>
    <hyperlink r:id="rId3" ref="N5"/>
    <hyperlink r:id="rId4" ref="O5"/>
  </hyperlinks>
  <printOptions/>
  <pageMargins bottom="1.0" footer="0.0" header="0.0" left="0.75" right="0.75" top="1.0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43"/>
    <col customWidth="1" min="4" max="4" width="14.71"/>
    <col customWidth="1" min="5" max="6" width="14.43"/>
    <col customWidth="1" min="8" max="8" width="20.0"/>
  </cols>
  <sheetData>
    <row r="1" ht="15.75" customHeight="1">
      <c r="A1" s="4" t="s">
        <v>1</v>
      </c>
      <c r="B1" s="4" t="s">
        <v>5</v>
      </c>
      <c r="C1" s="4" t="s">
        <v>7</v>
      </c>
      <c r="D1" s="7" t="s">
        <v>9</v>
      </c>
      <c r="E1" s="4" t="s">
        <v>13</v>
      </c>
      <c r="F1" s="4" t="s">
        <v>15</v>
      </c>
      <c r="G1" s="7" t="s">
        <v>16</v>
      </c>
      <c r="H1" s="4" t="s">
        <v>18</v>
      </c>
    </row>
    <row r="2" ht="15.75" customHeight="1">
      <c r="A2" s="4" t="s">
        <v>19</v>
      </c>
    </row>
    <row r="3" ht="15.75" customHeight="1">
      <c r="A3" s="4" t="s">
        <v>20</v>
      </c>
    </row>
    <row r="4" ht="15.75" customHeight="1">
      <c r="A4" s="4" t="s">
        <v>22</v>
      </c>
    </row>
    <row r="5" ht="15.75" customHeight="1">
      <c r="A5" s="4" t="s">
        <v>23</v>
      </c>
    </row>
    <row r="6" ht="15.75" customHeight="1">
      <c r="A6" s="4" t="s">
        <v>24</v>
      </c>
    </row>
    <row r="7" ht="15.75" customHeight="1">
      <c r="A7" s="4" t="s">
        <v>25</v>
      </c>
    </row>
    <row r="8" ht="15.75" customHeight="1">
      <c r="A8" s="4" t="s">
        <v>26</v>
      </c>
    </row>
    <row r="9" ht="15.75" customHeight="1">
      <c r="A9" s="4" t="s">
        <v>28</v>
      </c>
    </row>
    <row r="10" ht="15.75" customHeight="1">
      <c r="A10" s="4" t="s">
        <v>29</v>
      </c>
    </row>
    <row r="11" ht="15.75" customHeight="1">
      <c r="A11" s="4" t="s">
        <v>30</v>
      </c>
    </row>
    <row r="12" ht="15.75" customHeight="1">
      <c r="A12" s="4" t="s">
        <v>31</v>
      </c>
      <c r="B12" s="4" t="s">
        <v>32</v>
      </c>
      <c r="C12" s="4" t="s">
        <v>33</v>
      </c>
      <c r="E12" s="4" t="s">
        <v>35</v>
      </c>
      <c r="F12" s="4" t="s">
        <v>36</v>
      </c>
    </row>
    <row r="13" ht="15.75" customHeight="1">
      <c r="A13" s="4" t="s">
        <v>37</v>
      </c>
    </row>
    <row r="14" ht="15.75" customHeight="1">
      <c r="A14" s="4" t="s">
        <v>38</v>
      </c>
    </row>
    <row r="15" ht="15.75" customHeight="1">
      <c r="A15" s="4" t="s">
        <v>39</v>
      </c>
      <c r="B15" s="4" t="s">
        <v>40</v>
      </c>
      <c r="C15" s="4" t="s">
        <v>41</v>
      </c>
      <c r="E15" s="4" t="s">
        <v>42</v>
      </c>
      <c r="F15" s="4" t="s">
        <v>44</v>
      </c>
      <c r="H15" s="4" t="s">
        <v>45</v>
      </c>
    </row>
    <row r="16" ht="15.75" customHeight="1">
      <c r="A16" s="4" t="s">
        <v>46</v>
      </c>
    </row>
    <row r="17" ht="15.75" customHeight="1">
      <c r="A17" s="4" t="s">
        <v>47</v>
      </c>
      <c r="B17" s="4" t="s">
        <v>48</v>
      </c>
      <c r="C17" s="4" t="s">
        <v>50</v>
      </c>
      <c r="E17" s="4" t="s">
        <v>51</v>
      </c>
      <c r="F17" s="4" t="s">
        <v>52</v>
      </c>
      <c r="H17" s="4" t="s">
        <v>53</v>
      </c>
    </row>
    <row r="18" ht="15.75" customHeight="1">
      <c r="A18" s="4" t="s">
        <v>55</v>
      </c>
      <c r="B18" s="4" t="s">
        <v>56</v>
      </c>
      <c r="C18" s="4" t="s">
        <v>57</v>
      </c>
      <c r="E18" s="4" t="s">
        <v>58</v>
      </c>
      <c r="F18" s="4" t="s">
        <v>59</v>
      </c>
    </row>
    <row r="19" ht="15.75" customHeight="1">
      <c r="A19" s="4" t="s">
        <v>60</v>
      </c>
    </row>
    <row r="20" ht="15.75" customHeight="1">
      <c r="A20" s="4" t="s">
        <v>61</v>
      </c>
    </row>
    <row r="21" ht="15.75" customHeight="1">
      <c r="A21" s="4" t="s">
        <v>62</v>
      </c>
    </row>
    <row r="22" ht="15.75" customHeight="1">
      <c r="A22" s="4" t="s">
        <v>69</v>
      </c>
    </row>
    <row r="23" ht="15.75" customHeight="1">
      <c r="A23" s="4" t="s">
        <v>70</v>
      </c>
    </row>
    <row r="24" ht="15.75" customHeight="1">
      <c r="A24" s="4" t="s">
        <v>71</v>
      </c>
    </row>
    <row r="25" ht="15.75" customHeight="1">
      <c r="A25" s="4" t="s">
        <v>73</v>
      </c>
    </row>
    <row r="26" ht="15.75" customHeight="1">
      <c r="A26" s="4" t="s">
        <v>74</v>
      </c>
    </row>
    <row r="27" ht="15.75" customHeight="1">
      <c r="A27" s="4" t="s">
        <v>75</v>
      </c>
    </row>
    <row r="28" ht="15.75" customHeight="1">
      <c r="A28" s="4" t="s">
        <v>76</v>
      </c>
    </row>
    <row r="29" ht="15.75" customHeight="1">
      <c r="A29" s="4" t="s">
        <v>77</v>
      </c>
    </row>
    <row r="30" ht="15.75" customHeight="1">
      <c r="A30" s="4" t="s">
        <v>79</v>
      </c>
    </row>
    <row r="31" ht="15.75" customHeight="1">
      <c r="A31" s="4" t="s">
        <v>80</v>
      </c>
    </row>
    <row r="32" ht="15.75" customHeight="1">
      <c r="A32" s="4" t="s">
        <v>82</v>
      </c>
    </row>
    <row r="33" ht="15.75" customHeight="1">
      <c r="A33" s="4" t="s">
        <v>83</v>
      </c>
    </row>
    <row r="34" ht="15.75" customHeight="1">
      <c r="A34" s="4" t="s">
        <v>84</v>
      </c>
    </row>
    <row r="35" ht="15.75" customHeight="1">
      <c r="A35" s="4" t="s">
        <v>85</v>
      </c>
    </row>
    <row r="36" ht="15.75" customHeight="1">
      <c r="A36" s="4" t="s">
        <v>86</v>
      </c>
    </row>
    <row r="37" ht="15.75" customHeight="1">
      <c r="A37" s="4" t="s">
        <v>87</v>
      </c>
    </row>
    <row r="38" ht="15.75" customHeight="1">
      <c r="A38" s="4" t="s">
        <v>88</v>
      </c>
    </row>
    <row r="39" ht="15.75" customHeight="1">
      <c r="A39" s="4" t="s">
        <v>90</v>
      </c>
    </row>
    <row r="40" ht="15.75" customHeight="1">
      <c r="A40" s="4" t="s">
        <v>91</v>
      </c>
    </row>
    <row r="41" ht="15.75" customHeight="1">
      <c r="A41" s="4" t="s">
        <v>92</v>
      </c>
    </row>
    <row r="42" ht="15.75" customHeight="1">
      <c r="A42" s="4" t="s">
        <v>93</v>
      </c>
    </row>
    <row r="43" ht="15.75" customHeight="1">
      <c r="A43" s="4" t="s">
        <v>94</v>
      </c>
    </row>
    <row r="44" ht="15.75" customHeight="1">
      <c r="A44" s="4" t="s">
        <v>95</v>
      </c>
    </row>
    <row r="45" ht="15.75" customHeight="1">
      <c r="A45" s="4" t="s">
        <v>96</v>
      </c>
    </row>
    <row r="46" ht="15.75" customHeight="1">
      <c r="A46" s="4" t="s">
        <v>97</v>
      </c>
    </row>
    <row r="47" ht="15.75" customHeight="1">
      <c r="A47" s="4" t="s">
        <v>98</v>
      </c>
    </row>
    <row r="48" ht="15.75" customHeight="1">
      <c r="A48" s="4" t="s">
        <v>99</v>
      </c>
    </row>
    <row r="49" ht="15.75" customHeight="1">
      <c r="A49" s="4" t="s">
        <v>100</v>
      </c>
    </row>
    <row r="50" ht="15.75" customHeight="1">
      <c r="A50" s="4" t="s">
        <v>101</v>
      </c>
    </row>
    <row r="51" ht="15.75" customHeight="1">
      <c r="A51" s="4" t="s">
        <v>102</v>
      </c>
    </row>
    <row r="52" ht="15.75" customHeight="1">
      <c r="A52" s="4" t="s">
        <v>103</v>
      </c>
      <c r="B52" s="7" t="s">
        <v>104</v>
      </c>
      <c r="C52" s="7" t="s">
        <v>105</v>
      </c>
      <c r="D52" s="7" t="s">
        <v>106</v>
      </c>
      <c r="E52" s="7" t="s">
        <v>107</v>
      </c>
      <c r="F52" s="7" t="s">
        <v>108</v>
      </c>
      <c r="G52" s="7" t="s">
        <v>109</v>
      </c>
      <c r="H52" s="7" t="s">
        <v>110</v>
      </c>
    </row>
    <row r="53" ht="15.75" customHeight="1">
      <c r="A53" s="4" t="s">
        <v>111</v>
      </c>
    </row>
    <row r="54" ht="15.75" customHeight="1">
      <c r="A54" s="4" t="s">
        <v>112</v>
      </c>
    </row>
    <row r="55" ht="15.75" customHeight="1">
      <c r="A55" s="4" t="s">
        <v>113</v>
      </c>
    </row>
    <row r="56" ht="15.75" customHeight="1">
      <c r="A56" s="4" t="s">
        <v>115</v>
      </c>
    </row>
    <row r="57" ht="15.75" customHeight="1">
      <c r="A57" s="4" t="s">
        <v>116</v>
      </c>
    </row>
    <row r="58" ht="15.75" customHeight="1">
      <c r="A58" s="4" t="s">
        <v>117</v>
      </c>
    </row>
    <row r="59" ht="15.75" customHeight="1">
      <c r="A59" s="4" t="s">
        <v>118</v>
      </c>
    </row>
    <row r="60" ht="15.75" customHeight="1">
      <c r="A60" s="4" t="s">
        <v>119</v>
      </c>
    </row>
    <row r="61" ht="15.75" customHeight="1">
      <c r="A61" s="4" t="s">
        <v>121</v>
      </c>
    </row>
    <row r="62" ht="15.75" customHeight="1">
      <c r="A62" s="4" t="s">
        <v>122</v>
      </c>
    </row>
    <row r="63" ht="15.75" customHeight="1">
      <c r="A63" s="4" t="s">
        <v>123</v>
      </c>
    </row>
    <row r="64" ht="15.75" customHeight="1">
      <c r="A64" s="4" t="s">
        <v>124</v>
      </c>
    </row>
    <row r="65" ht="15.75" customHeight="1">
      <c r="A65" s="4" t="s">
        <v>125</v>
      </c>
    </row>
    <row r="66" ht="15.75" customHeight="1">
      <c r="A66" s="4" t="s">
        <v>126</v>
      </c>
    </row>
    <row r="67" ht="15.75" customHeight="1">
      <c r="A67" s="4" t="s">
        <v>127</v>
      </c>
    </row>
    <row r="68" ht="15.75" customHeight="1">
      <c r="A68" s="4" t="s">
        <v>128</v>
      </c>
    </row>
    <row r="69" ht="15.75" customHeight="1">
      <c r="A69" s="4" t="s">
        <v>130</v>
      </c>
    </row>
    <row r="70" ht="15.75" customHeight="1">
      <c r="A70" s="4" t="s">
        <v>131</v>
      </c>
    </row>
    <row r="71" ht="15.75" customHeight="1">
      <c r="A71" s="4" t="s">
        <v>132</v>
      </c>
    </row>
    <row r="72" ht="15.75" customHeight="1">
      <c r="A72" s="4" t="s">
        <v>133</v>
      </c>
    </row>
    <row r="73" ht="15.75" customHeight="1">
      <c r="A73" s="4" t="s">
        <v>134</v>
      </c>
    </row>
    <row r="74" ht="15.75" customHeight="1">
      <c r="A74" s="4" t="s">
        <v>135</v>
      </c>
    </row>
    <row r="75" ht="15.75" customHeight="1">
      <c r="A75" s="4" t="s">
        <v>136</v>
      </c>
    </row>
    <row r="76" ht="15.75" customHeight="1">
      <c r="A76" s="4" t="s">
        <v>138</v>
      </c>
    </row>
    <row r="77" ht="15.75" customHeight="1">
      <c r="A77" s="4" t="s">
        <v>139</v>
      </c>
    </row>
    <row r="78" ht="15.75" customHeight="1">
      <c r="A78" s="4" t="s">
        <v>140</v>
      </c>
    </row>
    <row r="79" ht="15.75" customHeight="1">
      <c r="A79" s="4" t="s">
        <v>142</v>
      </c>
    </row>
    <row r="80" ht="15.75" customHeight="1">
      <c r="A80" s="4" t="s">
        <v>144</v>
      </c>
    </row>
    <row r="81" ht="15.75" customHeight="1">
      <c r="A81" s="4" t="s">
        <v>145</v>
      </c>
    </row>
    <row r="82" ht="15.75" customHeight="1">
      <c r="A82" s="4" t="s">
        <v>147</v>
      </c>
    </row>
    <row r="83" ht="15.75" customHeight="1">
      <c r="A83" s="4" t="s">
        <v>150</v>
      </c>
    </row>
    <row r="84" ht="15.75" customHeight="1">
      <c r="A84" s="4" t="s">
        <v>153</v>
      </c>
    </row>
    <row r="85" ht="15.75" customHeight="1">
      <c r="A85" s="4" t="s">
        <v>155</v>
      </c>
    </row>
    <row r="86" ht="15.75" customHeight="1">
      <c r="A86" s="4" t="s">
        <v>156</v>
      </c>
    </row>
    <row r="87" ht="15.75" customHeight="1">
      <c r="A87" s="4" t="s">
        <v>158</v>
      </c>
    </row>
    <row r="88" ht="15.75" customHeight="1">
      <c r="A88" s="4" t="s">
        <v>159</v>
      </c>
    </row>
    <row r="89" ht="15.75" customHeight="1">
      <c r="A89" s="4" t="s">
        <v>160</v>
      </c>
    </row>
    <row r="90" ht="15.75" customHeight="1">
      <c r="A90" s="4" t="s">
        <v>161</v>
      </c>
    </row>
    <row r="91" ht="15.75" customHeight="1">
      <c r="A91" s="4" t="s">
        <v>162</v>
      </c>
    </row>
    <row r="92" ht="15.75" customHeight="1">
      <c r="A92" s="4" t="s">
        <v>164</v>
      </c>
    </row>
    <row r="93" ht="15.75" customHeight="1">
      <c r="A93" s="4" t="s">
        <v>165</v>
      </c>
    </row>
    <row r="94" ht="15.75" customHeight="1">
      <c r="A94" s="4" t="s">
        <v>166</v>
      </c>
    </row>
    <row r="95" ht="15.75" customHeight="1">
      <c r="A95" s="4" t="s">
        <v>167</v>
      </c>
    </row>
    <row r="96" ht="15.75" customHeight="1">
      <c r="A96" s="4" t="s">
        <v>168</v>
      </c>
    </row>
    <row r="97" ht="15.75" customHeight="1">
      <c r="A97" s="4" t="s">
        <v>169</v>
      </c>
    </row>
    <row r="98" ht="15.75" customHeight="1">
      <c r="A98" s="4" t="s">
        <v>170</v>
      </c>
    </row>
    <row r="99" ht="15.75" customHeight="1">
      <c r="A99" s="4" t="s">
        <v>171</v>
      </c>
    </row>
    <row r="100" ht="15.75" customHeight="1">
      <c r="A100" s="4" t="s">
        <v>173</v>
      </c>
    </row>
    <row r="101" ht="15.75" customHeight="1">
      <c r="A101" s="4" t="s">
        <v>174</v>
      </c>
    </row>
    <row r="102" ht="15.75" customHeight="1">
      <c r="A102" s="4" t="s">
        <v>176</v>
      </c>
    </row>
    <row r="103" ht="15.75" customHeight="1">
      <c r="A103" s="4" t="s">
        <v>177</v>
      </c>
    </row>
    <row r="104" ht="15.75" customHeight="1">
      <c r="A104" s="4" t="s">
        <v>179</v>
      </c>
    </row>
    <row r="105" ht="15.75" customHeight="1">
      <c r="A105" s="4" t="s">
        <v>180</v>
      </c>
    </row>
    <row r="106" ht="15.75" customHeight="1">
      <c r="A106" s="4" t="s">
        <v>181</v>
      </c>
    </row>
    <row r="107" ht="15.75" customHeight="1">
      <c r="A107" s="4" t="s">
        <v>182</v>
      </c>
    </row>
    <row r="108" ht="15.75" customHeight="1">
      <c r="A108" s="4" t="s">
        <v>184</v>
      </c>
    </row>
    <row r="109" ht="15.75" customHeight="1">
      <c r="A109" s="4" t="s">
        <v>185</v>
      </c>
    </row>
    <row r="110" ht="15.75" customHeight="1">
      <c r="A110" s="4" t="s">
        <v>186</v>
      </c>
    </row>
    <row r="111" ht="15.75" customHeight="1">
      <c r="A111" s="4" t="s">
        <v>188</v>
      </c>
    </row>
    <row r="112" ht="15.75" customHeight="1">
      <c r="A112" s="4" t="s">
        <v>189</v>
      </c>
    </row>
    <row r="113" ht="15.75" customHeight="1">
      <c r="A113" s="4" t="s">
        <v>190</v>
      </c>
    </row>
    <row r="114" ht="15.75" customHeight="1">
      <c r="A114" s="4" t="s">
        <v>192</v>
      </c>
    </row>
    <row r="115" ht="15.75" customHeight="1">
      <c r="A115" s="4" t="s">
        <v>194</v>
      </c>
    </row>
    <row r="116" ht="15.75" customHeight="1">
      <c r="A116" s="4" t="s">
        <v>195</v>
      </c>
    </row>
    <row r="117" ht="15.75" customHeight="1">
      <c r="A117" s="4" t="s">
        <v>196</v>
      </c>
    </row>
    <row r="118" ht="15.75" customHeight="1">
      <c r="A118" s="4" t="s">
        <v>198</v>
      </c>
    </row>
    <row r="119" ht="15.75" customHeight="1">
      <c r="A119" s="4" t="s">
        <v>199</v>
      </c>
    </row>
    <row r="120" ht="15.75" customHeight="1">
      <c r="A120" s="4" t="s">
        <v>201</v>
      </c>
    </row>
    <row r="121" ht="15.75" customHeight="1">
      <c r="A121" s="4" t="s">
        <v>203</v>
      </c>
    </row>
    <row r="122" ht="15.75" customHeight="1">
      <c r="A122" s="4" t="s">
        <v>204</v>
      </c>
    </row>
    <row r="123" ht="15.75" customHeight="1">
      <c r="A123" s="4" t="s">
        <v>205</v>
      </c>
    </row>
    <row r="124" ht="15.75" customHeight="1">
      <c r="A124" s="4" t="s">
        <v>207</v>
      </c>
    </row>
    <row r="125" ht="15.75" customHeight="1">
      <c r="A125" s="4" t="s">
        <v>208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  <col customWidth="1" min="7" max="7" width="10.71"/>
    <col customWidth="1" min="8" max="8" width="22.86"/>
  </cols>
  <sheetData>
    <row r="1" ht="15.75" customHeight="1">
      <c r="A1" s="4" t="s">
        <v>1</v>
      </c>
      <c r="B1" s="4" t="s">
        <v>5</v>
      </c>
      <c r="C1" s="4" t="s">
        <v>7</v>
      </c>
      <c r="D1" s="4" t="s">
        <v>13</v>
      </c>
      <c r="E1" s="4" t="s">
        <v>15</v>
      </c>
      <c r="F1" s="7" t="s">
        <v>9</v>
      </c>
      <c r="G1" s="7" t="s">
        <v>16</v>
      </c>
      <c r="H1" s="4" t="s">
        <v>18</v>
      </c>
    </row>
    <row r="2" ht="15.75" customHeight="1">
      <c r="A2" s="86" t="s">
        <v>250</v>
      </c>
    </row>
    <row r="3" ht="15.75" customHeight="1">
      <c r="A3" s="86" t="s">
        <v>252</v>
      </c>
    </row>
    <row r="4" ht="15.75" customHeight="1">
      <c r="A4" s="86" t="s">
        <v>253</v>
      </c>
    </row>
    <row r="5" ht="15.75" customHeight="1">
      <c r="A5" s="86" t="s">
        <v>254</v>
      </c>
    </row>
    <row r="6" ht="15.75" customHeight="1">
      <c r="A6" s="86" t="s">
        <v>255</v>
      </c>
    </row>
    <row r="7" ht="15.75" customHeight="1">
      <c r="A7" s="86" t="s">
        <v>256</v>
      </c>
    </row>
    <row r="8" ht="15.75" customHeight="1">
      <c r="A8" s="86" t="s">
        <v>257</v>
      </c>
    </row>
    <row r="9" ht="15.75" customHeight="1">
      <c r="A9" s="86" t="s">
        <v>258</v>
      </c>
    </row>
    <row r="10" ht="15.75" customHeight="1">
      <c r="A10" s="86" t="s">
        <v>259</v>
      </c>
    </row>
    <row r="11" ht="15.75" customHeight="1">
      <c r="A11" s="86" t="s">
        <v>260</v>
      </c>
    </row>
    <row r="12" ht="15.75" customHeight="1">
      <c r="A12" s="86" t="s">
        <v>261</v>
      </c>
      <c r="B12" s="4"/>
      <c r="C12" s="4"/>
      <c r="D12" s="4"/>
      <c r="E12" s="4"/>
    </row>
    <row r="13" ht="15.75" customHeight="1">
      <c r="A13" s="86" t="s">
        <v>263</v>
      </c>
    </row>
    <row r="14" ht="15.75" customHeight="1">
      <c r="A14" s="86" t="s">
        <v>264</v>
      </c>
    </row>
    <row r="15" ht="15.75" customHeight="1">
      <c r="A15" s="86" t="s">
        <v>265</v>
      </c>
      <c r="B15" s="4"/>
      <c r="C15" s="4"/>
      <c r="D15" s="4"/>
      <c r="E15" s="4"/>
      <c r="F15" s="4"/>
    </row>
    <row r="16" ht="15.75" customHeight="1">
      <c r="A16" s="86" t="s">
        <v>267</v>
      </c>
    </row>
    <row r="17" ht="15.75" customHeight="1">
      <c r="A17" s="86" t="s">
        <v>268</v>
      </c>
      <c r="B17" s="4"/>
      <c r="C17" s="4"/>
      <c r="D17" s="4"/>
      <c r="E17" s="4"/>
      <c r="F17" s="4"/>
    </row>
    <row r="18" ht="15.75" customHeight="1">
      <c r="A18" s="86" t="s">
        <v>269</v>
      </c>
      <c r="B18" s="4"/>
      <c r="C18" s="4"/>
      <c r="D18" s="4"/>
      <c r="E18" s="4"/>
    </row>
    <row r="19" ht="15.75" customHeight="1">
      <c r="A19" s="86" t="s">
        <v>270</v>
      </c>
    </row>
    <row r="20" ht="15.75" customHeight="1">
      <c r="A20" s="86" t="s">
        <v>271</v>
      </c>
    </row>
    <row r="21" ht="15.75" customHeight="1">
      <c r="A21" s="86" t="s">
        <v>272</v>
      </c>
    </row>
    <row r="22" ht="15.75" customHeight="1">
      <c r="A22" s="86" t="s">
        <v>273</v>
      </c>
    </row>
    <row r="23" ht="15.75" customHeight="1">
      <c r="A23" s="86" t="s">
        <v>274</v>
      </c>
    </row>
    <row r="24" ht="15.75" customHeight="1">
      <c r="A24" s="86" t="s">
        <v>275</v>
      </c>
    </row>
    <row r="25" ht="15.75" customHeight="1">
      <c r="A25" s="86" t="s">
        <v>276</v>
      </c>
    </row>
    <row r="26" ht="15.75" customHeight="1">
      <c r="A26" s="86" t="s">
        <v>278</v>
      </c>
    </row>
    <row r="27" ht="15.75" customHeight="1">
      <c r="A27" s="86" t="s">
        <v>279</v>
      </c>
    </row>
    <row r="28" ht="15.75" customHeight="1">
      <c r="A28" s="86" t="s">
        <v>280</v>
      </c>
    </row>
    <row r="29" ht="15.75" customHeight="1">
      <c r="A29" s="86" t="s">
        <v>281</v>
      </c>
    </row>
    <row r="30" ht="15.75" customHeight="1">
      <c r="A30" s="86" t="s">
        <v>282</v>
      </c>
    </row>
    <row r="31" ht="15.75" customHeight="1">
      <c r="A31" s="86" t="s">
        <v>283</v>
      </c>
    </row>
    <row r="32" ht="15.75" customHeight="1">
      <c r="A32" s="86" t="s">
        <v>284</v>
      </c>
    </row>
    <row r="33" ht="15.75" customHeight="1">
      <c r="A33" s="86" t="s">
        <v>285</v>
      </c>
    </row>
    <row r="34" ht="15.75" customHeight="1">
      <c r="A34" s="86" t="s">
        <v>286</v>
      </c>
    </row>
    <row r="35" ht="15.75" customHeight="1">
      <c r="A35" s="86" t="s">
        <v>288</v>
      </c>
    </row>
    <row r="36" ht="15.75" customHeight="1">
      <c r="A36" s="86" t="s">
        <v>289</v>
      </c>
    </row>
    <row r="37" ht="15.75" customHeight="1">
      <c r="A37" s="86" t="s">
        <v>291</v>
      </c>
    </row>
    <row r="38" ht="15.75" customHeight="1">
      <c r="A38" s="86" t="s">
        <v>292</v>
      </c>
    </row>
    <row r="39" ht="15.75" customHeight="1">
      <c r="A39" s="86" t="s">
        <v>293</v>
      </c>
    </row>
    <row r="40" ht="15.75" customHeight="1">
      <c r="A40" s="86" t="s">
        <v>294</v>
      </c>
      <c r="B40" s="7">
        <v>1.652312</v>
      </c>
      <c r="C40" s="7">
        <v>0.1734986</v>
      </c>
      <c r="D40" s="7">
        <v>0.258702</v>
      </c>
      <c r="E40" s="7">
        <v>0.03234982</v>
      </c>
      <c r="F40" s="7">
        <v>1.112008</v>
      </c>
      <c r="G40" s="7">
        <v>0.4534458</v>
      </c>
    </row>
    <row r="41" ht="15.75" customHeight="1">
      <c r="A41" s="86" t="s">
        <v>296</v>
      </c>
    </row>
    <row r="42" ht="15.75" customHeight="1">
      <c r="A42" s="86" t="s">
        <v>297</v>
      </c>
    </row>
    <row r="43" ht="15.75" customHeight="1">
      <c r="A43" s="86" t="s">
        <v>298</v>
      </c>
    </row>
    <row r="44" ht="15.75" customHeight="1">
      <c r="A44" s="86" t="s">
        <v>299</v>
      </c>
    </row>
    <row r="45" ht="15.75" customHeight="1">
      <c r="A45" s="86" t="s">
        <v>300</v>
      </c>
    </row>
    <row r="46" ht="15.75" customHeight="1">
      <c r="A46" s="86" t="s">
        <v>301</v>
      </c>
    </row>
    <row r="47" ht="15.75" customHeight="1">
      <c r="A47" s="86" t="s">
        <v>302</v>
      </c>
    </row>
    <row r="48" ht="15.75" customHeight="1">
      <c r="A48" s="86" t="s">
        <v>303</v>
      </c>
    </row>
    <row r="49" ht="15.75" customHeight="1">
      <c r="A49" s="86" t="s">
        <v>304</v>
      </c>
    </row>
    <row r="50" ht="15.75" customHeight="1">
      <c r="A50" s="86" t="s">
        <v>305</v>
      </c>
    </row>
    <row r="51" ht="15.75" customHeight="1">
      <c r="A51" s="86" t="s">
        <v>306</v>
      </c>
    </row>
    <row r="52" ht="15.75" customHeight="1">
      <c r="A52" s="86" t="s">
        <v>307</v>
      </c>
    </row>
    <row r="53" ht="15.75" customHeight="1">
      <c r="A53" s="86" t="s">
        <v>308</v>
      </c>
    </row>
    <row r="54" ht="15.75" customHeight="1">
      <c r="A54" s="86" t="s">
        <v>309</v>
      </c>
    </row>
    <row r="55" ht="15.75" customHeight="1">
      <c r="A55" s="86" t="s">
        <v>316</v>
      </c>
    </row>
    <row r="56" ht="15.75" customHeight="1">
      <c r="A56" s="86" t="s">
        <v>317</v>
      </c>
    </row>
    <row r="57" ht="15.75" customHeight="1">
      <c r="A57" s="86" t="s">
        <v>318</v>
      </c>
    </row>
    <row r="58" ht="15.75" customHeight="1">
      <c r="A58" s="86" t="s">
        <v>319</v>
      </c>
    </row>
    <row r="59" ht="15.75" customHeight="1">
      <c r="A59" s="86" t="s">
        <v>320</v>
      </c>
    </row>
    <row r="60" ht="15.75" customHeight="1">
      <c r="A60" s="86" t="s">
        <v>321</v>
      </c>
    </row>
    <row r="61" ht="15.75" customHeight="1">
      <c r="A61" s="86" t="s">
        <v>322</v>
      </c>
    </row>
    <row r="62" ht="15.75" customHeight="1">
      <c r="A62" s="86" t="s">
        <v>323</v>
      </c>
    </row>
    <row r="63" ht="15.75" customHeight="1">
      <c r="A63" s="86" t="s">
        <v>324</v>
      </c>
      <c r="B63" s="7">
        <v>1.624383</v>
      </c>
      <c r="C63" s="7">
        <v>0.714932</v>
      </c>
      <c r="D63" s="7">
        <v>0.2548644</v>
      </c>
      <c r="E63" s="7">
        <v>0.1220552</v>
      </c>
      <c r="F63" s="7">
        <v>1.034248</v>
      </c>
      <c r="G63" s="7">
        <v>0.4438941</v>
      </c>
    </row>
    <row r="64" ht="15.75" customHeight="1">
      <c r="A64" s="86" t="s">
        <v>327</v>
      </c>
    </row>
    <row r="65" ht="15.75" customHeight="1">
      <c r="A65" s="86" t="s">
        <v>328</v>
      </c>
    </row>
    <row r="66" ht="15.75" customHeight="1">
      <c r="A66" s="86" t="s">
        <v>329</v>
      </c>
    </row>
    <row r="67" ht="15.75" customHeight="1">
      <c r="A67" s="86" t="s">
        <v>330</v>
      </c>
    </row>
    <row r="68" ht="15.75" customHeight="1">
      <c r="A68" s="86" t="s">
        <v>331</v>
      </c>
    </row>
    <row r="69" ht="15.75" customHeight="1">
      <c r="A69" s="86" t="s">
        <v>332</v>
      </c>
    </row>
    <row r="70" ht="15.75" customHeight="1">
      <c r="A70" s="86" t="s">
        <v>333</v>
      </c>
    </row>
    <row r="71" ht="15.75" customHeight="1">
      <c r="A71" s="86" t="s">
        <v>334</v>
      </c>
    </row>
    <row r="72" ht="15.75" customHeight="1">
      <c r="A72" s="86" t="s">
        <v>335</v>
      </c>
    </row>
    <row r="73" ht="15.75" customHeight="1">
      <c r="A73" s="86" t="s">
        <v>336</v>
      </c>
    </row>
    <row r="74" ht="15.75" customHeight="1">
      <c r="A74" s="86" t="s">
        <v>337</v>
      </c>
    </row>
    <row r="75" ht="15.75" customHeight="1">
      <c r="A75" s="86" t="s">
        <v>338</v>
      </c>
    </row>
    <row r="76" ht="15.75" customHeight="1">
      <c r="A76" s="86" t="s">
        <v>339</v>
      </c>
    </row>
    <row r="77" ht="15.75" customHeight="1">
      <c r="A77" s="86" t="s">
        <v>340</v>
      </c>
    </row>
    <row r="78" ht="15.75" customHeight="1">
      <c r="A78" s="86" t="s">
        <v>341</v>
      </c>
    </row>
    <row r="79" ht="15.75" customHeight="1">
      <c r="A79" s="86" t="s">
        <v>342</v>
      </c>
    </row>
    <row r="80" ht="15.75" customHeight="1">
      <c r="A80" s="86" t="s">
        <v>343</v>
      </c>
    </row>
    <row r="81" ht="15.75" customHeight="1">
      <c r="A81" s="86" t="s">
        <v>344</v>
      </c>
    </row>
    <row r="82" ht="15.75" customHeight="1">
      <c r="A82" s="86" t="s">
        <v>345</v>
      </c>
    </row>
    <row r="83" ht="15.75" customHeight="1">
      <c r="A83" s="86" t="s">
        <v>346</v>
      </c>
    </row>
    <row r="84" ht="15.75" customHeight="1">
      <c r="A84" s="86" t="s">
        <v>347</v>
      </c>
    </row>
    <row r="85" ht="15.75" customHeight="1">
      <c r="A85" s="86" t="s">
        <v>348</v>
      </c>
    </row>
    <row r="86" ht="15.75" customHeight="1">
      <c r="A86" s="86" t="s">
        <v>349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3" width="41.29"/>
    <col customWidth="1" min="4" max="4" width="35.57"/>
    <col customWidth="1" min="5" max="5" width="34.14"/>
    <col customWidth="1" min="6" max="6" width="14.43"/>
    <col customWidth="1" min="7" max="7" width="19.14"/>
    <col customWidth="1" min="8" max="8" width="18.43"/>
    <col customWidth="1" min="9" max="10" width="14.43"/>
    <col customWidth="1" min="12" max="12" width="18.0"/>
    <col customWidth="1" min="13" max="13" width="48.0"/>
    <col customWidth="1" min="14" max="14" width="41.57"/>
    <col customWidth="1" min="15" max="15" width="42.14"/>
    <col customWidth="1" min="16" max="16" width="17.71"/>
    <col customWidth="1" min="19" max="19" width="19.71"/>
    <col customWidth="1" min="20" max="20" width="25.29"/>
  </cols>
  <sheetData>
    <row r="1" ht="15.75" customHeight="1">
      <c r="A1" s="103" t="s">
        <v>406</v>
      </c>
      <c r="B1" s="104" t="s">
        <v>3</v>
      </c>
      <c r="C1" s="15" t="s">
        <v>6</v>
      </c>
      <c r="D1" s="105" t="s">
        <v>8</v>
      </c>
      <c r="E1" s="104" t="s">
        <v>11</v>
      </c>
      <c r="F1" s="15" t="s">
        <v>12</v>
      </c>
      <c r="G1" s="15" t="s">
        <v>14</v>
      </c>
      <c r="H1" s="10" t="s">
        <v>17</v>
      </c>
      <c r="I1" s="107" t="s">
        <v>21</v>
      </c>
      <c r="J1" s="108" t="s">
        <v>27</v>
      </c>
      <c r="K1" s="109" t="s">
        <v>34</v>
      </c>
      <c r="L1" s="110" t="s">
        <v>43</v>
      </c>
      <c r="M1" s="15" t="s">
        <v>49</v>
      </c>
      <c r="N1" s="15" t="s">
        <v>54</v>
      </c>
      <c r="O1" s="15" t="s">
        <v>63</v>
      </c>
      <c r="P1" s="15" t="s">
        <v>64</v>
      </c>
      <c r="Q1" s="111" t="s">
        <v>417</v>
      </c>
      <c r="R1" s="111" t="s">
        <v>419</v>
      </c>
      <c r="S1" s="15" t="s">
        <v>421</v>
      </c>
      <c r="T1" s="112" t="s">
        <v>68</v>
      </c>
      <c r="U1" s="7" t="s">
        <v>423</v>
      </c>
    </row>
    <row r="2" ht="135.0" customHeight="1">
      <c r="A2" s="113" t="s">
        <v>424</v>
      </c>
      <c r="B2" s="114"/>
      <c r="C2" s="114" t="s">
        <v>425</v>
      </c>
      <c r="D2" s="21"/>
      <c r="E2" s="115"/>
      <c r="F2" s="116">
        <v>46085.0</v>
      </c>
      <c r="G2" s="114"/>
      <c r="H2" s="25" t="s">
        <v>114</v>
      </c>
      <c r="I2" s="118">
        <v>-0.708</v>
      </c>
      <c r="J2" s="119">
        <v>1.197</v>
      </c>
      <c r="K2" s="120">
        <v>-3.683</v>
      </c>
      <c r="L2" s="121">
        <v>-0.107</v>
      </c>
      <c r="M2" s="37"/>
      <c r="N2" s="37"/>
      <c r="O2" s="37"/>
      <c r="P2" s="124">
        <f t="shared" ref="P2:P105" si="1">ABS(K2/J2)</f>
        <v>3.076858814</v>
      </c>
      <c r="Q2" s="125">
        <f t="shared" ref="Q2:Q13" si="2">K2/2+I2</f>
        <v>-2.5495</v>
      </c>
      <c r="R2" s="125">
        <f t="shared" ref="R2:R13" si="3">K2/2-I2</f>
        <v>-1.1335</v>
      </c>
      <c r="S2" s="125">
        <f t="shared" ref="S2:S13" si="4">Q2/K2</f>
        <v>0.6922345914</v>
      </c>
      <c r="T2" s="54">
        <f t="shared" ref="T2:T136" si="5">0-1.53*(I2/K2)</f>
        <v>-0.2941189248</v>
      </c>
      <c r="U2" s="54">
        <f t="shared" ref="U2:U136" si="6">T2/1.53</f>
        <v>-0.1922345914</v>
      </c>
      <c r="V2" s="37"/>
      <c r="W2" s="37"/>
      <c r="X2" s="37"/>
    </row>
    <row r="3" ht="135.0" customHeight="1">
      <c r="A3" s="114" t="s">
        <v>250</v>
      </c>
      <c r="B3" s="123" t="s">
        <v>449</v>
      </c>
      <c r="C3" s="23" t="s">
        <v>450</v>
      </c>
      <c r="D3" s="23"/>
      <c r="E3" s="114"/>
      <c r="F3" s="114"/>
      <c r="G3" s="113" t="s">
        <v>424</v>
      </c>
      <c r="H3" s="25" t="s">
        <v>114</v>
      </c>
      <c r="I3" s="126"/>
      <c r="J3" s="127"/>
      <c r="K3" s="120"/>
      <c r="L3" s="128"/>
      <c r="M3" s="37"/>
      <c r="N3" s="37"/>
      <c r="O3" s="37"/>
      <c r="P3" s="124" t="str">
        <f t="shared" si="1"/>
        <v>#DIV/0!</v>
      </c>
      <c r="Q3" s="125">
        <f t="shared" si="2"/>
        <v>0</v>
      </c>
      <c r="R3" s="125">
        <f t="shared" si="3"/>
        <v>0</v>
      </c>
      <c r="S3" s="125" t="str">
        <f t="shared" si="4"/>
        <v>#DIV/0!</v>
      </c>
      <c r="T3" s="54" t="str">
        <f t="shared" si="5"/>
        <v>#DIV/0!</v>
      </c>
      <c r="U3" s="54" t="str">
        <f t="shared" si="6"/>
        <v>#DIV/0!</v>
      </c>
      <c r="V3" s="37"/>
      <c r="W3" s="37"/>
      <c r="X3" s="37"/>
    </row>
    <row r="4" ht="135.0" customHeight="1">
      <c r="A4" s="113" t="s">
        <v>252</v>
      </c>
      <c r="B4" s="123" t="s">
        <v>458</v>
      </c>
      <c r="C4" s="123" t="s">
        <v>459</v>
      </c>
      <c r="D4" s="129"/>
      <c r="E4" s="116"/>
      <c r="F4" s="116">
        <v>46109.0</v>
      </c>
      <c r="G4" s="123" t="s">
        <v>463</v>
      </c>
      <c r="H4" s="25" t="s">
        <v>114</v>
      </c>
      <c r="I4" s="118">
        <v>-0.431</v>
      </c>
      <c r="J4" s="119">
        <v>1.256</v>
      </c>
      <c r="K4" s="120">
        <v>3.34</v>
      </c>
      <c r="L4" s="121" t="s">
        <v>465</v>
      </c>
      <c r="M4" s="37"/>
      <c r="N4" s="37"/>
      <c r="O4" s="37"/>
      <c r="P4" s="124">
        <f t="shared" si="1"/>
        <v>2.659235669</v>
      </c>
      <c r="Q4" s="125">
        <f t="shared" si="2"/>
        <v>1.239</v>
      </c>
      <c r="R4" s="125">
        <f t="shared" si="3"/>
        <v>2.101</v>
      </c>
      <c r="S4" s="125">
        <f t="shared" si="4"/>
        <v>0.3709580838</v>
      </c>
      <c r="T4" s="54">
        <f t="shared" si="5"/>
        <v>0.1974341317</v>
      </c>
      <c r="U4" s="54">
        <f t="shared" si="6"/>
        <v>0.1290419162</v>
      </c>
      <c r="V4" s="37"/>
      <c r="W4" s="37"/>
      <c r="X4" s="37"/>
    </row>
    <row r="5" ht="135.0" customHeight="1">
      <c r="A5" s="113" t="s">
        <v>253</v>
      </c>
      <c r="B5" s="123" t="s">
        <v>458</v>
      </c>
      <c r="C5" s="123" t="s">
        <v>471</v>
      </c>
      <c r="D5" s="129"/>
      <c r="E5" s="116"/>
      <c r="F5" s="116">
        <v>46110.0</v>
      </c>
      <c r="G5" s="123" t="s">
        <v>463</v>
      </c>
      <c r="H5" s="25" t="s">
        <v>114</v>
      </c>
      <c r="I5" s="118">
        <v>-0.577</v>
      </c>
      <c r="J5" s="119">
        <v>1.17</v>
      </c>
      <c r="K5" s="120">
        <v>3.019</v>
      </c>
      <c r="L5" s="121">
        <v>0.093</v>
      </c>
      <c r="M5" s="37"/>
      <c r="N5" s="37"/>
      <c r="O5" s="37"/>
      <c r="P5" s="124">
        <f t="shared" si="1"/>
        <v>2.58034188</v>
      </c>
      <c r="Q5" s="125">
        <f t="shared" si="2"/>
        <v>0.9325</v>
      </c>
      <c r="R5" s="125">
        <f t="shared" si="3"/>
        <v>2.0865</v>
      </c>
      <c r="S5" s="125">
        <f t="shared" si="4"/>
        <v>0.3088771116</v>
      </c>
      <c r="T5" s="54">
        <f t="shared" si="5"/>
        <v>0.2924180192</v>
      </c>
      <c r="U5" s="54">
        <f t="shared" si="6"/>
        <v>0.1911228884</v>
      </c>
      <c r="V5" s="37"/>
      <c r="W5" s="37"/>
      <c r="X5" s="37"/>
    </row>
    <row r="6" ht="135.0" customHeight="1">
      <c r="A6" s="113" t="s">
        <v>254</v>
      </c>
      <c r="B6" s="123" t="s">
        <v>474</v>
      </c>
      <c r="C6" s="123" t="s">
        <v>475</v>
      </c>
      <c r="D6" s="123" t="s">
        <v>476</v>
      </c>
      <c r="E6" s="123" t="s">
        <v>477</v>
      </c>
      <c r="F6" s="131">
        <v>46097.0</v>
      </c>
      <c r="G6" s="113" t="s">
        <v>424</v>
      </c>
      <c r="H6" s="25" t="s">
        <v>114</v>
      </c>
      <c r="I6" s="118">
        <v>-0.695</v>
      </c>
      <c r="J6" s="119">
        <v>1.189</v>
      </c>
      <c r="K6" s="120">
        <v>-3.784</v>
      </c>
      <c r="L6" s="121">
        <v>0.109</v>
      </c>
      <c r="M6" s="37"/>
      <c r="N6" s="132" t="s">
        <v>478</v>
      </c>
      <c r="O6" s="37"/>
      <c r="P6" s="124">
        <f t="shared" si="1"/>
        <v>3.182506308</v>
      </c>
      <c r="Q6" s="125">
        <f t="shared" si="2"/>
        <v>-2.587</v>
      </c>
      <c r="R6" s="125">
        <f t="shared" si="3"/>
        <v>-1.197</v>
      </c>
      <c r="S6" s="125">
        <f t="shared" si="4"/>
        <v>0.6836680761</v>
      </c>
      <c r="T6" s="54">
        <f t="shared" si="5"/>
        <v>-0.2810121564</v>
      </c>
      <c r="U6" s="54">
        <f t="shared" si="6"/>
        <v>-0.1836680761</v>
      </c>
      <c r="V6" s="37"/>
      <c r="W6" s="37"/>
      <c r="X6" s="37"/>
    </row>
    <row r="7" ht="135.0" customHeight="1">
      <c r="A7" s="113" t="s">
        <v>255</v>
      </c>
      <c r="B7" s="123" t="s">
        <v>474</v>
      </c>
      <c r="C7" s="123" t="s">
        <v>485</v>
      </c>
      <c r="D7" s="123" t="s">
        <v>488</v>
      </c>
      <c r="E7" s="123" t="s">
        <v>489</v>
      </c>
      <c r="F7" s="131">
        <v>46105.0</v>
      </c>
      <c r="G7" s="113" t="s">
        <v>424</v>
      </c>
      <c r="H7" s="25" t="s">
        <v>114</v>
      </c>
      <c r="I7" s="118">
        <v>-0.664</v>
      </c>
      <c r="J7" s="119">
        <v>1.215</v>
      </c>
      <c r="K7" s="120">
        <v>-3.734</v>
      </c>
      <c r="L7" s="121">
        <v>-1.554</v>
      </c>
      <c r="M7" s="37"/>
      <c r="N7" s="37"/>
      <c r="O7" s="37"/>
      <c r="P7" s="124">
        <f t="shared" si="1"/>
        <v>3.073251029</v>
      </c>
      <c r="Q7" s="125">
        <f t="shared" si="2"/>
        <v>-2.531</v>
      </c>
      <c r="R7" s="125">
        <f t="shared" si="3"/>
        <v>-1.203</v>
      </c>
      <c r="S7" s="125">
        <f t="shared" si="4"/>
        <v>0.6778253883</v>
      </c>
      <c r="T7" s="54">
        <f t="shared" si="5"/>
        <v>-0.2720728441</v>
      </c>
      <c r="U7" s="54">
        <f t="shared" si="6"/>
        <v>-0.1778253883</v>
      </c>
      <c r="V7" s="37"/>
      <c r="W7" s="37"/>
      <c r="X7" s="37"/>
    </row>
    <row r="8" ht="135.0" customHeight="1">
      <c r="A8" s="113" t="s">
        <v>256</v>
      </c>
      <c r="B8" s="123" t="s">
        <v>493</v>
      </c>
      <c r="C8" s="123" t="s">
        <v>494</v>
      </c>
      <c r="D8" s="123" t="s">
        <v>495</v>
      </c>
      <c r="E8" s="132" t="s">
        <v>496</v>
      </c>
      <c r="F8" s="131">
        <v>46108.0</v>
      </c>
      <c r="G8" s="113" t="s">
        <v>497</v>
      </c>
      <c r="H8" s="25" t="s">
        <v>114</v>
      </c>
      <c r="I8" s="118">
        <v>-0.1252891</v>
      </c>
      <c r="J8" s="119">
        <v>1.214907</v>
      </c>
      <c r="K8" s="120">
        <v>-2.562451</v>
      </c>
      <c r="L8" s="121">
        <v>0.0</v>
      </c>
      <c r="M8" s="37"/>
      <c r="N8" s="37"/>
      <c r="O8" s="37"/>
      <c r="P8" s="124">
        <f t="shared" si="1"/>
        <v>2.109174612</v>
      </c>
      <c r="Q8" s="125">
        <f t="shared" si="2"/>
        <v>-1.4065146</v>
      </c>
      <c r="R8" s="125">
        <f t="shared" si="3"/>
        <v>-1.1559364</v>
      </c>
      <c r="S8" s="125">
        <f t="shared" si="4"/>
        <v>0.5488942423</v>
      </c>
      <c r="T8" s="54">
        <f t="shared" si="5"/>
        <v>-0.07480819067</v>
      </c>
      <c r="U8" s="54">
        <f t="shared" si="6"/>
        <v>-0.04889424227</v>
      </c>
      <c r="V8" s="37"/>
      <c r="W8" s="37"/>
      <c r="X8" s="37"/>
    </row>
    <row r="9" ht="135.0" customHeight="1">
      <c r="A9" s="113" t="s">
        <v>257</v>
      </c>
      <c r="B9" s="123" t="s">
        <v>504</v>
      </c>
      <c r="C9" s="123" t="s">
        <v>505</v>
      </c>
      <c r="D9" s="23"/>
      <c r="E9" s="114"/>
      <c r="F9" s="131">
        <v>46112.0</v>
      </c>
      <c r="G9" s="114"/>
      <c r="H9" s="25" t="s">
        <v>114</v>
      </c>
      <c r="I9" s="118">
        <v>-0.654</v>
      </c>
      <c r="J9" s="119">
        <v>1.186</v>
      </c>
      <c r="K9" s="120">
        <v>2.679</v>
      </c>
      <c r="L9" s="121">
        <v>-0.107</v>
      </c>
      <c r="M9" s="37"/>
      <c r="N9" s="37"/>
      <c r="O9" s="37"/>
      <c r="P9" s="124">
        <f t="shared" si="1"/>
        <v>2.258853288</v>
      </c>
      <c r="Q9" s="125">
        <f t="shared" si="2"/>
        <v>0.6855</v>
      </c>
      <c r="R9" s="125">
        <f t="shared" si="3"/>
        <v>1.9935</v>
      </c>
      <c r="S9" s="125">
        <f t="shared" si="4"/>
        <v>0.2558790594</v>
      </c>
      <c r="T9" s="54">
        <f t="shared" si="5"/>
        <v>0.3735050392</v>
      </c>
      <c r="U9" s="54">
        <f t="shared" si="6"/>
        <v>0.2441209406</v>
      </c>
      <c r="V9" s="37"/>
      <c r="W9" s="37"/>
      <c r="X9" s="37"/>
    </row>
    <row r="10" ht="135.0" customHeight="1">
      <c r="A10" s="113" t="s">
        <v>258</v>
      </c>
      <c r="B10" s="123" t="s">
        <v>511</v>
      </c>
      <c r="C10" s="123" t="s">
        <v>512</v>
      </c>
      <c r="D10" s="123" t="s">
        <v>513</v>
      </c>
      <c r="E10" s="123" t="s">
        <v>514</v>
      </c>
      <c r="F10" s="131">
        <v>46113.0</v>
      </c>
      <c r="G10" s="113" t="s">
        <v>515</v>
      </c>
      <c r="H10" s="25" t="s">
        <v>114</v>
      </c>
      <c r="I10" s="118">
        <v>-0.6406724</v>
      </c>
      <c r="J10" s="119">
        <v>1.181835</v>
      </c>
      <c r="K10" s="120">
        <v>3.565918</v>
      </c>
      <c r="L10" s="121">
        <v>0.1097232</v>
      </c>
      <c r="M10" s="37"/>
      <c r="N10" s="37"/>
      <c r="O10" s="37"/>
      <c r="P10" s="124">
        <f t="shared" si="1"/>
        <v>3.017272293</v>
      </c>
      <c r="Q10" s="125">
        <f t="shared" si="2"/>
        <v>1.1422866</v>
      </c>
      <c r="R10" s="125">
        <f t="shared" si="3"/>
        <v>2.4236314</v>
      </c>
      <c r="S10" s="125">
        <f t="shared" si="4"/>
        <v>0.3203345113</v>
      </c>
      <c r="T10" s="54">
        <f t="shared" si="5"/>
        <v>0.2748881977</v>
      </c>
      <c r="U10" s="54">
        <f t="shared" si="6"/>
        <v>0.1796654887</v>
      </c>
      <c r="V10" s="37"/>
      <c r="W10" s="37"/>
      <c r="X10" s="37"/>
    </row>
    <row r="11" ht="135.0" customHeight="1">
      <c r="A11" s="113" t="s">
        <v>259</v>
      </c>
      <c r="B11" s="123" t="s">
        <v>521</v>
      </c>
      <c r="C11" s="123" t="s">
        <v>522</v>
      </c>
      <c r="D11" s="123" t="s">
        <v>523</v>
      </c>
      <c r="E11" s="123" t="s">
        <v>524</v>
      </c>
      <c r="F11" s="131">
        <v>46115.0</v>
      </c>
      <c r="G11" s="113" t="s">
        <v>253</v>
      </c>
      <c r="H11" s="25" t="s">
        <v>114</v>
      </c>
      <c r="I11" s="118">
        <v>-0.554</v>
      </c>
      <c r="J11" s="119">
        <v>1.223</v>
      </c>
      <c r="K11" s="120">
        <v>3.31</v>
      </c>
      <c r="L11" s="121">
        <v>0.101</v>
      </c>
      <c r="M11" s="37"/>
      <c r="N11" s="37"/>
      <c r="O11" s="37"/>
      <c r="P11" s="124">
        <f t="shared" si="1"/>
        <v>2.706459526</v>
      </c>
      <c r="Q11" s="125">
        <f t="shared" si="2"/>
        <v>1.101</v>
      </c>
      <c r="R11" s="125">
        <f t="shared" si="3"/>
        <v>2.209</v>
      </c>
      <c r="S11" s="125">
        <f t="shared" si="4"/>
        <v>0.3326283988</v>
      </c>
      <c r="T11" s="54">
        <f t="shared" si="5"/>
        <v>0.2560785498</v>
      </c>
      <c r="U11" s="54">
        <f t="shared" si="6"/>
        <v>0.1673716012</v>
      </c>
      <c r="V11" s="37"/>
      <c r="W11" s="37"/>
      <c r="X11" s="37"/>
    </row>
    <row r="12" ht="135.0" customHeight="1">
      <c r="A12" s="113" t="s">
        <v>260</v>
      </c>
      <c r="B12" s="123" t="s">
        <v>511</v>
      </c>
      <c r="C12" s="123" t="s">
        <v>528</v>
      </c>
      <c r="D12" s="123" t="s">
        <v>529</v>
      </c>
      <c r="E12" s="123" t="s">
        <v>530</v>
      </c>
      <c r="F12" s="131">
        <v>46116.0</v>
      </c>
      <c r="G12" s="113" t="s">
        <v>254</v>
      </c>
      <c r="H12" s="25" t="s">
        <v>114</v>
      </c>
      <c r="I12" s="118">
        <v>-0.6613376</v>
      </c>
      <c r="J12" s="119">
        <v>1.181049</v>
      </c>
      <c r="K12" s="120">
        <v>3.654107</v>
      </c>
      <c r="L12" s="121">
        <v>0.1131447</v>
      </c>
      <c r="M12" s="37"/>
      <c r="N12" s="37"/>
      <c r="O12" s="37"/>
      <c r="P12" s="124">
        <f t="shared" si="1"/>
        <v>3.093950378</v>
      </c>
      <c r="Q12" s="125">
        <f t="shared" si="2"/>
        <v>1.1657159</v>
      </c>
      <c r="R12" s="125">
        <f t="shared" si="3"/>
        <v>2.4883911</v>
      </c>
      <c r="S12" s="125">
        <f t="shared" si="4"/>
        <v>0.3190152615</v>
      </c>
      <c r="T12" s="54">
        <f t="shared" si="5"/>
        <v>0.27690665</v>
      </c>
      <c r="U12" s="54">
        <f t="shared" si="6"/>
        <v>0.1809847385</v>
      </c>
      <c r="V12" s="37"/>
      <c r="W12" s="37"/>
      <c r="X12" s="37"/>
    </row>
    <row r="13" ht="135.0" customHeight="1">
      <c r="A13" s="113" t="s">
        <v>261</v>
      </c>
      <c r="B13" s="123" t="s">
        <v>449</v>
      </c>
      <c r="C13" s="123" t="s">
        <v>535</v>
      </c>
      <c r="D13" s="123" t="s">
        <v>536</v>
      </c>
      <c r="E13" s="123" t="s">
        <v>537</v>
      </c>
      <c r="F13" s="131">
        <v>46116.0</v>
      </c>
      <c r="G13" s="113" t="s">
        <v>424</v>
      </c>
      <c r="H13" s="25" t="s">
        <v>114</v>
      </c>
      <c r="I13" s="118">
        <v>-0.6965988</v>
      </c>
      <c r="J13" s="119">
        <v>1.189595</v>
      </c>
      <c r="K13" s="120">
        <v>3.776671</v>
      </c>
      <c r="L13" s="121">
        <v>0.1062536</v>
      </c>
      <c r="M13" s="37"/>
      <c r="N13" s="37"/>
      <c r="O13" s="37"/>
      <c r="P13" s="124">
        <f t="shared" si="1"/>
        <v>3.174753593</v>
      </c>
      <c r="Q13" s="125">
        <f t="shared" si="2"/>
        <v>1.1917367</v>
      </c>
      <c r="R13" s="125">
        <f t="shared" si="3"/>
        <v>2.5849343</v>
      </c>
      <c r="S13" s="125">
        <f t="shared" si="4"/>
        <v>0.3155521622</v>
      </c>
      <c r="T13" s="54">
        <f t="shared" si="5"/>
        <v>0.2822051918</v>
      </c>
      <c r="U13" s="54">
        <f t="shared" si="6"/>
        <v>0.1844478378</v>
      </c>
      <c r="V13" s="37"/>
      <c r="W13" s="37"/>
      <c r="X13" s="37"/>
    </row>
    <row r="14" ht="135.0" customHeight="1">
      <c r="E14" s="123" t="s">
        <v>540</v>
      </c>
      <c r="H14" s="25" t="s">
        <v>114</v>
      </c>
      <c r="I14" s="118">
        <v>-0.6733185</v>
      </c>
      <c r="J14" s="119">
        <v>1.197937</v>
      </c>
      <c r="K14" s="120">
        <v>3.625244</v>
      </c>
      <c r="L14" s="121">
        <v>-0.1052363</v>
      </c>
      <c r="M14" s="37"/>
      <c r="N14" s="37"/>
      <c r="O14" s="37"/>
      <c r="P14" s="124">
        <f t="shared" si="1"/>
        <v>3.026239276</v>
      </c>
      <c r="Q14" s="125"/>
      <c r="R14" s="125"/>
      <c r="S14" s="125"/>
      <c r="T14" s="54">
        <f t="shared" si="5"/>
        <v>0.2841677153</v>
      </c>
      <c r="U14" s="54">
        <f t="shared" si="6"/>
        <v>0.1857305329</v>
      </c>
      <c r="V14" s="37"/>
      <c r="W14" s="37"/>
      <c r="X14" s="37"/>
    </row>
    <row r="15" ht="135.0" customHeight="1">
      <c r="A15" s="113" t="s">
        <v>263</v>
      </c>
      <c r="B15" s="123" t="s">
        <v>521</v>
      </c>
      <c r="C15" s="123" t="s">
        <v>544</v>
      </c>
      <c r="D15" s="23"/>
      <c r="E15" s="114"/>
      <c r="F15" s="114"/>
      <c r="G15" s="114"/>
      <c r="H15" s="25" t="s">
        <v>234</v>
      </c>
      <c r="I15" s="126"/>
      <c r="J15" s="127"/>
      <c r="K15" s="146"/>
      <c r="L15" s="128"/>
      <c r="M15" s="37"/>
      <c r="N15" s="37"/>
      <c r="O15" s="37"/>
      <c r="P15" s="124" t="str">
        <f t="shared" si="1"/>
        <v>#DIV/0!</v>
      </c>
      <c r="Q15" s="125">
        <f t="shared" ref="Q15:Q105" si="7">K15/2+I15</f>
        <v>0</v>
      </c>
      <c r="R15" s="125">
        <f t="shared" ref="R15:R105" si="8">K15/2-I15</f>
        <v>0</v>
      </c>
      <c r="S15" s="125" t="str">
        <f t="shared" ref="S15:S105" si="9">Q15/K15</f>
        <v>#DIV/0!</v>
      </c>
      <c r="T15" s="54" t="str">
        <f t="shared" si="5"/>
        <v>#DIV/0!</v>
      </c>
      <c r="U15" s="54" t="str">
        <f t="shared" si="6"/>
        <v>#DIV/0!</v>
      </c>
      <c r="V15" s="37"/>
      <c r="W15" s="37"/>
      <c r="X15" s="37"/>
    </row>
    <row r="16" ht="135.0" customHeight="1">
      <c r="A16" s="113" t="s">
        <v>264</v>
      </c>
      <c r="B16" s="123" t="s">
        <v>548</v>
      </c>
      <c r="C16" s="123" t="s">
        <v>549</v>
      </c>
      <c r="D16" s="23"/>
      <c r="E16" s="114"/>
      <c r="F16" s="131">
        <v>46120.0</v>
      </c>
      <c r="G16" s="114"/>
      <c r="H16" s="25" t="s">
        <v>114</v>
      </c>
      <c r="I16" s="118">
        <v>-0.593</v>
      </c>
      <c r="J16" s="119">
        <v>1.258</v>
      </c>
      <c r="K16" s="120">
        <v>3.241</v>
      </c>
      <c r="L16" s="121">
        <v>-0.091</v>
      </c>
      <c r="M16" s="37"/>
      <c r="N16" s="37"/>
      <c r="O16" s="37"/>
      <c r="P16" s="124">
        <f t="shared" si="1"/>
        <v>2.576311606</v>
      </c>
      <c r="Q16" s="125">
        <f t="shared" si="7"/>
        <v>1.0275</v>
      </c>
      <c r="R16" s="125">
        <f t="shared" si="8"/>
        <v>2.2135</v>
      </c>
      <c r="S16" s="125">
        <f t="shared" si="9"/>
        <v>0.3170317803</v>
      </c>
      <c r="T16" s="54">
        <f t="shared" si="5"/>
        <v>0.2799413761</v>
      </c>
      <c r="U16" s="54">
        <f t="shared" si="6"/>
        <v>0.1829682197</v>
      </c>
      <c r="V16" s="37"/>
      <c r="W16" s="37"/>
      <c r="X16" s="37"/>
    </row>
    <row r="17" ht="135.0" customHeight="1">
      <c r="A17" s="113" t="s">
        <v>265</v>
      </c>
      <c r="B17" s="123" t="s">
        <v>474</v>
      </c>
      <c r="C17" s="123" t="s">
        <v>550</v>
      </c>
      <c r="D17" s="123" t="s">
        <v>551</v>
      </c>
      <c r="E17" s="123" t="s">
        <v>552</v>
      </c>
      <c r="F17" s="131">
        <v>46121.0</v>
      </c>
      <c r="G17" s="113" t="s">
        <v>254</v>
      </c>
      <c r="H17" s="25" t="s">
        <v>114</v>
      </c>
      <c r="I17" s="118">
        <v>-0.66835</v>
      </c>
      <c r="J17" s="119">
        <v>1.189104</v>
      </c>
      <c r="K17" s="120">
        <v>3.562694</v>
      </c>
      <c r="L17" s="121">
        <v>1.438976</v>
      </c>
      <c r="M17" s="37"/>
      <c r="N17" s="37"/>
      <c r="O17" s="37"/>
      <c r="P17" s="124">
        <f t="shared" si="1"/>
        <v>2.996116404</v>
      </c>
      <c r="Q17" s="125">
        <f t="shared" si="7"/>
        <v>1.112997</v>
      </c>
      <c r="R17" s="125">
        <f t="shared" si="8"/>
        <v>2.449697</v>
      </c>
      <c r="S17" s="125">
        <f t="shared" si="9"/>
        <v>0.3124031983</v>
      </c>
      <c r="T17" s="54">
        <f t="shared" si="5"/>
        <v>0.2870231067</v>
      </c>
      <c r="U17" s="54">
        <f t="shared" si="6"/>
        <v>0.1875968017</v>
      </c>
      <c r="V17" s="37"/>
      <c r="W17" s="37"/>
      <c r="X17" s="37"/>
    </row>
    <row r="18" ht="135.0" customHeight="1">
      <c r="A18" s="113" t="s">
        <v>267</v>
      </c>
      <c r="B18" s="123" t="s">
        <v>511</v>
      </c>
      <c r="C18" s="123" t="s">
        <v>555</v>
      </c>
      <c r="D18" s="123" t="s">
        <v>556</v>
      </c>
      <c r="E18" s="123" t="s">
        <v>558</v>
      </c>
      <c r="F18" s="131">
        <v>46128.0</v>
      </c>
      <c r="G18" s="113" t="s">
        <v>260</v>
      </c>
      <c r="H18" s="25" t="s">
        <v>114</v>
      </c>
      <c r="I18" s="118">
        <v>-0.6556537</v>
      </c>
      <c r="J18" s="119">
        <v>1.192962</v>
      </c>
      <c r="K18" s="120">
        <v>3.69631</v>
      </c>
      <c r="L18" s="121">
        <v>0.1100536</v>
      </c>
      <c r="M18" s="37"/>
      <c r="N18" s="37"/>
      <c r="O18" s="37"/>
      <c r="P18" s="124">
        <f t="shared" si="1"/>
        <v>3.098430629</v>
      </c>
      <c r="Q18" s="125">
        <f t="shared" si="7"/>
        <v>1.1925013</v>
      </c>
      <c r="R18" s="125">
        <f t="shared" si="8"/>
        <v>2.5038087</v>
      </c>
      <c r="S18" s="125">
        <f t="shared" si="9"/>
        <v>0.3226193961</v>
      </c>
      <c r="T18" s="54">
        <f t="shared" si="5"/>
        <v>0.271392324</v>
      </c>
      <c r="U18" s="54">
        <f t="shared" si="6"/>
        <v>0.1773806039</v>
      </c>
      <c r="V18" s="37"/>
      <c r="W18" s="37"/>
      <c r="X18" s="37"/>
    </row>
    <row r="19" ht="135.0" customHeight="1">
      <c r="A19" s="113" t="s">
        <v>268</v>
      </c>
      <c r="B19" s="123" t="s">
        <v>562</v>
      </c>
      <c r="C19" s="123" t="s">
        <v>563</v>
      </c>
      <c r="D19" s="123" t="s">
        <v>564</v>
      </c>
      <c r="E19" s="123" t="s">
        <v>565</v>
      </c>
      <c r="F19" s="131">
        <v>46132.0</v>
      </c>
      <c r="G19" s="114"/>
      <c r="H19" s="25" t="s">
        <v>114</v>
      </c>
      <c r="I19" s="118">
        <v>-0.6415185</v>
      </c>
      <c r="J19" s="119">
        <v>1.231605</v>
      </c>
      <c r="K19" s="120">
        <v>3.714022</v>
      </c>
      <c r="L19" s="121">
        <v>-0.1122207</v>
      </c>
      <c r="M19" s="37"/>
      <c r="N19" s="37"/>
      <c r="O19" s="37"/>
      <c r="P19" s="124">
        <f t="shared" si="1"/>
        <v>3.015595097</v>
      </c>
      <c r="Q19" s="125">
        <f t="shared" si="7"/>
        <v>1.2154925</v>
      </c>
      <c r="R19" s="125">
        <f t="shared" si="8"/>
        <v>2.4985295</v>
      </c>
      <c r="S19" s="125">
        <f t="shared" si="9"/>
        <v>0.327271217</v>
      </c>
      <c r="T19" s="54">
        <f t="shared" si="5"/>
        <v>0.264275038</v>
      </c>
      <c r="U19" s="54">
        <f t="shared" si="6"/>
        <v>0.172728783</v>
      </c>
      <c r="V19" s="37"/>
      <c r="W19" s="37"/>
      <c r="X19" s="37"/>
    </row>
    <row r="20" ht="135.0" customHeight="1">
      <c r="A20" s="113" t="s">
        <v>269</v>
      </c>
      <c r="B20" s="123" t="s">
        <v>511</v>
      </c>
      <c r="C20" s="123" t="s">
        <v>568</v>
      </c>
      <c r="D20" s="123" t="s">
        <v>570</v>
      </c>
      <c r="E20" s="113" t="s">
        <v>571</v>
      </c>
      <c r="F20" s="131">
        <v>46134.0</v>
      </c>
      <c r="G20" s="113" t="s">
        <v>267</v>
      </c>
      <c r="H20" s="25" t="s">
        <v>114</v>
      </c>
      <c r="I20" s="118">
        <v>-0.6524351</v>
      </c>
      <c r="J20" s="119">
        <v>1.194104</v>
      </c>
      <c r="K20" s="120">
        <v>3.678411</v>
      </c>
      <c r="L20" s="121">
        <v>0.1096671</v>
      </c>
      <c r="M20" s="37"/>
      <c r="N20" s="37"/>
      <c r="O20" s="37"/>
      <c r="P20" s="124">
        <f t="shared" si="1"/>
        <v>3.080477915</v>
      </c>
      <c r="Q20" s="125">
        <f t="shared" si="7"/>
        <v>1.1867704</v>
      </c>
      <c r="R20" s="125">
        <f t="shared" si="8"/>
        <v>2.4916406</v>
      </c>
      <c r="S20" s="125">
        <f t="shared" si="9"/>
        <v>0.3226312666</v>
      </c>
      <c r="T20" s="54">
        <f t="shared" si="5"/>
        <v>0.2713741621</v>
      </c>
      <c r="U20" s="54">
        <f t="shared" si="6"/>
        <v>0.1773687334</v>
      </c>
      <c r="V20" s="37"/>
      <c r="W20" s="37"/>
      <c r="X20" s="37"/>
    </row>
    <row r="21" ht="135.0" customHeight="1">
      <c r="A21" s="113" t="s">
        <v>270</v>
      </c>
      <c r="B21" s="123" t="s">
        <v>511</v>
      </c>
      <c r="C21" s="123" t="s">
        <v>568</v>
      </c>
      <c r="D21" s="123" t="s">
        <v>570</v>
      </c>
      <c r="E21" s="113" t="s">
        <v>571</v>
      </c>
      <c r="F21" s="131">
        <v>46139.0</v>
      </c>
      <c r="G21" s="113" t="s">
        <v>269</v>
      </c>
      <c r="H21" s="25" t="s">
        <v>114</v>
      </c>
      <c r="I21" s="118">
        <v>-0.6529487</v>
      </c>
      <c r="J21" s="119">
        <v>1.194195</v>
      </c>
      <c r="K21" s="120">
        <v>3.633621</v>
      </c>
      <c r="L21" s="121">
        <v>0.1084937</v>
      </c>
      <c r="M21" s="37"/>
      <c r="N21" s="37"/>
      <c r="O21" s="79" t="s">
        <v>572</v>
      </c>
      <c r="P21" s="124">
        <f t="shared" si="1"/>
        <v>3.042736739</v>
      </c>
      <c r="Q21" s="125">
        <f t="shared" si="7"/>
        <v>1.1638618</v>
      </c>
      <c r="R21" s="125">
        <f t="shared" si="8"/>
        <v>2.4697592</v>
      </c>
      <c r="S21" s="125">
        <f t="shared" si="9"/>
        <v>0.320303576</v>
      </c>
      <c r="T21" s="54">
        <f t="shared" si="5"/>
        <v>0.2749355288</v>
      </c>
      <c r="U21" s="54">
        <f t="shared" si="6"/>
        <v>0.179696424</v>
      </c>
      <c r="V21" s="37"/>
      <c r="W21" s="37"/>
      <c r="X21" s="37"/>
    </row>
    <row r="22" ht="135.0" customHeight="1">
      <c r="A22" s="113" t="s">
        <v>271</v>
      </c>
      <c r="B22" s="123" t="s">
        <v>573</v>
      </c>
      <c r="C22" s="123" t="s">
        <v>574</v>
      </c>
      <c r="D22" s="123" t="s">
        <v>575</v>
      </c>
      <c r="E22" s="123" t="s">
        <v>576</v>
      </c>
      <c r="F22" s="131">
        <v>46135.0</v>
      </c>
      <c r="G22" s="114"/>
      <c r="H22" s="25" t="s">
        <v>114</v>
      </c>
      <c r="I22" s="118">
        <v>-0.552</v>
      </c>
      <c r="J22" s="119">
        <v>1.29</v>
      </c>
      <c r="K22" s="120">
        <v>3.125</v>
      </c>
      <c r="L22" s="121">
        <v>-0.111</v>
      </c>
      <c r="M22" s="37"/>
      <c r="N22" s="37"/>
      <c r="O22" s="37"/>
      <c r="P22" s="124">
        <f t="shared" si="1"/>
        <v>2.42248062</v>
      </c>
      <c r="Q22" s="125">
        <f t="shared" si="7"/>
        <v>1.0105</v>
      </c>
      <c r="R22" s="125">
        <f t="shared" si="8"/>
        <v>2.1145</v>
      </c>
      <c r="S22" s="125">
        <f t="shared" si="9"/>
        <v>0.32336</v>
      </c>
      <c r="T22" s="54">
        <f t="shared" si="5"/>
        <v>0.2702592</v>
      </c>
      <c r="U22" s="54">
        <f t="shared" si="6"/>
        <v>0.17664</v>
      </c>
      <c r="V22" s="37"/>
      <c r="W22" s="37"/>
      <c r="X22" s="37"/>
    </row>
    <row r="23" ht="135.0" customHeight="1">
      <c r="A23" s="113" t="s">
        <v>272</v>
      </c>
      <c r="B23" s="123" t="s">
        <v>577</v>
      </c>
      <c r="C23" s="123" t="s">
        <v>578</v>
      </c>
      <c r="D23" s="123" t="s">
        <v>579</v>
      </c>
      <c r="E23" s="123" t="s">
        <v>580</v>
      </c>
      <c r="F23" s="131">
        <v>46139.0</v>
      </c>
      <c r="G23" s="114"/>
      <c r="H23" s="25" t="s">
        <v>114</v>
      </c>
      <c r="I23" s="118">
        <v>-0.645</v>
      </c>
      <c r="J23" s="119">
        <v>1.24</v>
      </c>
      <c r="K23" s="120">
        <v>3.748</v>
      </c>
      <c r="L23" s="121">
        <v>-0.11</v>
      </c>
      <c r="M23" s="37"/>
      <c r="N23" s="37"/>
      <c r="O23" s="37"/>
      <c r="P23" s="124">
        <f t="shared" si="1"/>
        <v>3.022580645</v>
      </c>
      <c r="Q23" s="125">
        <f t="shared" si="7"/>
        <v>1.229</v>
      </c>
      <c r="R23" s="125">
        <f t="shared" si="8"/>
        <v>2.519</v>
      </c>
      <c r="S23" s="125">
        <f t="shared" si="9"/>
        <v>0.3279082177</v>
      </c>
      <c r="T23" s="54">
        <f t="shared" si="5"/>
        <v>0.2633004269</v>
      </c>
      <c r="U23" s="54">
        <f t="shared" si="6"/>
        <v>0.1720917823</v>
      </c>
      <c r="V23" s="37"/>
      <c r="W23" s="37"/>
      <c r="X23" s="37"/>
    </row>
    <row r="24" ht="135.0" customHeight="1">
      <c r="A24" s="113" t="s">
        <v>273</v>
      </c>
      <c r="B24" s="123" t="s">
        <v>511</v>
      </c>
      <c r="C24" s="123" t="s">
        <v>581</v>
      </c>
      <c r="D24" s="23"/>
      <c r="E24" s="123" t="s">
        <v>582</v>
      </c>
      <c r="F24" s="114"/>
      <c r="G24" s="114"/>
      <c r="H24" s="25" t="s">
        <v>583</v>
      </c>
      <c r="I24" s="126"/>
      <c r="J24" s="127"/>
      <c r="K24" s="146"/>
      <c r="L24" s="128"/>
      <c r="M24" s="37"/>
      <c r="N24" s="37"/>
      <c r="O24" s="37"/>
      <c r="P24" s="124" t="str">
        <f t="shared" si="1"/>
        <v>#DIV/0!</v>
      </c>
      <c r="Q24" s="125">
        <f t="shared" si="7"/>
        <v>0</v>
      </c>
      <c r="R24" s="125">
        <f t="shared" si="8"/>
        <v>0</v>
      </c>
      <c r="S24" s="125" t="str">
        <f t="shared" si="9"/>
        <v>#DIV/0!</v>
      </c>
      <c r="T24" s="54" t="str">
        <f t="shared" si="5"/>
        <v>#DIV/0!</v>
      </c>
      <c r="U24" s="54" t="str">
        <f t="shared" si="6"/>
        <v>#DIV/0!</v>
      </c>
      <c r="V24" s="37"/>
      <c r="W24" s="37"/>
      <c r="X24" s="37"/>
    </row>
    <row r="25" ht="135.0" customHeight="1">
      <c r="A25" s="113" t="s">
        <v>274</v>
      </c>
      <c r="B25" s="123" t="s">
        <v>577</v>
      </c>
      <c r="C25" s="123" t="s">
        <v>584</v>
      </c>
      <c r="D25" s="123" t="s">
        <v>585</v>
      </c>
      <c r="E25" s="123" t="s">
        <v>586</v>
      </c>
      <c r="F25" s="131">
        <v>46144.0</v>
      </c>
      <c r="G25" s="113" t="s">
        <v>587</v>
      </c>
      <c r="H25" s="25" t="s">
        <v>114</v>
      </c>
      <c r="I25" s="118">
        <v>-0.6589</v>
      </c>
      <c r="J25" s="119">
        <v>1.187623</v>
      </c>
      <c r="K25" s="120">
        <v>3.693847</v>
      </c>
      <c r="L25" s="121">
        <v>0.101817</v>
      </c>
      <c r="M25" s="37"/>
      <c r="N25" s="37"/>
      <c r="O25" s="37"/>
      <c r="P25" s="124">
        <f t="shared" si="1"/>
        <v>3.11028584</v>
      </c>
      <c r="Q25" s="125">
        <f t="shared" si="7"/>
        <v>1.1880235</v>
      </c>
      <c r="R25" s="125">
        <f t="shared" si="8"/>
        <v>2.5058235</v>
      </c>
      <c r="S25" s="125">
        <f t="shared" si="9"/>
        <v>0.3216222816</v>
      </c>
      <c r="T25" s="54">
        <f t="shared" si="5"/>
        <v>0.2729179092</v>
      </c>
      <c r="U25" s="54">
        <f t="shared" si="6"/>
        <v>0.1783777184</v>
      </c>
      <c r="V25" s="37"/>
      <c r="W25" s="37"/>
      <c r="X25" s="37"/>
    </row>
    <row r="26" ht="135.0" customHeight="1">
      <c r="A26" s="113" t="s">
        <v>275</v>
      </c>
      <c r="B26" s="123" t="s">
        <v>577</v>
      </c>
      <c r="C26" s="123" t="s">
        <v>588</v>
      </c>
      <c r="D26" s="123" t="s">
        <v>589</v>
      </c>
      <c r="E26" s="123" t="s">
        <v>590</v>
      </c>
      <c r="F26" s="131">
        <v>46145.0</v>
      </c>
      <c r="G26" s="113" t="s">
        <v>587</v>
      </c>
      <c r="H26" s="25" t="s">
        <v>114</v>
      </c>
      <c r="I26" s="118">
        <v>-0.6562916</v>
      </c>
      <c r="J26" s="119">
        <v>1.188409</v>
      </c>
      <c r="K26" s="120">
        <v>3.663333</v>
      </c>
      <c r="L26" s="121">
        <v>-0.1027678</v>
      </c>
      <c r="M26" s="37"/>
      <c r="N26" s="37"/>
      <c r="O26" s="37"/>
      <c r="P26" s="124">
        <f t="shared" si="1"/>
        <v>3.082552387</v>
      </c>
      <c r="Q26" s="125">
        <f t="shared" si="7"/>
        <v>1.1753749</v>
      </c>
      <c r="R26" s="125">
        <f t="shared" si="8"/>
        <v>2.4879581</v>
      </c>
      <c r="S26" s="125">
        <f t="shared" si="9"/>
        <v>0.3208485005</v>
      </c>
      <c r="T26" s="54">
        <f t="shared" si="5"/>
        <v>0.2741017942</v>
      </c>
      <c r="U26" s="54">
        <f t="shared" si="6"/>
        <v>0.1791514995</v>
      </c>
      <c r="V26" s="37"/>
      <c r="W26" s="37"/>
      <c r="X26" s="37"/>
    </row>
    <row r="27" ht="135.0" customHeight="1">
      <c r="A27" s="113" t="s">
        <v>276</v>
      </c>
      <c r="B27" s="123" t="s">
        <v>577</v>
      </c>
      <c r="C27" s="123" t="s">
        <v>591</v>
      </c>
      <c r="D27" s="123" t="s">
        <v>592</v>
      </c>
      <c r="E27" s="114"/>
      <c r="F27" s="131">
        <v>46146.0</v>
      </c>
      <c r="G27" s="113" t="s">
        <v>587</v>
      </c>
      <c r="H27" s="25" t="s">
        <v>114</v>
      </c>
      <c r="I27" s="118">
        <v>-0.6529852</v>
      </c>
      <c r="J27" s="119">
        <v>1.186823</v>
      </c>
      <c r="K27" s="120">
        <v>3.669789</v>
      </c>
      <c r="L27" s="121">
        <v>0.101602</v>
      </c>
      <c r="M27" s="37"/>
      <c r="N27" s="37"/>
      <c r="O27" s="37"/>
      <c r="P27" s="124">
        <f t="shared" si="1"/>
        <v>3.092111461</v>
      </c>
      <c r="Q27" s="125">
        <f t="shared" si="7"/>
        <v>1.1819093</v>
      </c>
      <c r="R27" s="125">
        <f t="shared" si="8"/>
        <v>2.4878797</v>
      </c>
      <c r="S27" s="125">
        <f t="shared" si="9"/>
        <v>0.3220646473</v>
      </c>
      <c r="T27" s="54">
        <f t="shared" si="5"/>
        <v>0.2722410896</v>
      </c>
      <c r="U27" s="54">
        <f t="shared" si="6"/>
        <v>0.1779353527</v>
      </c>
      <c r="V27" s="37"/>
      <c r="W27" s="37"/>
      <c r="X27" s="37"/>
    </row>
    <row r="28" ht="135.0" customHeight="1">
      <c r="A28" s="113" t="s">
        <v>278</v>
      </c>
      <c r="B28" s="123" t="s">
        <v>511</v>
      </c>
      <c r="C28" s="123" t="s">
        <v>593</v>
      </c>
      <c r="D28" s="123" t="s">
        <v>594</v>
      </c>
      <c r="E28" s="123" t="s">
        <v>595</v>
      </c>
      <c r="F28" s="131">
        <v>46152.0</v>
      </c>
      <c r="G28" s="113" t="s">
        <v>587</v>
      </c>
      <c r="H28" s="25" t="s">
        <v>114</v>
      </c>
      <c r="I28" s="118">
        <v>-0.5822678</v>
      </c>
      <c r="J28" s="119">
        <v>1.154396</v>
      </c>
      <c r="K28" s="120">
        <v>3.453949</v>
      </c>
      <c r="L28" s="121">
        <v>0.1115154</v>
      </c>
      <c r="M28" s="37"/>
      <c r="N28" s="37"/>
      <c r="O28" s="79" t="s">
        <v>596</v>
      </c>
      <c r="P28" s="124">
        <f t="shared" si="1"/>
        <v>2.991996681</v>
      </c>
      <c r="Q28" s="125">
        <f t="shared" si="7"/>
        <v>1.1447067</v>
      </c>
      <c r="R28" s="125">
        <f t="shared" si="8"/>
        <v>2.3092423</v>
      </c>
      <c r="S28" s="125">
        <f t="shared" si="9"/>
        <v>0.331419688</v>
      </c>
      <c r="T28" s="54">
        <f t="shared" si="5"/>
        <v>0.2579278773</v>
      </c>
      <c r="U28" s="54">
        <f t="shared" si="6"/>
        <v>0.168580312</v>
      </c>
      <c r="V28" s="37"/>
      <c r="W28" s="37"/>
      <c r="X28" s="37"/>
    </row>
    <row r="29" ht="135.0" customHeight="1">
      <c r="A29" s="113" t="s">
        <v>279</v>
      </c>
      <c r="B29" s="123" t="s">
        <v>577</v>
      </c>
      <c r="C29" s="123" t="s">
        <v>597</v>
      </c>
      <c r="D29" s="123" t="s">
        <v>598</v>
      </c>
      <c r="E29" s="123" t="s">
        <v>599</v>
      </c>
      <c r="F29" s="131">
        <v>46152.0</v>
      </c>
      <c r="G29" s="113" t="s">
        <v>587</v>
      </c>
      <c r="H29" s="25" t="s">
        <v>114</v>
      </c>
      <c r="I29" s="118">
        <v>-0.6705272</v>
      </c>
      <c r="J29" s="119">
        <v>1.18</v>
      </c>
      <c r="K29" s="120">
        <v>3.608214</v>
      </c>
      <c r="L29" s="121">
        <v>0.1108778</v>
      </c>
      <c r="M29" s="37"/>
      <c r="N29" s="37"/>
      <c r="O29" s="37"/>
      <c r="P29" s="124">
        <f t="shared" si="1"/>
        <v>3.057808475</v>
      </c>
      <c r="Q29" s="125">
        <f t="shared" si="7"/>
        <v>1.1335798</v>
      </c>
      <c r="R29" s="125">
        <f t="shared" si="8"/>
        <v>2.4746342</v>
      </c>
      <c r="S29" s="125">
        <f t="shared" si="9"/>
        <v>0.3141664547</v>
      </c>
      <c r="T29" s="54">
        <f t="shared" si="5"/>
        <v>0.2843253244</v>
      </c>
      <c r="U29" s="54">
        <f t="shared" si="6"/>
        <v>0.1858335453</v>
      </c>
      <c r="V29" s="37"/>
      <c r="W29" s="37"/>
      <c r="X29" s="37"/>
    </row>
    <row r="30" ht="135.0" customHeight="1">
      <c r="A30" s="113" t="s">
        <v>280</v>
      </c>
      <c r="B30" s="123" t="s">
        <v>511</v>
      </c>
      <c r="C30" s="123" t="s">
        <v>600</v>
      </c>
      <c r="D30" s="123" t="s">
        <v>601</v>
      </c>
      <c r="E30" s="123" t="s">
        <v>602</v>
      </c>
      <c r="F30" s="131">
        <v>46153.0</v>
      </c>
      <c r="G30" s="113" t="s">
        <v>587</v>
      </c>
      <c r="H30" s="25" t="s">
        <v>114</v>
      </c>
      <c r="I30" s="118">
        <v>-0.5003667</v>
      </c>
      <c r="J30" s="119">
        <v>1.195483</v>
      </c>
      <c r="K30" s="120">
        <v>2.923021</v>
      </c>
      <c r="L30" s="121">
        <v>-0.06245045</v>
      </c>
      <c r="M30" s="37"/>
      <c r="N30" s="37"/>
      <c r="O30" s="78" t="s">
        <v>603</v>
      </c>
      <c r="P30" s="124">
        <f t="shared" si="1"/>
        <v>2.445054426</v>
      </c>
      <c r="Q30" s="125">
        <f t="shared" si="7"/>
        <v>0.9611438</v>
      </c>
      <c r="R30" s="125">
        <f t="shared" si="8"/>
        <v>1.9618772</v>
      </c>
      <c r="S30" s="125">
        <f t="shared" si="9"/>
        <v>0.3288186435</v>
      </c>
      <c r="T30" s="54">
        <f t="shared" si="5"/>
        <v>0.2619074755</v>
      </c>
      <c r="U30" s="54">
        <f t="shared" si="6"/>
        <v>0.1711813565</v>
      </c>
      <c r="V30" s="37"/>
      <c r="W30" s="37"/>
      <c r="X30" s="37"/>
    </row>
    <row r="31" ht="135.0" customHeight="1">
      <c r="A31" s="113" t="s">
        <v>281</v>
      </c>
      <c r="B31" s="123" t="s">
        <v>573</v>
      </c>
      <c r="C31" s="123" t="s">
        <v>604</v>
      </c>
      <c r="D31" s="123" t="s">
        <v>605</v>
      </c>
      <c r="E31" s="123" t="s">
        <v>606</v>
      </c>
      <c r="F31" s="114"/>
      <c r="G31" s="114"/>
      <c r="H31" s="25" t="s">
        <v>114</v>
      </c>
      <c r="I31" s="118">
        <v>-0.645</v>
      </c>
      <c r="J31" s="119">
        <v>1.277</v>
      </c>
      <c r="K31" s="120">
        <v>2.991</v>
      </c>
      <c r="L31" s="121">
        <v>0.115</v>
      </c>
      <c r="M31" s="37"/>
      <c r="N31" s="37"/>
      <c r="O31" s="37"/>
      <c r="P31" s="124">
        <f t="shared" si="1"/>
        <v>2.342208301</v>
      </c>
      <c r="Q31" s="125">
        <f t="shared" si="7"/>
        <v>0.8505</v>
      </c>
      <c r="R31" s="125">
        <f t="shared" si="8"/>
        <v>2.1405</v>
      </c>
      <c r="S31" s="125">
        <f t="shared" si="9"/>
        <v>0.2843530592</v>
      </c>
      <c r="T31" s="54">
        <f t="shared" si="5"/>
        <v>0.3299398195</v>
      </c>
      <c r="U31" s="54">
        <f t="shared" si="6"/>
        <v>0.2156469408</v>
      </c>
      <c r="V31" s="37"/>
      <c r="W31" s="37"/>
      <c r="X31" s="37"/>
    </row>
    <row r="32" ht="135.0" customHeight="1">
      <c r="A32" s="113" t="s">
        <v>282</v>
      </c>
      <c r="B32" s="123" t="s">
        <v>511</v>
      </c>
      <c r="C32" s="123" t="s">
        <v>607</v>
      </c>
      <c r="D32" s="123" t="s">
        <v>608</v>
      </c>
      <c r="E32" s="123" t="s">
        <v>609</v>
      </c>
      <c r="F32" s="131">
        <v>46160.0</v>
      </c>
      <c r="G32" s="113" t="s">
        <v>278</v>
      </c>
      <c r="H32" s="25" t="s">
        <v>114</v>
      </c>
      <c r="I32" s="118">
        <v>-0.6231227</v>
      </c>
      <c r="J32" s="119">
        <v>1.187814</v>
      </c>
      <c r="K32" s="150">
        <v>3.627</v>
      </c>
      <c r="L32" s="121">
        <v>0.09217145</v>
      </c>
      <c r="M32" s="37"/>
      <c r="N32" s="37"/>
      <c r="O32" s="37"/>
      <c r="P32" s="124">
        <f t="shared" si="1"/>
        <v>3.053508378</v>
      </c>
      <c r="Q32" s="125">
        <f t="shared" si="7"/>
        <v>1.1903773</v>
      </c>
      <c r="R32" s="125">
        <f t="shared" si="8"/>
        <v>2.4366227</v>
      </c>
      <c r="S32" s="125">
        <f t="shared" si="9"/>
        <v>0.3281988696</v>
      </c>
      <c r="T32" s="54">
        <f t="shared" si="5"/>
        <v>0.2628557295</v>
      </c>
      <c r="U32" s="54">
        <f t="shared" si="6"/>
        <v>0.1718011304</v>
      </c>
      <c r="V32" s="37"/>
      <c r="W32" s="37"/>
      <c r="X32" s="37"/>
    </row>
    <row r="33" ht="135.0" customHeight="1">
      <c r="A33" s="113" t="s">
        <v>283</v>
      </c>
      <c r="B33" s="123" t="s">
        <v>610</v>
      </c>
      <c r="C33" s="123" t="s">
        <v>611</v>
      </c>
      <c r="D33" s="123" t="s">
        <v>605</v>
      </c>
      <c r="E33" s="114"/>
      <c r="F33" s="114"/>
      <c r="G33" s="114"/>
      <c r="H33" s="25" t="s">
        <v>114</v>
      </c>
      <c r="I33" s="118">
        <v>-0.555</v>
      </c>
      <c r="J33" s="119">
        <v>1.277</v>
      </c>
      <c r="K33" s="120">
        <v>2.801</v>
      </c>
      <c r="L33" s="121" t="s">
        <v>436</v>
      </c>
      <c r="M33" s="37"/>
      <c r="N33" s="37"/>
      <c r="O33" s="37"/>
      <c r="P33" s="124">
        <f t="shared" si="1"/>
        <v>2.193422083</v>
      </c>
      <c r="Q33" s="125">
        <f t="shared" si="7"/>
        <v>0.8455</v>
      </c>
      <c r="R33" s="125">
        <f t="shared" si="8"/>
        <v>1.9555</v>
      </c>
      <c r="S33" s="125">
        <f t="shared" si="9"/>
        <v>0.3018564798</v>
      </c>
      <c r="T33" s="54">
        <f t="shared" si="5"/>
        <v>0.3031595859</v>
      </c>
      <c r="U33" s="54">
        <f t="shared" si="6"/>
        <v>0.1981435202</v>
      </c>
      <c r="V33" s="37"/>
      <c r="W33" s="37"/>
      <c r="X33" s="37"/>
    </row>
    <row r="34" ht="135.0" customHeight="1">
      <c r="A34" s="113" t="s">
        <v>284</v>
      </c>
      <c r="B34" s="123" t="s">
        <v>577</v>
      </c>
      <c r="C34" s="123" t="s">
        <v>612</v>
      </c>
      <c r="D34" s="123" t="s">
        <v>613</v>
      </c>
      <c r="E34" s="123" t="s">
        <v>614</v>
      </c>
      <c r="F34" s="131">
        <v>46156.0</v>
      </c>
      <c r="G34" s="113" t="s">
        <v>276</v>
      </c>
      <c r="H34" s="25" t="s">
        <v>114</v>
      </c>
      <c r="I34" s="118">
        <v>-0.6065735</v>
      </c>
      <c r="J34" s="119">
        <v>1.262679</v>
      </c>
      <c r="K34" s="120">
        <v>3.684545</v>
      </c>
      <c r="L34" s="121">
        <v>0.09768918</v>
      </c>
      <c r="M34" s="37"/>
      <c r="N34" s="79" t="s">
        <v>615</v>
      </c>
      <c r="O34" s="71" t="s">
        <v>616</v>
      </c>
      <c r="P34" s="124">
        <f t="shared" si="1"/>
        <v>2.918037759</v>
      </c>
      <c r="Q34" s="125">
        <f t="shared" si="7"/>
        <v>1.235699</v>
      </c>
      <c r="R34" s="125">
        <f t="shared" si="8"/>
        <v>2.448846</v>
      </c>
      <c r="S34" s="125">
        <f t="shared" si="9"/>
        <v>0.3353735672</v>
      </c>
      <c r="T34" s="54">
        <f t="shared" si="5"/>
        <v>0.2518784422</v>
      </c>
      <c r="U34" s="54">
        <f t="shared" si="6"/>
        <v>0.1646264328</v>
      </c>
      <c r="V34" s="37"/>
      <c r="W34" s="37"/>
      <c r="X34" s="37"/>
    </row>
    <row r="35" ht="135.0" customHeight="1">
      <c r="A35" s="113" t="s">
        <v>285</v>
      </c>
      <c r="B35" s="123" t="s">
        <v>573</v>
      </c>
      <c r="C35" s="123" t="s">
        <v>617</v>
      </c>
      <c r="D35" s="23"/>
      <c r="E35" s="114"/>
      <c r="F35" s="114"/>
      <c r="G35" s="114"/>
      <c r="H35" s="25" t="s">
        <v>234</v>
      </c>
      <c r="I35" s="118">
        <v>-0.607</v>
      </c>
      <c r="J35" s="119">
        <v>1.313</v>
      </c>
      <c r="K35" s="120">
        <v>3.113</v>
      </c>
      <c r="L35" s="121" t="s">
        <v>395</v>
      </c>
      <c r="M35" s="37"/>
      <c r="N35" s="37"/>
      <c r="O35" s="37"/>
      <c r="P35" s="124">
        <f t="shared" si="1"/>
        <v>2.370906321</v>
      </c>
      <c r="Q35" s="125">
        <f t="shared" si="7"/>
        <v>0.9495</v>
      </c>
      <c r="R35" s="125">
        <f t="shared" si="8"/>
        <v>2.1635</v>
      </c>
      <c r="S35" s="125">
        <f t="shared" si="9"/>
        <v>0.3050112432</v>
      </c>
      <c r="T35" s="54">
        <f t="shared" si="5"/>
        <v>0.2983327979</v>
      </c>
      <c r="U35" s="54">
        <f t="shared" si="6"/>
        <v>0.1949887568</v>
      </c>
      <c r="V35" s="37"/>
      <c r="W35" s="37"/>
      <c r="X35" s="37"/>
    </row>
    <row r="36" ht="135.0" customHeight="1">
      <c r="A36" s="113" t="s">
        <v>286</v>
      </c>
      <c r="B36" s="123" t="s">
        <v>573</v>
      </c>
      <c r="C36" s="123" t="s">
        <v>618</v>
      </c>
      <c r="D36" s="23"/>
      <c r="E36" s="114"/>
      <c r="F36" s="114"/>
      <c r="G36" s="114"/>
      <c r="H36" s="25" t="s">
        <v>234</v>
      </c>
      <c r="I36" s="118">
        <v>-0.623</v>
      </c>
      <c r="J36" s="119">
        <v>1.287</v>
      </c>
      <c r="K36" s="120">
        <v>3.181</v>
      </c>
      <c r="L36" s="121" t="s">
        <v>619</v>
      </c>
      <c r="M36" s="37"/>
      <c r="N36" s="37"/>
      <c r="O36" s="37"/>
      <c r="P36" s="124">
        <f t="shared" si="1"/>
        <v>2.471639472</v>
      </c>
      <c r="Q36" s="125">
        <f t="shared" si="7"/>
        <v>0.9675</v>
      </c>
      <c r="R36" s="125">
        <f t="shared" si="8"/>
        <v>2.2135</v>
      </c>
      <c r="S36" s="125">
        <f t="shared" si="9"/>
        <v>0.3041496385</v>
      </c>
      <c r="T36" s="54">
        <f t="shared" si="5"/>
        <v>0.2996510531</v>
      </c>
      <c r="U36" s="54">
        <f t="shared" si="6"/>
        <v>0.1958503615</v>
      </c>
      <c r="V36" s="37"/>
      <c r="W36" s="37"/>
      <c r="X36" s="37"/>
    </row>
    <row r="37" ht="135.0" customHeight="1">
      <c r="A37" s="113" t="s">
        <v>288</v>
      </c>
      <c r="B37" s="123" t="s">
        <v>511</v>
      </c>
      <c r="C37" s="123" t="s">
        <v>620</v>
      </c>
      <c r="D37" s="123" t="s">
        <v>621</v>
      </c>
      <c r="E37" s="123" t="s">
        <v>622</v>
      </c>
      <c r="F37" s="131">
        <v>46161.0</v>
      </c>
      <c r="G37" s="113" t="s">
        <v>282</v>
      </c>
      <c r="H37" s="25" t="s">
        <v>114</v>
      </c>
      <c r="I37" s="118">
        <v>-0.6266833</v>
      </c>
      <c r="J37" s="119">
        <v>1.189378</v>
      </c>
      <c r="K37" s="120">
        <v>3.700811</v>
      </c>
      <c r="L37" s="121">
        <v>0.09357787</v>
      </c>
      <c r="M37" s="37"/>
      <c r="N37" s="37"/>
      <c r="O37" s="37"/>
      <c r="P37" s="124">
        <f t="shared" si="1"/>
        <v>3.111551584</v>
      </c>
      <c r="Q37" s="125">
        <f t="shared" si="7"/>
        <v>1.2237222</v>
      </c>
      <c r="R37" s="125">
        <f t="shared" si="8"/>
        <v>2.4770888</v>
      </c>
      <c r="S37" s="125">
        <f t="shared" si="9"/>
        <v>0.3306632519</v>
      </c>
      <c r="T37" s="54">
        <f t="shared" si="5"/>
        <v>0.2590852246</v>
      </c>
      <c r="U37" s="54">
        <f t="shared" si="6"/>
        <v>0.1693367481</v>
      </c>
      <c r="V37" s="37"/>
      <c r="W37" s="37"/>
      <c r="X37" s="37"/>
    </row>
    <row r="38" ht="135.0" customHeight="1">
      <c r="A38" s="113" t="s">
        <v>289</v>
      </c>
      <c r="B38" s="123" t="s">
        <v>573</v>
      </c>
      <c r="C38" s="23"/>
      <c r="D38" s="23"/>
      <c r="E38" s="114"/>
      <c r="F38" s="114"/>
      <c r="G38" s="114"/>
      <c r="H38" s="25" t="s">
        <v>234</v>
      </c>
      <c r="I38" s="118">
        <v>-0.636</v>
      </c>
      <c r="J38" s="119">
        <v>1.294</v>
      </c>
      <c r="K38" s="120">
        <v>3.178</v>
      </c>
      <c r="L38" s="121">
        <v>0.091</v>
      </c>
      <c r="M38" s="37"/>
      <c r="N38" s="37"/>
      <c r="O38" s="37"/>
      <c r="P38" s="124">
        <f t="shared" si="1"/>
        <v>2.455950541</v>
      </c>
      <c r="Q38" s="125">
        <f t="shared" si="7"/>
        <v>0.953</v>
      </c>
      <c r="R38" s="125">
        <f t="shared" si="8"/>
        <v>2.225</v>
      </c>
      <c r="S38" s="125">
        <f t="shared" si="9"/>
        <v>0.2998741347</v>
      </c>
      <c r="T38" s="54">
        <f t="shared" si="5"/>
        <v>0.3061925739</v>
      </c>
      <c r="U38" s="54">
        <f t="shared" si="6"/>
        <v>0.2001258653</v>
      </c>
      <c r="V38" s="37"/>
      <c r="W38" s="37"/>
      <c r="X38" s="37"/>
    </row>
    <row r="39" ht="135.0" customHeight="1">
      <c r="A39" s="113" t="s">
        <v>291</v>
      </c>
      <c r="B39" s="123" t="s">
        <v>511</v>
      </c>
      <c r="C39" s="123" t="s">
        <v>623</v>
      </c>
      <c r="D39" s="123" t="s">
        <v>624</v>
      </c>
      <c r="E39" s="123" t="s">
        <v>625</v>
      </c>
      <c r="F39" s="131">
        <v>46167.0</v>
      </c>
      <c r="G39" s="113" t="s">
        <v>626</v>
      </c>
      <c r="H39" s="25" t="s">
        <v>114</v>
      </c>
      <c r="I39" s="118">
        <v>-0.5555435</v>
      </c>
      <c r="J39" s="119">
        <v>1.164891</v>
      </c>
      <c r="K39" s="120">
        <v>3.122084</v>
      </c>
      <c r="L39" s="121">
        <v>0.1041215</v>
      </c>
      <c r="M39" s="37"/>
      <c r="N39" s="37"/>
      <c r="O39" s="37"/>
      <c r="P39" s="124">
        <f t="shared" si="1"/>
        <v>2.68015119</v>
      </c>
      <c r="Q39" s="125">
        <f t="shared" si="7"/>
        <v>1.0054985</v>
      </c>
      <c r="R39" s="125">
        <f t="shared" si="8"/>
        <v>2.1165855</v>
      </c>
      <c r="S39" s="125">
        <f t="shared" si="9"/>
        <v>0.3220600407</v>
      </c>
      <c r="T39" s="54">
        <f t="shared" si="5"/>
        <v>0.2722481378</v>
      </c>
      <c r="U39" s="54">
        <f t="shared" si="6"/>
        <v>0.1779399593</v>
      </c>
      <c r="V39" s="37"/>
      <c r="W39" s="37"/>
      <c r="X39" s="37"/>
    </row>
    <row r="40" ht="135.0" customHeight="1">
      <c r="A40" s="113" t="s">
        <v>292</v>
      </c>
      <c r="B40" s="123" t="s">
        <v>511</v>
      </c>
      <c r="C40" s="123" t="s">
        <v>627</v>
      </c>
      <c r="D40" s="123" t="s">
        <v>628</v>
      </c>
      <c r="E40" s="123" t="s">
        <v>629</v>
      </c>
      <c r="F40" s="131">
        <v>46170.0</v>
      </c>
      <c r="G40" s="113" t="s">
        <v>630</v>
      </c>
      <c r="H40" s="25" t="s">
        <v>114</v>
      </c>
      <c r="I40" s="118">
        <v>-0.4388261</v>
      </c>
      <c r="J40" s="119">
        <v>1.208356</v>
      </c>
      <c r="K40" s="120">
        <v>3.550825</v>
      </c>
      <c r="L40" s="121">
        <v>0.1167978</v>
      </c>
      <c r="M40" s="37"/>
      <c r="N40" s="37"/>
      <c r="O40" s="37"/>
      <c r="P40" s="124">
        <f t="shared" si="1"/>
        <v>2.93855867</v>
      </c>
      <c r="Q40" s="125">
        <f t="shared" si="7"/>
        <v>1.3365864</v>
      </c>
      <c r="R40" s="125">
        <f t="shared" si="8"/>
        <v>2.2142386</v>
      </c>
      <c r="S40" s="125">
        <f t="shared" si="9"/>
        <v>0.3764157344</v>
      </c>
      <c r="T40" s="54">
        <f t="shared" si="5"/>
        <v>0.1890839264</v>
      </c>
      <c r="U40" s="54">
        <f t="shared" si="6"/>
        <v>0.1235842656</v>
      </c>
      <c r="V40" s="37"/>
      <c r="W40" s="37"/>
      <c r="X40" s="37"/>
    </row>
    <row r="41" ht="135.0" customHeight="1">
      <c r="A41" s="113" t="s">
        <v>293</v>
      </c>
      <c r="B41" s="123" t="s">
        <v>577</v>
      </c>
      <c r="C41" s="123" t="s">
        <v>631</v>
      </c>
      <c r="D41" s="123" t="s">
        <v>632</v>
      </c>
      <c r="E41" s="123" t="s">
        <v>633</v>
      </c>
      <c r="F41" s="131">
        <v>46162.0</v>
      </c>
      <c r="G41" s="113" t="s">
        <v>284</v>
      </c>
      <c r="H41" s="25" t="s">
        <v>114</v>
      </c>
      <c r="I41" s="118">
        <v>-0.5885272</v>
      </c>
      <c r="J41" s="119">
        <v>1.27277</v>
      </c>
      <c r="K41" s="120">
        <v>3.616375</v>
      </c>
      <c r="L41" s="121">
        <v>0.09107699</v>
      </c>
      <c r="M41" s="79" t="s">
        <v>634</v>
      </c>
      <c r="N41" s="79" t="s">
        <v>635</v>
      </c>
      <c r="O41" s="37"/>
      <c r="P41" s="124">
        <f t="shared" si="1"/>
        <v>2.841342112</v>
      </c>
      <c r="Q41" s="125">
        <f t="shared" si="7"/>
        <v>1.2196603</v>
      </c>
      <c r="R41" s="125">
        <f t="shared" si="8"/>
        <v>2.3967147</v>
      </c>
      <c r="S41" s="125">
        <f t="shared" si="9"/>
        <v>0.3372604611</v>
      </c>
      <c r="T41" s="54">
        <f t="shared" si="5"/>
        <v>0.2489914945</v>
      </c>
      <c r="U41" s="54">
        <f t="shared" si="6"/>
        <v>0.1627395389</v>
      </c>
      <c r="V41" s="37"/>
      <c r="W41" s="37"/>
      <c r="X41" s="37"/>
    </row>
    <row r="42" ht="135.0" customHeight="1">
      <c r="A42" s="113" t="s">
        <v>294</v>
      </c>
      <c r="B42" s="123" t="s">
        <v>577</v>
      </c>
      <c r="C42" s="123" t="s">
        <v>636</v>
      </c>
      <c r="D42" s="23"/>
      <c r="E42" s="123" t="s">
        <v>637</v>
      </c>
      <c r="F42" s="131">
        <v>46163.0</v>
      </c>
      <c r="G42" s="113" t="s">
        <v>630</v>
      </c>
      <c r="H42" s="25" t="s">
        <v>114</v>
      </c>
      <c r="I42" s="118">
        <v>-0.6117256</v>
      </c>
      <c r="J42" s="119">
        <v>1.165706</v>
      </c>
      <c r="K42" s="120">
        <v>3.000313</v>
      </c>
      <c r="L42" s="121">
        <v>0.1064539</v>
      </c>
      <c r="M42" s="37"/>
      <c r="N42" s="37"/>
      <c r="O42" s="37"/>
      <c r="P42" s="124">
        <f t="shared" si="1"/>
        <v>2.573816211</v>
      </c>
      <c r="Q42" s="125">
        <f t="shared" si="7"/>
        <v>0.8884309</v>
      </c>
      <c r="R42" s="125">
        <f t="shared" si="8"/>
        <v>2.1118821</v>
      </c>
      <c r="S42" s="125">
        <f t="shared" si="9"/>
        <v>0.2961127389</v>
      </c>
      <c r="T42" s="54">
        <f t="shared" si="5"/>
        <v>0.3119475095</v>
      </c>
      <c r="U42" s="54">
        <f t="shared" si="6"/>
        <v>0.2038872611</v>
      </c>
      <c r="V42" s="37"/>
      <c r="W42" s="37"/>
      <c r="X42" s="37"/>
    </row>
    <row r="43" ht="135.0" customHeight="1">
      <c r="A43" s="113" t="s">
        <v>296</v>
      </c>
      <c r="B43" s="123" t="s">
        <v>573</v>
      </c>
      <c r="C43" s="123" t="s">
        <v>638</v>
      </c>
      <c r="D43" s="123" t="s">
        <v>639</v>
      </c>
      <c r="E43" s="123" t="s">
        <v>640</v>
      </c>
      <c r="F43" s="114"/>
      <c r="G43" s="114"/>
      <c r="H43" s="25" t="s">
        <v>114</v>
      </c>
      <c r="I43" s="118">
        <v>-0.7</v>
      </c>
      <c r="J43" s="119">
        <v>1.313</v>
      </c>
      <c r="K43" s="120">
        <v>3.627</v>
      </c>
      <c r="L43" s="121">
        <v>-0.11</v>
      </c>
      <c r="M43" s="37"/>
      <c r="N43" s="37"/>
      <c r="O43" s="37"/>
      <c r="P43" s="124">
        <f t="shared" si="1"/>
        <v>2.762376238</v>
      </c>
      <c r="Q43" s="125">
        <f t="shared" si="7"/>
        <v>1.1135</v>
      </c>
      <c r="R43" s="125">
        <f t="shared" si="8"/>
        <v>2.5135</v>
      </c>
      <c r="S43" s="125">
        <f t="shared" si="9"/>
        <v>0.3070030328</v>
      </c>
      <c r="T43" s="54">
        <f t="shared" si="5"/>
        <v>0.2952853598</v>
      </c>
      <c r="U43" s="54">
        <f t="shared" si="6"/>
        <v>0.1929969672</v>
      </c>
      <c r="V43" s="37"/>
      <c r="W43" s="37"/>
      <c r="X43" s="37"/>
    </row>
    <row r="44" ht="135.0" customHeight="1">
      <c r="A44" s="113" t="s">
        <v>297</v>
      </c>
      <c r="B44" s="123" t="s">
        <v>577</v>
      </c>
      <c r="C44" s="123" t="s">
        <v>641</v>
      </c>
      <c r="D44" s="123" t="s">
        <v>642</v>
      </c>
      <c r="E44" s="123" t="s">
        <v>643</v>
      </c>
      <c r="F44" s="131">
        <v>46166.0</v>
      </c>
      <c r="G44" s="113" t="s">
        <v>294</v>
      </c>
      <c r="H44" s="25" t="s">
        <v>114</v>
      </c>
      <c r="I44" s="118">
        <v>-0.6061834</v>
      </c>
      <c r="J44" s="119">
        <v>1.21893</v>
      </c>
      <c r="K44" s="120">
        <v>3.519517</v>
      </c>
      <c r="L44" s="121">
        <v>0.09558392</v>
      </c>
      <c r="M44" s="37"/>
      <c r="N44" s="79" t="s">
        <v>644</v>
      </c>
      <c r="O44" s="79" t="s">
        <v>645</v>
      </c>
      <c r="P44" s="124">
        <f t="shared" si="1"/>
        <v>2.887382376</v>
      </c>
      <c r="Q44" s="125">
        <f t="shared" si="7"/>
        <v>1.1535751</v>
      </c>
      <c r="R44" s="125">
        <f t="shared" si="8"/>
        <v>2.3659419</v>
      </c>
      <c r="S44" s="125">
        <f t="shared" si="9"/>
        <v>0.3277651735</v>
      </c>
      <c r="T44" s="54">
        <f t="shared" si="5"/>
        <v>0.2635192846</v>
      </c>
      <c r="U44" s="54">
        <f t="shared" si="6"/>
        <v>0.1722348265</v>
      </c>
      <c r="V44" s="37"/>
      <c r="W44" s="37"/>
      <c r="X44" s="37"/>
    </row>
    <row r="45" ht="135.0" customHeight="1">
      <c r="A45" s="113" t="s">
        <v>298</v>
      </c>
      <c r="B45" s="123" t="s">
        <v>646</v>
      </c>
      <c r="C45" s="123" t="s">
        <v>647</v>
      </c>
      <c r="D45" s="123" t="s">
        <v>648</v>
      </c>
      <c r="E45" s="123" t="s">
        <v>649</v>
      </c>
      <c r="F45" s="114"/>
      <c r="G45" s="114"/>
      <c r="H45" s="25" t="s">
        <v>114</v>
      </c>
      <c r="I45" s="118">
        <v>-0.6715193</v>
      </c>
      <c r="J45" s="119">
        <v>1.187</v>
      </c>
      <c r="K45" s="120">
        <v>3.72</v>
      </c>
      <c r="L45" s="128"/>
      <c r="M45" s="37"/>
      <c r="N45" s="37"/>
      <c r="O45" s="37"/>
      <c r="P45" s="124">
        <f t="shared" si="1"/>
        <v>3.133951137</v>
      </c>
      <c r="Q45" s="125">
        <f t="shared" si="7"/>
        <v>1.1884807</v>
      </c>
      <c r="R45" s="125">
        <f t="shared" si="8"/>
        <v>2.5315193</v>
      </c>
      <c r="S45" s="125">
        <f t="shared" si="9"/>
        <v>0.3194840591</v>
      </c>
      <c r="T45" s="54">
        <f t="shared" si="5"/>
        <v>0.2761893895</v>
      </c>
      <c r="U45" s="54">
        <f t="shared" si="6"/>
        <v>0.1805159409</v>
      </c>
      <c r="V45" s="37"/>
      <c r="W45" s="37"/>
      <c r="X45" s="37"/>
    </row>
    <row r="46" ht="135.0" customHeight="1">
      <c r="A46" s="113" t="s">
        <v>299</v>
      </c>
      <c r="B46" s="123" t="s">
        <v>650</v>
      </c>
      <c r="C46" s="123" t="s">
        <v>651</v>
      </c>
      <c r="D46" s="123" t="s">
        <v>652</v>
      </c>
      <c r="E46" s="123" t="s">
        <v>653</v>
      </c>
      <c r="F46" s="114"/>
      <c r="G46" s="114"/>
      <c r="H46" s="25" t="s">
        <v>114</v>
      </c>
      <c r="I46" s="118">
        <v>-0.685</v>
      </c>
      <c r="J46" s="119">
        <v>1.31</v>
      </c>
      <c r="K46" s="120">
        <v>3.669</v>
      </c>
      <c r="L46" s="121">
        <v>0.11</v>
      </c>
      <c r="M46" s="37"/>
      <c r="N46" s="37"/>
      <c r="O46" s="37"/>
      <c r="P46" s="124">
        <f t="shared" si="1"/>
        <v>2.800763359</v>
      </c>
      <c r="Q46" s="125">
        <f t="shared" si="7"/>
        <v>1.1495</v>
      </c>
      <c r="R46" s="125">
        <f t="shared" si="8"/>
        <v>2.5195</v>
      </c>
      <c r="S46" s="125">
        <f t="shared" si="9"/>
        <v>0.3133006269</v>
      </c>
      <c r="T46" s="54">
        <f t="shared" si="5"/>
        <v>0.2856500409</v>
      </c>
      <c r="U46" s="54">
        <f t="shared" si="6"/>
        <v>0.1866993731</v>
      </c>
      <c r="V46" s="37"/>
      <c r="W46" s="37"/>
      <c r="X46" s="37"/>
    </row>
    <row r="47" ht="135.0" customHeight="1">
      <c r="A47" s="113" t="s">
        <v>300</v>
      </c>
      <c r="B47" s="123" t="s">
        <v>650</v>
      </c>
      <c r="C47" s="123" t="s">
        <v>654</v>
      </c>
      <c r="D47" s="23"/>
      <c r="E47" s="123" t="s">
        <v>655</v>
      </c>
      <c r="F47" s="114"/>
      <c r="G47" s="114"/>
      <c r="H47" s="25" t="s">
        <v>114</v>
      </c>
      <c r="I47" s="118">
        <v>-0.657</v>
      </c>
      <c r="J47" s="119">
        <v>1.314</v>
      </c>
      <c r="K47" s="120">
        <v>3.656</v>
      </c>
      <c r="L47" s="121" t="s">
        <v>656</v>
      </c>
      <c r="M47" s="37"/>
      <c r="N47" s="37"/>
      <c r="O47" s="37"/>
      <c r="P47" s="124">
        <f t="shared" si="1"/>
        <v>2.782343988</v>
      </c>
      <c r="Q47" s="125">
        <f t="shared" si="7"/>
        <v>1.171</v>
      </c>
      <c r="R47" s="125">
        <f t="shared" si="8"/>
        <v>2.485</v>
      </c>
      <c r="S47" s="125">
        <f t="shared" si="9"/>
        <v>0.3202954048</v>
      </c>
      <c r="T47" s="54">
        <f t="shared" si="5"/>
        <v>0.2749480306</v>
      </c>
      <c r="U47" s="54">
        <f t="shared" si="6"/>
        <v>0.1797045952</v>
      </c>
      <c r="V47" s="37"/>
      <c r="W47" s="37"/>
      <c r="X47" s="37"/>
    </row>
    <row r="48" ht="135.0" customHeight="1">
      <c r="A48" s="113" t="s">
        <v>301</v>
      </c>
      <c r="B48" s="123" t="s">
        <v>577</v>
      </c>
      <c r="C48" s="123" t="s">
        <v>657</v>
      </c>
      <c r="D48" s="123" t="s">
        <v>658</v>
      </c>
      <c r="E48" s="123" t="s">
        <v>659</v>
      </c>
      <c r="F48" s="114"/>
      <c r="G48" s="113" t="s">
        <v>297</v>
      </c>
      <c r="H48" s="25" t="s">
        <v>114</v>
      </c>
      <c r="I48" s="118">
        <v>-0.6057248</v>
      </c>
      <c r="J48" s="119">
        <v>1.158662</v>
      </c>
      <c r="K48" s="120">
        <v>3.245541</v>
      </c>
      <c r="L48" s="121">
        <v>-0.1073799</v>
      </c>
      <c r="M48" s="37"/>
      <c r="N48" s="37"/>
      <c r="O48" s="37"/>
      <c r="P48" s="124">
        <f t="shared" si="1"/>
        <v>2.801111109</v>
      </c>
      <c r="Q48" s="125">
        <f t="shared" si="7"/>
        <v>1.0170457</v>
      </c>
      <c r="R48" s="125">
        <f t="shared" si="8"/>
        <v>2.2284953</v>
      </c>
      <c r="S48" s="125">
        <f t="shared" si="9"/>
        <v>0.3133670781</v>
      </c>
      <c r="T48" s="54">
        <f t="shared" si="5"/>
        <v>0.2855483705</v>
      </c>
      <c r="U48" s="54">
        <f t="shared" si="6"/>
        <v>0.1866329219</v>
      </c>
      <c r="V48" s="37"/>
      <c r="W48" s="37"/>
      <c r="X48" s="37"/>
    </row>
    <row r="49" ht="135.0" customHeight="1">
      <c r="A49" s="113" t="s">
        <v>302</v>
      </c>
      <c r="B49" s="123" t="s">
        <v>646</v>
      </c>
      <c r="C49" s="123" t="s">
        <v>660</v>
      </c>
      <c r="D49" s="123" t="s">
        <v>661</v>
      </c>
      <c r="E49" s="123" t="s">
        <v>662</v>
      </c>
      <c r="F49" s="114"/>
      <c r="G49" s="114"/>
      <c r="H49" s="25" t="s">
        <v>114</v>
      </c>
      <c r="I49" s="118">
        <v>-0.5388498</v>
      </c>
      <c r="J49" s="119">
        <v>1.201958</v>
      </c>
      <c r="K49" s="120">
        <v>3.596694</v>
      </c>
      <c r="L49" s="121">
        <v>-0.1140726</v>
      </c>
      <c r="M49" s="37"/>
      <c r="N49" s="37"/>
      <c r="O49" s="37"/>
      <c r="P49" s="124">
        <f t="shared" si="1"/>
        <v>2.992362462</v>
      </c>
      <c r="Q49" s="125">
        <f t="shared" si="7"/>
        <v>1.2594972</v>
      </c>
      <c r="R49" s="125">
        <f t="shared" si="8"/>
        <v>2.3371968</v>
      </c>
      <c r="S49" s="125">
        <f t="shared" si="9"/>
        <v>0.3501819171</v>
      </c>
      <c r="T49" s="54">
        <f t="shared" si="5"/>
        <v>0.2292216669</v>
      </c>
      <c r="U49" s="54">
        <f t="shared" si="6"/>
        <v>0.1498180829</v>
      </c>
      <c r="V49" s="37"/>
      <c r="W49" s="37"/>
      <c r="X49" s="37"/>
    </row>
    <row r="50" ht="135.0" customHeight="1">
      <c r="A50" s="113" t="s">
        <v>303</v>
      </c>
      <c r="B50" s="123" t="s">
        <v>577</v>
      </c>
      <c r="C50" s="123" t="s">
        <v>663</v>
      </c>
      <c r="D50" s="123" t="s">
        <v>664</v>
      </c>
      <c r="E50" s="123" t="s">
        <v>665</v>
      </c>
      <c r="F50" s="131">
        <v>46183.0</v>
      </c>
      <c r="G50" s="113" t="s">
        <v>587</v>
      </c>
      <c r="H50" s="25" t="s">
        <v>114</v>
      </c>
      <c r="I50" s="118">
        <v>-0.6395872</v>
      </c>
      <c r="J50" s="119">
        <v>1.25626</v>
      </c>
      <c r="K50" s="120">
        <v>3.16647</v>
      </c>
      <c r="L50" s="121">
        <v>0.1078212</v>
      </c>
      <c r="M50" s="37"/>
      <c r="N50" s="37"/>
      <c r="O50" s="37"/>
      <c r="P50" s="124">
        <f t="shared" si="1"/>
        <v>2.52055307</v>
      </c>
      <c r="Q50" s="125">
        <f t="shared" si="7"/>
        <v>0.9436478</v>
      </c>
      <c r="R50" s="125">
        <f t="shared" si="8"/>
        <v>2.2228222</v>
      </c>
      <c r="S50" s="125">
        <f t="shared" si="9"/>
        <v>0.2980125503</v>
      </c>
      <c r="T50" s="54">
        <f t="shared" si="5"/>
        <v>0.3090407981</v>
      </c>
      <c r="U50" s="54">
        <f t="shared" si="6"/>
        <v>0.2019874497</v>
      </c>
      <c r="V50" s="37"/>
      <c r="W50" s="37"/>
      <c r="X50" s="37"/>
    </row>
    <row r="51" ht="135.0" customHeight="1">
      <c r="A51" s="113" t="s">
        <v>304</v>
      </c>
      <c r="B51" s="123" t="s">
        <v>573</v>
      </c>
      <c r="C51" s="123" t="s">
        <v>666</v>
      </c>
      <c r="D51" s="23"/>
      <c r="E51" s="123" t="s">
        <v>667</v>
      </c>
      <c r="F51" s="131">
        <v>46171.0</v>
      </c>
      <c r="G51" s="114"/>
      <c r="H51" s="25" t="s">
        <v>114</v>
      </c>
      <c r="I51" s="118">
        <v>-0.686</v>
      </c>
      <c r="J51" s="119">
        <v>1.317</v>
      </c>
      <c r="K51" s="120">
        <v>3.803</v>
      </c>
      <c r="L51" s="121">
        <v>0.086</v>
      </c>
      <c r="M51" s="37"/>
      <c r="N51" s="37"/>
      <c r="O51" s="37"/>
      <c r="P51" s="124">
        <f t="shared" si="1"/>
        <v>2.887623386</v>
      </c>
      <c r="Q51" s="125">
        <f t="shared" si="7"/>
        <v>1.2155</v>
      </c>
      <c r="R51" s="125">
        <f t="shared" si="8"/>
        <v>2.5875</v>
      </c>
      <c r="S51" s="125">
        <f t="shared" si="9"/>
        <v>0.3196160926</v>
      </c>
      <c r="T51" s="54">
        <f t="shared" si="5"/>
        <v>0.2759873784</v>
      </c>
      <c r="U51" s="54">
        <f t="shared" si="6"/>
        <v>0.1803839074</v>
      </c>
      <c r="V51" s="37"/>
      <c r="W51" s="37"/>
      <c r="X51" s="37"/>
    </row>
    <row r="52" ht="135.0" customHeight="1">
      <c r="A52" s="113" t="s">
        <v>305</v>
      </c>
      <c r="B52" s="23"/>
      <c r="C52" s="23"/>
      <c r="D52" s="23"/>
      <c r="E52" s="114"/>
      <c r="F52" s="114"/>
      <c r="G52" s="114"/>
      <c r="H52" s="25" t="s">
        <v>234</v>
      </c>
      <c r="I52" s="126"/>
      <c r="J52" s="127"/>
      <c r="K52" s="146"/>
      <c r="L52" s="128"/>
      <c r="M52" s="37"/>
      <c r="N52" s="37"/>
      <c r="O52" s="37"/>
      <c r="P52" s="124" t="str">
        <f t="shared" si="1"/>
        <v>#DIV/0!</v>
      </c>
      <c r="Q52" s="125">
        <f t="shared" si="7"/>
        <v>0</v>
      </c>
      <c r="R52" s="125">
        <f t="shared" si="8"/>
        <v>0</v>
      </c>
      <c r="S52" s="125" t="str">
        <f t="shared" si="9"/>
        <v>#DIV/0!</v>
      </c>
      <c r="T52" s="54" t="str">
        <f t="shared" si="5"/>
        <v>#DIV/0!</v>
      </c>
      <c r="U52" s="54" t="str">
        <f t="shared" si="6"/>
        <v>#DIV/0!</v>
      </c>
      <c r="V52" s="37"/>
      <c r="W52" s="37"/>
      <c r="X52" s="37"/>
    </row>
    <row r="53" ht="135.0" customHeight="1">
      <c r="A53" s="113" t="s">
        <v>306</v>
      </c>
      <c r="B53" s="123" t="s">
        <v>78</v>
      </c>
      <c r="C53" s="123" t="s">
        <v>668</v>
      </c>
      <c r="D53" s="123" t="s">
        <v>669</v>
      </c>
      <c r="E53" s="123" t="s">
        <v>670</v>
      </c>
      <c r="F53" s="131">
        <v>46174.0</v>
      </c>
      <c r="G53" s="113" t="s">
        <v>587</v>
      </c>
      <c r="H53" s="25" t="s">
        <v>114</v>
      </c>
      <c r="I53" s="118">
        <v>-0.6668907</v>
      </c>
      <c r="J53" s="119">
        <v>1.176095</v>
      </c>
      <c r="K53" s="120">
        <v>3.64813</v>
      </c>
      <c r="L53" s="121">
        <v>-0.1104456</v>
      </c>
      <c r="M53" s="37"/>
      <c r="N53" s="37"/>
      <c r="O53" s="37"/>
      <c r="P53" s="124">
        <f t="shared" si="1"/>
        <v>3.101900782</v>
      </c>
      <c r="Q53" s="125">
        <f t="shared" si="7"/>
        <v>1.1571743</v>
      </c>
      <c r="R53" s="125">
        <f t="shared" si="8"/>
        <v>2.4909557</v>
      </c>
      <c r="S53" s="125">
        <f t="shared" si="9"/>
        <v>0.3171965637</v>
      </c>
      <c r="T53" s="54">
        <f t="shared" si="5"/>
        <v>0.2796892575</v>
      </c>
      <c r="U53" s="54">
        <f t="shared" si="6"/>
        <v>0.1828034363</v>
      </c>
      <c r="V53" s="37"/>
      <c r="W53" s="37"/>
      <c r="X53" s="37"/>
    </row>
    <row r="54" ht="135.0" customHeight="1">
      <c r="A54" s="113" t="s">
        <v>307</v>
      </c>
      <c r="B54" s="123" t="s">
        <v>78</v>
      </c>
      <c r="C54" s="123" t="s">
        <v>671</v>
      </c>
      <c r="D54" s="123" t="s">
        <v>669</v>
      </c>
      <c r="E54" s="123" t="s">
        <v>672</v>
      </c>
      <c r="F54" s="131">
        <v>46174.0</v>
      </c>
      <c r="G54" s="113" t="s">
        <v>587</v>
      </c>
      <c r="H54" s="25" t="s">
        <v>114</v>
      </c>
      <c r="I54" s="118">
        <v>-0.6450792</v>
      </c>
      <c r="J54" s="119">
        <v>1.17679</v>
      </c>
      <c r="K54" s="120">
        <v>3.672994</v>
      </c>
      <c r="L54" s="121">
        <v>-0.1104093</v>
      </c>
      <c r="M54" s="37"/>
      <c r="N54" s="37"/>
      <c r="O54" s="37"/>
      <c r="P54" s="124">
        <f t="shared" si="1"/>
        <v>3.121197495</v>
      </c>
      <c r="Q54" s="125">
        <f t="shared" si="7"/>
        <v>1.1914178</v>
      </c>
      <c r="R54" s="125">
        <f t="shared" si="8"/>
        <v>2.4815762</v>
      </c>
      <c r="S54" s="125">
        <f t="shared" si="9"/>
        <v>0.3243723785</v>
      </c>
      <c r="T54" s="54">
        <f t="shared" si="5"/>
        <v>0.2687102609</v>
      </c>
      <c r="U54" s="54">
        <f t="shared" si="6"/>
        <v>0.1756276215</v>
      </c>
      <c r="V54" s="37"/>
      <c r="W54" s="37"/>
      <c r="X54" s="37"/>
    </row>
    <row r="55" ht="135.0" customHeight="1">
      <c r="A55" s="113" t="s">
        <v>308</v>
      </c>
      <c r="B55" s="123" t="s">
        <v>78</v>
      </c>
      <c r="C55" s="123" t="s">
        <v>673</v>
      </c>
      <c r="D55" s="23"/>
      <c r="E55" s="23"/>
      <c r="F55" s="131">
        <v>46174.0</v>
      </c>
      <c r="G55" s="113" t="s">
        <v>587</v>
      </c>
      <c r="H55" s="25" t="s">
        <v>234</v>
      </c>
      <c r="I55" s="126"/>
      <c r="J55" s="127"/>
      <c r="K55" s="146"/>
      <c r="L55" s="128"/>
      <c r="M55" s="37"/>
      <c r="N55" s="37"/>
      <c r="O55" s="37"/>
      <c r="P55" s="124" t="str">
        <f t="shared" si="1"/>
        <v>#DIV/0!</v>
      </c>
      <c r="Q55" s="125">
        <f t="shared" si="7"/>
        <v>0</v>
      </c>
      <c r="R55" s="125">
        <f t="shared" si="8"/>
        <v>0</v>
      </c>
      <c r="S55" s="125" t="str">
        <f t="shared" si="9"/>
        <v>#DIV/0!</v>
      </c>
      <c r="T55" s="54" t="str">
        <f t="shared" si="5"/>
        <v>#DIV/0!</v>
      </c>
      <c r="U55" s="54" t="str">
        <f t="shared" si="6"/>
        <v>#DIV/0!</v>
      </c>
      <c r="V55" s="37"/>
      <c r="W55" s="37"/>
      <c r="X55" s="37"/>
    </row>
    <row r="56" ht="135.0" customHeight="1">
      <c r="A56" s="113" t="s">
        <v>309</v>
      </c>
      <c r="B56" s="123" t="s">
        <v>311</v>
      </c>
      <c r="C56" s="123" t="s">
        <v>674</v>
      </c>
      <c r="D56" s="23"/>
      <c r="E56" s="113" t="s">
        <v>675</v>
      </c>
      <c r="F56" s="131">
        <v>46178.0</v>
      </c>
      <c r="G56" s="114"/>
      <c r="H56" s="25" t="s">
        <v>114</v>
      </c>
      <c r="I56" s="118">
        <v>-0.688</v>
      </c>
      <c r="J56" s="119">
        <v>1.321</v>
      </c>
      <c r="K56" s="120">
        <v>3.861</v>
      </c>
      <c r="L56" s="121">
        <v>0.072</v>
      </c>
      <c r="M56" s="37"/>
      <c r="N56" s="37"/>
      <c r="O56" s="37"/>
      <c r="P56" s="124">
        <f t="shared" si="1"/>
        <v>2.922785768</v>
      </c>
      <c r="Q56" s="125">
        <f t="shared" si="7"/>
        <v>1.2425</v>
      </c>
      <c r="R56" s="125">
        <f t="shared" si="8"/>
        <v>2.6185</v>
      </c>
      <c r="S56" s="125">
        <f t="shared" si="9"/>
        <v>0.3218078218</v>
      </c>
      <c r="T56" s="54">
        <f t="shared" si="5"/>
        <v>0.2726340326</v>
      </c>
      <c r="U56" s="54">
        <f t="shared" si="6"/>
        <v>0.1781921782</v>
      </c>
      <c r="V56" s="37"/>
      <c r="W56" s="37"/>
      <c r="X56" s="37"/>
    </row>
    <row r="57" ht="135.0" customHeight="1">
      <c r="A57" s="113" t="s">
        <v>316</v>
      </c>
      <c r="B57" s="123" t="s">
        <v>262</v>
      </c>
      <c r="C57" s="123" t="s">
        <v>676</v>
      </c>
      <c r="D57" s="123" t="s">
        <v>677</v>
      </c>
      <c r="E57" s="114"/>
      <c r="F57" s="114"/>
      <c r="G57" s="114"/>
      <c r="H57" s="25" t="s">
        <v>234</v>
      </c>
      <c r="I57" s="118" t="s">
        <v>678</v>
      </c>
      <c r="J57" s="119" t="s">
        <v>679</v>
      </c>
      <c r="K57" s="120" t="s">
        <v>680</v>
      </c>
      <c r="L57" s="121" t="s">
        <v>681</v>
      </c>
      <c r="M57" s="37"/>
      <c r="N57" s="37"/>
      <c r="O57" s="37"/>
      <c r="P57" s="124" t="str">
        <f t="shared" si="1"/>
        <v>#VALUE!</v>
      </c>
      <c r="Q57" s="125" t="str">
        <f t="shared" si="7"/>
        <v>#VALUE!</v>
      </c>
      <c r="R57" s="125" t="str">
        <f t="shared" si="8"/>
        <v>#VALUE!</v>
      </c>
      <c r="S57" s="125" t="str">
        <f t="shared" si="9"/>
        <v>#VALUE!</v>
      </c>
      <c r="T57" s="54" t="str">
        <f t="shared" si="5"/>
        <v>#VALUE!</v>
      </c>
      <c r="U57" s="54" t="str">
        <f t="shared" si="6"/>
        <v>#VALUE!</v>
      </c>
      <c r="V57" s="37"/>
      <c r="W57" s="37"/>
      <c r="X57" s="37"/>
    </row>
    <row r="58" ht="135.0" customHeight="1">
      <c r="A58" s="113" t="s">
        <v>317</v>
      </c>
      <c r="B58" s="123" t="s">
        <v>682</v>
      </c>
      <c r="C58" s="123" t="s">
        <v>683</v>
      </c>
      <c r="D58" s="123" t="s">
        <v>684</v>
      </c>
      <c r="E58" s="123" t="s">
        <v>685</v>
      </c>
      <c r="F58" s="131">
        <v>46180.0</v>
      </c>
      <c r="G58" s="113" t="s">
        <v>587</v>
      </c>
      <c r="H58" s="25" t="s">
        <v>114</v>
      </c>
      <c r="I58" s="118">
        <v>-0.6290008</v>
      </c>
      <c r="J58" s="119">
        <v>1.190981</v>
      </c>
      <c r="K58" s="120">
        <v>3.478695</v>
      </c>
      <c r="L58" s="121">
        <v>0.104596</v>
      </c>
      <c r="M58" s="37"/>
      <c r="N58" s="37"/>
      <c r="O58" s="37"/>
      <c r="P58" s="124">
        <f t="shared" si="1"/>
        <v>2.920865236</v>
      </c>
      <c r="Q58" s="125">
        <f t="shared" si="7"/>
        <v>1.1103467</v>
      </c>
      <c r="R58" s="125">
        <f t="shared" si="8"/>
        <v>2.3683483</v>
      </c>
      <c r="S58" s="125">
        <f t="shared" si="9"/>
        <v>0.319184838</v>
      </c>
      <c r="T58" s="54">
        <f t="shared" si="5"/>
        <v>0.2766471979</v>
      </c>
      <c r="U58" s="54">
        <f t="shared" si="6"/>
        <v>0.180815162</v>
      </c>
      <c r="V58" s="37"/>
      <c r="W58" s="37"/>
      <c r="X58" s="37"/>
    </row>
    <row r="59" ht="135.0" customHeight="1">
      <c r="A59" s="113" t="s">
        <v>318</v>
      </c>
      <c r="B59" s="123" t="s">
        <v>311</v>
      </c>
      <c r="C59" s="123" t="s">
        <v>686</v>
      </c>
      <c r="D59" s="23"/>
      <c r="E59" s="123" t="s">
        <v>687</v>
      </c>
      <c r="F59" s="131">
        <v>46182.0</v>
      </c>
      <c r="G59" s="114"/>
      <c r="H59" s="25" t="s">
        <v>114</v>
      </c>
      <c r="I59" s="118">
        <v>-0.631</v>
      </c>
      <c r="J59" s="119">
        <v>1.327</v>
      </c>
      <c r="K59" s="120">
        <v>3.785</v>
      </c>
      <c r="L59" s="121">
        <v>0.064</v>
      </c>
      <c r="M59" s="37"/>
      <c r="N59" s="37"/>
      <c r="O59" s="37"/>
      <c r="P59" s="124">
        <f t="shared" si="1"/>
        <v>2.852298417</v>
      </c>
      <c r="Q59" s="125">
        <f t="shared" si="7"/>
        <v>1.2615</v>
      </c>
      <c r="R59" s="125">
        <f t="shared" si="8"/>
        <v>2.5235</v>
      </c>
      <c r="S59" s="125">
        <f t="shared" si="9"/>
        <v>0.3332892999</v>
      </c>
      <c r="T59" s="54">
        <f t="shared" si="5"/>
        <v>0.2550673712</v>
      </c>
      <c r="U59" s="54">
        <f t="shared" si="6"/>
        <v>0.1667107001</v>
      </c>
      <c r="V59" s="37"/>
      <c r="W59" s="37"/>
      <c r="X59" s="37"/>
    </row>
    <row r="60" ht="135.0" customHeight="1">
      <c r="A60" s="113" t="s">
        <v>319</v>
      </c>
      <c r="B60" s="123" t="s">
        <v>682</v>
      </c>
      <c r="C60" s="123" t="s">
        <v>688</v>
      </c>
      <c r="D60" s="23"/>
      <c r="E60" s="123" t="s">
        <v>689</v>
      </c>
      <c r="F60" s="114"/>
      <c r="G60" s="114"/>
      <c r="H60" s="25" t="s">
        <v>583</v>
      </c>
      <c r="I60" s="126"/>
      <c r="J60" s="127"/>
      <c r="K60" s="146"/>
      <c r="L60" s="128"/>
      <c r="M60" s="37"/>
      <c r="N60" s="37"/>
      <c r="O60" s="37"/>
      <c r="P60" s="124" t="str">
        <f t="shared" si="1"/>
        <v>#DIV/0!</v>
      </c>
      <c r="Q60" s="125">
        <f t="shared" si="7"/>
        <v>0</v>
      </c>
      <c r="R60" s="125">
        <f t="shared" si="8"/>
        <v>0</v>
      </c>
      <c r="S60" s="125" t="str">
        <f t="shared" si="9"/>
        <v>#DIV/0!</v>
      </c>
      <c r="T60" s="54" t="str">
        <f t="shared" si="5"/>
        <v>#DIV/0!</v>
      </c>
      <c r="U60" s="54" t="str">
        <f t="shared" si="6"/>
        <v>#DIV/0!</v>
      </c>
      <c r="V60" s="37"/>
      <c r="W60" s="37"/>
      <c r="X60" s="37"/>
    </row>
    <row r="61" ht="135.0" customHeight="1">
      <c r="A61" s="113" t="s">
        <v>320</v>
      </c>
      <c r="B61" s="123" t="s">
        <v>311</v>
      </c>
      <c r="C61" s="123" t="s">
        <v>690</v>
      </c>
      <c r="D61" s="23"/>
      <c r="E61" s="113" t="s">
        <v>691</v>
      </c>
      <c r="F61" s="114"/>
      <c r="G61" s="114"/>
      <c r="H61" s="25" t="s">
        <v>114</v>
      </c>
      <c r="I61" s="118">
        <v>-0.623</v>
      </c>
      <c r="J61" s="119">
        <v>1.35</v>
      </c>
      <c r="K61" s="120">
        <v>3.793</v>
      </c>
      <c r="L61" s="121">
        <v>0.074</v>
      </c>
      <c r="M61" s="37"/>
      <c r="N61" s="37"/>
      <c r="O61" s="37"/>
      <c r="P61" s="124">
        <f t="shared" si="1"/>
        <v>2.80962963</v>
      </c>
      <c r="Q61" s="125">
        <f t="shared" si="7"/>
        <v>1.2735</v>
      </c>
      <c r="R61" s="125">
        <f t="shared" si="8"/>
        <v>2.5195</v>
      </c>
      <c r="S61" s="125">
        <f t="shared" si="9"/>
        <v>0.3357500659</v>
      </c>
      <c r="T61" s="54">
        <f t="shared" si="5"/>
        <v>0.2513023992</v>
      </c>
      <c r="U61" s="54">
        <f t="shared" si="6"/>
        <v>0.1642499341</v>
      </c>
      <c r="V61" s="37"/>
      <c r="W61" s="37"/>
      <c r="X61" s="37"/>
    </row>
    <row r="62" ht="135.0" customHeight="1">
      <c r="A62" s="113" t="s">
        <v>321</v>
      </c>
      <c r="B62" s="123" t="s">
        <v>311</v>
      </c>
      <c r="C62" s="123" t="s">
        <v>692</v>
      </c>
      <c r="D62" s="123" t="s">
        <v>693</v>
      </c>
      <c r="E62" s="114"/>
      <c r="F62" s="114"/>
      <c r="G62" s="114"/>
      <c r="H62" s="25" t="s">
        <v>583</v>
      </c>
      <c r="I62" s="126"/>
      <c r="J62" s="127"/>
      <c r="K62" s="146"/>
      <c r="L62" s="128"/>
      <c r="M62" s="37"/>
      <c r="N62" s="37"/>
      <c r="O62" s="37"/>
      <c r="P62" s="124" t="str">
        <f t="shared" si="1"/>
        <v>#DIV/0!</v>
      </c>
      <c r="Q62" s="125">
        <f t="shared" si="7"/>
        <v>0</v>
      </c>
      <c r="R62" s="125">
        <f t="shared" si="8"/>
        <v>0</v>
      </c>
      <c r="S62" s="125" t="str">
        <f t="shared" si="9"/>
        <v>#DIV/0!</v>
      </c>
      <c r="T62" s="54" t="str">
        <f t="shared" si="5"/>
        <v>#DIV/0!</v>
      </c>
      <c r="U62" s="54" t="str">
        <f t="shared" si="6"/>
        <v>#DIV/0!</v>
      </c>
      <c r="V62" s="37"/>
      <c r="W62" s="37"/>
      <c r="X62" s="37"/>
    </row>
    <row r="63" ht="135.0" customHeight="1">
      <c r="A63" s="113" t="s">
        <v>322</v>
      </c>
      <c r="B63" s="123" t="s">
        <v>430</v>
      </c>
      <c r="C63" s="123" t="s">
        <v>694</v>
      </c>
      <c r="D63" s="123" t="s">
        <v>695</v>
      </c>
      <c r="E63" s="123" t="s">
        <v>696</v>
      </c>
      <c r="F63" s="131">
        <v>46207.0</v>
      </c>
      <c r="G63" s="113" t="s">
        <v>630</v>
      </c>
      <c r="H63" s="25" t="s">
        <v>114</v>
      </c>
      <c r="I63" s="118">
        <v>-0.5264652</v>
      </c>
      <c r="J63" s="119">
        <v>1.230296</v>
      </c>
      <c r="K63" s="120">
        <v>3.284338</v>
      </c>
      <c r="L63" s="121">
        <v>0.08593991</v>
      </c>
      <c r="M63" s="37"/>
      <c r="N63" s="37"/>
      <c r="O63" s="37"/>
      <c r="P63" s="124">
        <f t="shared" si="1"/>
        <v>2.669551067</v>
      </c>
      <c r="Q63" s="125">
        <f t="shared" si="7"/>
        <v>1.1157038</v>
      </c>
      <c r="R63" s="125">
        <f t="shared" si="8"/>
        <v>2.1686342</v>
      </c>
      <c r="S63" s="125">
        <f t="shared" si="9"/>
        <v>0.3397043179</v>
      </c>
      <c r="T63" s="54">
        <f t="shared" si="5"/>
        <v>0.2452523936</v>
      </c>
      <c r="U63" s="54">
        <f t="shared" si="6"/>
        <v>0.1602956821</v>
      </c>
      <c r="V63" s="37"/>
      <c r="W63" s="37"/>
      <c r="X63" s="37"/>
    </row>
    <row r="64" ht="135.0" customHeight="1">
      <c r="A64" s="113" t="s">
        <v>323</v>
      </c>
      <c r="B64" s="123" t="s">
        <v>430</v>
      </c>
      <c r="C64" s="123" t="s">
        <v>697</v>
      </c>
      <c r="D64" s="123" t="s">
        <v>698</v>
      </c>
      <c r="E64" s="123" t="s">
        <v>699</v>
      </c>
      <c r="F64" s="131">
        <v>46207.0</v>
      </c>
      <c r="G64" s="113" t="s">
        <v>587</v>
      </c>
      <c r="H64" s="25" t="s">
        <v>114</v>
      </c>
      <c r="I64" s="118">
        <v>-0.5618191</v>
      </c>
      <c r="J64" s="119">
        <v>1.203871</v>
      </c>
      <c r="K64" s="120">
        <v>3.42008</v>
      </c>
      <c r="L64" s="121">
        <v>0.09027215</v>
      </c>
      <c r="M64" s="37"/>
      <c r="N64" s="37"/>
      <c r="O64" s="37"/>
      <c r="P64" s="124">
        <f t="shared" si="1"/>
        <v>2.840902389</v>
      </c>
      <c r="Q64" s="125">
        <f t="shared" si="7"/>
        <v>1.1482209</v>
      </c>
      <c r="R64" s="125">
        <f t="shared" si="8"/>
        <v>2.2718591</v>
      </c>
      <c r="S64" s="125">
        <f t="shared" si="9"/>
        <v>0.3357292519</v>
      </c>
      <c r="T64" s="54">
        <f t="shared" si="5"/>
        <v>0.2513342445</v>
      </c>
      <c r="U64" s="54">
        <f t="shared" si="6"/>
        <v>0.1642707481</v>
      </c>
      <c r="V64" s="37"/>
      <c r="W64" s="37"/>
      <c r="X64" s="37"/>
    </row>
    <row r="65" ht="135.0" customHeight="1">
      <c r="A65" s="113" t="s">
        <v>324</v>
      </c>
      <c r="B65" s="123" t="s">
        <v>430</v>
      </c>
      <c r="C65" s="123" t="s">
        <v>700</v>
      </c>
      <c r="D65" s="123" t="s">
        <v>701</v>
      </c>
      <c r="E65" s="123" t="s">
        <v>702</v>
      </c>
      <c r="F65" s="131">
        <v>46233.0</v>
      </c>
      <c r="G65" s="113" t="s">
        <v>587</v>
      </c>
      <c r="H65" s="25" t="s">
        <v>114</v>
      </c>
      <c r="I65" s="118">
        <v>-0.6339191</v>
      </c>
      <c r="J65" s="119">
        <v>1.188228</v>
      </c>
      <c r="K65" s="120">
        <v>3.683696</v>
      </c>
      <c r="L65" s="121">
        <v>0.1052211</v>
      </c>
      <c r="M65" s="37"/>
      <c r="N65" s="37"/>
      <c r="O65" s="37"/>
      <c r="P65" s="124">
        <f t="shared" si="1"/>
        <v>3.100159229</v>
      </c>
      <c r="Q65" s="125">
        <f t="shared" si="7"/>
        <v>1.2079289</v>
      </c>
      <c r="R65" s="125">
        <f t="shared" si="8"/>
        <v>2.4757671</v>
      </c>
      <c r="S65" s="125">
        <f t="shared" si="9"/>
        <v>0.327912211</v>
      </c>
      <c r="T65" s="54">
        <f t="shared" si="5"/>
        <v>0.2632943172</v>
      </c>
      <c r="U65" s="54">
        <f t="shared" si="6"/>
        <v>0.172087789</v>
      </c>
      <c r="V65" s="37"/>
      <c r="W65" s="37"/>
      <c r="X65" s="37"/>
    </row>
    <row r="66" ht="135.0" customHeight="1">
      <c r="A66" s="113" t="s">
        <v>327</v>
      </c>
      <c r="B66" s="123" t="s">
        <v>311</v>
      </c>
      <c r="C66" s="123" t="s">
        <v>703</v>
      </c>
      <c r="D66" s="23"/>
      <c r="E66" s="123" t="s">
        <v>704</v>
      </c>
      <c r="F66" s="131">
        <v>46209.0</v>
      </c>
      <c r="G66" s="114"/>
      <c r="H66" s="25" t="s">
        <v>114</v>
      </c>
      <c r="I66" s="118">
        <v>-0.731</v>
      </c>
      <c r="J66" s="119">
        <v>1.318</v>
      </c>
      <c r="K66" s="120">
        <v>3.892</v>
      </c>
      <c r="L66" s="121">
        <v>-0.078</v>
      </c>
      <c r="M66" s="37"/>
      <c r="N66" s="37"/>
      <c r="O66" s="37"/>
      <c r="P66" s="124">
        <f t="shared" si="1"/>
        <v>2.952959029</v>
      </c>
      <c r="Q66" s="125">
        <f t="shared" si="7"/>
        <v>1.215</v>
      </c>
      <c r="R66" s="125">
        <f t="shared" si="8"/>
        <v>2.677</v>
      </c>
      <c r="S66" s="125">
        <f t="shared" si="9"/>
        <v>0.3121788284</v>
      </c>
      <c r="T66" s="54">
        <f t="shared" si="5"/>
        <v>0.2873663926</v>
      </c>
      <c r="U66" s="54">
        <f t="shared" si="6"/>
        <v>0.1878211716</v>
      </c>
      <c r="V66" s="37"/>
      <c r="W66" s="37"/>
      <c r="X66" s="37"/>
    </row>
    <row r="67" ht="135.0" customHeight="1">
      <c r="A67" s="113" t="s">
        <v>328</v>
      </c>
      <c r="B67" s="123" t="s">
        <v>311</v>
      </c>
      <c r="C67" s="123" t="s">
        <v>705</v>
      </c>
      <c r="D67" s="123" t="s">
        <v>706</v>
      </c>
      <c r="E67" s="113" t="s">
        <v>707</v>
      </c>
      <c r="F67" s="114"/>
      <c r="G67" s="113" t="s">
        <v>708</v>
      </c>
      <c r="H67" s="25" t="s">
        <v>114</v>
      </c>
      <c r="I67" s="118">
        <v>-0.742</v>
      </c>
      <c r="J67" s="119">
        <v>1.308</v>
      </c>
      <c r="K67" s="120">
        <v>3.672</v>
      </c>
      <c r="L67" s="121">
        <v>-0.075</v>
      </c>
      <c r="M67" s="37"/>
      <c r="N67" s="37"/>
      <c r="O67" s="37"/>
      <c r="P67" s="124">
        <f t="shared" si="1"/>
        <v>2.80733945</v>
      </c>
      <c r="Q67" s="125">
        <f t="shared" si="7"/>
        <v>1.094</v>
      </c>
      <c r="R67" s="125">
        <f t="shared" si="8"/>
        <v>2.578</v>
      </c>
      <c r="S67" s="125">
        <f t="shared" si="9"/>
        <v>0.2979302832</v>
      </c>
      <c r="T67" s="54">
        <f t="shared" si="5"/>
        <v>0.3091666667</v>
      </c>
      <c r="U67" s="54">
        <f t="shared" si="6"/>
        <v>0.2020697168</v>
      </c>
      <c r="V67" s="37"/>
      <c r="W67" s="37"/>
      <c r="X67" s="37"/>
    </row>
    <row r="68" ht="135.0" customHeight="1">
      <c r="A68" s="113" t="s">
        <v>329</v>
      </c>
      <c r="B68" s="123" t="s">
        <v>458</v>
      </c>
      <c r="C68" s="123" t="s">
        <v>709</v>
      </c>
      <c r="D68" s="123" t="s">
        <v>710</v>
      </c>
      <c r="E68" s="114"/>
      <c r="F68" s="131">
        <v>46217.0</v>
      </c>
      <c r="G68" s="113" t="s">
        <v>307</v>
      </c>
      <c r="H68" s="25" t="s">
        <v>234</v>
      </c>
      <c r="I68" s="126"/>
      <c r="J68" s="127"/>
      <c r="K68" s="146"/>
      <c r="L68" s="128"/>
      <c r="M68" s="37"/>
      <c r="N68" s="37"/>
      <c r="O68" s="37"/>
      <c r="P68" s="124" t="str">
        <f t="shared" si="1"/>
        <v>#DIV/0!</v>
      </c>
      <c r="Q68" s="125">
        <f t="shared" si="7"/>
        <v>0</v>
      </c>
      <c r="R68" s="125">
        <f t="shared" si="8"/>
        <v>0</v>
      </c>
      <c r="S68" s="125" t="str">
        <f t="shared" si="9"/>
        <v>#DIV/0!</v>
      </c>
      <c r="T68" s="54" t="str">
        <f t="shared" si="5"/>
        <v>#DIV/0!</v>
      </c>
      <c r="U68" s="54" t="str">
        <f t="shared" si="6"/>
        <v>#DIV/0!</v>
      </c>
      <c r="V68" s="37"/>
      <c r="W68" s="37"/>
      <c r="X68" s="37"/>
    </row>
    <row r="69" ht="135.0" customHeight="1">
      <c r="A69" s="113" t="s">
        <v>330</v>
      </c>
      <c r="B69" s="123" t="s">
        <v>430</v>
      </c>
      <c r="C69" s="123" t="s">
        <v>711</v>
      </c>
      <c r="D69" s="123" t="s">
        <v>712</v>
      </c>
      <c r="E69" s="123" t="s">
        <v>713</v>
      </c>
      <c r="F69" s="131">
        <v>46234.0</v>
      </c>
      <c r="G69" s="113" t="s">
        <v>323</v>
      </c>
      <c r="H69" s="25" t="s">
        <v>114</v>
      </c>
      <c r="I69" s="118">
        <v>-0.6045867</v>
      </c>
      <c r="J69" s="119">
        <v>1.183185</v>
      </c>
      <c r="K69" s="120">
        <v>3.462857</v>
      </c>
      <c r="L69" s="121">
        <v>-0.104079</v>
      </c>
      <c r="M69" s="37"/>
      <c r="N69" s="37"/>
      <c r="O69" s="37"/>
      <c r="P69" s="124">
        <f t="shared" si="1"/>
        <v>2.926724899</v>
      </c>
      <c r="Q69" s="125">
        <f t="shared" si="7"/>
        <v>1.1268418</v>
      </c>
      <c r="R69" s="125">
        <f t="shared" si="8"/>
        <v>2.3360152</v>
      </c>
      <c r="S69" s="125">
        <f t="shared" si="9"/>
        <v>0.325408124</v>
      </c>
      <c r="T69" s="54">
        <f t="shared" si="5"/>
        <v>0.2671255703</v>
      </c>
      <c r="U69" s="54">
        <f t="shared" si="6"/>
        <v>0.174591876</v>
      </c>
      <c r="V69" s="37"/>
      <c r="W69" s="37"/>
      <c r="X69" s="37"/>
    </row>
    <row r="70" ht="135.0" customHeight="1">
      <c r="A70" s="113" t="s">
        <v>331</v>
      </c>
      <c r="B70" s="123" t="s">
        <v>430</v>
      </c>
      <c r="C70" s="123" t="s">
        <v>714</v>
      </c>
      <c r="D70" s="123" t="s">
        <v>715</v>
      </c>
      <c r="E70" s="123" t="s">
        <v>716</v>
      </c>
      <c r="F70" s="122">
        <v>46235.0</v>
      </c>
      <c r="G70" s="123" t="s">
        <v>324</v>
      </c>
      <c r="H70" s="25" t="s">
        <v>114</v>
      </c>
      <c r="I70" s="118">
        <v>-0.6091987</v>
      </c>
      <c r="J70" s="119">
        <v>1.25487</v>
      </c>
      <c r="K70" s="120">
        <v>3.81027</v>
      </c>
      <c r="L70" s="121">
        <v>0.1098054</v>
      </c>
      <c r="M70" s="152"/>
      <c r="N70" s="152"/>
      <c r="O70" s="152"/>
      <c r="P70" s="124">
        <f t="shared" si="1"/>
        <v>3.036386239</v>
      </c>
      <c r="Q70" s="125">
        <f t="shared" si="7"/>
        <v>1.2959363</v>
      </c>
      <c r="R70" s="125">
        <f t="shared" si="8"/>
        <v>2.5143337</v>
      </c>
      <c r="S70" s="125">
        <f t="shared" si="9"/>
        <v>0.3401166584</v>
      </c>
      <c r="T70" s="54">
        <f t="shared" si="5"/>
        <v>0.2446215126</v>
      </c>
      <c r="U70" s="54">
        <f t="shared" si="6"/>
        <v>0.1598833416</v>
      </c>
      <c r="V70" s="153"/>
      <c r="W70" s="153"/>
      <c r="X70" s="153"/>
      <c r="Y70" s="153"/>
      <c r="Z70" s="153"/>
      <c r="AA70" s="153"/>
      <c r="AB70" s="153"/>
      <c r="AC70" s="153"/>
    </row>
    <row r="71" ht="135.0" customHeight="1">
      <c r="A71" s="113" t="s">
        <v>332</v>
      </c>
      <c r="B71" s="123" t="s">
        <v>430</v>
      </c>
      <c r="C71" s="123" t="s">
        <v>717</v>
      </c>
      <c r="D71" s="123" t="s">
        <v>718</v>
      </c>
      <c r="E71" s="123" t="s">
        <v>719</v>
      </c>
      <c r="F71" s="131">
        <v>46237.0</v>
      </c>
      <c r="G71" s="113" t="s">
        <v>331</v>
      </c>
      <c r="H71" s="25" t="s">
        <v>114</v>
      </c>
      <c r="I71" s="118">
        <v>-0.5937506</v>
      </c>
      <c r="J71" s="119">
        <v>1.256316</v>
      </c>
      <c r="K71" s="120">
        <v>3.784257</v>
      </c>
      <c r="L71" s="121">
        <v>0.1098168</v>
      </c>
      <c r="M71" s="37"/>
      <c r="N71" s="37"/>
      <c r="O71" s="37"/>
      <c r="P71" s="124">
        <f t="shared" si="1"/>
        <v>3.012185628</v>
      </c>
      <c r="Q71" s="125">
        <f t="shared" si="7"/>
        <v>1.2983779</v>
      </c>
      <c r="R71" s="125">
        <f t="shared" si="8"/>
        <v>2.4858791</v>
      </c>
      <c r="S71" s="125">
        <f t="shared" si="9"/>
        <v>0.3430998212</v>
      </c>
      <c r="T71" s="54">
        <f t="shared" si="5"/>
        <v>0.2400572736</v>
      </c>
      <c r="U71" s="54">
        <f t="shared" si="6"/>
        <v>0.1569001788</v>
      </c>
      <c r="V71" s="37"/>
      <c r="W71" s="37"/>
      <c r="X71" s="37"/>
    </row>
    <row r="72" ht="135.0" customHeight="1">
      <c r="A72" s="113" t="s">
        <v>333</v>
      </c>
      <c r="B72" s="123" t="s">
        <v>430</v>
      </c>
      <c r="C72" s="123" t="s">
        <v>720</v>
      </c>
      <c r="D72" s="123" t="s">
        <v>721</v>
      </c>
      <c r="E72" s="123" t="s">
        <v>722</v>
      </c>
      <c r="F72" s="131">
        <v>46239.0</v>
      </c>
      <c r="G72" s="113" t="s">
        <v>332</v>
      </c>
      <c r="H72" s="25" t="s">
        <v>114</v>
      </c>
      <c r="I72" s="118">
        <v>-0.598187</v>
      </c>
      <c r="J72" s="119">
        <v>1.253667</v>
      </c>
      <c r="K72" s="120">
        <v>3.795493</v>
      </c>
      <c r="L72" s="121">
        <v>0.107749</v>
      </c>
      <c r="M72" s="37"/>
      <c r="N72" s="37"/>
      <c r="O72" s="37"/>
      <c r="P72" s="124">
        <f t="shared" si="1"/>
        <v>3.027512888</v>
      </c>
      <c r="Q72" s="125">
        <f t="shared" si="7"/>
        <v>1.2995595</v>
      </c>
      <c r="R72" s="125">
        <f t="shared" si="8"/>
        <v>2.4959335</v>
      </c>
      <c r="S72" s="125">
        <f t="shared" si="9"/>
        <v>0.3423954411</v>
      </c>
      <c r="T72" s="54">
        <f t="shared" si="5"/>
        <v>0.2411349751</v>
      </c>
      <c r="U72" s="54">
        <f t="shared" si="6"/>
        <v>0.1576045589</v>
      </c>
      <c r="V72" s="37"/>
      <c r="W72" s="37"/>
      <c r="X72" s="37"/>
    </row>
    <row r="73" ht="135.0" customHeight="1">
      <c r="A73" s="113" t="s">
        <v>334</v>
      </c>
      <c r="B73" s="123" t="s">
        <v>430</v>
      </c>
      <c r="C73" s="123" t="s">
        <v>723</v>
      </c>
      <c r="D73" s="123" t="s">
        <v>724</v>
      </c>
      <c r="E73" s="123" t="s">
        <v>725</v>
      </c>
      <c r="F73" s="131">
        <v>46241.0</v>
      </c>
      <c r="G73" s="113" t="s">
        <v>333</v>
      </c>
      <c r="H73" s="25" t="s">
        <v>114</v>
      </c>
      <c r="I73" s="118">
        <v>-0.5847515</v>
      </c>
      <c r="J73" s="119">
        <v>1.238039</v>
      </c>
      <c r="K73" s="120">
        <v>3.744325</v>
      </c>
      <c r="L73" s="121">
        <v>0.1069383</v>
      </c>
      <c r="M73" s="37"/>
      <c r="N73" s="37"/>
      <c r="O73" s="37"/>
      <c r="P73" s="124">
        <f t="shared" si="1"/>
        <v>3.024399878</v>
      </c>
      <c r="Q73" s="125">
        <f t="shared" si="7"/>
        <v>1.287411</v>
      </c>
      <c r="R73" s="125">
        <f t="shared" si="8"/>
        <v>2.456914</v>
      </c>
      <c r="S73" s="125">
        <f t="shared" si="9"/>
        <v>0.3438299293</v>
      </c>
      <c r="T73" s="54">
        <f t="shared" si="5"/>
        <v>0.2389402082</v>
      </c>
      <c r="U73" s="54">
        <f t="shared" si="6"/>
        <v>0.1561700707</v>
      </c>
      <c r="V73" s="37"/>
      <c r="W73" s="37"/>
      <c r="X73" s="37"/>
    </row>
    <row r="74" ht="135.0" customHeight="1">
      <c r="A74" s="113" t="s">
        <v>335</v>
      </c>
      <c r="B74" s="123" t="s">
        <v>682</v>
      </c>
      <c r="C74" s="123" t="s">
        <v>726</v>
      </c>
      <c r="D74" s="123" t="s">
        <v>727</v>
      </c>
      <c r="E74" s="123" t="s">
        <v>728</v>
      </c>
      <c r="F74" s="131">
        <v>46245.0</v>
      </c>
      <c r="G74" s="113" t="s">
        <v>626</v>
      </c>
      <c r="H74" s="25" t="s">
        <v>114</v>
      </c>
      <c r="I74" s="118">
        <v>-0.6029016</v>
      </c>
      <c r="J74" s="119">
        <v>1.161519</v>
      </c>
      <c r="K74" s="120">
        <v>2.951569</v>
      </c>
      <c r="L74" s="121">
        <v>1.519171</v>
      </c>
      <c r="M74" s="37"/>
      <c r="N74" s="37"/>
      <c r="O74" s="37"/>
      <c r="P74" s="124">
        <f t="shared" si="1"/>
        <v>2.541128471</v>
      </c>
      <c r="Q74" s="125">
        <f t="shared" si="7"/>
        <v>0.8728829</v>
      </c>
      <c r="R74" s="125">
        <f t="shared" si="8"/>
        <v>2.0786861</v>
      </c>
      <c r="S74" s="125">
        <f t="shared" si="9"/>
        <v>0.2957352174</v>
      </c>
      <c r="T74" s="54">
        <f t="shared" si="5"/>
        <v>0.3125251173</v>
      </c>
      <c r="U74" s="54">
        <f t="shared" si="6"/>
        <v>0.2042647826</v>
      </c>
      <c r="V74" s="37"/>
      <c r="W74" s="37"/>
      <c r="X74" s="37"/>
    </row>
    <row r="75" ht="135.0" customHeight="1">
      <c r="A75" s="113" t="s">
        <v>336</v>
      </c>
      <c r="B75" s="123" t="s">
        <v>430</v>
      </c>
      <c r="C75" s="123" t="s">
        <v>729</v>
      </c>
      <c r="D75" s="123" t="s">
        <v>730</v>
      </c>
      <c r="E75" s="114"/>
      <c r="F75" s="114"/>
      <c r="G75" s="114"/>
      <c r="H75" s="25" t="s">
        <v>234</v>
      </c>
      <c r="I75" s="126"/>
      <c r="J75" s="127"/>
      <c r="K75" s="146"/>
      <c r="L75" s="128"/>
      <c r="M75" s="37"/>
      <c r="N75" s="37"/>
      <c r="O75" s="37"/>
      <c r="P75" s="124" t="str">
        <f t="shared" si="1"/>
        <v>#DIV/0!</v>
      </c>
      <c r="Q75" s="125">
        <f t="shared" si="7"/>
        <v>0</v>
      </c>
      <c r="R75" s="125">
        <f t="shared" si="8"/>
        <v>0</v>
      </c>
      <c r="S75" s="125" t="str">
        <f t="shared" si="9"/>
        <v>#DIV/0!</v>
      </c>
      <c r="T75" s="54" t="str">
        <f t="shared" si="5"/>
        <v>#DIV/0!</v>
      </c>
      <c r="U75" s="54" t="str">
        <f t="shared" si="6"/>
        <v>#DIV/0!</v>
      </c>
      <c r="V75" s="37"/>
      <c r="W75" s="37"/>
      <c r="X75" s="37"/>
    </row>
    <row r="76" ht="135.0" customHeight="1">
      <c r="A76" s="113" t="s">
        <v>337</v>
      </c>
      <c r="B76" s="123" t="s">
        <v>682</v>
      </c>
      <c r="C76" s="123" t="s">
        <v>731</v>
      </c>
      <c r="D76" s="123" t="s">
        <v>732</v>
      </c>
      <c r="E76" s="113" t="s">
        <v>626</v>
      </c>
      <c r="F76" s="131">
        <v>46248.0</v>
      </c>
      <c r="G76" s="113" t="s">
        <v>626</v>
      </c>
      <c r="H76" s="25" t="s">
        <v>114</v>
      </c>
      <c r="I76" s="118">
        <v>-0.6598311</v>
      </c>
      <c r="J76" s="154">
        <v>1.1744</v>
      </c>
      <c r="K76" s="120">
        <v>3.062926</v>
      </c>
      <c r="L76" s="121">
        <v>0.1138486</v>
      </c>
      <c r="M76" s="37"/>
      <c r="N76" s="37"/>
      <c r="O76" s="37"/>
      <c r="P76" s="124">
        <f t="shared" si="1"/>
        <v>2.608077316</v>
      </c>
      <c r="Q76" s="125">
        <f t="shared" si="7"/>
        <v>0.8716319</v>
      </c>
      <c r="R76" s="125">
        <f t="shared" si="8"/>
        <v>2.1912941</v>
      </c>
      <c r="S76" s="125">
        <f t="shared" si="9"/>
        <v>0.284574913</v>
      </c>
      <c r="T76" s="54">
        <f t="shared" si="5"/>
        <v>0.3296003831</v>
      </c>
      <c r="U76" s="54">
        <f t="shared" si="6"/>
        <v>0.215425087</v>
      </c>
      <c r="V76" s="37"/>
      <c r="W76" s="37"/>
      <c r="X76" s="37"/>
    </row>
    <row r="77" ht="135.0" customHeight="1">
      <c r="A77" s="113" t="s">
        <v>338</v>
      </c>
      <c r="B77" s="123" t="s">
        <v>682</v>
      </c>
      <c r="C77" s="123" t="s">
        <v>733</v>
      </c>
      <c r="D77" s="123" t="s">
        <v>734</v>
      </c>
      <c r="E77" s="123" t="s">
        <v>735</v>
      </c>
      <c r="F77" s="131">
        <v>46249.0</v>
      </c>
      <c r="G77" s="113" t="s">
        <v>626</v>
      </c>
      <c r="H77" s="25" t="s">
        <v>114</v>
      </c>
      <c r="I77" s="118">
        <v>-0.5894773</v>
      </c>
      <c r="J77" s="119">
        <v>1.159776</v>
      </c>
      <c r="K77" s="120">
        <v>2.97079</v>
      </c>
      <c r="L77" s="121">
        <v>1.480728</v>
      </c>
      <c r="M77" s="37"/>
      <c r="N77" s="37"/>
      <c r="O77" s="37"/>
      <c r="P77" s="124">
        <f t="shared" si="1"/>
        <v>2.561520501</v>
      </c>
      <c r="Q77" s="125">
        <f t="shared" si="7"/>
        <v>0.8959177</v>
      </c>
      <c r="R77" s="125">
        <f t="shared" si="8"/>
        <v>2.0748723</v>
      </c>
      <c r="S77" s="125">
        <f t="shared" si="9"/>
        <v>0.3015755742</v>
      </c>
      <c r="T77" s="54">
        <f t="shared" si="5"/>
        <v>0.3035893715</v>
      </c>
      <c r="U77" s="54">
        <f t="shared" si="6"/>
        <v>0.1984244258</v>
      </c>
      <c r="V77" s="37"/>
      <c r="W77" s="37"/>
      <c r="X77" s="37"/>
    </row>
    <row r="78" ht="135.0" customHeight="1">
      <c r="A78" s="113" t="s">
        <v>339</v>
      </c>
      <c r="B78" s="23"/>
      <c r="C78" s="23"/>
      <c r="D78" s="23"/>
      <c r="E78" s="114"/>
      <c r="F78" s="114"/>
      <c r="G78" s="114"/>
      <c r="H78" s="25" t="s">
        <v>234</v>
      </c>
      <c r="I78" s="126"/>
      <c r="J78" s="127"/>
      <c r="K78" s="146"/>
      <c r="L78" s="128"/>
      <c r="M78" s="37"/>
      <c r="N78" s="37"/>
      <c r="O78" s="37"/>
      <c r="P78" s="124" t="str">
        <f t="shared" si="1"/>
        <v>#DIV/0!</v>
      </c>
      <c r="Q78" s="125">
        <f t="shared" si="7"/>
        <v>0</v>
      </c>
      <c r="R78" s="125">
        <f t="shared" si="8"/>
        <v>0</v>
      </c>
      <c r="S78" s="125" t="str">
        <f t="shared" si="9"/>
        <v>#DIV/0!</v>
      </c>
      <c r="T78" s="54" t="str">
        <f t="shared" si="5"/>
        <v>#DIV/0!</v>
      </c>
      <c r="U78" s="54" t="str">
        <f t="shared" si="6"/>
        <v>#DIV/0!</v>
      </c>
      <c r="V78" s="37"/>
      <c r="W78" s="37"/>
      <c r="X78" s="37"/>
    </row>
    <row r="79" ht="135.0" customHeight="1">
      <c r="A79" s="113" t="s">
        <v>340</v>
      </c>
      <c r="B79" s="23"/>
      <c r="C79" s="23"/>
      <c r="D79" s="23"/>
      <c r="E79" s="114"/>
      <c r="F79" s="114"/>
      <c r="G79" s="114"/>
      <c r="H79" s="25" t="s">
        <v>234</v>
      </c>
      <c r="I79" s="126"/>
      <c r="J79" s="127"/>
      <c r="K79" s="146"/>
      <c r="L79" s="128"/>
      <c r="M79" s="37"/>
      <c r="N79" s="37"/>
      <c r="O79" s="37"/>
      <c r="P79" s="124" t="str">
        <f t="shared" si="1"/>
        <v>#DIV/0!</v>
      </c>
      <c r="Q79" s="125">
        <f t="shared" si="7"/>
        <v>0</v>
      </c>
      <c r="R79" s="125">
        <f t="shared" si="8"/>
        <v>0</v>
      </c>
      <c r="S79" s="125" t="str">
        <f t="shared" si="9"/>
        <v>#DIV/0!</v>
      </c>
      <c r="T79" s="54" t="str">
        <f t="shared" si="5"/>
        <v>#DIV/0!</v>
      </c>
      <c r="U79" s="54" t="str">
        <f t="shared" si="6"/>
        <v>#DIV/0!</v>
      </c>
      <c r="V79" s="37"/>
      <c r="W79" s="37"/>
      <c r="X79" s="37"/>
    </row>
    <row r="80" ht="135.0" customHeight="1">
      <c r="A80" s="113" t="s">
        <v>341</v>
      </c>
      <c r="B80" s="23"/>
      <c r="C80" s="23"/>
      <c r="D80" s="23"/>
      <c r="E80" s="114"/>
      <c r="F80" s="114"/>
      <c r="G80" s="114"/>
      <c r="H80" s="25" t="s">
        <v>234</v>
      </c>
      <c r="I80" s="126"/>
      <c r="J80" s="127"/>
      <c r="K80" s="146"/>
      <c r="L80" s="128"/>
      <c r="M80" s="37"/>
      <c r="N80" s="37"/>
      <c r="O80" s="37"/>
      <c r="P80" s="124" t="str">
        <f t="shared" si="1"/>
        <v>#DIV/0!</v>
      </c>
      <c r="Q80" s="125">
        <f t="shared" si="7"/>
        <v>0</v>
      </c>
      <c r="R80" s="125">
        <f t="shared" si="8"/>
        <v>0</v>
      </c>
      <c r="S80" s="125" t="str">
        <f t="shared" si="9"/>
        <v>#DIV/0!</v>
      </c>
      <c r="T80" s="54" t="str">
        <f t="shared" si="5"/>
        <v>#DIV/0!</v>
      </c>
      <c r="U80" s="54" t="str">
        <f t="shared" si="6"/>
        <v>#DIV/0!</v>
      </c>
      <c r="V80" s="37"/>
      <c r="W80" s="37"/>
      <c r="X80" s="37"/>
    </row>
    <row r="81" ht="135.0" customHeight="1">
      <c r="A81" s="113" t="s">
        <v>342</v>
      </c>
      <c r="B81" s="23"/>
      <c r="C81" s="23"/>
      <c r="D81" s="23"/>
      <c r="E81" s="114"/>
      <c r="F81" s="114"/>
      <c r="G81" s="114"/>
      <c r="H81" s="25" t="s">
        <v>234</v>
      </c>
      <c r="I81" s="126"/>
      <c r="J81" s="127"/>
      <c r="K81" s="146"/>
      <c r="L81" s="128"/>
      <c r="M81" s="37"/>
      <c r="N81" s="37"/>
      <c r="O81" s="37"/>
      <c r="P81" s="124" t="str">
        <f t="shared" si="1"/>
        <v>#DIV/0!</v>
      </c>
      <c r="Q81" s="125">
        <f t="shared" si="7"/>
        <v>0</v>
      </c>
      <c r="R81" s="125">
        <f t="shared" si="8"/>
        <v>0</v>
      </c>
      <c r="S81" s="125" t="str">
        <f t="shared" si="9"/>
        <v>#DIV/0!</v>
      </c>
      <c r="T81" s="54" t="str">
        <f t="shared" si="5"/>
        <v>#DIV/0!</v>
      </c>
      <c r="U81" s="54" t="str">
        <f t="shared" si="6"/>
        <v>#DIV/0!</v>
      </c>
      <c r="V81" s="37"/>
      <c r="W81" s="37"/>
      <c r="X81" s="37"/>
    </row>
    <row r="82" ht="135.0" customHeight="1">
      <c r="A82" s="113" t="s">
        <v>343</v>
      </c>
      <c r="B82" s="23"/>
      <c r="C82" s="23"/>
      <c r="D82" s="23"/>
      <c r="E82" s="114"/>
      <c r="F82" s="114"/>
      <c r="G82" s="114"/>
      <c r="H82" s="25" t="s">
        <v>234</v>
      </c>
      <c r="I82" s="126"/>
      <c r="J82" s="127"/>
      <c r="K82" s="146"/>
      <c r="L82" s="128"/>
      <c r="M82" s="37"/>
      <c r="N82" s="37"/>
      <c r="O82" s="37"/>
      <c r="P82" s="124" t="str">
        <f t="shared" si="1"/>
        <v>#DIV/0!</v>
      </c>
      <c r="Q82" s="125">
        <f t="shared" si="7"/>
        <v>0</v>
      </c>
      <c r="R82" s="125">
        <f t="shared" si="8"/>
        <v>0</v>
      </c>
      <c r="S82" s="125" t="str">
        <f t="shared" si="9"/>
        <v>#DIV/0!</v>
      </c>
      <c r="T82" s="54" t="str">
        <f t="shared" si="5"/>
        <v>#DIV/0!</v>
      </c>
      <c r="U82" s="54" t="str">
        <f t="shared" si="6"/>
        <v>#DIV/0!</v>
      </c>
      <c r="V82" s="37"/>
      <c r="W82" s="37"/>
      <c r="X82" s="37"/>
    </row>
    <row r="83" ht="135.0" customHeight="1">
      <c r="A83" s="113" t="s">
        <v>344</v>
      </c>
      <c r="B83" s="23"/>
      <c r="C83" s="23"/>
      <c r="D83" s="23"/>
      <c r="E83" s="114"/>
      <c r="F83" s="114"/>
      <c r="G83" s="114"/>
      <c r="H83" s="25" t="s">
        <v>234</v>
      </c>
      <c r="I83" s="126"/>
      <c r="J83" s="127"/>
      <c r="K83" s="146"/>
      <c r="L83" s="128"/>
      <c r="M83" s="37"/>
      <c r="N83" s="37"/>
      <c r="O83" s="37"/>
      <c r="P83" s="124" t="str">
        <f t="shared" si="1"/>
        <v>#DIV/0!</v>
      </c>
      <c r="Q83" s="125">
        <f t="shared" si="7"/>
        <v>0</v>
      </c>
      <c r="R83" s="125">
        <f t="shared" si="8"/>
        <v>0</v>
      </c>
      <c r="S83" s="125" t="str">
        <f t="shared" si="9"/>
        <v>#DIV/0!</v>
      </c>
      <c r="T83" s="54" t="str">
        <f t="shared" si="5"/>
        <v>#DIV/0!</v>
      </c>
      <c r="U83" s="54" t="str">
        <f t="shared" si="6"/>
        <v>#DIV/0!</v>
      </c>
      <c r="V83" s="37"/>
      <c r="W83" s="37"/>
      <c r="X83" s="37"/>
    </row>
    <row r="84" ht="135.0" customHeight="1">
      <c r="A84" s="113" t="s">
        <v>345</v>
      </c>
      <c r="B84" s="23"/>
      <c r="C84" s="23"/>
      <c r="D84" s="23"/>
      <c r="E84" s="114"/>
      <c r="F84" s="114"/>
      <c r="G84" s="114"/>
      <c r="H84" s="25" t="s">
        <v>234</v>
      </c>
      <c r="I84" s="126"/>
      <c r="J84" s="127"/>
      <c r="K84" s="146"/>
      <c r="L84" s="128"/>
      <c r="M84" s="37"/>
      <c r="N84" s="37"/>
      <c r="O84" s="37"/>
      <c r="P84" s="124" t="str">
        <f t="shared" si="1"/>
        <v>#DIV/0!</v>
      </c>
      <c r="Q84" s="125">
        <f t="shared" si="7"/>
        <v>0</v>
      </c>
      <c r="R84" s="125">
        <f t="shared" si="8"/>
        <v>0</v>
      </c>
      <c r="S84" s="125" t="str">
        <f t="shared" si="9"/>
        <v>#DIV/0!</v>
      </c>
      <c r="T84" s="54" t="str">
        <f t="shared" si="5"/>
        <v>#DIV/0!</v>
      </c>
      <c r="U84" s="54" t="str">
        <f t="shared" si="6"/>
        <v>#DIV/0!</v>
      </c>
      <c r="V84" s="37"/>
      <c r="W84" s="37"/>
      <c r="X84" s="37"/>
    </row>
    <row r="85" ht="135.0" customHeight="1">
      <c r="A85" s="113" t="s">
        <v>346</v>
      </c>
      <c r="B85" s="23"/>
      <c r="C85" s="23"/>
      <c r="D85" s="23"/>
      <c r="E85" s="114"/>
      <c r="F85" s="114"/>
      <c r="G85" s="114"/>
      <c r="H85" s="25" t="s">
        <v>234</v>
      </c>
      <c r="I85" s="126"/>
      <c r="J85" s="127"/>
      <c r="K85" s="146"/>
      <c r="L85" s="128"/>
      <c r="M85" s="37"/>
      <c r="N85" s="37"/>
      <c r="O85" s="37"/>
      <c r="P85" s="124" t="str">
        <f t="shared" si="1"/>
        <v>#DIV/0!</v>
      </c>
      <c r="Q85" s="125">
        <f t="shared" si="7"/>
        <v>0</v>
      </c>
      <c r="R85" s="125">
        <f t="shared" si="8"/>
        <v>0</v>
      </c>
      <c r="S85" s="125" t="str">
        <f t="shared" si="9"/>
        <v>#DIV/0!</v>
      </c>
      <c r="T85" s="54" t="str">
        <f t="shared" si="5"/>
        <v>#DIV/0!</v>
      </c>
      <c r="U85" s="54" t="str">
        <f t="shared" si="6"/>
        <v>#DIV/0!</v>
      </c>
      <c r="V85" s="37"/>
      <c r="W85" s="37"/>
      <c r="X85" s="37"/>
    </row>
    <row r="86" ht="135.0" customHeight="1">
      <c r="A86" s="113" t="s">
        <v>347</v>
      </c>
      <c r="B86" s="23"/>
      <c r="C86" s="23"/>
      <c r="D86" s="23"/>
      <c r="E86" s="114"/>
      <c r="F86" s="114"/>
      <c r="G86" s="114"/>
      <c r="H86" s="25" t="s">
        <v>234</v>
      </c>
      <c r="I86" s="126"/>
      <c r="J86" s="127"/>
      <c r="K86" s="146"/>
      <c r="L86" s="128"/>
      <c r="M86" s="37"/>
      <c r="N86" s="37"/>
      <c r="O86" s="37"/>
      <c r="P86" s="124" t="str">
        <f t="shared" si="1"/>
        <v>#DIV/0!</v>
      </c>
      <c r="Q86" s="125">
        <f t="shared" si="7"/>
        <v>0</v>
      </c>
      <c r="R86" s="125">
        <f t="shared" si="8"/>
        <v>0</v>
      </c>
      <c r="S86" s="125" t="str">
        <f t="shared" si="9"/>
        <v>#DIV/0!</v>
      </c>
      <c r="T86" s="54" t="str">
        <f t="shared" si="5"/>
        <v>#DIV/0!</v>
      </c>
      <c r="U86" s="54" t="str">
        <f t="shared" si="6"/>
        <v>#DIV/0!</v>
      </c>
      <c r="V86" s="37"/>
      <c r="W86" s="37"/>
      <c r="X86" s="37"/>
    </row>
    <row r="87" ht="135.0" customHeight="1">
      <c r="A87" s="113" t="s">
        <v>348</v>
      </c>
      <c r="B87" s="23"/>
      <c r="C87" s="23"/>
      <c r="D87" s="23"/>
      <c r="E87" s="114"/>
      <c r="F87" s="114"/>
      <c r="G87" s="114"/>
      <c r="H87" s="25" t="s">
        <v>234</v>
      </c>
      <c r="I87" s="126"/>
      <c r="J87" s="127"/>
      <c r="K87" s="146"/>
      <c r="L87" s="128"/>
      <c r="M87" s="37"/>
      <c r="N87" s="37"/>
      <c r="O87" s="37"/>
      <c r="P87" s="124" t="str">
        <f t="shared" si="1"/>
        <v>#DIV/0!</v>
      </c>
      <c r="Q87" s="125">
        <f t="shared" si="7"/>
        <v>0</v>
      </c>
      <c r="R87" s="125">
        <f t="shared" si="8"/>
        <v>0</v>
      </c>
      <c r="S87" s="125" t="str">
        <f t="shared" si="9"/>
        <v>#DIV/0!</v>
      </c>
      <c r="T87" s="54" t="str">
        <f t="shared" si="5"/>
        <v>#DIV/0!</v>
      </c>
      <c r="U87" s="54" t="str">
        <f t="shared" si="6"/>
        <v>#DIV/0!</v>
      </c>
      <c r="V87" s="37"/>
      <c r="W87" s="37"/>
      <c r="X87" s="37"/>
    </row>
    <row r="88" ht="135.0" customHeight="1">
      <c r="A88" s="113" t="s">
        <v>349</v>
      </c>
      <c r="B88" s="23"/>
      <c r="C88" s="23"/>
      <c r="D88" s="23"/>
      <c r="E88" s="114"/>
      <c r="F88" s="114"/>
      <c r="G88" s="114"/>
      <c r="H88" s="25" t="s">
        <v>234</v>
      </c>
      <c r="I88" s="126"/>
      <c r="J88" s="127"/>
      <c r="K88" s="146"/>
      <c r="L88" s="128"/>
      <c r="M88" s="37"/>
      <c r="N88" s="37"/>
      <c r="O88" s="37"/>
      <c r="P88" s="124" t="str">
        <f t="shared" si="1"/>
        <v>#DIV/0!</v>
      </c>
      <c r="Q88" s="125">
        <f t="shared" si="7"/>
        <v>0</v>
      </c>
      <c r="R88" s="125">
        <f t="shared" si="8"/>
        <v>0</v>
      </c>
      <c r="S88" s="125" t="str">
        <f t="shared" si="9"/>
        <v>#DIV/0!</v>
      </c>
      <c r="T88" s="54" t="str">
        <f t="shared" si="5"/>
        <v>#DIV/0!</v>
      </c>
      <c r="U88" s="54" t="str">
        <f t="shared" si="6"/>
        <v>#DIV/0!</v>
      </c>
      <c r="V88" s="37"/>
      <c r="W88" s="37"/>
      <c r="X88" s="37"/>
    </row>
    <row r="89" ht="135.0" customHeight="1">
      <c r="A89" s="113" t="s">
        <v>737</v>
      </c>
      <c r="B89" s="23"/>
      <c r="C89" s="23"/>
      <c r="D89" s="23"/>
      <c r="E89" s="114"/>
      <c r="F89" s="114"/>
      <c r="G89" s="114"/>
      <c r="H89" s="25" t="s">
        <v>234</v>
      </c>
      <c r="I89" s="126"/>
      <c r="J89" s="127"/>
      <c r="K89" s="146"/>
      <c r="L89" s="128"/>
      <c r="M89" s="37"/>
      <c r="N89" s="37"/>
      <c r="O89" s="37"/>
      <c r="P89" s="124" t="str">
        <f t="shared" si="1"/>
        <v>#DIV/0!</v>
      </c>
      <c r="Q89" s="125">
        <f t="shared" si="7"/>
        <v>0</v>
      </c>
      <c r="R89" s="125">
        <f t="shared" si="8"/>
        <v>0</v>
      </c>
      <c r="S89" s="125" t="str">
        <f t="shared" si="9"/>
        <v>#DIV/0!</v>
      </c>
      <c r="T89" s="54" t="str">
        <f t="shared" si="5"/>
        <v>#DIV/0!</v>
      </c>
      <c r="U89" s="54" t="str">
        <f t="shared" si="6"/>
        <v>#DIV/0!</v>
      </c>
      <c r="V89" s="37"/>
      <c r="W89" s="37"/>
      <c r="X89" s="37"/>
    </row>
    <row r="90" ht="135.0" customHeight="1">
      <c r="A90" s="113" t="s">
        <v>738</v>
      </c>
      <c r="B90" s="23"/>
      <c r="C90" s="23"/>
      <c r="D90" s="23"/>
      <c r="E90" s="114"/>
      <c r="F90" s="114"/>
      <c r="G90" s="114"/>
      <c r="H90" s="25" t="s">
        <v>234</v>
      </c>
      <c r="I90" s="126"/>
      <c r="J90" s="127"/>
      <c r="K90" s="146"/>
      <c r="L90" s="128"/>
      <c r="M90" s="37"/>
      <c r="N90" s="37"/>
      <c r="O90" s="37"/>
      <c r="P90" s="124" t="str">
        <f t="shared" si="1"/>
        <v>#DIV/0!</v>
      </c>
      <c r="Q90" s="125">
        <f t="shared" si="7"/>
        <v>0</v>
      </c>
      <c r="R90" s="125">
        <f t="shared" si="8"/>
        <v>0</v>
      </c>
      <c r="S90" s="125" t="str">
        <f t="shared" si="9"/>
        <v>#DIV/0!</v>
      </c>
      <c r="T90" s="54" t="str">
        <f t="shared" si="5"/>
        <v>#DIV/0!</v>
      </c>
      <c r="U90" s="54" t="str">
        <f t="shared" si="6"/>
        <v>#DIV/0!</v>
      </c>
      <c r="V90" s="37"/>
      <c r="W90" s="37"/>
      <c r="X90" s="37"/>
    </row>
    <row r="91" ht="135.0" customHeight="1">
      <c r="A91" s="113" t="s">
        <v>739</v>
      </c>
      <c r="B91" s="23"/>
      <c r="C91" s="23"/>
      <c r="D91" s="23"/>
      <c r="E91" s="114"/>
      <c r="F91" s="114"/>
      <c r="G91" s="114"/>
      <c r="H91" s="25" t="s">
        <v>234</v>
      </c>
      <c r="I91" s="126"/>
      <c r="J91" s="127"/>
      <c r="K91" s="146"/>
      <c r="L91" s="128"/>
      <c r="M91" s="37"/>
      <c r="N91" s="37"/>
      <c r="O91" s="37"/>
      <c r="P91" s="124" t="str">
        <f t="shared" si="1"/>
        <v>#DIV/0!</v>
      </c>
      <c r="Q91" s="125">
        <f t="shared" si="7"/>
        <v>0</v>
      </c>
      <c r="R91" s="125">
        <f t="shared" si="8"/>
        <v>0</v>
      </c>
      <c r="S91" s="125" t="str">
        <f t="shared" si="9"/>
        <v>#DIV/0!</v>
      </c>
      <c r="T91" s="54" t="str">
        <f t="shared" si="5"/>
        <v>#DIV/0!</v>
      </c>
      <c r="U91" s="54" t="str">
        <f t="shared" si="6"/>
        <v>#DIV/0!</v>
      </c>
      <c r="V91" s="37"/>
      <c r="W91" s="37"/>
      <c r="X91" s="37"/>
    </row>
    <row r="92" ht="135.0" customHeight="1">
      <c r="A92" s="113" t="s">
        <v>740</v>
      </c>
      <c r="B92" s="23"/>
      <c r="C92" s="23"/>
      <c r="D92" s="23"/>
      <c r="E92" s="114"/>
      <c r="F92" s="114"/>
      <c r="G92" s="114"/>
      <c r="H92" s="25" t="s">
        <v>234</v>
      </c>
      <c r="I92" s="126"/>
      <c r="J92" s="127"/>
      <c r="K92" s="146"/>
      <c r="L92" s="128"/>
      <c r="M92" s="37"/>
      <c r="N92" s="37"/>
      <c r="O92" s="37"/>
      <c r="P92" s="124" t="str">
        <f t="shared" si="1"/>
        <v>#DIV/0!</v>
      </c>
      <c r="Q92" s="125">
        <f t="shared" si="7"/>
        <v>0</v>
      </c>
      <c r="R92" s="125">
        <f t="shared" si="8"/>
        <v>0</v>
      </c>
      <c r="S92" s="125" t="str">
        <f t="shared" si="9"/>
        <v>#DIV/0!</v>
      </c>
      <c r="T92" s="54" t="str">
        <f t="shared" si="5"/>
        <v>#DIV/0!</v>
      </c>
      <c r="U92" s="54" t="str">
        <f t="shared" si="6"/>
        <v>#DIV/0!</v>
      </c>
      <c r="V92" s="37"/>
      <c r="W92" s="37"/>
      <c r="X92" s="37"/>
    </row>
    <row r="93" ht="135.0" customHeight="1">
      <c r="A93" s="113" t="s">
        <v>741</v>
      </c>
      <c r="B93" s="23"/>
      <c r="C93" s="23"/>
      <c r="D93" s="23"/>
      <c r="E93" s="114"/>
      <c r="F93" s="114"/>
      <c r="G93" s="114"/>
      <c r="H93" s="25" t="s">
        <v>234</v>
      </c>
      <c r="I93" s="126"/>
      <c r="J93" s="127"/>
      <c r="K93" s="146"/>
      <c r="L93" s="128"/>
      <c r="M93" s="37"/>
      <c r="N93" s="37"/>
      <c r="O93" s="37"/>
      <c r="P93" s="124" t="str">
        <f t="shared" si="1"/>
        <v>#DIV/0!</v>
      </c>
      <c r="Q93" s="125">
        <f t="shared" si="7"/>
        <v>0</v>
      </c>
      <c r="R93" s="125">
        <f t="shared" si="8"/>
        <v>0</v>
      </c>
      <c r="S93" s="125" t="str">
        <f t="shared" si="9"/>
        <v>#DIV/0!</v>
      </c>
      <c r="T93" s="54" t="str">
        <f t="shared" si="5"/>
        <v>#DIV/0!</v>
      </c>
      <c r="U93" s="54" t="str">
        <f t="shared" si="6"/>
        <v>#DIV/0!</v>
      </c>
      <c r="V93" s="37"/>
      <c r="W93" s="37"/>
      <c r="X93" s="37"/>
    </row>
    <row r="94" ht="135.0" customHeight="1">
      <c r="A94" s="113" t="s">
        <v>742</v>
      </c>
      <c r="B94" s="23"/>
      <c r="C94" s="23"/>
      <c r="D94" s="23"/>
      <c r="E94" s="114"/>
      <c r="F94" s="114"/>
      <c r="G94" s="114"/>
      <c r="H94" s="25" t="s">
        <v>234</v>
      </c>
      <c r="I94" s="126"/>
      <c r="J94" s="127"/>
      <c r="K94" s="146"/>
      <c r="L94" s="128"/>
      <c r="M94" s="37"/>
      <c r="N94" s="37"/>
      <c r="O94" s="37"/>
      <c r="P94" s="124" t="str">
        <f t="shared" si="1"/>
        <v>#DIV/0!</v>
      </c>
      <c r="Q94" s="125">
        <f t="shared" si="7"/>
        <v>0</v>
      </c>
      <c r="R94" s="125">
        <f t="shared" si="8"/>
        <v>0</v>
      </c>
      <c r="S94" s="125" t="str">
        <f t="shared" si="9"/>
        <v>#DIV/0!</v>
      </c>
      <c r="T94" s="54" t="str">
        <f t="shared" si="5"/>
        <v>#DIV/0!</v>
      </c>
      <c r="U94" s="54" t="str">
        <f t="shared" si="6"/>
        <v>#DIV/0!</v>
      </c>
      <c r="V94" s="37"/>
      <c r="W94" s="37"/>
      <c r="X94" s="37"/>
    </row>
    <row r="95" ht="135.0" customHeight="1">
      <c r="A95" s="113" t="s">
        <v>743</v>
      </c>
      <c r="B95" s="23"/>
      <c r="C95" s="23"/>
      <c r="D95" s="23"/>
      <c r="E95" s="114"/>
      <c r="F95" s="114"/>
      <c r="G95" s="114"/>
      <c r="H95" s="25" t="s">
        <v>234</v>
      </c>
      <c r="I95" s="126"/>
      <c r="J95" s="127"/>
      <c r="K95" s="146"/>
      <c r="L95" s="128"/>
      <c r="M95" s="37"/>
      <c r="N95" s="37"/>
      <c r="O95" s="37"/>
      <c r="P95" s="124" t="str">
        <f t="shared" si="1"/>
        <v>#DIV/0!</v>
      </c>
      <c r="Q95" s="125">
        <f t="shared" si="7"/>
        <v>0</v>
      </c>
      <c r="R95" s="125">
        <f t="shared" si="8"/>
        <v>0</v>
      </c>
      <c r="S95" s="125" t="str">
        <f t="shared" si="9"/>
        <v>#DIV/0!</v>
      </c>
      <c r="T95" s="54" t="str">
        <f t="shared" si="5"/>
        <v>#DIV/0!</v>
      </c>
      <c r="U95" s="54" t="str">
        <f t="shared" si="6"/>
        <v>#DIV/0!</v>
      </c>
      <c r="V95" s="37"/>
      <c r="W95" s="37"/>
      <c r="X95" s="37"/>
    </row>
    <row r="96" ht="135.0" customHeight="1">
      <c r="A96" s="113" t="s">
        <v>744</v>
      </c>
      <c r="B96" s="23"/>
      <c r="C96" s="23"/>
      <c r="D96" s="23"/>
      <c r="E96" s="114"/>
      <c r="F96" s="114"/>
      <c r="G96" s="114"/>
      <c r="H96" s="25" t="s">
        <v>234</v>
      </c>
      <c r="I96" s="126"/>
      <c r="J96" s="127"/>
      <c r="K96" s="146"/>
      <c r="L96" s="128"/>
      <c r="M96" s="37"/>
      <c r="N96" s="37"/>
      <c r="O96" s="37"/>
      <c r="P96" s="124" t="str">
        <f t="shared" si="1"/>
        <v>#DIV/0!</v>
      </c>
      <c r="Q96" s="125">
        <f t="shared" si="7"/>
        <v>0</v>
      </c>
      <c r="R96" s="125">
        <f t="shared" si="8"/>
        <v>0</v>
      </c>
      <c r="S96" s="125" t="str">
        <f t="shared" si="9"/>
        <v>#DIV/0!</v>
      </c>
      <c r="T96" s="54" t="str">
        <f t="shared" si="5"/>
        <v>#DIV/0!</v>
      </c>
      <c r="U96" s="54" t="str">
        <f t="shared" si="6"/>
        <v>#DIV/0!</v>
      </c>
      <c r="V96" s="37"/>
      <c r="W96" s="37"/>
      <c r="X96" s="37"/>
    </row>
    <row r="97" ht="135.0" customHeight="1">
      <c r="A97" s="113" t="s">
        <v>745</v>
      </c>
      <c r="B97" s="23"/>
      <c r="C97" s="23"/>
      <c r="D97" s="23"/>
      <c r="E97" s="114"/>
      <c r="F97" s="114"/>
      <c r="G97" s="114"/>
      <c r="H97" s="25" t="s">
        <v>234</v>
      </c>
      <c r="I97" s="126"/>
      <c r="J97" s="127"/>
      <c r="K97" s="146"/>
      <c r="L97" s="128"/>
      <c r="M97" s="37"/>
      <c r="N97" s="37"/>
      <c r="O97" s="37"/>
      <c r="P97" s="124" t="str">
        <f t="shared" si="1"/>
        <v>#DIV/0!</v>
      </c>
      <c r="Q97" s="125">
        <f t="shared" si="7"/>
        <v>0</v>
      </c>
      <c r="R97" s="125">
        <f t="shared" si="8"/>
        <v>0</v>
      </c>
      <c r="S97" s="125" t="str">
        <f t="shared" si="9"/>
        <v>#DIV/0!</v>
      </c>
      <c r="T97" s="54" t="str">
        <f t="shared" si="5"/>
        <v>#DIV/0!</v>
      </c>
      <c r="U97" s="54" t="str">
        <f t="shared" si="6"/>
        <v>#DIV/0!</v>
      </c>
      <c r="V97" s="37"/>
      <c r="W97" s="37"/>
      <c r="X97" s="37"/>
    </row>
    <row r="98" ht="135.0" customHeight="1">
      <c r="A98" s="113" t="s">
        <v>746</v>
      </c>
      <c r="B98" s="23"/>
      <c r="C98" s="23"/>
      <c r="D98" s="23"/>
      <c r="E98" s="114"/>
      <c r="F98" s="114"/>
      <c r="G98" s="114"/>
      <c r="H98" s="25" t="s">
        <v>234</v>
      </c>
      <c r="I98" s="126"/>
      <c r="J98" s="127"/>
      <c r="K98" s="146"/>
      <c r="L98" s="128"/>
      <c r="M98" s="37"/>
      <c r="N98" s="37"/>
      <c r="O98" s="37"/>
      <c r="P98" s="124" t="str">
        <f t="shared" si="1"/>
        <v>#DIV/0!</v>
      </c>
      <c r="Q98" s="125">
        <f t="shared" si="7"/>
        <v>0</v>
      </c>
      <c r="R98" s="125">
        <f t="shared" si="8"/>
        <v>0</v>
      </c>
      <c r="S98" s="125" t="str">
        <f t="shared" si="9"/>
        <v>#DIV/0!</v>
      </c>
      <c r="T98" s="54" t="str">
        <f t="shared" si="5"/>
        <v>#DIV/0!</v>
      </c>
      <c r="U98" s="54" t="str">
        <f t="shared" si="6"/>
        <v>#DIV/0!</v>
      </c>
      <c r="V98" s="37"/>
      <c r="W98" s="37"/>
      <c r="X98" s="37"/>
    </row>
    <row r="99" ht="135.0" customHeight="1">
      <c r="A99" s="113" t="s">
        <v>747</v>
      </c>
      <c r="B99" s="23"/>
      <c r="C99" s="23"/>
      <c r="D99" s="23"/>
      <c r="E99" s="114"/>
      <c r="F99" s="114"/>
      <c r="G99" s="114"/>
      <c r="H99" s="25" t="s">
        <v>234</v>
      </c>
      <c r="I99" s="126"/>
      <c r="J99" s="127"/>
      <c r="K99" s="146"/>
      <c r="L99" s="128"/>
      <c r="M99" s="37"/>
      <c r="N99" s="37"/>
      <c r="O99" s="37"/>
      <c r="P99" s="124" t="str">
        <f t="shared" si="1"/>
        <v>#DIV/0!</v>
      </c>
      <c r="Q99" s="125">
        <f t="shared" si="7"/>
        <v>0</v>
      </c>
      <c r="R99" s="125">
        <f t="shared" si="8"/>
        <v>0</v>
      </c>
      <c r="S99" s="125" t="str">
        <f t="shared" si="9"/>
        <v>#DIV/0!</v>
      </c>
      <c r="T99" s="54" t="str">
        <f t="shared" si="5"/>
        <v>#DIV/0!</v>
      </c>
      <c r="U99" s="54" t="str">
        <f t="shared" si="6"/>
        <v>#DIV/0!</v>
      </c>
      <c r="V99" s="37"/>
      <c r="W99" s="37"/>
      <c r="X99" s="37"/>
    </row>
    <row r="100" ht="135.0" customHeight="1">
      <c r="A100" s="113" t="s">
        <v>748</v>
      </c>
      <c r="B100" s="23"/>
      <c r="C100" s="23"/>
      <c r="D100" s="23"/>
      <c r="E100" s="114"/>
      <c r="F100" s="114"/>
      <c r="G100" s="114"/>
      <c r="H100" s="25" t="s">
        <v>234</v>
      </c>
      <c r="I100" s="126"/>
      <c r="J100" s="127"/>
      <c r="K100" s="146"/>
      <c r="L100" s="128"/>
      <c r="M100" s="37"/>
      <c r="N100" s="37"/>
      <c r="O100" s="37"/>
      <c r="P100" s="124" t="str">
        <f t="shared" si="1"/>
        <v>#DIV/0!</v>
      </c>
      <c r="Q100" s="125">
        <f t="shared" si="7"/>
        <v>0</v>
      </c>
      <c r="R100" s="125">
        <f t="shared" si="8"/>
        <v>0</v>
      </c>
      <c r="S100" s="125" t="str">
        <f t="shared" si="9"/>
        <v>#DIV/0!</v>
      </c>
      <c r="T100" s="54" t="str">
        <f t="shared" si="5"/>
        <v>#DIV/0!</v>
      </c>
      <c r="U100" s="54" t="str">
        <f t="shared" si="6"/>
        <v>#DIV/0!</v>
      </c>
      <c r="V100" s="37"/>
      <c r="W100" s="37"/>
      <c r="X100" s="37"/>
    </row>
    <row r="101" ht="135.0" customHeight="1">
      <c r="A101" s="113" t="s">
        <v>749</v>
      </c>
      <c r="B101" s="23"/>
      <c r="C101" s="23"/>
      <c r="D101" s="23"/>
      <c r="E101" s="114"/>
      <c r="F101" s="114"/>
      <c r="G101" s="114"/>
      <c r="H101" s="25" t="s">
        <v>234</v>
      </c>
      <c r="I101" s="126"/>
      <c r="J101" s="127"/>
      <c r="K101" s="146"/>
      <c r="L101" s="128"/>
      <c r="M101" s="37"/>
      <c r="N101" s="37"/>
      <c r="O101" s="37"/>
      <c r="P101" s="124" t="str">
        <f t="shared" si="1"/>
        <v>#DIV/0!</v>
      </c>
      <c r="Q101" s="125">
        <f t="shared" si="7"/>
        <v>0</v>
      </c>
      <c r="R101" s="125">
        <f t="shared" si="8"/>
        <v>0</v>
      </c>
      <c r="S101" s="125" t="str">
        <f t="shared" si="9"/>
        <v>#DIV/0!</v>
      </c>
      <c r="T101" s="54" t="str">
        <f t="shared" si="5"/>
        <v>#DIV/0!</v>
      </c>
      <c r="U101" s="54" t="str">
        <f t="shared" si="6"/>
        <v>#DIV/0!</v>
      </c>
      <c r="V101" s="37"/>
      <c r="W101" s="37"/>
      <c r="X101" s="37"/>
    </row>
    <row r="102" ht="135.0" customHeight="1">
      <c r="A102" s="113" t="s">
        <v>750</v>
      </c>
      <c r="B102" s="23"/>
      <c r="C102" s="23"/>
      <c r="D102" s="23"/>
      <c r="E102" s="114"/>
      <c r="F102" s="114"/>
      <c r="G102" s="114"/>
      <c r="H102" s="25" t="s">
        <v>234</v>
      </c>
      <c r="I102" s="126"/>
      <c r="J102" s="127"/>
      <c r="K102" s="146"/>
      <c r="L102" s="128"/>
      <c r="M102" s="37"/>
      <c r="N102" s="37"/>
      <c r="O102" s="37"/>
      <c r="P102" s="124" t="str">
        <f t="shared" si="1"/>
        <v>#DIV/0!</v>
      </c>
      <c r="Q102" s="125">
        <f t="shared" si="7"/>
        <v>0</v>
      </c>
      <c r="R102" s="125">
        <f t="shared" si="8"/>
        <v>0</v>
      </c>
      <c r="S102" s="125" t="str">
        <f t="shared" si="9"/>
        <v>#DIV/0!</v>
      </c>
      <c r="T102" s="54" t="str">
        <f t="shared" si="5"/>
        <v>#DIV/0!</v>
      </c>
      <c r="U102" s="54" t="str">
        <f t="shared" si="6"/>
        <v>#DIV/0!</v>
      </c>
      <c r="V102" s="37"/>
      <c r="W102" s="37"/>
      <c r="X102" s="37"/>
    </row>
    <row r="103" ht="135.0" customHeight="1">
      <c r="A103" s="113" t="s">
        <v>751</v>
      </c>
      <c r="B103" s="51"/>
      <c r="C103" s="51"/>
      <c r="D103" s="51"/>
      <c r="E103" s="148"/>
      <c r="F103" s="148"/>
      <c r="G103" s="148"/>
      <c r="H103" s="25" t="s">
        <v>234</v>
      </c>
      <c r="I103" s="126"/>
      <c r="J103" s="127"/>
      <c r="K103" s="146"/>
      <c r="L103" s="128"/>
      <c r="M103" s="37"/>
      <c r="N103" s="37"/>
      <c r="O103" s="37"/>
      <c r="P103" s="124" t="str">
        <f t="shared" si="1"/>
        <v>#DIV/0!</v>
      </c>
      <c r="Q103" s="125">
        <f t="shared" si="7"/>
        <v>0</v>
      </c>
      <c r="R103" s="125">
        <f t="shared" si="8"/>
        <v>0</v>
      </c>
      <c r="S103" s="125" t="str">
        <f t="shared" si="9"/>
        <v>#DIV/0!</v>
      </c>
      <c r="T103" s="54" t="str">
        <f t="shared" si="5"/>
        <v>#DIV/0!</v>
      </c>
      <c r="U103" s="54" t="str">
        <f t="shared" si="6"/>
        <v>#DIV/0!</v>
      </c>
      <c r="V103" s="37"/>
      <c r="W103" s="37"/>
      <c r="X103" s="37"/>
    </row>
    <row r="104" ht="135.0" customHeight="1">
      <c r="A104" s="113" t="s">
        <v>752</v>
      </c>
      <c r="B104" s="51"/>
      <c r="C104" s="51"/>
      <c r="D104" s="51"/>
      <c r="E104" s="148"/>
      <c r="F104" s="148"/>
      <c r="G104" s="148"/>
      <c r="H104" s="25" t="s">
        <v>234</v>
      </c>
      <c r="I104" s="126"/>
      <c r="J104" s="127"/>
      <c r="K104" s="146"/>
      <c r="L104" s="128"/>
      <c r="M104" s="37"/>
      <c r="N104" s="37"/>
      <c r="O104" s="37"/>
      <c r="P104" s="124" t="str">
        <f t="shared" si="1"/>
        <v>#DIV/0!</v>
      </c>
      <c r="Q104" s="125">
        <f t="shared" si="7"/>
        <v>0</v>
      </c>
      <c r="R104" s="125">
        <f t="shared" si="8"/>
        <v>0</v>
      </c>
      <c r="S104" s="125" t="str">
        <f t="shared" si="9"/>
        <v>#DIV/0!</v>
      </c>
      <c r="T104" s="54" t="str">
        <f t="shared" si="5"/>
        <v>#DIV/0!</v>
      </c>
      <c r="U104" s="54" t="str">
        <f t="shared" si="6"/>
        <v>#DIV/0!</v>
      </c>
      <c r="V104" s="37"/>
      <c r="W104" s="37"/>
      <c r="X104" s="37"/>
    </row>
    <row r="105" ht="135.0" customHeight="1">
      <c r="A105" s="113" t="s">
        <v>753</v>
      </c>
      <c r="B105" s="51"/>
      <c r="C105" s="51"/>
      <c r="D105" s="51"/>
      <c r="E105" s="148"/>
      <c r="F105" s="148"/>
      <c r="G105" s="148"/>
      <c r="H105" s="25" t="s">
        <v>234</v>
      </c>
      <c r="I105" s="126"/>
      <c r="J105" s="127"/>
      <c r="K105" s="146"/>
      <c r="L105" s="160"/>
      <c r="M105" s="37"/>
      <c r="N105" s="37"/>
      <c r="O105" s="37"/>
      <c r="P105" s="124" t="str">
        <f t="shared" si="1"/>
        <v>#DIV/0!</v>
      </c>
      <c r="Q105" s="125">
        <f t="shared" si="7"/>
        <v>0</v>
      </c>
      <c r="R105" s="125">
        <f t="shared" si="8"/>
        <v>0</v>
      </c>
      <c r="S105" s="125" t="str">
        <f t="shared" si="9"/>
        <v>#DIV/0!</v>
      </c>
      <c r="T105" s="54" t="str">
        <f t="shared" si="5"/>
        <v>#DIV/0!</v>
      </c>
      <c r="U105" s="54" t="str">
        <f t="shared" si="6"/>
        <v>#DIV/0!</v>
      </c>
      <c r="V105" s="37"/>
      <c r="W105" s="37"/>
      <c r="X105" s="37"/>
    </row>
    <row r="106" ht="135.0" customHeight="1">
      <c r="A106" s="113" t="s">
        <v>754</v>
      </c>
      <c r="B106" s="51"/>
      <c r="C106" s="51"/>
      <c r="D106" s="51"/>
      <c r="E106" s="148"/>
      <c r="F106" s="148"/>
      <c r="G106" s="148"/>
      <c r="H106" s="25" t="s">
        <v>234</v>
      </c>
      <c r="I106" s="126"/>
      <c r="J106" s="127"/>
      <c r="K106" s="146"/>
      <c r="L106" s="160"/>
      <c r="M106" s="37"/>
      <c r="N106" s="37"/>
      <c r="O106" s="37"/>
      <c r="P106" s="37"/>
      <c r="Q106" s="37"/>
      <c r="R106" s="37"/>
      <c r="S106" s="37"/>
      <c r="T106" s="54" t="str">
        <f t="shared" si="5"/>
        <v>#DIV/0!</v>
      </c>
      <c r="U106" s="54" t="str">
        <f t="shared" si="6"/>
        <v>#DIV/0!</v>
      </c>
      <c r="V106" s="37"/>
      <c r="W106" s="37"/>
      <c r="X106" s="37"/>
    </row>
    <row r="107" ht="135.0" customHeight="1">
      <c r="A107" s="113" t="s">
        <v>755</v>
      </c>
      <c r="B107" s="51"/>
      <c r="C107" s="51"/>
      <c r="D107" s="51"/>
      <c r="E107" s="148"/>
      <c r="F107" s="148"/>
      <c r="G107" s="148"/>
      <c r="H107" s="25" t="s">
        <v>234</v>
      </c>
      <c r="I107" s="126"/>
      <c r="J107" s="127"/>
      <c r="K107" s="146"/>
      <c r="L107" s="160"/>
      <c r="M107" s="37"/>
      <c r="N107" s="37"/>
      <c r="O107" s="37"/>
      <c r="P107" s="37"/>
      <c r="Q107" s="37"/>
      <c r="R107" s="37"/>
      <c r="S107" s="37"/>
      <c r="T107" s="54" t="str">
        <f t="shared" si="5"/>
        <v>#DIV/0!</v>
      </c>
      <c r="U107" s="54" t="str">
        <f t="shared" si="6"/>
        <v>#DIV/0!</v>
      </c>
      <c r="V107" s="37"/>
      <c r="W107" s="37"/>
      <c r="X107" s="37"/>
    </row>
    <row r="108" ht="135.0" customHeight="1">
      <c r="A108" s="113" t="s">
        <v>756</v>
      </c>
      <c r="B108" s="51"/>
      <c r="C108" s="51"/>
      <c r="D108" s="51"/>
      <c r="E108" s="148"/>
      <c r="F108" s="148"/>
      <c r="G108" s="148"/>
      <c r="H108" s="25" t="s">
        <v>234</v>
      </c>
      <c r="I108" s="126"/>
      <c r="J108" s="127"/>
      <c r="K108" s="146"/>
      <c r="L108" s="160"/>
      <c r="M108" s="37"/>
      <c r="N108" s="37"/>
      <c r="O108" s="37"/>
      <c r="P108" s="37"/>
      <c r="Q108" s="37"/>
      <c r="R108" s="37"/>
      <c r="S108" s="37"/>
      <c r="T108" s="54" t="str">
        <f t="shared" si="5"/>
        <v>#DIV/0!</v>
      </c>
      <c r="U108" s="54" t="str">
        <f t="shared" si="6"/>
        <v>#DIV/0!</v>
      </c>
      <c r="V108" s="37"/>
      <c r="W108" s="37"/>
      <c r="X108" s="37"/>
    </row>
    <row r="109" ht="135.0" customHeight="1">
      <c r="A109" s="113" t="s">
        <v>757</v>
      </c>
      <c r="B109" s="51"/>
      <c r="C109" s="51"/>
      <c r="D109" s="51"/>
      <c r="E109" s="148"/>
      <c r="F109" s="148"/>
      <c r="G109" s="148"/>
      <c r="H109" s="25" t="s">
        <v>234</v>
      </c>
      <c r="I109" s="126"/>
      <c r="J109" s="127"/>
      <c r="K109" s="146"/>
      <c r="L109" s="160"/>
      <c r="M109" s="37"/>
      <c r="N109" s="37"/>
      <c r="O109" s="37"/>
      <c r="P109" s="37"/>
      <c r="Q109" s="37"/>
      <c r="R109" s="37"/>
      <c r="S109" s="37"/>
      <c r="T109" s="54" t="str">
        <f t="shared" si="5"/>
        <v>#DIV/0!</v>
      </c>
      <c r="U109" s="54" t="str">
        <f t="shared" si="6"/>
        <v>#DIV/0!</v>
      </c>
      <c r="V109" s="37"/>
      <c r="W109" s="37"/>
      <c r="X109" s="37"/>
    </row>
    <row r="110" ht="135.0" customHeight="1">
      <c r="A110" s="113" t="s">
        <v>758</v>
      </c>
      <c r="B110" s="51"/>
      <c r="C110" s="51"/>
      <c r="D110" s="51"/>
      <c r="E110" s="148"/>
      <c r="F110" s="148"/>
      <c r="G110" s="148"/>
      <c r="H110" s="37"/>
      <c r="I110" s="148"/>
      <c r="J110" s="148"/>
      <c r="K110" s="148"/>
      <c r="L110" s="148"/>
      <c r="M110" s="37"/>
      <c r="N110" s="37"/>
      <c r="O110" s="37"/>
      <c r="P110" s="37"/>
      <c r="Q110" s="37"/>
      <c r="R110" s="37"/>
      <c r="S110" s="37"/>
      <c r="T110" s="54" t="str">
        <f t="shared" si="5"/>
        <v>#DIV/0!</v>
      </c>
      <c r="U110" s="54" t="str">
        <f t="shared" si="6"/>
        <v>#DIV/0!</v>
      </c>
      <c r="V110" s="37"/>
      <c r="W110" s="37"/>
      <c r="X110" s="37"/>
    </row>
    <row r="111" ht="135.0" customHeight="1">
      <c r="A111" s="113" t="s">
        <v>759</v>
      </c>
      <c r="B111" s="51"/>
      <c r="C111" s="51"/>
      <c r="D111" s="51"/>
      <c r="E111" s="148"/>
      <c r="F111" s="148"/>
      <c r="G111" s="148"/>
      <c r="H111" s="37"/>
      <c r="I111" s="148"/>
      <c r="J111" s="148"/>
      <c r="K111" s="148"/>
      <c r="L111" s="148"/>
      <c r="M111" s="37"/>
      <c r="N111" s="37"/>
      <c r="O111" s="37"/>
      <c r="P111" s="37"/>
      <c r="Q111" s="37"/>
      <c r="R111" s="37"/>
      <c r="S111" s="37"/>
      <c r="T111" s="54" t="str">
        <f t="shared" si="5"/>
        <v>#DIV/0!</v>
      </c>
      <c r="U111" s="54" t="str">
        <f t="shared" si="6"/>
        <v>#DIV/0!</v>
      </c>
      <c r="V111" s="37"/>
      <c r="W111" s="37"/>
      <c r="X111" s="37"/>
    </row>
    <row r="112" ht="135.0" customHeight="1">
      <c r="A112" s="113" t="s">
        <v>760</v>
      </c>
      <c r="B112" s="51"/>
      <c r="C112" s="51"/>
      <c r="D112" s="51"/>
      <c r="E112" s="148"/>
      <c r="F112" s="148"/>
      <c r="G112" s="148"/>
      <c r="H112" s="37"/>
      <c r="I112" s="148"/>
      <c r="J112" s="148"/>
      <c r="K112" s="148"/>
      <c r="L112" s="148"/>
      <c r="M112" s="37"/>
      <c r="N112" s="37"/>
      <c r="O112" s="37"/>
      <c r="P112" s="37"/>
      <c r="Q112" s="37"/>
      <c r="R112" s="37"/>
      <c r="S112" s="37"/>
      <c r="T112" s="54" t="str">
        <f t="shared" si="5"/>
        <v>#DIV/0!</v>
      </c>
      <c r="U112" s="54" t="str">
        <f t="shared" si="6"/>
        <v>#DIV/0!</v>
      </c>
      <c r="V112" s="37"/>
      <c r="W112" s="37"/>
      <c r="X112" s="37"/>
    </row>
    <row r="113" ht="135.0" customHeight="1">
      <c r="A113" s="148"/>
      <c r="B113" s="51"/>
      <c r="C113" s="51"/>
      <c r="D113" s="51"/>
      <c r="E113" s="148"/>
      <c r="F113" s="148"/>
      <c r="G113" s="148"/>
      <c r="H113" s="37"/>
      <c r="I113" s="148"/>
      <c r="J113" s="148"/>
      <c r="K113" s="148"/>
      <c r="L113" s="148"/>
      <c r="M113" s="37"/>
      <c r="N113" s="37"/>
      <c r="O113" s="37"/>
      <c r="P113" s="37"/>
      <c r="Q113" s="37"/>
      <c r="R113" s="37"/>
      <c r="S113" s="37"/>
      <c r="T113" s="54" t="str">
        <f t="shared" si="5"/>
        <v>#DIV/0!</v>
      </c>
      <c r="U113" s="54" t="str">
        <f t="shared" si="6"/>
        <v>#DIV/0!</v>
      </c>
      <c r="V113" s="37"/>
      <c r="W113" s="37"/>
      <c r="X113" s="37"/>
    </row>
    <row r="114" ht="135.0" customHeight="1">
      <c r="A114" s="148"/>
      <c r="B114" s="51"/>
      <c r="C114" s="51"/>
      <c r="D114" s="51"/>
      <c r="E114" s="148"/>
      <c r="F114" s="148"/>
      <c r="G114" s="148"/>
      <c r="H114" s="37"/>
      <c r="I114" s="148"/>
      <c r="J114" s="148"/>
      <c r="K114" s="148"/>
      <c r="L114" s="148"/>
      <c r="M114" s="37"/>
      <c r="N114" s="37"/>
      <c r="O114" s="37"/>
      <c r="P114" s="37"/>
      <c r="Q114" s="37"/>
      <c r="R114" s="37"/>
      <c r="S114" s="37"/>
      <c r="T114" s="54" t="str">
        <f t="shared" si="5"/>
        <v>#DIV/0!</v>
      </c>
      <c r="U114" s="54" t="str">
        <f t="shared" si="6"/>
        <v>#DIV/0!</v>
      </c>
      <c r="V114" s="37"/>
      <c r="W114" s="37"/>
      <c r="X114" s="37"/>
    </row>
    <row r="115" ht="135.0" customHeight="1">
      <c r="A115" s="148"/>
      <c r="B115" s="51"/>
      <c r="C115" s="51"/>
      <c r="D115" s="51"/>
      <c r="E115" s="148"/>
      <c r="F115" s="148"/>
      <c r="G115" s="148"/>
      <c r="H115" s="37"/>
      <c r="I115" s="148"/>
      <c r="J115" s="148"/>
      <c r="K115" s="148"/>
      <c r="L115" s="148"/>
      <c r="M115" s="37"/>
      <c r="N115" s="37"/>
      <c r="O115" s="37"/>
      <c r="P115" s="37"/>
      <c r="Q115" s="37"/>
      <c r="R115" s="37"/>
      <c r="S115" s="37"/>
      <c r="T115" s="54" t="str">
        <f t="shared" si="5"/>
        <v>#DIV/0!</v>
      </c>
      <c r="U115" s="54" t="str">
        <f t="shared" si="6"/>
        <v>#DIV/0!</v>
      </c>
      <c r="V115" s="37"/>
      <c r="W115" s="37"/>
      <c r="X115" s="37"/>
    </row>
    <row r="116" ht="135.0" customHeight="1">
      <c r="A116" s="37"/>
      <c r="B116" s="37"/>
      <c r="C116" s="37"/>
      <c r="D116" s="162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54" t="str">
        <f t="shared" si="5"/>
        <v>#DIV/0!</v>
      </c>
      <c r="U116" s="54" t="str">
        <f t="shared" si="6"/>
        <v>#DIV/0!</v>
      </c>
      <c r="V116" s="37"/>
      <c r="W116" s="37"/>
      <c r="X116" s="37"/>
    </row>
    <row r="117" ht="135.0" customHeight="1">
      <c r="A117" s="37"/>
      <c r="B117" s="37"/>
      <c r="C117" s="37"/>
      <c r="D117" s="162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54" t="str">
        <f t="shared" si="5"/>
        <v>#DIV/0!</v>
      </c>
      <c r="U117" s="54" t="str">
        <f t="shared" si="6"/>
        <v>#DIV/0!</v>
      </c>
      <c r="V117" s="37"/>
      <c r="W117" s="37"/>
      <c r="X117" s="37"/>
    </row>
    <row r="118" ht="135.0" customHeight="1">
      <c r="A118" s="37"/>
      <c r="B118" s="37"/>
      <c r="C118" s="37"/>
      <c r="D118" s="162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54" t="str">
        <f t="shared" si="5"/>
        <v>#DIV/0!</v>
      </c>
      <c r="U118" s="54" t="str">
        <f t="shared" si="6"/>
        <v>#DIV/0!</v>
      </c>
      <c r="V118" s="37"/>
      <c r="W118" s="37"/>
      <c r="X118" s="37"/>
    </row>
    <row r="119" ht="135.0" customHeight="1">
      <c r="A119" s="37"/>
      <c r="B119" s="37"/>
      <c r="C119" s="37"/>
      <c r="D119" s="162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54" t="str">
        <f t="shared" si="5"/>
        <v>#DIV/0!</v>
      </c>
      <c r="U119" s="54" t="str">
        <f t="shared" si="6"/>
        <v>#DIV/0!</v>
      </c>
      <c r="V119" s="37"/>
      <c r="W119" s="37"/>
      <c r="X119" s="37"/>
    </row>
    <row r="120" ht="135.0" customHeight="1">
      <c r="A120" s="37"/>
      <c r="B120" s="37"/>
      <c r="C120" s="37"/>
      <c r="D120" s="162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54" t="str">
        <f t="shared" si="5"/>
        <v>#DIV/0!</v>
      </c>
      <c r="U120" s="54" t="str">
        <f t="shared" si="6"/>
        <v>#DIV/0!</v>
      </c>
      <c r="V120" s="37"/>
      <c r="W120" s="37"/>
      <c r="X120" s="37"/>
    </row>
    <row r="121" ht="135.0" customHeight="1">
      <c r="A121" s="37"/>
      <c r="B121" s="37"/>
      <c r="C121" s="37"/>
      <c r="D121" s="162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54" t="str">
        <f t="shared" si="5"/>
        <v>#DIV/0!</v>
      </c>
      <c r="U121" s="54" t="str">
        <f t="shared" si="6"/>
        <v>#DIV/0!</v>
      </c>
      <c r="V121" s="37"/>
      <c r="W121" s="37"/>
      <c r="X121" s="37"/>
    </row>
    <row r="122" ht="135.0" customHeight="1">
      <c r="A122" s="37"/>
      <c r="B122" s="37"/>
      <c r="C122" s="37"/>
      <c r="D122" s="162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54" t="str">
        <f t="shared" si="5"/>
        <v>#DIV/0!</v>
      </c>
      <c r="U122" s="54" t="str">
        <f t="shared" si="6"/>
        <v>#DIV/0!</v>
      </c>
      <c r="V122" s="37"/>
      <c r="W122" s="37"/>
      <c r="X122" s="37"/>
    </row>
    <row r="123" ht="135.0" customHeight="1">
      <c r="A123" s="37"/>
      <c r="B123" s="37"/>
      <c r="C123" s="37"/>
      <c r="D123" s="162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164" t="str">
        <f t="shared" si="5"/>
        <v>#DIV/0!</v>
      </c>
      <c r="U123" s="164" t="str">
        <f t="shared" si="6"/>
        <v>#DIV/0!</v>
      </c>
      <c r="V123" s="37"/>
      <c r="W123" s="37"/>
      <c r="X123" s="37"/>
    </row>
    <row r="124" ht="135.0" customHeight="1">
      <c r="A124" s="37"/>
      <c r="B124" s="37"/>
      <c r="C124" s="37"/>
      <c r="D124" s="162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164" t="str">
        <f t="shared" si="5"/>
        <v>#DIV/0!</v>
      </c>
      <c r="U124" s="164" t="str">
        <f t="shared" si="6"/>
        <v>#DIV/0!</v>
      </c>
      <c r="V124" s="37"/>
      <c r="W124" s="37"/>
      <c r="X124" s="37"/>
    </row>
    <row r="125" ht="135.0" customHeight="1">
      <c r="A125" s="37"/>
      <c r="B125" s="37"/>
      <c r="C125" s="37"/>
      <c r="D125" s="162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164" t="str">
        <f t="shared" si="5"/>
        <v>#DIV/0!</v>
      </c>
      <c r="U125" s="164" t="str">
        <f t="shared" si="6"/>
        <v>#DIV/0!</v>
      </c>
      <c r="V125" s="37"/>
      <c r="W125" s="37"/>
      <c r="X125" s="37"/>
    </row>
    <row r="126" ht="135.0" customHeight="1">
      <c r="A126" s="37"/>
      <c r="B126" s="37"/>
      <c r="C126" s="37"/>
      <c r="D126" s="162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164" t="str">
        <f t="shared" si="5"/>
        <v>#DIV/0!</v>
      </c>
      <c r="U126" s="164" t="str">
        <f t="shared" si="6"/>
        <v>#DIV/0!</v>
      </c>
      <c r="V126" s="37"/>
      <c r="W126" s="37"/>
      <c r="X126" s="37"/>
    </row>
    <row r="127" ht="135.0" customHeight="1">
      <c r="A127" s="37"/>
      <c r="B127" s="37"/>
      <c r="C127" s="37"/>
      <c r="D127" s="162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164" t="str">
        <f t="shared" si="5"/>
        <v>#DIV/0!</v>
      </c>
      <c r="U127" s="164" t="str">
        <f t="shared" si="6"/>
        <v>#DIV/0!</v>
      </c>
      <c r="V127" s="37"/>
      <c r="W127" s="37"/>
      <c r="X127" s="37"/>
    </row>
    <row r="128" ht="135.0" customHeight="1">
      <c r="A128" s="37"/>
      <c r="B128" s="37"/>
      <c r="C128" s="37"/>
      <c r="D128" s="162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164" t="str">
        <f t="shared" si="5"/>
        <v>#DIV/0!</v>
      </c>
      <c r="U128" s="164" t="str">
        <f t="shared" si="6"/>
        <v>#DIV/0!</v>
      </c>
      <c r="V128" s="37"/>
      <c r="W128" s="37"/>
      <c r="X128" s="37"/>
    </row>
    <row r="129" ht="135.0" customHeight="1">
      <c r="A129" s="37"/>
      <c r="B129" s="37"/>
      <c r="C129" s="37"/>
      <c r="D129" s="162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164" t="str">
        <f t="shared" si="5"/>
        <v>#DIV/0!</v>
      </c>
      <c r="U129" s="164" t="str">
        <f t="shared" si="6"/>
        <v>#DIV/0!</v>
      </c>
      <c r="V129" s="37"/>
      <c r="W129" s="37"/>
      <c r="X129" s="37"/>
    </row>
    <row r="130" ht="135.0" customHeight="1">
      <c r="A130" s="37"/>
      <c r="B130" s="37"/>
      <c r="C130" s="37"/>
      <c r="D130" s="162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164" t="str">
        <f t="shared" si="5"/>
        <v>#DIV/0!</v>
      </c>
      <c r="U130" s="164" t="str">
        <f t="shared" si="6"/>
        <v>#DIV/0!</v>
      </c>
      <c r="V130" s="37"/>
      <c r="W130" s="37"/>
      <c r="X130" s="37"/>
    </row>
    <row r="131" ht="135.0" customHeight="1">
      <c r="A131" s="37"/>
      <c r="B131" s="37"/>
      <c r="C131" s="37"/>
      <c r="D131" s="162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164" t="str">
        <f t="shared" si="5"/>
        <v>#DIV/0!</v>
      </c>
      <c r="U131" s="164" t="str">
        <f t="shared" si="6"/>
        <v>#DIV/0!</v>
      </c>
      <c r="V131" s="37"/>
      <c r="W131" s="37"/>
      <c r="X131" s="37"/>
    </row>
    <row r="132" ht="135.0" customHeight="1">
      <c r="A132" s="37"/>
      <c r="B132" s="37"/>
      <c r="C132" s="37"/>
      <c r="D132" s="162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164" t="str">
        <f t="shared" si="5"/>
        <v>#DIV/0!</v>
      </c>
      <c r="U132" s="164" t="str">
        <f t="shared" si="6"/>
        <v>#DIV/0!</v>
      </c>
      <c r="V132" s="37"/>
      <c r="W132" s="37"/>
      <c r="X132" s="37"/>
    </row>
    <row r="133" ht="135.0" customHeight="1">
      <c r="A133" s="37"/>
      <c r="B133" s="37"/>
      <c r="C133" s="37"/>
      <c r="D133" s="162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164" t="str">
        <f t="shared" si="5"/>
        <v>#DIV/0!</v>
      </c>
      <c r="U133" s="164" t="str">
        <f t="shared" si="6"/>
        <v>#DIV/0!</v>
      </c>
      <c r="V133" s="37"/>
      <c r="W133" s="37"/>
      <c r="X133" s="37"/>
    </row>
    <row r="134" ht="135.0" customHeight="1">
      <c r="A134" s="37"/>
      <c r="B134" s="37"/>
      <c r="C134" s="37"/>
      <c r="D134" s="162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164" t="str">
        <f t="shared" si="5"/>
        <v>#DIV/0!</v>
      </c>
      <c r="U134" s="164" t="str">
        <f t="shared" si="6"/>
        <v>#DIV/0!</v>
      </c>
      <c r="V134" s="37"/>
      <c r="W134" s="37"/>
      <c r="X134" s="37"/>
    </row>
    <row r="135" ht="135.0" customHeight="1">
      <c r="A135" s="37"/>
      <c r="B135" s="37"/>
      <c r="C135" s="37"/>
      <c r="D135" s="162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164" t="str">
        <f t="shared" si="5"/>
        <v>#DIV/0!</v>
      </c>
      <c r="U135" s="164" t="str">
        <f t="shared" si="6"/>
        <v>#DIV/0!</v>
      </c>
      <c r="V135" s="37"/>
      <c r="W135" s="37"/>
      <c r="X135" s="37"/>
    </row>
    <row r="136" ht="135.0" customHeight="1">
      <c r="A136" s="37"/>
      <c r="B136" s="37"/>
      <c r="C136" s="37"/>
      <c r="D136" s="162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164" t="str">
        <f t="shared" si="5"/>
        <v>#DIV/0!</v>
      </c>
      <c r="U136" s="164" t="str">
        <f t="shared" si="6"/>
        <v>#DIV/0!</v>
      </c>
      <c r="V136" s="37"/>
      <c r="W136" s="37"/>
      <c r="X136" s="37"/>
    </row>
    <row r="137" ht="135.0" customHeight="1">
      <c r="A137" s="37"/>
      <c r="B137" s="37"/>
      <c r="C137" s="37"/>
      <c r="D137" s="162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166"/>
      <c r="U137" s="166"/>
      <c r="V137" s="37"/>
      <c r="W137" s="37"/>
      <c r="X137" s="37"/>
    </row>
    <row r="138" ht="135.0" customHeight="1">
      <c r="A138" s="37"/>
      <c r="B138" s="37"/>
      <c r="C138" s="37"/>
      <c r="D138" s="162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166"/>
      <c r="U138" s="166"/>
      <c r="V138" s="37"/>
      <c r="W138" s="37"/>
      <c r="X138" s="37"/>
    </row>
    <row r="139" ht="135.0" customHeight="1">
      <c r="A139" s="37"/>
      <c r="B139" s="37"/>
      <c r="C139" s="37"/>
      <c r="D139" s="162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166"/>
      <c r="U139" s="166"/>
      <c r="V139" s="37"/>
      <c r="W139" s="37"/>
      <c r="X139" s="37"/>
    </row>
    <row r="140" ht="135.0" customHeight="1">
      <c r="A140" s="37"/>
      <c r="B140" s="37"/>
      <c r="C140" s="37"/>
      <c r="D140" s="162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166"/>
      <c r="U140" s="166"/>
      <c r="V140" s="37"/>
      <c r="W140" s="37"/>
      <c r="X140" s="37"/>
    </row>
    <row r="141" ht="135.0" customHeight="1">
      <c r="A141" s="37"/>
      <c r="B141" s="37"/>
      <c r="C141" s="37"/>
      <c r="D141" s="162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166"/>
      <c r="U141" s="166"/>
      <c r="V141" s="37"/>
      <c r="W141" s="37"/>
      <c r="X141" s="37"/>
    </row>
    <row r="142" ht="135.0" customHeight="1">
      <c r="A142" s="37"/>
      <c r="B142" s="37"/>
      <c r="C142" s="37"/>
      <c r="D142" s="162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166"/>
      <c r="U142" s="166"/>
      <c r="V142" s="37"/>
      <c r="W142" s="37"/>
      <c r="X142" s="37"/>
    </row>
    <row r="143" ht="135.0" customHeight="1">
      <c r="A143" s="37"/>
      <c r="B143" s="37"/>
      <c r="C143" s="37"/>
      <c r="D143" s="162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166"/>
      <c r="U143" s="166"/>
      <c r="V143" s="37"/>
      <c r="W143" s="37"/>
      <c r="X143" s="37"/>
    </row>
    <row r="144" ht="135.0" customHeight="1">
      <c r="A144" s="37"/>
      <c r="B144" s="37"/>
      <c r="C144" s="37"/>
      <c r="D144" s="162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166"/>
      <c r="U144" s="166"/>
      <c r="V144" s="37"/>
      <c r="W144" s="37"/>
      <c r="X144" s="37"/>
    </row>
    <row r="145" ht="135.0" customHeight="1">
      <c r="A145" s="37"/>
      <c r="B145" s="37"/>
      <c r="C145" s="37"/>
      <c r="D145" s="162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166"/>
      <c r="U145" s="166"/>
      <c r="V145" s="37"/>
      <c r="W145" s="37"/>
      <c r="X145" s="37"/>
    </row>
    <row r="146" ht="135.0" customHeight="1">
      <c r="A146" s="37"/>
      <c r="B146" s="37"/>
      <c r="C146" s="37"/>
      <c r="D146" s="162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166"/>
      <c r="U146" s="166"/>
      <c r="V146" s="37"/>
      <c r="W146" s="37"/>
      <c r="X146" s="37"/>
    </row>
    <row r="147" ht="135.0" customHeight="1">
      <c r="A147" s="37"/>
      <c r="B147" s="37"/>
      <c r="C147" s="37"/>
      <c r="D147" s="162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166"/>
      <c r="U147" s="166"/>
      <c r="V147" s="37"/>
      <c r="W147" s="37"/>
      <c r="X147" s="37"/>
    </row>
    <row r="148" ht="135.0" customHeight="1">
      <c r="A148" s="37"/>
      <c r="B148" s="37"/>
      <c r="C148" s="37"/>
      <c r="D148" s="162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166"/>
      <c r="U148" s="166"/>
      <c r="V148" s="37"/>
      <c r="W148" s="37"/>
      <c r="X148" s="37"/>
    </row>
    <row r="149" ht="135.0" customHeight="1">
      <c r="A149" s="37"/>
      <c r="B149" s="37"/>
      <c r="C149" s="37"/>
      <c r="D149" s="162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166"/>
      <c r="U149" s="166"/>
      <c r="V149" s="37"/>
      <c r="W149" s="37"/>
      <c r="X149" s="37"/>
    </row>
    <row r="150" ht="135.0" customHeight="1">
      <c r="A150" s="37"/>
      <c r="B150" s="37"/>
      <c r="C150" s="37"/>
      <c r="D150" s="162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166"/>
      <c r="U150" s="166"/>
      <c r="V150" s="37"/>
      <c r="W150" s="37"/>
      <c r="X150" s="37"/>
    </row>
    <row r="151" ht="135.0" customHeight="1">
      <c r="A151" s="37"/>
      <c r="B151" s="37"/>
      <c r="C151" s="37"/>
      <c r="D151" s="162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166"/>
      <c r="U151" s="166"/>
      <c r="V151" s="37"/>
      <c r="W151" s="37"/>
      <c r="X151" s="37"/>
    </row>
    <row r="152" ht="135.0" customHeight="1">
      <c r="A152" s="37"/>
      <c r="B152" s="37"/>
      <c r="C152" s="37"/>
      <c r="D152" s="162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166"/>
      <c r="U152" s="166"/>
      <c r="V152" s="37"/>
      <c r="W152" s="37"/>
      <c r="X152" s="37"/>
    </row>
    <row r="153" ht="135.0" customHeight="1">
      <c r="A153" s="37"/>
      <c r="B153" s="37"/>
      <c r="C153" s="37"/>
      <c r="D153" s="162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166"/>
      <c r="U153" s="166"/>
      <c r="V153" s="37"/>
      <c r="W153" s="37"/>
      <c r="X153" s="37"/>
    </row>
    <row r="154" ht="135.0" customHeight="1">
      <c r="A154" s="37"/>
      <c r="B154" s="37"/>
      <c r="C154" s="37"/>
      <c r="D154" s="162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166"/>
      <c r="U154" s="166"/>
      <c r="V154" s="37"/>
      <c r="W154" s="37"/>
      <c r="X154" s="37"/>
    </row>
    <row r="155" ht="135.0" customHeight="1">
      <c r="A155" s="37"/>
      <c r="B155" s="37"/>
      <c r="C155" s="37"/>
      <c r="D155" s="162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166"/>
      <c r="U155" s="166"/>
      <c r="V155" s="37"/>
      <c r="W155" s="37"/>
      <c r="X155" s="37"/>
    </row>
    <row r="156" ht="135.0" customHeight="1">
      <c r="A156" s="37"/>
      <c r="B156" s="37"/>
      <c r="C156" s="37"/>
      <c r="D156" s="162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</row>
    <row r="157" ht="135.0" customHeight="1">
      <c r="A157" s="37"/>
      <c r="B157" s="37"/>
      <c r="C157" s="37"/>
      <c r="D157" s="162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 ht="135.0" customHeight="1">
      <c r="A158" s="37"/>
      <c r="B158" s="37"/>
      <c r="C158" s="37"/>
      <c r="D158" s="162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</row>
    <row r="159" ht="135.0" customHeight="1">
      <c r="A159" s="37"/>
      <c r="B159" s="37"/>
      <c r="C159" s="37"/>
      <c r="D159" s="162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 ht="135.0" customHeight="1">
      <c r="A160" s="37"/>
      <c r="B160" s="37"/>
      <c r="C160" s="37"/>
      <c r="D160" s="162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</row>
    <row r="161" ht="135.0" customHeight="1">
      <c r="A161" s="37"/>
      <c r="B161" s="37"/>
      <c r="C161" s="37"/>
      <c r="D161" s="162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 ht="135.0" customHeight="1">
      <c r="A162" s="37"/>
      <c r="B162" s="37"/>
      <c r="C162" s="37"/>
      <c r="D162" s="162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</row>
    <row r="163" ht="135.0" customHeight="1">
      <c r="A163" s="37"/>
      <c r="B163" s="37"/>
      <c r="C163" s="37"/>
      <c r="D163" s="162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 ht="135.0" customHeight="1">
      <c r="A164" s="37"/>
      <c r="B164" s="37"/>
      <c r="C164" s="37"/>
      <c r="D164" s="162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</row>
    <row r="165" ht="135.0" customHeight="1">
      <c r="A165" s="37"/>
      <c r="B165" s="37"/>
      <c r="C165" s="37"/>
      <c r="D165" s="162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 ht="135.0" customHeight="1">
      <c r="A166" s="37"/>
      <c r="B166" s="37"/>
      <c r="C166" s="37"/>
      <c r="D166" s="162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</row>
    <row r="167" ht="135.0" customHeight="1">
      <c r="A167" s="37"/>
      <c r="B167" s="37"/>
      <c r="C167" s="37"/>
      <c r="D167" s="162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 ht="135.0" customHeight="1">
      <c r="A168" s="37"/>
      <c r="B168" s="37"/>
      <c r="C168" s="37"/>
      <c r="D168" s="162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</row>
    <row r="169" ht="135.0" customHeight="1">
      <c r="A169" s="37"/>
      <c r="B169" s="37"/>
      <c r="C169" s="37"/>
      <c r="D169" s="162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 ht="135.0" customHeight="1">
      <c r="A170" s="37"/>
      <c r="B170" s="37"/>
      <c r="C170" s="37"/>
      <c r="D170" s="162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</row>
    <row r="171" ht="135.0" customHeight="1">
      <c r="A171" s="37"/>
      <c r="B171" s="37"/>
      <c r="C171" s="37"/>
      <c r="D171" s="162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 ht="135.0" customHeight="1">
      <c r="A172" s="37"/>
      <c r="B172" s="37"/>
      <c r="C172" s="37"/>
      <c r="D172" s="162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</row>
    <row r="173" ht="135.0" customHeight="1">
      <c r="A173" s="37"/>
      <c r="B173" s="37"/>
      <c r="C173" s="37"/>
      <c r="D173" s="162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 ht="135.0" customHeight="1">
      <c r="A174" s="37"/>
      <c r="B174" s="37"/>
      <c r="C174" s="37"/>
      <c r="D174" s="162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</row>
    <row r="175" ht="135.0" customHeight="1">
      <c r="A175" s="37"/>
      <c r="B175" s="37"/>
      <c r="C175" s="37"/>
      <c r="D175" s="162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 ht="135.0" customHeight="1">
      <c r="A176" s="37"/>
      <c r="B176" s="37"/>
      <c r="C176" s="37"/>
      <c r="D176" s="162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</row>
    <row r="177" ht="135.0" customHeight="1">
      <c r="A177" s="37"/>
      <c r="B177" s="37"/>
      <c r="C177" s="37"/>
      <c r="D177" s="162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 ht="135.0" customHeight="1">
      <c r="A178" s="37"/>
      <c r="B178" s="37"/>
      <c r="C178" s="37"/>
      <c r="D178" s="162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</row>
    <row r="179" ht="135.0" customHeight="1">
      <c r="A179" s="37"/>
      <c r="B179" s="37"/>
      <c r="C179" s="37"/>
      <c r="D179" s="162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 ht="135.0" customHeight="1">
      <c r="A180" s="37"/>
      <c r="B180" s="37"/>
      <c r="C180" s="37"/>
      <c r="D180" s="162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</row>
    <row r="181" ht="135.0" customHeight="1">
      <c r="A181" s="37"/>
      <c r="B181" s="37"/>
      <c r="C181" s="37"/>
      <c r="D181" s="162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 ht="135.0" customHeight="1">
      <c r="A182" s="37"/>
      <c r="B182" s="37"/>
      <c r="C182" s="37"/>
      <c r="D182" s="162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</row>
    <row r="183" ht="135.0" customHeight="1">
      <c r="A183" s="37"/>
      <c r="B183" s="37"/>
      <c r="C183" s="37"/>
      <c r="D183" s="162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 ht="135.0" customHeight="1">
      <c r="A184" s="37"/>
      <c r="B184" s="37"/>
      <c r="C184" s="37"/>
      <c r="D184" s="162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 ht="135.0" customHeight="1">
      <c r="A185" s="37"/>
      <c r="B185" s="37"/>
      <c r="C185" s="37"/>
      <c r="D185" s="162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 ht="135.0" customHeight="1">
      <c r="A186" s="37"/>
      <c r="B186" s="37"/>
      <c r="C186" s="37"/>
      <c r="D186" s="162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</row>
    <row r="187" ht="135.0" customHeight="1">
      <c r="A187" s="37"/>
      <c r="B187" s="37"/>
      <c r="C187" s="37"/>
      <c r="D187" s="162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 ht="135.0" customHeight="1">
      <c r="A188" s="37"/>
      <c r="B188" s="37"/>
      <c r="C188" s="37"/>
      <c r="D188" s="162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</row>
    <row r="189" ht="135.0" customHeight="1">
      <c r="A189" s="37"/>
      <c r="B189" s="37"/>
      <c r="C189" s="37"/>
      <c r="D189" s="162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 ht="135.0" customHeight="1">
      <c r="A190" s="37"/>
      <c r="B190" s="37"/>
      <c r="C190" s="37"/>
      <c r="D190" s="162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</row>
    <row r="191" ht="135.0" customHeight="1">
      <c r="A191" s="37"/>
      <c r="B191" s="37"/>
      <c r="C191" s="37"/>
      <c r="D191" s="162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ht="135.0" customHeight="1">
      <c r="A192" s="37"/>
      <c r="B192" s="37"/>
      <c r="C192" s="37"/>
      <c r="D192" s="162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</row>
    <row r="193" ht="135.0" customHeight="1">
      <c r="A193" s="37"/>
      <c r="B193" s="37"/>
      <c r="C193" s="37"/>
      <c r="D193" s="162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 ht="135.0" customHeight="1">
      <c r="A194" s="37"/>
      <c r="B194" s="37"/>
      <c r="C194" s="37"/>
      <c r="D194" s="162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</row>
    <row r="195" ht="135.0" customHeight="1">
      <c r="A195" s="37"/>
      <c r="B195" s="37"/>
      <c r="C195" s="37"/>
      <c r="D195" s="162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 ht="135.0" customHeight="1">
      <c r="A196" s="37"/>
      <c r="B196" s="37"/>
      <c r="C196" s="37"/>
      <c r="D196" s="162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</row>
    <row r="197" ht="135.0" customHeight="1">
      <c r="A197" s="37"/>
      <c r="B197" s="37"/>
      <c r="C197" s="37"/>
      <c r="D197" s="162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 ht="135.0" customHeight="1">
      <c r="A198" s="37"/>
      <c r="B198" s="37"/>
      <c r="C198" s="37"/>
      <c r="D198" s="162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</row>
    <row r="199" ht="135.0" customHeight="1">
      <c r="A199" s="37"/>
      <c r="B199" s="37"/>
      <c r="C199" s="37"/>
      <c r="D199" s="162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 ht="135.0" customHeight="1">
      <c r="A200" s="37"/>
      <c r="B200" s="37"/>
      <c r="C200" s="37"/>
      <c r="D200" s="162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</row>
    <row r="201" ht="135.0" customHeight="1">
      <c r="A201" s="37"/>
      <c r="B201" s="37"/>
      <c r="C201" s="37"/>
      <c r="D201" s="162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 ht="135.0" customHeight="1">
      <c r="A202" s="37"/>
      <c r="B202" s="37"/>
      <c r="C202" s="37"/>
      <c r="D202" s="162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</row>
    <row r="203" ht="135.0" customHeight="1">
      <c r="A203" s="37"/>
      <c r="B203" s="37"/>
      <c r="C203" s="37"/>
      <c r="D203" s="162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 ht="135.0" customHeight="1">
      <c r="A204" s="37"/>
      <c r="B204" s="37"/>
      <c r="C204" s="37"/>
      <c r="D204" s="162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</row>
    <row r="205" ht="135.0" customHeight="1">
      <c r="A205" s="37"/>
      <c r="B205" s="37"/>
      <c r="C205" s="37"/>
      <c r="D205" s="162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 ht="135.0" customHeight="1">
      <c r="A206" s="37"/>
      <c r="B206" s="37"/>
      <c r="C206" s="37"/>
      <c r="D206" s="162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</row>
    <row r="207" ht="135.0" customHeight="1">
      <c r="A207" s="37"/>
      <c r="B207" s="37"/>
      <c r="C207" s="37"/>
      <c r="D207" s="162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 ht="135.0" customHeight="1">
      <c r="A208" s="37"/>
      <c r="B208" s="37"/>
      <c r="C208" s="37"/>
      <c r="D208" s="162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</row>
    <row r="209" ht="135.0" customHeight="1">
      <c r="A209" s="37"/>
      <c r="B209" s="37"/>
      <c r="C209" s="37"/>
      <c r="D209" s="162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 ht="135.0" customHeight="1">
      <c r="A210" s="37"/>
      <c r="B210" s="37"/>
      <c r="C210" s="37"/>
      <c r="D210" s="162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</row>
    <row r="211" ht="135.0" customHeight="1">
      <c r="A211" s="37"/>
      <c r="B211" s="37"/>
      <c r="C211" s="37"/>
      <c r="D211" s="162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 ht="135.0" customHeight="1">
      <c r="A212" s="37"/>
      <c r="B212" s="37"/>
      <c r="C212" s="37"/>
      <c r="D212" s="162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</row>
    <row r="213" ht="135.0" customHeight="1">
      <c r="A213" s="37"/>
      <c r="B213" s="37"/>
      <c r="C213" s="37"/>
      <c r="D213" s="162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 ht="135.0" customHeight="1">
      <c r="A214" s="37"/>
      <c r="B214" s="37"/>
      <c r="C214" s="37"/>
      <c r="D214" s="162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 ht="135.0" customHeight="1">
      <c r="A215" s="37"/>
      <c r="B215" s="37"/>
      <c r="C215" s="37"/>
      <c r="D215" s="162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ht="135.0" customHeight="1">
      <c r="A216" s="37"/>
      <c r="B216" s="37"/>
      <c r="C216" s="37"/>
      <c r="D216" s="162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</row>
    <row r="217" ht="135.0" customHeight="1">
      <c r="A217" s="37"/>
      <c r="B217" s="37"/>
      <c r="C217" s="37"/>
      <c r="D217" s="162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 ht="135.0" customHeight="1">
      <c r="A218" s="37"/>
      <c r="B218" s="37"/>
      <c r="C218" s="37"/>
      <c r="D218" s="162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</row>
    <row r="219" ht="135.0" customHeight="1">
      <c r="A219" s="37"/>
      <c r="B219" s="37"/>
      <c r="C219" s="37"/>
      <c r="D219" s="162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 ht="135.0" customHeight="1">
      <c r="A220" s="37"/>
      <c r="B220" s="37"/>
      <c r="C220" s="37"/>
      <c r="D220" s="162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 ht="135.0" customHeight="1">
      <c r="A221" s="37"/>
      <c r="B221" s="37"/>
      <c r="C221" s="37"/>
      <c r="D221" s="162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</row>
    <row r="222" ht="135.0" customHeight="1">
      <c r="A222" s="37"/>
      <c r="B222" s="37"/>
      <c r="C222" s="37"/>
      <c r="D222" s="162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</row>
    <row r="223" ht="135.0" customHeight="1">
      <c r="A223" s="37"/>
      <c r="B223" s="37"/>
      <c r="C223" s="37"/>
      <c r="D223" s="162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 ht="135.0" customHeight="1">
      <c r="A224" s="37"/>
      <c r="B224" s="37"/>
      <c r="C224" s="37"/>
      <c r="D224" s="162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</row>
    <row r="225" ht="135.0" customHeight="1">
      <c r="A225" s="37"/>
      <c r="B225" s="37"/>
      <c r="C225" s="37"/>
      <c r="D225" s="162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</row>
    <row r="226" ht="135.0" customHeight="1">
      <c r="A226" s="37"/>
      <c r="B226" s="37"/>
      <c r="C226" s="37"/>
      <c r="D226" s="162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</row>
    <row r="227" ht="135.0" customHeight="1">
      <c r="A227" s="37"/>
      <c r="B227" s="37"/>
      <c r="C227" s="37"/>
      <c r="D227" s="162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</row>
    <row r="228" ht="135.0" customHeight="1">
      <c r="A228" s="37"/>
      <c r="B228" s="37"/>
      <c r="C228" s="37"/>
      <c r="D228" s="162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</row>
    <row r="229" ht="135.0" customHeight="1">
      <c r="A229" s="37"/>
      <c r="B229" s="37"/>
      <c r="C229" s="37"/>
      <c r="D229" s="162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</row>
    <row r="230" ht="135.0" customHeight="1">
      <c r="A230" s="37"/>
      <c r="B230" s="37"/>
      <c r="C230" s="37"/>
      <c r="D230" s="162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</row>
    <row r="231" ht="135.0" customHeight="1">
      <c r="A231" s="37"/>
      <c r="B231" s="37"/>
      <c r="C231" s="37"/>
      <c r="D231" s="162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</row>
    <row r="232" ht="135.0" customHeight="1">
      <c r="A232" s="37"/>
      <c r="B232" s="37"/>
      <c r="C232" s="37"/>
      <c r="D232" s="162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</row>
    <row r="233" ht="135.0" customHeight="1">
      <c r="A233" s="37"/>
      <c r="B233" s="37"/>
      <c r="C233" s="37"/>
      <c r="D233" s="162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</row>
    <row r="234" ht="135.0" customHeight="1">
      <c r="A234" s="37"/>
      <c r="B234" s="37"/>
      <c r="C234" s="37"/>
      <c r="D234" s="162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</row>
    <row r="235" ht="135.0" customHeight="1">
      <c r="A235" s="37"/>
      <c r="B235" s="37"/>
      <c r="C235" s="37"/>
      <c r="D235" s="162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</row>
    <row r="236" ht="135.0" customHeight="1">
      <c r="A236" s="37"/>
      <c r="B236" s="37"/>
      <c r="C236" s="37"/>
      <c r="D236" s="162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</row>
    <row r="237" ht="135.0" customHeight="1">
      <c r="A237" s="37"/>
      <c r="B237" s="37"/>
      <c r="C237" s="37"/>
      <c r="D237" s="162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</row>
    <row r="238" ht="135.0" customHeight="1">
      <c r="A238" s="37"/>
      <c r="B238" s="37"/>
      <c r="C238" s="37"/>
      <c r="D238" s="162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</row>
    <row r="239" ht="135.0" customHeight="1">
      <c r="A239" s="37"/>
      <c r="B239" s="37"/>
      <c r="C239" s="37"/>
      <c r="D239" s="162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</row>
    <row r="240" ht="135.0" customHeight="1">
      <c r="A240" s="37"/>
      <c r="B240" s="37"/>
      <c r="C240" s="37"/>
      <c r="D240" s="162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</row>
    <row r="241" ht="135.0" customHeight="1">
      <c r="A241" s="37"/>
      <c r="B241" s="37"/>
      <c r="C241" s="37"/>
      <c r="D241" s="162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</row>
    <row r="242" ht="135.0" customHeight="1">
      <c r="A242" s="37"/>
      <c r="B242" s="37"/>
      <c r="C242" s="37"/>
      <c r="D242" s="162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</row>
    <row r="243" ht="135.0" customHeight="1">
      <c r="D243" s="168"/>
    </row>
    <row r="244" ht="135.0" customHeight="1">
      <c r="D244" s="168"/>
    </row>
    <row r="245" ht="135.0" customHeight="1">
      <c r="D245" s="168"/>
    </row>
    <row r="246" ht="135.0" customHeight="1">
      <c r="D246" s="168"/>
    </row>
    <row r="247" ht="135.0" customHeight="1">
      <c r="D247" s="168"/>
    </row>
    <row r="248" ht="135.0" customHeight="1">
      <c r="D248" s="168"/>
    </row>
    <row r="249" ht="135.0" customHeight="1">
      <c r="D249" s="168"/>
    </row>
    <row r="250" ht="135.0" customHeight="1">
      <c r="D250" s="168"/>
    </row>
    <row r="251" ht="135.0" customHeight="1">
      <c r="D251" s="168"/>
    </row>
    <row r="252" ht="135.0" customHeight="1">
      <c r="D252" s="168"/>
    </row>
    <row r="253" ht="135.0" customHeight="1">
      <c r="D253" s="168"/>
    </row>
    <row r="254" ht="135.0" customHeight="1">
      <c r="D254" s="168"/>
    </row>
    <row r="255" ht="135.0" customHeight="1">
      <c r="D255" s="168"/>
    </row>
    <row r="256" ht="135.0" customHeight="1">
      <c r="D256" s="168"/>
    </row>
    <row r="257" ht="135.0" customHeight="1">
      <c r="D257" s="168"/>
    </row>
    <row r="258" ht="135.0" customHeight="1">
      <c r="D258" s="168"/>
    </row>
    <row r="259" ht="135.0" customHeight="1">
      <c r="D259" s="168"/>
    </row>
    <row r="260" ht="135.0" customHeight="1">
      <c r="D260" s="168"/>
    </row>
    <row r="261" ht="135.0" customHeight="1">
      <c r="D261" s="168"/>
    </row>
    <row r="262" ht="135.0" customHeight="1">
      <c r="D262" s="168"/>
    </row>
    <row r="263" ht="135.0" customHeight="1">
      <c r="D263" s="168"/>
    </row>
    <row r="264" ht="135.0" customHeight="1">
      <c r="D264" s="168"/>
    </row>
    <row r="265" ht="135.0" customHeight="1">
      <c r="D265" s="168"/>
    </row>
    <row r="266" ht="135.0" customHeight="1">
      <c r="D266" s="168"/>
    </row>
    <row r="267" ht="135.0" customHeight="1">
      <c r="D267" s="168"/>
    </row>
    <row r="268" ht="135.0" customHeight="1">
      <c r="D268" s="168"/>
    </row>
    <row r="269" ht="135.0" customHeight="1">
      <c r="D269" s="168"/>
    </row>
    <row r="270" ht="135.0" customHeight="1">
      <c r="D270" s="168"/>
    </row>
    <row r="271" ht="135.0" customHeight="1">
      <c r="D271" s="168"/>
    </row>
    <row r="272" ht="135.0" customHeight="1">
      <c r="D272" s="168"/>
    </row>
    <row r="273" ht="135.0" customHeight="1">
      <c r="D273" s="168"/>
    </row>
    <row r="274" ht="135.0" customHeight="1">
      <c r="D274" s="168"/>
    </row>
    <row r="275" ht="135.0" customHeight="1">
      <c r="D275" s="168"/>
    </row>
    <row r="276" ht="135.0" customHeight="1">
      <c r="D276" s="168"/>
    </row>
    <row r="277" ht="135.0" customHeight="1">
      <c r="D277" s="168"/>
    </row>
    <row r="278" ht="135.0" customHeight="1">
      <c r="D278" s="168"/>
    </row>
    <row r="279" ht="135.0" customHeight="1">
      <c r="D279" s="168"/>
    </row>
    <row r="280" ht="135.0" customHeight="1">
      <c r="D280" s="168"/>
    </row>
    <row r="281" ht="135.0" customHeight="1">
      <c r="D281" s="168"/>
    </row>
    <row r="282" ht="135.0" customHeight="1">
      <c r="D282" s="168"/>
    </row>
    <row r="283" ht="135.0" customHeight="1">
      <c r="D283" s="168"/>
    </row>
    <row r="284" ht="135.0" customHeight="1">
      <c r="D284" s="168"/>
    </row>
    <row r="285" ht="135.0" customHeight="1">
      <c r="D285" s="168"/>
    </row>
    <row r="286" ht="135.0" customHeight="1">
      <c r="D286" s="168"/>
    </row>
    <row r="287" ht="135.0" customHeight="1">
      <c r="D287" s="168"/>
    </row>
    <row r="288" ht="135.0" customHeight="1">
      <c r="D288" s="168"/>
    </row>
    <row r="289" ht="135.0" customHeight="1">
      <c r="D289" s="168"/>
    </row>
    <row r="290" ht="135.0" customHeight="1">
      <c r="D290" s="168"/>
    </row>
    <row r="291" ht="135.0" customHeight="1">
      <c r="D291" s="168"/>
    </row>
    <row r="292" ht="135.0" customHeight="1">
      <c r="D292" s="168"/>
    </row>
    <row r="293" ht="135.0" customHeight="1">
      <c r="D293" s="168"/>
    </row>
    <row r="294" ht="135.0" customHeight="1">
      <c r="D294" s="168"/>
    </row>
    <row r="295" ht="135.0" customHeight="1">
      <c r="D295" s="168"/>
    </row>
    <row r="296" ht="135.0" customHeight="1">
      <c r="D296" s="168"/>
    </row>
    <row r="297" ht="135.0" customHeight="1">
      <c r="D297" s="168"/>
    </row>
    <row r="298" ht="135.0" customHeight="1">
      <c r="D298" s="168"/>
    </row>
    <row r="299" ht="135.0" customHeight="1">
      <c r="D299" s="168"/>
    </row>
    <row r="300" ht="135.0" customHeight="1">
      <c r="D300" s="168"/>
    </row>
    <row r="301" ht="135.0" customHeight="1">
      <c r="D301" s="168"/>
    </row>
    <row r="302" ht="135.0" customHeight="1">
      <c r="D302" s="168"/>
    </row>
    <row r="303" ht="135.0" customHeight="1">
      <c r="D303" s="168"/>
    </row>
    <row r="304" ht="135.0" customHeight="1">
      <c r="D304" s="168"/>
    </row>
    <row r="305" ht="135.0" customHeight="1">
      <c r="D305" s="168"/>
    </row>
    <row r="306" ht="15.75" customHeight="1">
      <c r="D306" s="168"/>
    </row>
    <row r="307" ht="15.75" customHeight="1">
      <c r="D307" s="168"/>
    </row>
    <row r="308" ht="15.75" customHeight="1">
      <c r="D308" s="168"/>
    </row>
    <row r="309" ht="15.75" customHeight="1">
      <c r="D309" s="168"/>
    </row>
    <row r="310" ht="15.75" customHeight="1">
      <c r="D310" s="168"/>
    </row>
    <row r="311" ht="15.75" customHeight="1">
      <c r="D311" s="168"/>
    </row>
    <row r="312" ht="15.75" customHeight="1">
      <c r="D312" s="168"/>
    </row>
    <row r="313" ht="15.75" customHeight="1">
      <c r="D313" s="168"/>
    </row>
    <row r="314" ht="15.75" customHeight="1">
      <c r="D314" s="168"/>
    </row>
    <row r="315" ht="15.75" customHeight="1">
      <c r="D315" s="168"/>
    </row>
    <row r="316" ht="15.75" customHeight="1">
      <c r="D316" s="168"/>
    </row>
    <row r="317" ht="15.75" customHeight="1">
      <c r="D317" s="168"/>
    </row>
    <row r="318" ht="15.75" customHeight="1">
      <c r="D318" s="168"/>
    </row>
    <row r="319" ht="15.75" customHeight="1">
      <c r="D319" s="168"/>
    </row>
    <row r="320" ht="15.75" customHeight="1">
      <c r="D320" s="168"/>
    </row>
    <row r="321" ht="15.75" customHeight="1">
      <c r="D321" s="168"/>
    </row>
    <row r="322" ht="15.75" customHeight="1">
      <c r="D322" s="168"/>
    </row>
    <row r="323" ht="15.75" customHeight="1">
      <c r="D323" s="168"/>
    </row>
    <row r="324" ht="15.75" customHeight="1">
      <c r="D324" s="168"/>
    </row>
    <row r="325" ht="15.75" customHeight="1">
      <c r="D325" s="168"/>
    </row>
    <row r="326" ht="15.75" customHeight="1">
      <c r="D326" s="168"/>
    </row>
    <row r="327" ht="15.75" customHeight="1">
      <c r="D327" s="168"/>
    </row>
    <row r="328" ht="15.75" customHeight="1">
      <c r="D328" s="168"/>
    </row>
    <row r="329" ht="15.75" customHeight="1">
      <c r="D329" s="168"/>
    </row>
    <row r="330" ht="15.75" customHeight="1">
      <c r="D330" s="168"/>
    </row>
    <row r="331" ht="15.75" customHeight="1">
      <c r="D331" s="168"/>
    </row>
    <row r="332" ht="15.75" customHeight="1">
      <c r="D332" s="168"/>
    </row>
    <row r="333" ht="15.75" customHeight="1">
      <c r="D333" s="168"/>
    </row>
    <row r="334" ht="15.75" customHeight="1">
      <c r="D334" s="168"/>
    </row>
    <row r="335" ht="15.75" customHeight="1">
      <c r="D335" s="168"/>
    </row>
    <row r="336" ht="15.75" customHeight="1">
      <c r="D336" s="168"/>
    </row>
    <row r="337" ht="15.75" customHeight="1">
      <c r="D337" s="168"/>
    </row>
    <row r="338" ht="15.75" customHeight="1">
      <c r="D338" s="168"/>
    </row>
    <row r="339" ht="15.75" customHeight="1">
      <c r="D339" s="168"/>
    </row>
    <row r="340" ht="15.75" customHeight="1">
      <c r="D340" s="168"/>
    </row>
    <row r="341" ht="15.75" customHeight="1">
      <c r="D341" s="168"/>
    </row>
    <row r="342" ht="15.75" customHeight="1">
      <c r="D342" s="168"/>
    </row>
    <row r="343" ht="15.75" customHeight="1">
      <c r="D343" s="168"/>
    </row>
    <row r="344" ht="15.75" customHeight="1">
      <c r="D344" s="168"/>
    </row>
    <row r="345" ht="15.75" customHeight="1">
      <c r="D345" s="168"/>
    </row>
    <row r="346" ht="15.75" customHeight="1">
      <c r="D346" s="168"/>
    </row>
    <row r="347" ht="15.75" customHeight="1">
      <c r="D347" s="168"/>
    </row>
    <row r="348" ht="15.75" customHeight="1">
      <c r="D348" s="168"/>
    </row>
    <row r="349" ht="15.75" customHeight="1">
      <c r="D349" s="168"/>
    </row>
    <row r="350" ht="15.75" customHeight="1">
      <c r="D350" s="168"/>
    </row>
    <row r="351" ht="15.75" customHeight="1">
      <c r="D351" s="168"/>
    </row>
    <row r="352" ht="15.75" customHeight="1">
      <c r="D352" s="168"/>
    </row>
    <row r="353" ht="15.75" customHeight="1">
      <c r="D353" s="168"/>
    </row>
    <row r="354" ht="15.75" customHeight="1">
      <c r="D354" s="168"/>
    </row>
    <row r="355" ht="15.75" customHeight="1">
      <c r="D355" s="168"/>
    </row>
    <row r="356" ht="15.75" customHeight="1">
      <c r="D356" s="168"/>
    </row>
    <row r="357" ht="15.75" customHeight="1">
      <c r="D357" s="168"/>
    </row>
    <row r="358" ht="15.75" customHeight="1">
      <c r="D358" s="168"/>
    </row>
    <row r="359" ht="15.75" customHeight="1">
      <c r="D359" s="168"/>
    </row>
    <row r="360" ht="15.75" customHeight="1">
      <c r="D360" s="168"/>
    </row>
    <row r="361" ht="15.75" customHeight="1">
      <c r="D361" s="168"/>
    </row>
    <row r="362" ht="15.75" customHeight="1">
      <c r="D362" s="168"/>
    </row>
    <row r="363" ht="15.75" customHeight="1">
      <c r="D363" s="168"/>
    </row>
    <row r="364" ht="15.75" customHeight="1">
      <c r="D364" s="168"/>
    </row>
    <row r="365" ht="15.75" customHeight="1">
      <c r="D365" s="168"/>
    </row>
    <row r="366" ht="15.75" customHeight="1">
      <c r="D366" s="168"/>
    </row>
    <row r="367" ht="15.75" customHeight="1">
      <c r="D367" s="168"/>
    </row>
    <row r="368" ht="15.75" customHeight="1">
      <c r="D368" s="168"/>
    </row>
    <row r="369" ht="15.75" customHeight="1">
      <c r="D369" s="168"/>
    </row>
    <row r="370" ht="15.75" customHeight="1">
      <c r="D370" s="168"/>
    </row>
    <row r="371" ht="15.75" customHeight="1">
      <c r="D371" s="168"/>
    </row>
    <row r="372" ht="15.75" customHeight="1">
      <c r="D372" s="168"/>
    </row>
    <row r="373" ht="15.75" customHeight="1">
      <c r="D373" s="168"/>
    </row>
    <row r="374" ht="15.75" customHeight="1">
      <c r="D374" s="168"/>
    </row>
    <row r="375" ht="15.75" customHeight="1">
      <c r="D375" s="168"/>
    </row>
    <row r="376" ht="15.75" customHeight="1">
      <c r="D376" s="168"/>
    </row>
    <row r="377" ht="15.75" customHeight="1">
      <c r="D377" s="168"/>
    </row>
    <row r="378" ht="15.75" customHeight="1">
      <c r="D378" s="168"/>
    </row>
    <row r="379" ht="15.75" customHeight="1">
      <c r="D379" s="168"/>
    </row>
    <row r="380" ht="15.75" customHeight="1">
      <c r="D380" s="168"/>
    </row>
    <row r="381" ht="15.75" customHeight="1">
      <c r="D381" s="168"/>
    </row>
    <row r="382" ht="15.75" customHeight="1">
      <c r="D382" s="168"/>
    </row>
    <row r="383" ht="15.75" customHeight="1">
      <c r="D383" s="168"/>
    </row>
    <row r="384" ht="15.75" customHeight="1">
      <c r="D384" s="168"/>
    </row>
    <row r="385" ht="15.75" customHeight="1">
      <c r="D385" s="168"/>
    </row>
    <row r="386" ht="15.75" customHeight="1">
      <c r="D386" s="168"/>
    </row>
    <row r="387" ht="15.75" customHeight="1">
      <c r="D387" s="168"/>
    </row>
    <row r="388" ht="15.75" customHeight="1">
      <c r="D388" s="168"/>
    </row>
    <row r="389" ht="15.75" customHeight="1">
      <c r="D389" s="168"/>
    </row>
    <row r="390" ht="15.75" customHeight="1">
      <c r="D390" s="168"/>
    </row>
    <row r="391" ht="15.75" customHeight="1">
      <c r="D391" s="168"/>
    </row>
    <row r="392" ht="15.75" customHeight="1">
      <c r="D392" s="168"/>
    </row>
    <row r="393" ht="15.75" customHeight="1">
      <c r="D393" s="168"/>
    </row>
    <row r="394" ht="15.75" customHeight="1">
      <c r="D394" s="168"/>
    </row>
    <row r="395" ht="15.75" customHeight="1">
      <c r="D395" s="168"/>
    </row>
    <row r="396" ht="15.75" customHeight="1">
      <c r="D396" s="168"/>
    </row>
    <row r="397" ht="15.75" customHeight="1">
      <c r="D397" s="168"/>
    </row>
    <row r="398" ht="15.75" customHeight="1">
      <c r="D398" s="168"/>
    </row>
    <row r="399" ht="15.75" customHeight="1">
      <c r="D399" s="168"/>
    </row>
    <row r="400" ht="15.75" customHeight="1">
      <c r="D400" s="168"/>
    </row>
    <row r="401" ht="15.75" customHeight="1">
      <c r="D401" s="168"/>
    </row>
    <row r="402" ht="15.75" customHeight="1">
      <c r="D402" s="168"/>
    </row>
    <row r="403" ht="15.75" customHeight="1">
      <c r="D403" s="168"/>
    </row>
    <row r="404" ht="15.75" customHeight="1">
      <c r="D404" s="168"/>
    </row>
    <row r="405" ht="15.75" customHeight="1">
      <c r="D405" s="168"/>
    </row>
    <row r="406" ht="15.75" customHeight="1">
      <c r="D406" s="168"/>
    </row>
    <row r="407" ht="15.75" customHeight="1">
      <c r="D407" s="168"/>
    </row>
    <row r="408" ht="15.75" customHeight="1">
      <c r="D408" s="168"/>
    </row>
    <row r="409" ht="15.75" customHeight="1">
      <c r="D409" s="168"/>
    </row>
    <row r="410" ht="15.75" customHeight="1">
      <c r="D410" s="168"/>
    </row>
    <row r="411" ht="15.75" customHeight="1">
      <c r="D411" s="168"/>
    </row>
    <row r="412" ht="15.75" customHeight="1">
      <c r="D412" s="168"/>
    </row>
    <row r="413" ht="15.75" customHeight="1">
      <c r="D413" s="168"/>
    </row>
    <row r="414" ht="15.75" customHeight="1">
      <c r="D414" s="168"/>
    </row>
    <row r="415" ht="15.75" customHeight="1">
      <c r="D415" s="168"/>
    </row>
    <row r="416" ht="15.75" customHeight="1">
      <c r="D416" s="168"/>
    </row>
    <row r="417" ht="15.75" customHeight="1">
      <c r="D417" s="168"/>
    </row>
    <row r="418" ht="15.75" customHeight="1">
      <c r="D418" s="168"/>
    </row>
    <row r="419" ht="15.75" customHeight="1">
      <c r="D419" s="168"/>
    </row>
    <row r="420" ht="15.75" customHeight="1">
      <c r="D420" s="168"/>
    </row>
    <row r="421" ht="15.75" customHeight="1">
      <c r="D421" s="168"/>
    </row>
    <row r="422" ht="15.75" customHeight="1">
      <c r="D422" s="168"/>
    </row>
    <row r="423" ht="15.75" customHeight="1">
      <c r="D423" s="168"/>
    </row>
    <row r="424" ht="15.75" customHeight="1">
      <c r="D424" s="168"/>
    </row>
    <row r="425" ht="15.75" customHeight="1">
      <c r="D425" s="168"/>
    </row>
    <row r="426" ht="15.75" customHeight="1">
      <c r="D426" s="168"/>
    </row>
    <row r="427" ht="15.75" customHeight="1">
      <c r="D427" s="168"/>
    </row>
    <row r="428" ht="15.75" customHeight="1">
      <c r="D428" s="168"/>
    </row>
    <row r="429" ht="15.75" customHeight="1">
      <c r="D429" s="168"/>
    </row>
    <row r="430" ht="15.75" customHeight="1">
      <c r="D430" s="168"/>
    </row>
    <row r="431" ht="15.75" customHeight="1">
      <c r="D431" s="168"/>
    </row>
    <row r="432" ht="15.75" customHeight="1">
      <c r="D432" s="168"/>
    </row>
    <row r="433" ht="15.75" customHeight="1">
      <c r="D433" s="168"/>
    </row>
    <row r="434" ht="15.75" customHeight="1">
      <c r="D434" s="168"/>
    </row>
    <row r="435" ht="15.75" customHeight="1">
      <c r="D435" s="168"/>
    </row>
    <row r="436" ht="15.75" customHeight="1">
      <c r="D436" s="168"/>
    </row>
    <row r="437" ht="15.75" customHeight="1">
      <c r="D437" s="168"/>
    </row>
    <row r="438" ht="15.75" customHeight="1">
      <c r="D438" s="168"/>
    </row>
    <row r="439" ht="15.75" customHeight="1">
      <c r="D439" s="168"/>
    </row>
    <row r="440" ht="15.75" customHeight="1">
      <c r="D440" s="168"/>
    </row>
    <row r="441" ht="15.75" customHeight="1">
      <c r="D441" s="168"/>
    </row>
    <row r="442" ht="15.75" customHeight="1">
      <c r="D442" s="168"/>
    </row>
    <row r="443" ht="15.75" customHeight="1">
      <c r="D443" s="168"/>
    </row>
    <row r="444" ht="15.75" customHeight="1">
      <c r="D444" s="168"/>
    </row>
    <row r="445" ht="15.75" customHeight="1">
      <c r="D445" s="168"/>
    </row>
    <row r="446" ht="15.75" customHeight="1">
      <c r="D446" s="168"/>
    </row>
    <row r="447" ht="15.75" customHeight="1">
      <c r="D447" s="168"/>
    </row>
    <row r="448" ht="15.75" customHeight="1">
      <c r="D448" s="168"/>
    </row>
    <row r="449" ht="15.75" customHeight="1">
      <c r="D449" s="168"/>
    </row>
    <row r="450" ht="15.75" customHeight="1">
      <c r="D450" s="168"/>
    </row>
    <row r="451" ht="15.75" customHeight="1">
      <c r="D451" s="168"/>
    </row>
    <row r="452" ht="15.75" customHeight="1">
      <c r="D452" s="168"/>
    </row>
    <row r="453" ht="15.75" customHeight="1">
      <c r="D453" s="168"/>
    </row>
    <row r="454" ht="15.75" customHeight="1">
      <c r="D454" s="168"/>
    </row>
    <row r="455" ht="15.75" customHeight="1">
      <c r="D455" s="168"/>
    </row>
    <row r="456" ht="15.75" customHeight="1">
      <c r="D456" s="168"/>
    </row>
    <row r="457" ht="15.75" customHeight="1">
      <c r="D457" s="168"/>
    </row>
    <row r="458" ht="15.75" customHeight="1">
      <c r="D458" s="168"/>
    </row>
    <row r="459" ht="15.75" customHeight="1">
      <c r="D459" s="168"/>
    </row>
    <row r="460" ht="15.75" customHeight="1">
      <c r="D460" s="168"/>
    </row>
    <row r="461" ht="15.75" customHeight="1">
      <c r="D461" s="168"/>
    </row>
    <row r="462" ht="15.75" customHeight="1">
      <c r="D462" s="168"/>
    </row>
    <row r="463" ht="15.75" customHeight="1">
      <c r="D463" s="168"/>
    </row>
    <row r="464" ht="15.75" customHeight="1">
      <c r="D464" s="168"/>
    </row>
    <row r="465" ht="15.75" customHeight="1">
      <c r="D465" s="168"/>
    </row>
    <row r="466" ht="15.75" customHeight="1">
      <c r="D466" s="168"/>
    </row>
    <row r="467" ht="15.75" customHeight="1">
      <c r="D467" s="168"/>
    </row>
    <row r="468" ht="15.75" customHeight="1">
      <c r="D468" s="168"/>
    </row>
    <row r="469" ht="15.75" customHeight="1">
      <c r="D469" s="168"/>
    </row>
    <row r="470" ht="15.75" customHeight="1">
      <c r="D470" s="168"/>
    </row>
    <row r="471" ht="15.75" customHeight="1">
      <c r="D471" s="168"/>
    </row>
    <row r="472" ht="15.75" customHeight="1">
      <c r="D472" s="168"/>
    </row>
    <row r="473" ht="15.75" customHeight="1">
      <c r="D473" s="168"/>
    </row>
    <row r="474" ht="15.75" customHeight="1">
      <c r="D474" s="168"/>
    </row>
    <row r="475" ht="15.75" customHeight="1">
      <c r="D475" s="168"/>
    </row>
    <row r="476" ht="15.75" customHeight="1">
      <c r="D476" s="168"/>
    </row>
    <row r="477" ht="15.75" customHeight="1">
      <c r="D477" s="168"/>
    </row>
    <row r="478" ht="15.75" customHeight="1">
      <c r="D478" s="168"/>
    </row>
    <row r="479" ht="15.75" customHeight="1">
      <c r="D479" s="168"/>
    </row>
    <row r="480" ht="15.75" customHeight="1">
      <c r="D480" s="168"/>
    </row>
    <row r="481" ht="15.75" customHeight="1">
      <c r="D481" s="168"/>
    </row>
    <row r="482" ht="15.75" customHeight="1">
      <c r="D482" s="168"/>
    </row>
    <row r="483" ht="15.75" customHeight="1">
      <c r="D483" s="168"/>
    </row>
    <row r="484" ht="15.75" customHeight="1">
      <c r="D484" s="168"/>
    </row>
    <row r="485" ht="15.75" customHeight="1">
      <c r="D485" s="168"/>
    </row>
    <row r="486" ht="15.75" customHeight="1">
      <c r="D486" s="168"/>
    </row>
    <row r="487" ht="15.75" customHeight="1">
      <c r="D487" s="168"/>
    </row>
    <row r="488" ht="15.75" customHeight="1">
      <c r="D488" s="168"/>
    </row>
    <row r="489" ht="15.75" customHeight="1">
      <c r="D489" s="168"/>
    </row>
    <row r="490" ht="15.75" customHeight="1">
      <c r="D490" s="168"/>
    </row>
    <row r="491" ht="15.75" customHeight="1">
      <c r="D491" s="168"/>
    </row>
    <row r="492" ht="15.75" customHeight="1">
      <c r="D492" s="168"/>
    </row>
    <row r="493" ht="15.75" customHeight="1">
      <c r="D493" s="168"/>
    </row>
    <row r="494" ht="15.75" customHeight="1">
      <c r="D494" s="168"/>
    </row>
    <row r="495" ht="15.75" customHeight="1">
      <c r="D495" s="168"/>
    </row>
    <row r="496" ht="15.75" customHeight="1">
      <c r="D496" s="168"/>
    </row>
    <row r="497" ht="15.75" customHeight="1">
      <c r="D497" s="168"/>
    </row>
    <row r="498" ht="15.75" customHeight="1">
      <c r="D498" s="168"/>
    </row>
    <row r="499" ht="15.75" customHeight="1">
      <c r="D499" s="168"/>
    </row>
    <row r="500" ht="15.75" customHeight="1">
      <c r="D500" s="168"/>
    </row>
    <row r="501" ht="15.75" customHeight="1">
      <c r="D501" s="168"/>
    </row>
    <row r="502" ht="15.75" customHeight="1">
      <c r="D502" s="168"/>
    </row>
    <row r="503" ht="15.75" customHeight="1">
      <c r="D503" s="168"/>
    </row>
    <row r="504" ht="15.75" customHeight="1">
      <c r="D504" s="168"/>
    </row>
    <row r="505" ht="15.75" customHeight="1">
      <c r="D505" s="168"/>
    </row>
    <row r="506" ht="15.75" customHeight="1">
      <c r="D506" s="168"/>
    </row>
    <row r="507" ht="15.75" customHeight="1">
      <c r="D507" s="168"/>
    </row>
    <row r="508" ht="15.75" customHeight="1">
      <c r="D508" s="168"/>
    </row>
    <row r="509" ht="15.75" customHeight="1">
      <c r="D509" s="168"/>
    </row>
    <row r="510" ht="15.75" customHeight="1">
      <c r="D510" s="168"/>
    </row>
    <row r="511" ht="15.75" customHeight="1">
      <c r="D511" s="168"/>
    </row>
    <row r="512" ht="15.75" customHeight="1">
      <c r="D512" s="168"/>
    </row>
    <row r="513" ht="15.75" customHeight="1">
      <c r="D513" s="168"/>
    </row>
    <row r="514" ht="15.75" customHeight="1">
      <c r="D514" s="168"/>
    </row>
    <row r="515" ht="15.75" customHeight="1">
      <c r="D515" s="168"/>
    </row>
    <row r="516" ht="15.75" customHeight="1">
      <c r="D516" s="168"/>
    </row>
    <row r="517" ht="15.75" customHeight="1">
      <c r="D517" s="168"/>
    </row>
    <row r="518" ht="15.75" customHeight="1">
      <c r="D518" s="168"/>
    </row>
    <row r="519" ht="15.75" customHeight="1">
      <c r="D519" s="168"/>
    </row>
    <row r="520" ht="15.75" customHeight="1">
      <c r="D520" s="168"/>
    </row>
    <row r="521" ht="15.75" customHeight="1">
      <c r="D521" s="168"/>
    </row>
    <row r="522" ht="15.75" customHeight="1">
      <c r="D522" s="168"/>
    </row>
    <row r="523" ht="15.75" customHeight="1">
      <c r="D523" s="168"/>
    </row>
    <row r="524" ht="15.75" customHeight="1">
      <c r="D524" s="168"/>
    </row>
    <row r="525" ht="15.75" customHeight="1">
      <c r="D525" s="168"/>
    </row>
    <row r="526" ht="15.75" customHeight="1">
      <c r="D526" s="168"/>
    </row>
    <row r="527" ht="15.75" customHeight="1">
      <c r="D527" s="168"/>
    </row>
    <row r="528" ht="15.75" customHeight="1">
      <c r="D528" s="168"/>
    </row>
    <row r="529" ht="15.75" customHeight="1">
      <c r="D529" s="168"/>
    </row>
    <row r="530" ht="15.75" customHeight="1">
      <c r="D530" s="168"/>
    </row>
    <row r="531" ht="15.75" customHeight="1">
      <c r="D531" s="168"/>
    </row>
    <row r="532" ht="15.75" customHeight="1">
      <c r="D532" s="168"/>
    </row>
    <row r="533" ht="15.75" customHeight="1">
      <c r="D533" s="168"/>
    </row>
    <row r="534" ht="15.75" customHeight="1">
      <c r="D534" s="168"/>
    </row>
    <row r="535" ht="15.75" customHeight="1">
      <c r="D535" s="168"/>
    </row>
    <row r="536" ht="15.75" customHeight="1">
      <c r="D536" s="168"/>
    </row>
    <row r="537" ht="15.75" customHeight="1">
      <c r="D537" s="168"/>
    </row>
    <row r="538" ht="15.75" customHeight="1">
      <c r="D538" s="168"/>
    </row>
    <row r="539" ht="15.75" customHeight="1">
      <c r="D539" s="168"/>
    </row>
    <row r="540" ht="15.75" customHeight="1">
      <c r="D540" s="168"/>
    </row>
    <row r="541" ht="15.75" customHeight="1">
      <c r="D541" s="168"/>
    </row>
    <row r="542" ht="15.75" customHeight="1">
      <c r="D542" s="168"/>
    </row>
    <row r="543" ht="15.75" customHeight="1">
      <c r="D543" s="168"/>
    </row>
    <row r="544" ht="15.75" customHeight="1">
      <c r="D544" s="168"/>
    </row>
    <row r="545" ht="15.75" customHeight="1">
      <c r="D545" s="168"/>
    </row>
    <row r="546" ht="15.75" customHeight="1">
      <c r="D546" s="168"/>
    </row>
    <row r="547" ht="15.75" customHeight="1">
      <c r="D547" s="168"/>
    </row>
    <row r="548" ht="15.75" customHeight="1">
      <c r="D548" s="168"/>
    </row>
    <row r="549" ht="15.75" customHeight="1">
      <c r="D549" s="168"/>
    </row>
    <row r="550" ht="15.75" customHeight="1">
      <c r="D550" s="168"/>
    </row>
    <row r="551" ht="15.75" customHeight="1">
      <c r="D551" s="168"/>
    </row>
    <row r="552" ht="15.75" customHeight="1">
      <c r="D552" s="168"/>
    </row>
    <row r="553" ht="15.75" customHeight="1">
      <c r="D553" s="168"/>
    </row>
    <row r="554" ht="15.75" customHeight="1">
      <c r="D554" s="168"/>
    </row>
    <row r="555" ht="15.75" customHeight="1">
      <c r="D555" s="168"/>
    </row>
    <row r="556" ht="15.75" customHeight="1">
      <c r="D556" s="168"/>
    </row>
    <row r="557" ht="15.75" customHeight="1">
      <c r="D557" s="168"/>
    </row>
    <row r="558" ht="15.75" customHeight="1">
      <c r="D558" s="168"/>
    </row>
    <row r="559" ht="15.75" customHeight="1">
      <c r="D559" s="168"/>
    </row>
    <row r="560" ht="15.75" customHeight="1">
      <c r="D560" s="168"/>
    </row>
    <row r="561" ht="15.75" customHeight="1">
      <c r="D561" s="168"/>
    </row>
    <row r="562" ht="15.75" customHeight="1">
      <c r="D562" s="168"/>
    </row>
    <row r="563" ht="15.75" customHeight="1">
      <c r="D563" s="168"/>
    </row>
    <row r="564" ht="15.75" customHeight="1">
      <c r="D564" s="168"/>
    </row>
    <row r="565" ht="15.75" customHeight="1">
      <c r="D565" s="168"/>
    </row>
    <row r="566" ht="15.75" customHeight="1">
      <c r="D566" s="168"/>
    </row>
    <row r="567" ht="15.75" customHeight="1">
      <c r="D567" s="168"/>
    </row>
    <row r="568" ht="15.75" customHeight="1">
      <c r="D568" s="168"/>
    </row>
    <row r="569" ht="15.75" customHeight="1">
      <c r="D569" s="168"/>
    </row>
    <row r="570" ht="15.75" customHeight="1">
      <c r="D570" s="168"/>
    </row>
    <row r="571" ht="15.75" customHeight="1">
      <c r="D571" s="168"/>
    </row>
    <row r="572" ht="15.75" customHeight="1">
      <c r="D572" s="168"/>
    </row>
    <row r="573" ht="15.75" customHeight="1">
      <c r="D573" s="168"/>
    </row>
    <row r="574" ht="15.75" customHeight="1">
      <c r="D574" s="168"/>
    </row>
    <row r="575" ht="15.75" customHeight="1">
      <c r="D575" s="168"/>
    </row>
    <row r="576" ht="15.75" customHeight="1">
      <c r="D576" s="168"/>
    </row>
    <row r="577" ht="15.75" customHeight="1">
      <c r="D577" s="168"/>
    </row>
    <row r="578" ht="15.75" customHeight="1">
      <c r="D578" s="168"/>
    </row>
    <row r="579" ht="15.75" customHeight="1">
      <c r="D579" s="168"/>
    </row>
    <row r="580" ht="15.75" customHeight="1">
      <c r="D580" s="168"/>
    </row>
    <row r="581" ht="15.75" customHeight="1">
      <c r="D581" s="168"/>
    </row>
    <row r="582" ht="15.75" customHeight="1">
      <c r="D582" s="168"/>
    </row>
    <row r="583" ht="15.75" customHeight="1">
      <c r="D583" s="168"/>
    </row>
    <row r="584" ht="15.75" customHeight="1">
      <c r="D584" s="168"/>
    </row>
    <row r="585" ht="15.75" customHeight="1">
      <c r="D585" s="168"/>
    </row>
    <row r="586" ht="15.75" customHeight="1">
      <c r="D586" s="168"/>
    </row>
    <row r="587" ht="15.75" customHeight="1">
      <c r="D587" s="168"/>
    </row>
    <row r="588" ht="15.75" customHeight="1">
      <c r="D588" s="168"/>
    </row>
    <row r="589" ht="15.75" customHeight="1">
      <c r="D589" s="168"/>
    </row>
    <row r="590" ht="15.75" customHeight="1">
      <c r="D590" s="168"/>
    </row>
    <row r="591" ht="15.75" customHeight="1">
      <c r="D591" s="168"/>
    </row>
    <row r="592" ht="15.75" customHeight="1">
      <c r="D592" s="168"/>
    </row>
    <row r="593" ht="15.75" customHeight="1">
      <c r="D593" s="168"/>
    </row>
    <row r="594" ht="15.75" customHeight="1">
      <c r="D594" s="168"/>
    </row>
    <row r="595" ht="15.75" customHeight="1">
      <c r="D595" s="168"/>
    </row>
    <row r="596" ht="15.75" customHeight="1">
      <c r="D596" s="168"/>
    </row>
    <row r="597" ht="15.75" customHeight="1">
      <c r="D597" s="168"/>
    </row>
    <row r="598" ht="15.75" customHeight="1">
      <c r="D598" s="168"/>
    </row>
    <row r="599" ht="15.75" customHeight="1">
      <c r="D599" s="168"/>
    </row>
    <row r="600" ht="15.75" customHeight="1">
      <c r="D600" s="168"/>
    </row>
    <row r="601" ht="15.75" customHeight="1">
      <c r="D601" s="168"/>
    </row>
    <row r="602" ht="15.75" customHeight="1">
      <c r="D602" s="168"/>
    </row>
    <row r="603" ht="15.75" customHeight="1">
      <c r="D603" s="168"/>
    </row>
    <row r="604" ht="15.75" customHeight="1">
      <c r="D604" s="168"/>
    </row>
    <row r="605" ht="15.75" customHeight="1">
      <c r="D605" s="168"/>
    </row>
    <row r="606" ht="15.75" customHeight="1">
      <c r="D606" s="168"/>
    </row>
    <row r="607" ht="15.75" customHeight="1">
      <c r="D607" s="168"/>
    </row>
    <row r="608" ht="15.75" customHeight="1">
      <c r="D608" s="168"/>
    </row>
    <row r="609" ht="15.75" customHeight="1">
      <c r="D609" s="168"/>
    </row>
    <row r="610" ht="15.75" customHeight="1">
      <c r="D610" s="168"/>
    </row>
    <row r="611" ht="15.75" customHeight="1">
      <c r="D611" s="168"/>
    </row>
    <row r="612" ht="15.75" customHeight="1">
      <c r="D612" s="168"/>
    </row>
    <row r="613" ht="15.75" customHeight="1">
      <c r="D613" s="168"/>
    </row>
    <row r="614" ht="15.75" customHeight="1">
      <c r="D614" s="168"/>
    </row>
    <row r="615" ht="15.75" customHeight="1">
      <c r="D615" s="168"/>
    </row>
    <row r="616" ht="15.75" customHeight="1">
      <c r="D616" s="168"/>
    </row>
    <row r="617" ht="15.75" customHeight="1">
      <c r="D617" s="168"/>
    </row>
    <row r="618" ht="15.75" customHeight="1">
      <c r="D618" s="168"/>
    </row>
    <row r="619" ht="15.75" customHeight="1">
      <c r="D619" s="168"/>
    </row>
    <row r="620" ht="15.75" customHeight="1">
      <c r="D620" s="168"/>
    </row>
    <row r="621" ht="15.75" customHeight="1">
      <c r="D621" s="168"/>
    </row>
    <row r="622" ht="15.75" customHeight="1">
      <c r="D622" s="168"/>
    </row>
    <row r="623" ht="15.75" customHeight="1">
      <c r="D623" s="168"/>
    </row>
    <row r="624" ht="15.75" customHeight="1">
      <c r="D624" s="168"/>
    </row>
    <row r="625" ht="15.75" customHeight="1">
      <c r="D625" s="168"/>
    </row>
    <row r="626" ht="15.75" customHeight="1">
      <c r="D626" s="168"/>
    </row>
    <row r="627" ht="15.75" customHeight="1">
      <c r="D627" s="168"/>
    </row>
    <row r="628" ht="15.75" customHeight="1">
      <c r="D628" s="168"/>
    </row>
    <row r="629" ht="15.75" customHeight="1">
      <c r="D629" s="168"/>
    </row>
    <row r="630" ht="15.75" customHeight="1">
      <c r="D630" s="168"/>
    </row>
    <row r="631" ht="15.75" customHeight="1">
      <c r="D631" s="168"/>
    </row>
    <row r="632" ht="15.75" customHeight="1">
      <c r="D632" s="168"/>
    </row>
    <row r="633" ht="15.75" customHeight="1">
      <c r="D633" s="168"/>
    </row>
    <row r="634" ht="15.75" customHeight="1">
      <c r="D634" s="168"/>
    </row>
    <row r="635" ht="15.75" customHeight="1">
      <c r="D635" s="168"/>
    </row>
    <row r="636" ht="15.75" customHeight="1">
      <c r="D636" s="168"/>
    </row>
    <row r="637" ht="15.75" customHeight="1">
      <c r="D637" s="168"/>
    </row>
    <row r="638" ht="15.75" customHeight="1">
      <c r="D638" s="168"/>
    </row>
    <row r="639" ht="15.75" customHeight="1">
      <c r="D639" s="168"/>
    </row>
    <row r="640" ht="15.75" customHeight="1">
      <c r="D640" s="168"/>
    </row>
    <row r="641" ht="15.75" customHeight="1">
      <c r="D641" s="168"/>
    </row>
    <row r="642" ht="15.75" customHeight="1">
      <c r="D642" s="168"/>
    </row>
    <row r="643" ht="15.75" customHeight="1">
      <c r="D643" s="168"/>
    </row>
    <row r="644" ht="15.75" customHeight="1">
      <c r="D644" s="168"/>
    </row>
    <row r="645" ht="15.75" customHeight="1">
      <c r="D645" s="168"/>
    </row>
    <row r="646" ht="15.75" customHeight="1">
      <c r="D646" s="168"/>
    </row>
    <row r="647" ht="15.75" customHeight="1">
      <c r="D647" s="168"/>
    </row>
    <row r="648" ht="15.75" customHeight="1">
      <c r="D648" s="168"/>
    </row>
    <row r="649" ht="15.75" customHeight="1">
      <c r="D649" s="168"/>
    </row>
    <row r="650" ht="15.75" customHeight="1">
      <c r="D650" s="168"/>
    </row>
    <row r="651" ht="15.75" customHeight="1">
      <c r="D651" s="168"/>
    </row>
    <row r="652" ht="15.75" customHeight="1">
      <c r="D652" s="168"/>
    </row>
    <row r="653" ht="15.75" customHeight="1">
      <c r="D653" s="168"/>
    </row>
    <row r="654" ht="15.75" customHeight="1">
      <c r="D654" s="168"/>
    </row>
    <row r="655" ht="15.75" customHeight="1">
      <c r="D655" s="168"/>
    </row>
    <row r="656" ht="15.75" customHeight="1">
      <c r="D656" s="168"/>
    </row>
    <row r="657" ht="15.75" customHeight="1">
      <c r="D657" s="168"/>
    </row>
    <row r="658" ht="15.75" customHeight="1">
      <c r="D658" s="168"/>
    </row>
    <row r="659" ht="15.75" customHeight="1">
      <c r="D659" s="168"/>
    </row>
    <row r="660" ht="15.75" customHeight="1">
      <c r="D660" s="168"/>
    </row>
    <row r="661" ht="15.75" customHeight="1">
      <c r="D661" s="168"/>
    </row>
    <row r="662" ht="15.75" customHeight="1">
      <c r="D662" s="168"/>
    </row>
    <row r="663" ht="15.75" customHeight="1">
      <c r="D663" s="168"/>
    </row>
    <row r="664" ht="15.75" customHeight="1">
      <c r="D664" s="168"/>
    </row>
    <row r="665" ht="15.75" customHeight="1">
      <c r="D665" s="168"/>
    </row>
    <row r="666" ht="15.75" customHeight="1">
      <c r="D666" s="168"/>
    </row>
    <row r="667" ht="15.75" customHeight="1">
      <c r="D667" s="168"/>
    </row>
    <row r="668" ht="15.75" customHeight="1">
      <c r="D668" s="168"/>
    </row>
    <row r="669" ht="15.75" customHeight="1">
      <c r="D669" s="168"/>
    </row>
    <row r="670" ht="15.75" customHeight="1">
      <c r="D670" s="168"/>
    </row>
    <row r="671" ht="15.75" customHeight="1">
      <c r="D671" s="168"/>
    </row>
    <row r="672" ht="15.75" customHeight="1">
      <c r="D672" s="168"/>
    </row>
    <row r="673" ht="15.75" customHeight="1">
      <c r="D673" s="168"/>
    </row>
    <row r="674" ht="15.75" customHeight="1">
      <c r="D674" s="168"/>
    </row>
    <row r="675" ht="15.75" customHeight="1">
      <c r="D675" s="168"/>
    </row>
    <row r="676" ht="15.75" customHeight="1">
      <c r="D676" s="168"/>
    </row>
    <row r="677" ht="15.75" customHeight="1">
      <c r="D677" s="168"/>
    </row>
    <row r="678" ht="15.75" customHeight="1">
      <c r="D678" s="168"/>
    </row>
    <row r="679" ht="15.75" customHeight="1">
      <c r="D679" s="168"/>
    </row>
    <row r="680" ht="15.75" customHeight="1">
      <c r="D680" s="168"/>
    </row>
    <row r="681" ht="15.75" customHeight="1">
      <c r="D681" s="168"/>
    </row>
    <row r="682" ht="15.75" customHeight="1">
      <c r="D682" s="168"/>
    </row>
    <row r="683" ht="15.75" customHeight="1">
      <c r="D683" s="168"/>
    </row>
    <row r="684" ht="15.75" customHeight="1">
      <c r="D684" s="168"/>
    </row>
    <row r="685" ht="15.75" customHeight="1">
      <c r="D685" s="168"/>
    </row>
    <row r="686" ht="15.75" customHeight="1">
      <c r="D686" s="168"/>
    </row>
    <row r="687" ht="15.75" customHeight="1">
      <c r="D687" s="168"/>
    </row>
    <row r="688" ht="15.75" customHeight="1">
      <c r="D688" s="168"/>
    </row>
    <row r="689" ht="15.75" customHeight="1">
      <c r="D689" s="168"/>
    </row>
    <row r="690" ht="15.75" customHeight="1">
      <c r="D690" s="168"/>
    </row>
    <row r="691" ht="15.75" customHeight="1">
      <c r="D691" s="168"/>
    </row>
    <row r="692" ht="15.75" customHeight="1">
      <c r="D692" s="168"/>
    </row>
    <row r="693" ht="15.75" customHeight="1">
      <c r="D693" s="168"/>
    </row>
    <row r="694" ht="15.75" customHeight="1">
      <c r="D694" s="168"/>
    </row>
    <row r="695" ht="15.75" customHeight="1">
      <c r="D695" s="168"/>
    </row>
    <row r="696" ht="15.75" customHeight="1">
      <c r="D696" s="168"/>
    </row>
    <row r="697" ht="15.75" customHeight="1">
      <c r="D697" s="168"/>
    </row>
    <row r="698" ht="15.75" customHeight="1">
      <c r="D698" s="168"/>
    </row>
    <row r="699" ht="15.75" customHeight="1">
      <c r="D699" s="168"/>
    </row>
    <row r="700" ht="15.75" customHeight="1">
      <c r="D700" s="168"/>
    </row>
    <row r="701" ht="15.75" customHeight="1">
      <c r="D701" s="168"/>
    </row>
    <row r="702" ht="15.75" customHeight="1">
      <c r="D702" s="168"/>
    </row>
    <row r="703" ht="15.75" customHeight="1">
      <c r="D703" s="168"/>
    </row>
    <row r="704" ht="15.75" customHeight="1">
      <c r="D704" s="168"/>
    </row>
    <row r="705" ht="15.75" customHeight="1">
      <c r="D705" s="168"/>
    </row>
    <row r="706" ht="15.75" customHeight="1">
      <c r="D706" s="168"/>
    </row>
    <row r="707" ht="15.75" customHeight="1">
      <c r="D707" s="168"/>
    </row>
    <row r="708" ht="15.75" customHeight="1">
      <c r="D708" s="168"/>
    </row>
    <row r="709" ht="15.75" customHeight="1">
      <c r="D709" s="168"/>
    </row>
    <row r="710" ht="15.75" customHeight="1">
      <c r="D710" s="168"/>
    </row>
    <row r="711" ht="15.75" customHeight="1">
      <c r="D711" s="168"/>
    </row>
    <row r="712" ht="15.75" customHeight="1">
      <c r="D712" s="168"/>
    </row>
    <row r="713" ht="15.75" customHeight="1">
      <c r="D713" s="168"/>
    </row>
    <row r="714" ht="15.75" customHeight="1">
      <c r="D714" s="168"/>
    </row>
    <row r="715" ht="15.75" customHeight="1">
      <c r="D715" s="168"/>
    </row>
    <row r="716" ht="15.75" customHeight="1">
      <c r="D716" s="168"/>
    </row>
    <row r="717" ht="15.75" customHeight="1">
      <c r="D717" s="168"/>
    </row>
    <row r="718" ht="15.75" customHeight="1">
      <c r="D718" s="168"/>
    </row>
    <row r="719" ht="15.75" customHeight="1">
      <c r="D719" s="168"/>
    </row>
    <row r="720" ht="15.75" customHeight="1">
      <c r="D720" s="168"/>
    </row>
    <row r="721" ht="15.75" customHeight="1">
      <c r="D721" s="168"/>
    </row>
    <row r="722" ht="15.75" customHeight="1">
      <c r="D722" s="168"/>
    </row>
    <row r="723" ht="15.75" customHeight="1">
      <c r="D723" s="168"/>
    </row>
    <row r="724" ht="15.75" customHeight="1">
      <c r="D724" s="168"/>
    </row>
    <row r="725" ht="15.75" customHeight="1">
      <c r="D725" s="168"/>
    </row>
    <row r="726" ht="15.75" customHeight="1">
      <c r="D726" s="168"/>
    </row>
    <row r="727" ht="15.75" customHeight="1">
      <c r="D727" s="168"/>
    </row>
    <row r="728" ht="15.75" customHeight="1">
      <c r="D728" s="168"/>
    </row>
    <row r="729" ht="15.75" customHeight="1">
      <c r="D729" s="168"/>
    </row>
    <row r="730" ht="15.75" customHeight="1">
      <c r="D730" s="168"/>
    </row>
    <row r="731" ht="15.75" customHeight="1">
      <c r="D731" s="168"/>
    </row>
    <row r="732" ht="15.75" customHeight="1">
      <c r="D732" s="168"/>
    </row>
    <row r="733" ht="15.75" customHeight="1">
      <c r="D733" s="168"/>
    </row>
    <row r="734" ht="15.75" customHeight="1">
      <c r="D734" s="168"/>
    </row>
    <row r="735" ht="15.75" customHeight="1">
      <c r="D735" s="168"/>
    </row>
    <row r="736" ht="15.75" customHeight="1">
      <c r="D736" s="168"/>
    </row>
    <row r="737" ht="15.75" customHeight="1">
      <c r="D737" s="168"/>
    </row>
    <row r="738" ht="15.75" customHeight="1">
      <c r="D738" s="168"/>
    </row>
    <row r="739" ht="15.75" customHeight="1">
      <c r="D739" s="168"/>
    </row>
    <row r="740" ht="15.75" customHeight="1">
      <c r="D740" s="168"/>
    </row>
    <row r="741" ht="15.75" customHeight="1">
      <c r="D741" s="168"/>
    </row>
    <row r="742" ht="15.75" customHeight="1">
      <c r="D742" s="168"/>
    </row>
    <row r="743" ht="15.75" customHeight="1">
      <c r="D743" s="168"/>
    </row>
    <row r="744" ht="15.75" customHeight="1">
      <c r="D744" s="168"/>
    </row>
    <row r="745" ht="15.75" customHeight="1">
      <c r="D745" s="168"/>
    </row>
    <row r="746" ht="15.75" customHeight="1">
      <c r="D746" s="168"/>
    </row>
    <row r="747" ht="15.75" customHeight="1">
      <c r="D747" s="168"/>
    </row>
    <row r="748" ht="15.75" customHeight="1">
      <c r="D748" s="168"/>
    </row>
    <row r="749" ht="15.75" customHeight="1">
      <c r="D749" s="168"/>
    </row>
    <row r="750" ht="15.75" customHeight="1">
      <c r="D750" s="168"/>
    </row>
    <row r="751" ht="15.75" customHeight="1">
      <c r="D751" s="168"/>
    </row>
    <row r="752" ht="15.75" customHeight="1">
      <c r="D752" s="168"/>
    </row>
    <row r="753" ht="15.75" customHeight="1">
      <c r="D753" s="168"/>
    </row>
    <row r="754" ht="15.75" customHeight="1">
      <c r="D754" s="168"/>
    </row>
    <row r="755" ht="15.75" customHeight="1">
      <c r="D755" s="168"/>
    </row>
    <row r="756" ht="15.75" customHeight="1">
      <c r="D756" s="168"/>
    </row>
    <row r="757" ht="15.75" customHeight="1">
      <c r="D757" s="168"/>
    </row>
    <row r="758" ht="15.75" customHeight="1">
      <c r="D758" s="168"/>
    </row>
    <row r="759" ht="15.75" customHeight="1">
      <c r="D759" s="168"/>
    </row>
    <row r="760" ht="15.75" customHeight="1">
      <c r="D760" s="168"/>
    </row>
    <row r="761" ht="15.75" customHeight="1">
      <c r="D761" s="168"/>
    </row>
    <row r="762" ht="15.75" customHeight="1">
      <c r="D762" s="168"/>
    </row>
    <row r="763" ht="15.75" customHeight="1">
      <c r="D763" s="168"/>
    </row>
    <row r="764" ht="15.75" customHeight="1">
      <c r="D764" s="168"/>
    </row>
    <row r="765" ht="15.75" customHeight="1">
      <c r="D765" s="168"/>
    </row>
    <row r="766" ht="15.75" customHeight="1">
      <c r="D766" s="168"/>
    </row>
    <row r="767" ht="15.75" customHeight="1">
      <c r="D767" s="168"/>
    </row>
    <row r="768" ht="15.75" customHeight="1">
      <c r="D768" s="168"/>
    </row>
    <row r="769" ht="15.75" customHeight="1">
      <c r="D769" s="168"/>
    </row>
    <row r="770" ht="15.75" customHeight="1">
      <c r="D770" s="168"/>
    </row>
    <row r="771" ht="15.75" customHeight="1">
      <c r="D771" s="168"/>
    </row>
    <row r="772" ht="15.75" customHeight="1">
      <c r="D772" s="168"/>
    </row>
    <row r="773" ht="15.75" customHeight="1">
      <c r="D773" s="168"/>
    </row>
    <row r="774" ht="15.75" customHeight="1">
      <c r="D774" s="168"/>
    </row>
    <row r="775" ht="15.75" customHeight="1">
      <c r="D775" s="168"/>
    </row>
    <row r="776" ht="15.75" customHeight="1">
      <c r="D776" s="168"/>
    </row>
    <row r="777" ht="15.75" customHeight="1">
      <c r="D777" s="168"/>
    </row>
    <row r="778" ht="15.75" customHeight="1">
      <c r="D778" s="168"/>
    </row>
    <row r="779" ht="15.75" customHeight="1">
      <c r="D779" s="168"/>
    </row>
    <row r="780" ht="15.75" customHeight="1">
      <c r="D780" s="168"/>
    </row>
    <row r="781" ht="15.75" customHeight="1">
      <c r="D781" s="168"/>
    </row>
    <row r="782" ht="15.75" customHeight="1">
      <c r="D782" s="168"/>
    </row>
    <row r="783" ht="15.75" customHeight="1">
      <c r="D783" s="168"/>
    </row>
    <row r="784" ht="15.75" customHeight="1">
      <c r="D784" s="168"/>
    </row>
    <row r="785" ht="15.75" customHeight="1">
      <c r="D785" s="168"/>
    </row>
    <row r="786" ht="15.75" customHeight="1">
      <c r="D786" s="168"/>
    </row>
    <row r="787" ht="15.75" customHeight="1">
      <c r="D787" s="168"/>
    </row>
    <row r="788" ht="15.75" customHeight="1">
      <c r="D788" s="168"/>
    </row>
    <row r="789" ht="15.75" customHeight="1">
      <c r="D789" s="168"/>
    </row>
    <row r="790" ht="15.75" customHeight="1">
      <c r="D790" s="168"/>
    </row>
    <row r="791" ht="15.75" customHeight="1">
      <c r="D791" s="168"/>
    </row>
    <row r="792" ht="15.75" customHeight="1">
      <c r="D792" s="168"/>
    </row>
    <row r="793" ht="15.75" customHeight="1">
      <c r="D793" s="168"/>
    </row>
    <row r="794" ht="15.75" customHeight="1">
      <c r="D794" s="168"/>
    </row>
    <row r="795" ht="15.75" customHeight="1">
      <c r="D795" s="168"/>
    </row>
    <row r="796" ht="15.75" customHeight="1">
      <c r="D796" s="168"/>
    </row>
    <row r="797" ht="15.75" customHeight="1">
      <c r="D797" s="168"/>
    </row>
    <row r="798" ht="15.75" customHeight="1">
      <c r="D798" s="168"/>
    </row>
    <row r="799" ht="15.75" customHeight="1">
      <c r="D799" s="168"/>
    </row>
    <row r="800" ht="15.75" customHeight="1">
      <c r="D800" s="168"/>
    </row>
    <row r="801" ht="15.75" customHeight="1">
      <c r="D801" s="168"/>
    </row>
    <row r="802" ht="15.75" customHeight="1">
      <c r="D802" s="168"/>
    </row>
    <row r="803" ht="15.75" customHeight="1">
      <c r="D803" s="168"/>
    </row>
    <row r="804" ht="15.75" customHeight="1">
      <c r="D804" s="168"/>
    </row>
    <row r="805" ht="15.75" customHeight="1">
      <c r="D805" s="168"/>
    </row>
    <row r="806" ht="15.75" customHeight="1">
      <c r="D806" s="168"/>
    </row>
    <row r="807" ht="15.75" customHeight="1">
      <c r="D807" s="168"/>
    </row>
    <row r="808" ht="15.75" customHeight="1">
      <c r="D808" s="168"/>
    </row>
    <row r="809" ht="15.75" customHeight="1">
      <c r="D809" s="168"/>
    </row>
    <row r="810" ht="15.75" customHeight="1">
      <c r="D810" s="168"/>
    </row>
    <row r="811" ht="15.75" customHeight="1">
      <c r="D811" s="168"/>
    </row>
    <row r="812" ht="15.75" customHeight="1">
      <c r="D812" s="168"/>
    </row>
    <row r="813" ht="15.75" customHeight="1">
      <c r="D813" s="168"/>
    </row>
    <row r="814" ht="15.75" customHeight="1">
      <c r="D814" s="168"/>
    </row>
    <row r="815" ht="15.75" customHeight="1">
      <c r="D815" s="168"/>
    </row>
    <row r="816" ht="15.75" customHeight="1">
      <c r="D816" s="168"/>
    </row>
    <row r="817" ht="15.75" customHeight="1">
      <c r="D817" s="168"/>
    </row>
    <row r="818" ht="15.75" customHeight="1">
      <c r="D818" s="168"/>
    </row>
    <row r="819" ht="15.75" customHeight="1">
      <c r="D819" s="168"/>
    </row>
    <row r="820" ht="15.75" customHeight="1">
      <c r="D820" s="168"/>
    </row>
    <row r="821" ht="15.75" customHeight="1">
      <c r="D821" s="168"/>
    </row>
    <row r="822" ht="15.75" customHeight="1">
      <c r="D822" s="168"/>
    </row>
    <row r="823" ht="15.75" customHeight="1">
      <c r="D823" s="168"/>
    </row>
    <row r="824" ht="15.75" customHeight="1">
      <c r="D824" s="168"/>
    </row>
    <row r="825" ht="15.75" customHeight="1">
      <c r="D825" s="168"/>
    </row>
    <row r="826" ht="15.75" customHeight="1">
      <c r="D826" s="168"/>
    </row>
    <row r="827" ht="15.75" customHeight="1">
      <c r="D827" s="168"/>
    </row>
    <row r="828" ht="15.75" customHeight="1">
      <c r="D828" s="168"/>
    </row>
    <row r="829" ht="15.75" customHeight="1">
      <c r="D829" s="168"/>
    </row>
    <row r="830" ht="15.75" customHeight="1">
      <c r="D830" s="168"/>
    </row>
    <row r="831" ht="15.75" customHeight="1">
      <c r="D831" s="168"/>
    </row>
    <row r="832" ht="15.75" customHeight="1">
      <c r="D832" s="168"/>
    </row>
    <row r="833" ht="15.75" customHeight="1">
      <c r="D833" s="168"/>
    </row>
    <row r="834" ht="15.75" customHeight="1">
      <c r="D834" s="168"/>
    </row>
    <row r="835" ht="15.75" customHeight="1">
      <c r="D835" s="168"/>
    </row>
    <row r="836" ht="15.75" customHeight="1">
      <c r="D836" s="168"/>
    </row>
    <row r="837" ht="15.75" customHeight="1">
      <c r="D837" s="168"/>
    </row>
    <row r="838" ht="15.75" customHeight="1">
      <c r="D838" s="168"/>
    </row>
    <row r="839" ht="15.75" customHeight="1">
      <c r="D839" s="168"/>
    </row>
    <row r="840" ht="15.75" customHeight="1">
      <c r="D840" s="168"/>
    </row>
    <row r="841" ht="15.75" customHeight="1">
      <c r="D841" s="168"/>
    </row>
    <row r="842" ht="15.75" customHeight="1">
      <c r="D842" s="168"/>
    </row>
    <row r="843" ht="15.75" customHeight="1">
      <c r="D843" s="168"/>
    </row>
    <row r="844" ht="15.75" customHeight="1">
      <c r="D844" s="168"/>
    </row>
    <row r="845" ht="15.75" customHeight="1">
      <c r="D845" s="168"/>
    </row>
    <row r="846" ht="15.75" customHeight="1">
      <c r="D846" s="168"/>
    </row>
    <row r="847" ht="15.75" customHeight="1">
      <c r="D847" s="168"/>
    </row>
    <row r="848" ht="15.75" customHeight="1">
      <c r="D848" s="168"/>
    </row>
    <row r="849" ht="15.75" customHeight="1">
      <c r="D849" s="168"/>
    </row>
    <row r="850" ht="15.75" customHeight="1">
      <c r="D850" s="168"/>
    </row>
    <row r="851" ht="15.75" customHeight="1">
      <c r="D851" s="168"/>
    </row>
    <row r="852" ht="15.75" customHeight="1">
      <c r="D852" s="168"/>
    </row>
    <row r="853" ht="15.75" customHeight="1">
      <c r="D853" s="168"/>
    </row>
    <row r="854" ht="15.75" customHeight="1">
      <c r="D854" s="168"/>
    </row>
    <row r="855" ht="15.75" customHeight="1">
      <c r="D855" s="168"/>
    </row>
    <row r="856" ht="15.75" customHeight="1">
      <c r="D856" s="168"/>
    </row>
    <row r="857" ht="15.75" customHeight="1">
      <c r="D857" s="168"/>
    </row>
    <row r="858" ht="15.75" customHeight="1">
      <c r="D858" s="168"/>
    </row>
    <row r="859" ht="15.75" customHeight="1">
      <c r="D859" s="168"/>
    </row>
    <row r="860" ht="15.75" customHeight="1">
      <c r="D860" s="168"/>
    </row>
    <row r="861" ht="15.75" customHeight="1">
      <c r="D861" s="168"/>
    </row>
    <row r="862" ht="15.75" customHeight="1">
      <c r="D862" s="168"/>
    </row>
    <row r="863" ht="15.75" customHeight="1">
      <c r="D863" s="168"/>
    </row>
    <row r="864" ht="15.75" customHeight="1">
      <c r="D864" s="168"/>
    </row>
    <row r="865" ht="15.75" customHeight="1">
      <c r="D865" s="168"/>
    </row>
    <row r="866" ht="15.75" customHeight="1">
      <c r="D866" s="168"/>
    </row>
    <row r="867" ht="15.75" customHeight="1">
      <c r="D867" s="168"/>
    </row>
    <row r="868" ht="15.75" customHeight="1">
      <c r="D868" s="168"/>
    </row>
    <row r="869" ht="15.75" customHeight="1">
      <c r="D869" s="168"/>
    </row>
    <row r="870" ht="15.75" customHeight="1">
      <c r="D870" s="168"/>
    </row>
    <row r="871" ht="15.75" customHeight="1">
      <c r="D871" s="168"/>
    </row>
    <row r="872" ht="15.75" customHeight="1">
      <c r="D872" s="168"/>
    </row>
    <row r="873" ht="15.75" customHeight="1">
      <c r="D873" s="168"/>
    </row>
    <row r="874" ht="15.75" customHeight="1">
      <c r="D874" s="168"/>
    </row>
    <row r="875" ht="15.75" customHeight="1">
      <c r="D875" s="168"/>
    </row>
    <row r="876" ht="15.75" customHeight="1">
      <c r="D876" s="168"/>
    </row>
    <row r="877" ht="15.75" customHeight="1">
      <c r="D877" s="168"/>
    </row>
    <row r="878" ht="15.75" customHeight="1">
      <c r="D878" s="168"/>
    </row>
    <row r="879" ht="15.75" customHeight="1">
      <c r="D879" s="168"/>
    </row>
    <row r="880" ht="15.75" customHeight="1">
      <c r="D880" s="168"/>
    </row>
    <row r="881" ht="15.75" customHeight="1">
      <c r="D881" s="168"/>
    </row>
    <row r="882" ht="15.75" customHeight="1">
      <c r="D882" s="168"/>
    </row>
    <row r="883" ht="15.75" customHeight="1">
      <c r="D883" s="168"/>
    </row>
    <row r="884" ht="15.75" customHeight="1">
      <c r="D884" s="168"/>
    </row>
    <row r="885" ht="15.75" customHeight="1">
      <c r="D885" s="168"/>
    </row>
    <row r="886" ht="15.75" customHeight="1">
      <c r="D886" s="168"/>
    </row>
    <row r="887" ht="15.75" customHeight="1">
      <c r="D887" s="168"/>
    </row>
    <row r="888" ht="15.75" customHeight="1">
      <c r="D888" s="168"/>
    </row>
    <row r="889" ht="15.75" customHeight="1">
      <c r="D889" s="168"/>
    </row>
    <row r="890" ht="15.75" customHeight="1">
      <c r="D890" s="168"/>
    </row>
    <row r="891" ht="15.75" customHeight="1">
      <c r="D891" s="168"/>
    </row>
    <row r="892" ht="15.75" customHeight="1">
      <c r="D892" s="168"/>
    </row>
    <row r="893" ht="15.75" customHeight="1">
      <c r="D893" s="168"/>
    </row>
    <row r="894" ht="15.75" customHeight="1">
      <c r="D894" s="168"/>
    </row>
    <row r="895" ht="15.75" customHeight="1">
      <c r="D895" s="168"/>
    </row>
    <row r="896" ht="15.75" customHeight="1">
      <c r="D896" s="168"/>
    </row>
    <row r="897" ht="15.75" customHeight="1">
      <c r="D897" s="168"/>
    </row>
    <row r="898" ht="15.75" customHeight="1">
      <c r="D898" s="168"/>
    </row>
    <row r="899" ht="15.75" customHeight="1">
      <c r="D899" s="168"/>
    </row>
    <row r="900" ht="15.75" customHeight="1">
      <c r="D900" s="168"/>
    </row>
    <row r="901" ht="15.75" customHeight="1">
      <c r="D901" s="168"/>
    </row>
    <row r="902" ht="15.75" customHeight="1">
      <c r="D902" s="168"/>
    </row>
    <row r="903" ht="15.75" customHeight="1">
      <c r="D903" s="168"/>
    </row>
    <row r="904" ht="15.75" customHeight="1">
      <c r="D904" s="168"/>
    </row>
    <row r="905" ht="15.75" customHeight="1">
      <c r="D905" s="168"/>
    </row>
    <row r="906" ht="15.75" customHeight="1">
      <c r="D906" s="168"/>
    </row>
    <row r="907" ht="15.75" customHeight="1">
      <c r="D907" s="168"/>
    </row>
    <row r="908" ht="15.75" customHeight="1">
      <c r="D908" s="168"/>
    </row>
    <row r="909" ht="15.75" customHeight="1">
      <c r="D909" s="168"/>
    </row>
    <row r="910" ht="15.75" customHeight="1">
      <c r="D910" s="168"/>
    </row>
    <row r="911" ht="15.75" customHeight="1">
      <c r="D911" s="168"/>
    </row>
    <row r="912" ht="15.75" customHeight="1">
      <c r="D912" s="168"/>
    </row>
    <row r="913" ht="15.75" customHeight="1">
      <c r="D913" s="168"/>
    </row>
    <row r="914" ht="15.75" customHeight="1">
      <c r="D914" s="168"/>
    </row>
    <row r="915" ht="15.75" customHeight="1">
      <c r="D915" s="168"/>
    </row>
    <row r="916" ht="15.75" customHeight="1">
      <c r="D916" s="168"/>
    </row>
    <row r="917" ht="15.75" customHeight="1">
      <c r="D917" s="168"/>
    </row>
    <row r="918" ht="15.75" customHeight="1">
      <c r="D918" s="168"/>
    </row>
    <row r="919" ht="15.75" customHeight="1">
      <c r="D919" s="168"/>
    </row>
    <row r="920" ht="15.75" customHeight="1">
      <c r="D920" s="168"/>
    </row>
    <row r="921" ht="15.75" customHeight="1">
      <c r="D921" s="168"/>
    </row>
    <row r="922" ht="15.75" customHeight="1">
      <c r="D922" s="168"/>
    </row>
    <row r="923" ht="15.75" customHeight="1">
      <c r="D923" s="168"/>
    </row>
    <row r="924" ht="15.75" customHeight="1">
      <c r="D924" s="168"/>
    </row>
    <row r="925" ht="15.75" customHeight="1">
      <c r="D925" s="168"/>
    </row>
    <row r="926" ht="15.75" customHeight="1">
      <c r="D926" s="168"/>
    </row>
    <row r="927" ht="15.75" customHeight="1">
      <c r="D927" s="168"/>
    </row>
    <row r="928" ht="15.75" customHeight="1">
      <c r="D928" s="168"/>
    </row>
    <row r="929" ht="15.75" customHeight="1">
      <c r="D929" s="168"/>
    </row>
    <row r="930" ht="15.75" customHeight="1">
      <c r="D930" s="168"/>
    </row>
    <row r="931" ht="15.75" customHeight="1">
      <c r="D931" s="168"/>
    </row>
    <row r="932" ht="15.75" customHeight="1">
      <c r="D932" s="168"/>
    </row>
    <row r="933" ht="15.75" customHeight="1">
      <c r="D933" s="168"/>
    </row>
    <row r="934" ht="15.75" customHeight="1">
      <c r="D934" s="168"/>
    </row>
    <row r="935" ht="15.75" customHeight="1">
      <c r="D935" s="168"/>
    </row>
    <row r="936" ht="15.75" customHeight="1">
      <c r="D936" s="168"/>
    </row>
    <row r="937" ht="15.75" customHeight="1">
      <c r="D937" s="168"/>
    </row>
    <row r="938" ht="15.75" customHeight="1">
      <c r="D938" s="168"/>
    </row>
    <row r="939" ht="15.75" customHeight="1">
      <c r="D939" s="168"/>
    </row>
    <row r="940" ht="15.75" customHeight="1">
      <c r="D940" s="168"/>
    </row>
    <row r="941" ht="15.75" customHeight="1">
      <c r="D941" s="168"/>
    </row>
    <row r="942" ht="15.75" customHeight="1">
      <c r="D942" s="168"/>
    </row>
    <row r="943" ht="15.75" customHeight="1">
      <c r="D943" s="168"/>
    </row>
    <row r="944" ht="15.75" customHeight="1">
      <c r="D944" s="168"/>
    </row>
    <row r="945" ht="15.75" customHeight="1">
      <c r="D945" s="168"/>
    </row>
    <row r="946" ht="15.75" customHeight="1">
      <c r="D946" s="168"/>
    </row>
    <row r="947" ht="15.75" customHeight="1">
      <c r="D947" s="168"/>
    </row>
    <row r="948" ht="15.75" customHeight="1">
      <c r="D948" s="168"/>
    </row>
    <row r="949" ht="15.75" customHeight="1">
      <c r="D949" s="168"/>
    </row>
    <row r="950" ht="15.75" customHeight="1">
      <c r="D950" s="168"/>
    </row>
    <row r="951" ht="15.75" customHeight="1">
      <c r="D951" s="168"/>
    </row>
    <row r="952" ht="15.75" customHeight="1">
      <c r="D952" s="168"/>
    </row>
    <row r="953" ht="15.75" customHeight="1">
      <c r="D953" s="168"/>
    </row>
    <row r="954" ht="15.75" customHeight="1">
      <c r="D954" s="168"/>
    </row>
    <row r="955" ht="15.75" customHeight="1">
      <c r="D955" s="168"/>
    </row>
    <row r="956" ht="15.75" customHeight="1">
      <c r="D956" s="168"/>
    </row>
    <row r="957" ht="15.75" customHeight="1">
      <c r="D957" s="168"/>
    </row>
    <row r="958" ht="15.75" customHeight="1">
      <c r="D958" s="168"/>
    </row>
    <row r="959" ht="15.75" customHeight="1">
      <c r="D959" s="168"/>
    </row>
    <row r="960" ht="15.75" customHeight="1">
      <c r="D960" s="168"/>
    </row>
    <row r="961" ht="15.75" customHeight="1">
      <c r="D961" s="168"/>
    </row>
    <row r="962" ht="15.75" customHeight="1">
      <c r="D962" s="168"/>
    </row>
    <row r="963" ht="15.75" customHeight="1">
      <c r="D963" s="168"/>
    </row>
    <row r="964" ht="15.75" customHeight="1">
      <c r="D964" s="168"/>
    </row>
    <row r="965" ht="15.75" customHeight="1">
      <c r="D965" s="168"/>
    </row>
    <row r="966" ht="15.75" customHeight="1">
      <c r="D966" s="168"/>
    </row>
    <row r="967" ht="15.75" customHeight="1">
      <c r="D967" s="168"/>
    </row>
    <row r="968" ht="15.75" customHeight="1">
      <c r="D968" s="168"/>
    </row>
    <row r="969" ht="15.75" customHeight="1">
      <c r="D969" s="168"/>
    </row>
    <row r="970" ht="15.75" customHeight="1">
      <c r="D970" s="168"/>
    </row>
    <row r="971" ht="15.75" customHeight="1">
      <c r="D971" s="168"/>
    </row>
    <row r="972" ht="15.75" customHeight="1">
      <c r="D972" s="168"/>
    </row>
    <row r="973" ht="15.75" customHeight="1">
      <c r="D973" s="168"/>
    </row>
    <row r="974" ht="15.75" customHeight="1">
      <c r="D974" s="168"/>
    </row>
    <row r="975" ht="15.75" customHeight="1">
      <c r="D975" s="168"/>
    </row>
    <row r="976" ht="15.75" customHeight="1">
      <c r="D976" s="168"/>
    </row>
    <row r="977" ht="15.75" customHeight="1">
      <c r="D977" s="168"/>
    </row>
    <row r="978" ht="15.75" customHeight="1">
      <c r="D978" s="168"/>
    </row>
    <row r="979" ht="15.75" customHeight="1">
      <c r="D979" s="168"/>
    </row>
    <row r="980" ht="15.75" customHeight="1">
      <c r="D980" s="168"/>
    </row>
    <row r="981" ht="15.75" customHeight="1">
      <c r="D981" s="168"/>
    </row>
    <row r="982" ht="15.75" customHeight="1">
      <c r="D982" s="168"/>
    </row>
    <row r="983" ht="15.75" customHeight="1">
      <c r="D983" s="168"/>
    </row>
    <row r="984" ht="15.75" customHeight="1">
      <c r="D984" s="168"/>
    </row>
    <row r="985" ht="15.75" customHeight="1">
      <c r="D985" s="168"/>
    </row>
    <row r="986" ht="15.75" customHeight="1">
      <c r="D986" s="168"/>
    </row>
    <row r="987" ht="15.75" customHeight="1">
      <c r="D987" s="168"/>
    </row>
    <row r="988" ht="15.75" customHeight="1">
      <c r="D988" s="168"/>
    </row>
    <row r="989" ht="15.75" customHeight="1">
      <c r="D989" s="168"/>
    </row>
    <row r="990" ht="15.75" customHeight="1">
      <c r="D990" s="168"/>
    </row>
    <row r="991" ht="15.75" customHeight="1">
      <c r="D991" s="168"/>
    </row>
    <row r="992" ht="15.75" customHeight="1">
      <c r="D992" s="168"/>
    </row>
    <row r="993" ht="15.75" customHeight="1">
      <c r="D993" s="168"/>
    </row>
    <row r="994" ht="15.75" customHeight="1">
      <c r="D994" s="168"/>
    </row>
    <row r="995" ht="15.75" customHeight="1">
      <c r="D995" s="168"/>
    </row>
    <row r="996" ht="15.75" customHeight="1">
      <c r="D996" s="168"/>
    </row>
    <row r="997" ht="15.75" customHeight="1">
      <c r="D997" s="168"/>
    </row>
    <row r="998" ht="15.75" customHeight="1">
      <c r="D998" s="168"/>
    </row>
    <row r="999" ht="15.75" customHeight="1">
      <c r="D999" s="168"/>
    </row>
    <row r="1000" ht="15.75" customHeight="1">
      <c r="D1000" s="168"/>
    </row>
    <row r="1001" ht="15.75" customHeight="1">
      <c r="D1001" s="168"/>
    </row>
  </sheetData>
  <mergeCells count="6">
    <mergeCell ref="A13:A14"/>
    <mergeCell ref="B13:B14"/>
    <mergeCell ref="C13:C14"/>
    <mergeCell ref="D13:D14"/>
    <mergeCell ref="F13:F14"/>
    <mergeCell ref="G13:G14"/>
  </mergeCells>
  <dataValidations>
    <dataValidation type="list" allowBlank="1" showErrorMessage="1" sqref="H2:H109">
      <formula1>"In progress,Done,Failed"</formula1>
    </dataValidation>
  </dataValidations>
  <hyperlinks>
    <hyperlink r:id="rId1" ref="O21"/>
    <hyperlink r:id="rId2" ref="O28"/>
    <hyperlink r:id="rId3" ref="O30"/>
    <hyperlink r:id="rId4" ref="N34"/>
    <hyperlink r:id="rId5" ref="O34"/>
    <hyperlink r:id="rId6" ref="M41"/>
    <hyperlink r:id="rId7" ref="N41"/>
    <hyperlink r:id="rId8" ref="N44"/>
    <hyperlink r:id="rId9" ref="O44"/>
  </hyperlinks>
  <printOptions/>
  <pageMargins bottom="1.0" footer="0.0" header="0.0" left="0.75" right="0.75" top="1.0"/>
  <pageSetup orientation="landscape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3" width="41.29"/>
    <col customWidth="1" min="4" max="6" width="14.43"/>
    <col customWidth="1" min="7" max="7" width="19.14"/>
    <col customWidth="1" min="8" max="8" width="18.43"/>
    <col customWidth="1" min="9" max="10" width="14.43"/>
    <col customWidth="1" min="12" max="12" width="18.0"/>
    <col customWidth="1" min="13" max="15" width="25.86"/>
    <col customWidth="1" min="16" max="16" width="17.71"/>
  </cols>
  <sheetData>
    <row r="1" ht="15.75" customHeight="1">
      <c r="A1" s="111" t="s">
        <v>1</v>
      </c>
      <c r="B1" s="104" t="s">
        <v>3</v>
      </c>
      <c r="C1" s="15" t="s">
        <v>6</v>
      </c>
      <c r="D1" s="104" t="s">
        <v>8</v>
      </c>
      <c r="E1" s="104" t="s">
        <v>11</v>
      </c>
      <c r="F1" s="15" t="s">
        <v>12</v>
      </c>
      <c r="G1" s="15" t="s">
        <v>14</v>
      </c>
      <c r="H1" s="10" t="s">
        <v>17</v>
      </c>
      <c r="I1" s="107" t="s">
        <v>21</v>
      </c>
      <c r="J1" s="108" t="s">
        <v>27</v>
      </c>
      <c r="K1" s="109" t="s">
        <v>34</v>
      </c>
      <c r="L1" s="110" t="s">
        <v>43</v>
      </c>
      <c r="M1" s="15" t="s">
        <v>49</v>
      </c>
      <c r="N1" s="15" t="s">
        <v>54</v>
      </c>
      <c r="O1" s="15" t="s">
        <v>63</v>
      </c>
      <c r="P1" s="15" t="s">
        <v>64</v>
      </c>
      <c r="Q1" s="103" t="s">
        <v>68</v>
      </c>
      <c r="R1" s="103" t="s">
        <v>761</v>
      </c>
    </row>
    <row r="2" ht="135.0" customHeight="1">
      <c r="A2" s="114" t="s">
        <v>89</v>
      </c>
      <c r="B2" s="113" t="s">
        <v>449</v>
      </c>
      <c r="C2" s="114" t="s">
        <v>762</v>
      </c>
      <c r="D2" s="115"/>
      <c r="E2" s="115"/>
      <c r="F2" s="115"/>
      <c r="G2" s="114"/>
      <c r="H2" s="25" t="s">
        <v>114</v>
      </c>
      <c r="I2" s="126">
        <v>-0.271112005575537</v>
      </c>
      <c r="J2" s="127">
        <v>1.2490913365047</v>
      </c>
      <c r="K2" s="146">
        <v>-3.53934908567206</v>
      </c>
      <c r="L2" s="128">
        <v>-0.104930983425542</v>
      </c>
      <c r="M2" s="169"/>
      <c r="N2" s="37"/>
      <c r="O2" s="37"/>
      <c r="P2" s="124">
        <f t="shared" ref="P2:P107" si="1">ABS(K2/J2)</f>
        <v>2.833539055</v>
      </c>
      <c r="Q2" s="54">
        <f t="shared" ref="Q2:Q142" si="2">0-1.53*(I2/K2)</f>
        <v>-0.1171970773</v>
      </c>
      <c r="R2" s="54">
        <f t="shared" ref="R2:R142" si="3">Q2/1.53</f>
        <v>-0.07659939695</v>
      </c>
      <c r="S2" s="37"/>
      <c r="T2" s="37"/>
      <c r="U2" s="37"/>
      <c r="V2" s="37"/>
      <c r="W2" s="37"/>
      <c r="X2" s="37"/>
    </row>
    <row r="3" ht="135.0" customHeight="1">
      <c r="C3" s="113" t="s">
        <v>763</v>
      </c>
      <c r="F3" s="116">
        <v>46184.0</v>
      </c>
      <c r="H3" s="25" t="s">
        <v>114</v>
      </c>
      <c r="I3" s="118">
        <v>-0.2963159</v>
      </c>
      <c r="J3" s="119">
        <v>1.270996</v>
      </c>
      <c r="K3" s="120">
        <v>-3.572397</v>
      </c>
      <c r="L3" s="121">
        <v>-0.131889</v>
      </c>
      <c r="M3" s="37"/>
      <c r="N3" s="37"/>
      <c r="O3" s="37"/>
      <c r="P3" s="124">
        <f t="shared" si="1"/>
        <v>2.810706721</v>
      </c>
      <c r="Q3" s="54">
        <f t="shared" si="2"/>
        <v>-0.1269073194</v>
      </c>
      <c r="R3" s="54">
        <f t="shared" si="3"/>
        <v>-0.08294596037</v>
      </c>
      <c r="S3" s="37"/>
      <c r="T3" s="37"/>
      <c r="U3" s="37"/>
      <c r="V3" s="37"/>
      <c r="W3" s="37"/>
      <c r="X3" s="37"/>
    </row>
    <row r="4" ht="135.0" customHeight="1">
      <c r="A4" s="114" t="s">
        <v>764</v>
      </c>
      <c r="B4" s="113" t="s">
        <v>449</v>
      </c>
      <c r="C4" s="114" t="s">
        <v>765</v>
      </c>
      <c r="D4" s="115"/>
      <c r="E4" s="115"/>
      <c r="F4" s="115">
        <v>45952.0</v>
      </c>
      <c r="G4" s="114" t="s">
        <v>89</v>
      </c>
      <c r="H4" s="25" t="s">
        <v>114</v>
      </c>
      <c r="I4" s="126">
        <v>-0.2830531</v>
      </c>
      <c r="J4" s="127">
        <v>1.240942</v>
      </c>
      <c r="K4" s="146">
        <v>-3.645216</v>
      </c>
      <c r="L4" s="128">
        <v>-0.1052908</v>
      </c>
      <c r="M4" s="37"/>
      <c r="N4" s="37"/>
      <c r="O4" s="37"/>
      <c r="P4" s="124">
        <f t="shared" si="1"/>
        <v>2.937458801</v>
      </c>
      <c r="Q4" s="54">
        <f t="shared" si="2"/>
        <v>-0.118805372</v>
      </c>
      <c r="R4" s="54">
        <f t="shared" si="3"/>
        <v>-0.07765056995</v>
      </c>
      <c r="S4" s="37"/>
      <c r="T4" s="37"/>
      <c r="U4" s="37"/>
      <c r="V4" s="37"/>
      <c r="W4" s="37"/>
      <c r="X4" s="37"/>
    </row>
    <row r="5" ht="135.0" customHeight="1">
      <c r="A5" s="114" t="s">
        <v>766</v>
      </c>
      <c r="B5" s="123" t="s">
        <v>449</v>
      </c>
      <c r="C5" s="23" t="s">
        <v>767</v>
      </c>
      <c r="D5" s="115"/>
      <c r="E5" s="115"/>
      <c r="F5" s="115">
        <v>45965.0</v>
      </c>
      <c r="G5" s="114" t="s">
        <v>89</v>
      </c>
      <c r="H5" s="25" t="s">
        <v>114</v>
      </c>
      <c r="I5" s="126">
        <v>-0.7461569</v>
      </c>
      <c r="J5" s="127">
        <v>1.028149</v>
      </c>
      <c r="K5" s="146">
        <v>-3.488</v>
      </c>
      <c r="L5" s="128">
        <v>-0.1031075</v>
      </c>
      <c r="M5" s="37"/>
      <c r="N5" s="37"/>
      <c r="O5" s="37"/>
      <c r="P5" s="124">
        <f t="shared" si="1"/>
        <v>3.392504394</v>
      </c>
      <c r="Q5" s="54">
        <f t="shared" si="2"/>
        <v>-0.3272993283</v>
      </c>
      <c r="R5" s="54">
        <f t="shared" si="3"/>
        <v>-0.2139211296</v>
      </c>
      <c r="S5" s="37"/>
      <c r="T5" s="37"/>
      <c r="U5" s="37"/>
      <c r="V5" s="37"/>
      <c r="W5" s="37"/>
      <c r="X5" s="37"/>
    </row>
    <row r="6" ht="135.0" customHeight="1">
      <c r="A6" s="114" t="s">
        <v>768</v>
      </c>
      <c r="B6" s="123" t="s">
        <v>769</v>
      </c>
      <c r="C6" s="23" t="s">
        <v>770</v>
      </c>
      <c r="D6" s="115"/>
      <c r="E6" s="115"/>
      <c r="F6" s="115">
        <v>45966.0</v>
      </c>
      <c r="G6" s="114" t="s">
        <v>766</v>
      </c>
      <c r="H6" s="25" t="s">
        <v>114</v>
      </c>
      <c r="I6" s="126">
        <v>-0.7615675</v>
      </c>
      <c r="J6" s="127">
        <v>1.038849</v>
      </c>
      <c r="K6" s="146">
        <v>-3.48619</v>
      </c>
      <c r="L6" s="128">
        <v>-0.1025358</v>
      </c>
      <c r="M6" s="37"/>
      <c r="N6" s="37"/>
      <c r="O6" s="37"/>
      <c r="P6" s="124">
        <f t="shared" si="1"/>
        <v>3.355819758</v>
      </c>
      <c r="Q6" s="54">
        <f t="shared" si="2"/>
        <v>-0.3342325791</v>
      </c>
      <c r="R6" s="54">
        <f t="shared" si="3"/>
        <v>-0.2184526661</v>
      </c>
      <c r="S6" s="37"/>
      <c r="T6" s="37"/>
      <c r="U6" s="37"/>
      <c r="V6" s="37"/>
      <c r="W6" s="37"/>
      <c r="X6" s="37"/>
    </row>
    <row r="7" ht="135.0" customHeight="1">
      <c r="A7" s="114" t="s">
        <v>771</v>
      </c>
      <c r="B7" s="123" t="s">
        <v>769</v>
      </c>
      <c r="C7" s="23" t="s">
        <v>772</v>
      </c>
      <c r="D7" s="115"/>
      <c r="E7" s="115"/>
      <c r="F7" s="115">
        <v>45967.0</v>
      </c>
      <c r="G7" s="114" t="s">
        <v>89</v>
      </c>
      <c r="H7" s="25" t="s">
        <v>114</v>
      </c>
      <c r="I7" s="126">
        <v>-0.4493329</v>
      </c>
      <c r="J7" s="127">
        <v>1.190717</v>
      </c>
      <c r="K7" s="146">
        <v>-3.449006</v>
      </c>
      <c r="L7" s="128">
        <v>-0.1050945</v>
      </c>
      <c r="M7" s="37"/>
      <c r="N7" s="37"/>
      <c r="O7" s="37"/>
      <c r="P7" s="124">
        <f t="shared" si="1"/>
        <v>2.89657912</v>
      </c>
      <c r="Q7" s="54">
        <f t="shared" si="2"/>
        <v>-0.1993268023</v>
      </c>
      <c r="R7" s="54">
        <f t="shared" si="3"/>
        <v>-0.1302789557</v>
      </c>
      <c r="S7" s="37"/>
      <c r="T7" s="37"/>
      <c r="U7" s="37"/>
      <c r="V7" s="37"/>
      <c r="W7" s="37"/>
      <c r="X7" s="37"/>
    </row>
    <row r="8" ht="135.0" customHeight="1">
      <c r="A8" s="114" t="s">
        <v>773</v>
      </c>
      <c r="B8" s="123" t="s">
        <v>449</v>
      </c>
      <c r="C8" s="23" t="s">
        <v>774</v>
      </c>
      <c r="D8" s="114"/>
      <c r="E8" s="114"/>
      <c r="F8" s="171">
        <v>45982.0</v>
      </c>
      <c r="G8" s="114" t="s">
        <v>766</v>
      </c>
      <c r="H8" s="25" t="s">
        <v>114</v>
      </c>
      <c r="I8" s="126">
        <v>-0.5384147</v>
      </c>
      <c r="J8" s="127">
        <v>1.12767</v>
      </c>
      <c r="K8" s="146">
        <v>-3.541809</v>
      </c>
      <c r="L8" s="128">
        <v>-0.1041933</v>
      </c>
      <c r="M8" s="37"/>
      <c r="N8" s="37"/>
      <c r="O8" s="37"/>
      <c r="P8" s="124">
        <f t="shared" si="1"/>
        <v>3.140820453</v>
      </c>
      <c r="Q8" s="54">
        <f t="shared" si="2"/>
        <v>-0.2325858032</v>
      </c>
      <c r="R8" s="54">
        <f t="shared" si="3"/>
        <v>-0.1520168648</v>
      </c>
      <c r="S8" s="37"/>
      <c r="T8" s="37"/>
      <c r="U8" s="37"/>
      <c r="V8" s="37"/>
      <c r="W8" s="37"/>
      <c r="X8" s="37"/>
    </row>
    <row r="9" ht="135.0" customHeight="1">
      <c r="A9" s="114" t="s">
        <v>775</v>
      </c>
      <c r="B9" s="123" t="s">
        <v>449</v>
      </c>
      <c r="C9" s="23" t="s">
        <v>776</v>
      </c>
      <c r="D9" s="114"/>
      <c r="E9" s="114"/>
      <c r="F9" s="171">
        <v>45976.0</v>
      </c>
      <c r="G9" s="114" t="s">
        <v>768</v>
      </c>
      <c r="H9" s="25" t="s">
        <v>114</v>
      </c>
      <c r="I9" s="126">
        <v>-0.7015984</v>
      </c>
      <c r="J9" s="127">
        <v>1.073133</v>
      </c>
      <c r="K9" s="146">
        <v>-3.416439</v>
      </c>
      <c r="L9" s="128">
        <v>-0.04463247</v>
      </c>
      <c r="M9" s="37"/>
      <c r="O9" s="37"/>
      <c r="P9" s="124">
        <f t="shared" si="1"/>
        <v>3.18361191</v>
      </c>
      <c r="Q9" s="54">
        <f t="shared" si="2"/>
        <v>-0.3142001224</v>
      </c>
      <c r="R9" s="54">
        <f t="shared" si="3"/>
        <v>-0.2053595571</v>
      </c>
      <c r="S9" s="37"/>
      <c r="T9" s="37"/>
      <c r="U9" s="37"/>
      <c r="V9" s="37"/>
      <c r="W9" s="37"/>
      <c r="X9" s="37"/>
    </row>
    <row r="10" ht="135.0" customHeight="1">
      <c r="A10" s="114" t="s">
        <v>777</v>
      </c>
      <c r="B10" s="123" t="s">
        <v>449</v>
      </c>
      <c r="C10" s="23" t="s">
        <v>778</v>
      </c>
      <c r="D10" s="114"/>
      <c r="E10" s="114"/>
      <c r="F10" s="171">
        <v>45977.0</v>
      </c>
      <c r="G10" s="114" t="s">
        <v>779</v>
      </c>
      <c r="H10" s="25" t="s">
        <v>780</v>
      </c>
      <c r="I10" s="126">
        <v>-0.6007845</v>
      </c>
      <c r="J10" s="127">
        <v>1.043256</v>
      </c>
      <c r="K10" s="146">
        <v>-3.175464</v>
      </c>
      <c r="L10" s="128">
        <v>-0.03849285</v>
      </c>
      <c r="O10" s="37"/>
      <c r="P10" s="124">
        <f t="shared" si="1"/>
        <v>3.04380133</v>
      </c>
      <c r="Q10" s="54">
        <f t="shared" si="2"/>
        <v>-0.2894695972</v>
      </c>
      <c r="R10" s="54">
        <f t="shared" si="3"/>
        <v>-0.1891958152</v>
      </c>
      <c r="S10" s="37"/>
      <c r="T10" s="37"/>
      <c r="U10" s="37"/>
      <c r="V10" s="37"/>
      <c r="W10" s="37"/>
      <c r="X10" s="37"/>
    </row>
    <row r="11" ht="135.0" customHeight="1">
      <c r="A11" s="114" t="s">
        <v>781</v>
      </c>
      <c r="B11" s="123" t="s">
        <v>449</v>
      </c>
      <c r="C11" s="23" t="s">
        <v>782</v>
      </c>
      <c r="D11" s="114"/>
      <c r="E11" s="114"/>
      <c r="F11" s="131">
        <v>45980.0</v>
      </c>
      <c r="G11" s="114" t="s">
        <v>766</v>
      </c>
      <c r="H11" s="25" t="s">
        <v>114</v>
      </c>
      <c r="I11" s="126">
        <v>-0.5376154</v>
      </c>
      <c r="J11" s="127">
        <v>1.159412</v>
      </c>
      <c r="K11" s="146">
        <v>-3.612537</v>
      </c>
      <c r="L11" s="128">
        <v>-0.1042429</v>
      </c>
      <c r="M11" s="37"/>
      <c r="N11" s="37"/>
      <c r="O11" s="37"/>
      <c r="P11" s="124">
        <f t="shared" si="1"/>
        <v>3.115835441</v>
      </c>
      <c r="Q11" s="54">
        <f t="shared" si="2"/>
        <v>-0.227693602</v>
      </c>
      <c r="R11" s="54">
        <f t="shared" si="3"/>
        <v>-0.1488193477</v>
      </c>
      <c r="S11" s="37"/>
      <c r="T11" s="37"/>
      <c r="U11" s="37"/>
      <c r="V11" s="37"/>
      <c r="W11" s="37"/>
      <c r="X11" s="37"/>
    </row>
    <row r="12" ht="135.0" customHeight="1">
      <c r="A12" s="114" t="s">
        <v>783</v>
      </c>
      <c r="B12" s="123" t="s">
        <v>769</v>
      </c>
      <c r="C12" s="23" t="s">
        <v>784</v>
      </c>
      <c r="D12" s="114"/>
      <c r="E12" s="114"/>
      <c r="F12" s="131">
        <v>46000.0</v>
      </c>
      <c r="G12" s="114" t="s">
        <v>781</v>
      </c>
      <c r="H12" s="25" t="s">
        <v>114</v>
      </c>
      <c r="I12" s="126">
        <v>-0.512454766454129</v>
      </c>
      <c r="J12" s="127">
        <v>1.16791162014719</v>
      </c>
      <c r="K12" s="146">
        <v>-3.56903226725767</v>
      </c>
      <c r="L12" s="128">
        <v>-0.104512245469214</v>
      </c>
      <c r="M12" s="37"/>
      <c r="N12" s="37"/>
      <c r="O12" s="37"/>
      <c r="P12" s="124">
        <f t="shared" si="1"/>
        <v>3.055909545</v>
      </c>
      <c r="Q12" s="54">
        <f t="shared" si="2"/>
        <v>-0.2196830216</v>
      </c>
      <c r="R12" s="54">
        <f t="shared" si="3"/>
        <v>-0.1435836743</v>
      </c>
      <c r="S12" s="37"/>
      <c r="T12" s="37"/>
      <c r="U12" s="37"/>
      <c r="V12" s="37"/>
      <c r="W12" s="37"/>
      <c r="X12" s="37"/>
    </row>
    <row r="13" ht="135.0" customHeight="1">
      <c r="A13" s="114" t="s">
        <v>785</v>
      </c>
      <c r="B13" s="123" t="s">
        <v>449</v>
      </c>
      <c r="C13" s="23" t="s">
        <v>786</v>
      </c>
      <c r="D13" s="114"/>
      <c r="E13" s="114"/>
      <c r="F13" s="131">
        <v>45995.0</v>
      </c>
      <c r="G13" s="114" t="s">
        <v>781</v>
      </c>
      <c r="H13" s="25" t="s">
        <v>114</v>
      </c>
      <c r="I13" s="126">
        <v>-0.5177839</v>
      </c>
      <c r="J13" s="127">
        <v>1.155315</v>
      </c>
      <c r="K13" s="146">
        <v>-3.580873</v>
      </c>
      <c r="L13" s="128">
        <v>-0.1046043</v>
      </c>
      <c r="M13" s="37"/>
      <c r="N13" s="37"/>
      <c r="O13" s="37"/>
      <c r="P13" s="124">
        <f t="shared" si="1"/>
        <v>3.099477632</v>
      </c>
      <c r="Q13" s="54">
        <f t="shared" si="2"/>
        <v>-0.2212335838</v>
      </c>
      <c r="R13" s="54">
        <f t="shared" si="3"/>
        <v>-0.1445971136</v>
      </c>
      <c r="S13" s="37"/>
      <c r="T13" s="37"/>
      <c r="U13" s="37"/>
      <c r="V13" s="37"/>
      <c r="W13" s="37"/>
      <c r="X13" s="37"/>
    </row>
    <row r="14" ht="135.0" customHeight="1">
      <c r="A14" s="114" t="s">
        <v>803</v>
      </c>
      <c r="B14" s="123" t="s">
        <v>769</v>
      </c>
      <c r="C14" s="23" t="s">
        <v>804</v>
      </c>
      <c r="D14" s="114"/>
      <c r="E14" s="114"/>
      <c r="F14" s="131">
        <v>45995.0</v>
      </c>
      <c r="G14" s="114" t="s">
        <v>781</v>
      </c>
      <c r="H14" s="25" t="s">
        <v>114</v>
      </c>
      <c r="I14" s="172">
        <v>-0.5268524</v>
      </c>
      <c r="J14" s="173">
        <v>1.201004</v>
      </c>
      <c r="K14" s="174">
        <v>-3.570582</v>
      </c>
      <c r="L14" s="175">
        <v>-0.103968</v>
      </c>
      <c r="M14" s="169"/>
      <c r="N14" s="37"/>
      <c r="O14" s="37"/>
      <c r="P14" s="124">
        <f t="shared" si="1"/>
        <v>2.972997592</v>
      </c>
      <c r="Q14" s="54">
        <f t="shared" si="2"/>
        <v>-0.2257570816</v>
      </c>
      <c r="R14" s="54">
        <f t="shared" si="3"/>
        <v>-0.1475536481</v>
      </c>
      <c r="S14" s="37"/>
      <c r="T14" s="37"/>
      <c r="U14" s="37"/>
      <c r="V14" s="37"/>
      <c r="W14" s="37"/>
      <c r="X14" s="37"/>
    </row>
    <row r="15" ht="135.0" customHeight="1">
      <c r="A15" s="114" t="s">
        <v>836</v>
      </c>
      <c r="B15" s="123" t="s">
        <v>769</v>
      </c>
      <c r="C15" s="23" t="s">
        <v>839</v>
      </c>
      <c r="D15" s="114"/>
      <c r="E15" s="114"/>
      <c r="F15" s="131">
        <v>45992.0</v>
      </c>
      <c r="G15" s="114" t="s">
        <v>781</v>
      </c>
      <c r="H15" s="25" t="s">
        <v>114</v>
      </c>
      <c r="I15" s="126">
        <v>-0.5225633</v>
      </c>
      <c r="J15" s="127">
        <v>1.183543</v>
      </c>
      <c r="K15" s="146">
        <v>-3.637229</v>
      </c>
      <c r="L15" s="128">
        <v>-0.104247</v>
      </c>
      <c r="M15" s="37"/>
      <c r="N15" s="37"/>
      <c r="O15" s="37"/>
      <c r="P15" s="124">
        <f t="shared" si="1"/>
        <v>3.073170134</v>
      </c>
      <c r="Q15" s="54">
        <f t="shared" si="2"/>
        <v>-0.2198161977</v>
      </c>
      <c r="R15" s="54">
        <f t="shared" si="3"/>
        <v>-0.1436707175</v>
      </c>
      <c r="S15" s="37"/>
      <c r="T15" s="37"/>
      <c r="U15" s="37"/>
      <c r="V15" s="37"/>
      <c r="W15" s="37"/>
      <c r="X15" s="37"/>
    </row>
    <row r="16" ht="135.0" customHeight="1">
      <c r="A16" s="114" t="s">
        <v>860</v>
      </c>
      <c r="B16" s="123" t="s">
        <v>449</v>
      </c>
      <c r="C16" s="23" t="s">
        <v>863</v>
      </c>
      <c r="D16" s="114"/>
      <c r="E16" s="114"/>
      <c r="F16" s="171">
        <v>46002.0</v>
      </c>
      <c r="G16" s="114" t="s">
        <v>836</v>
      </c>
      <c r="H16" s="25" t="s">
        <v>114</v>
      </c>
      <c r="I16" s="126">
        <v>-0.5023144</v>
      </c>
      <c r="J16" s="127">
        <v>1.18498</v>
      </c>
      <c r="K16" s="146">
        <v>-3.619921</v>
      </c>
      <c r="L16" s="128">
        <v>-0.103513</v>
      </c>
      <c r="M16" s="37"/>
      <c r="N16" s="37"/>
      <c r="O16" s="37"/>
      <c r="P16" s="124">
        <f t="shared" si="1"/>
        <v>3.054837212</v>
      </c>
      <c r="Q16" s="54">
        <f t="shared" si="2"/>
        <v>-0.2123087857</v>
      </c>
      <c r="R16" s="54">
        <f t="shared" si="3"/>
        <v>-0.1387639123</v>
      </c>
      <c r="S16" s="37"/>
      <c r="T16" s="37"/>
      <c r="U16" s="37"/>
      <c r="V16" s="37"/>
      <c r="W16" s="37"/>
      <c r="X16" s="37"/>
    </row>
    <row r="17" ht="135.0" customHeight="1">
      <c r="A17" s="176" t="s">
        <v>889</v>
      </c>
      <c r="B17" s="123" t="s">
        <v>449</v>
      </c>
      <c r="C17" s="23" t="s">
        <v>894</v>
      </c>
      <c r="D17" s="114"/>
      <c r="E17" s="114"/>
      <c r="F17" s="171">
        <v>46004.0</v>
      </c>
      <c r="G17" s="114" t="s">
        <v>860</v>
      </c>
      <c r="H17" s="25" t="s">
        <v>114</v>
      </c>
      <c r="I17" s="126">
        <v>-0.4320303</v>
      </c>
      <c r="J17" s="127">
        <v>1.226869</v>
      </c>
      <c r="K17" s="146">
        <v>-3.678915</v>
      </c>
      <c r="L17" s="128">
        <v>-0.1049985</v>
      </c>
      <c r="M17" s="37"/>
      <c r="N17" s="37"/>
      <c r="O17" s="37"/>
      <c r="P17" s="124">
        <f t="shared" si="1"/>
        <v>2.99862088</v>
      </c>
      <c r="Q17" s="54">
        <f t="shared" si="2"/>
        <v>-0.1796742678</v>
      </c>
      <c r="R17" s="54">
        <f t="shared" si="3"/>
        <v>-0.117434162</v>
      </c>
      <c r="S17" s="37"/>
      <c r="T17" s="37"/>
      <c r="U17" s="37"/>
      <c r="V17" s="37"/>
      <c r="W17" s="37"/>
      <c r="X17" s="37"/>
    </row>
    <row r="18" ht="135.0" customHeight="1">
      <c r="A18" s="114" t="s">
        <v>904</v>
      </c>
      <c r="B18" s="123" t="s">
        <v>769</v>
      </c>
      <c r="C18" s="23" t="s">
        <v>905</v>
      </c>
      <c r="D18" s="114"/>
      <c r="E18" s="114"/>
      <c r="F18" s="171">
        <v>46006.0</v>
      </c>
      <c r="G18" s="114" t="s">
        <v>860</v>
      </c>
      <c r="H18" s="25" t="s">
        <v>114</v>
      </c>
      <c r="I18" s="126">
        <v>-0.4749579</v>
      </c>
      <c r="J18" s="127">
        <v>1.196685</v>
      </c>
      <c r="K18" s="146">
        <v>-3.625481</v>
      </c>
      <c r="L18" s="128">
        <v>-0.1037624</v>
      </c>
      <c r="M18" s="37"/>
      <c r="N18" s="37"/>
      <c r="O18" s="37"/>
      <c r="P18" s="124">
        <f t="shared" si="1"/>
        <v>3.029603446</v>
      </c>
      <c r="Q18" s="54">
        <f t="shared" si="2"/>
        <v>-0.2004383934</v>
      </c>
      <c r="R18" s="54">
        <f t="shared" si="3"/>
        <v>-0.1310054859</v>
      </c>
      <c r="S18" s="37"/>
      <c r="T18" s="37"/>
      <c r="U18" s="37"/>
      <c r="V18" s="37"/>
      <c r="W18" s="37"/>
      <c r="X18" s="37"/>
    </row>
    <row r="19" ht="135.0" customHeight="1">
      <c r="A19" s="176" t="s">
        <v>920</v>
      </c>
      <c r="B19" s="123" t="s">
        <v>449</v>
      </c>
      <c r="C19" s="23" t="s">
        <v>922</v>
      </c>
      <c r="D19" s="114"/>
      <c r="E19" s="114"/>
      <c r="F19" s="131">
        <v>46028.0</v>
      </c>
      <c r="G19" s="114" t="s">
        <v>889</v>
      </c>
      <c r="H19" s="25" t="s">
        <v>114</v>
      </c>
      <c r="I19" s="126">
        <v>-0.4304258</v>
      </c>
      <c r="J19" s="127">
        <v>1.22628</v>
      </c>
      <c r="K19" s="146">
        <v>-3.676198</v>
      </c>
      <c r="L19" s="128">
        <v>-0.1049437</v>
      </c>
      <c r="M19" s="37"/>
      <c r="N19" s="37"/>
      <c r="O19" s="37"/>
      <c r="P19" s="124">
        <f t="shared" si="1"/>
        <v>2.997845517</v>
      </c>
      <c r="Q19" s="54">
        <f t="shared" si="2"/>
        <v>-0.179139283</v>
      </c>
      <c r="R19" s="54">
        <f t="shared" si="3"/>
        <v>-0.1170844987</v>
      </c>
      <c r="S19" s="37"/>
      <c r="T19" s="37"/>
      <c r="U19" s="37"/>
      <c r="V19" s="37"/>
      <c r="W19" s="37"/>
      <c r="X19" s="37"/>
    </row>
    <row r="20" ht="135.0" customHeight="1">
      <c r="A20" s="176" t="s">
        <v>937</v>
      </c>
      <c r="B20" s="123" t="s">
        <v>938</v>
      </c>
      <c r="C20" s="23" t="s">
        <v>939</v>
      </c>
      <c r="D20" s="114"/>
      <c r="E20" s="114"/>
      <c r="F20" s="171">
        <v>46018.0</v>
      </c>
      <c r="G20" s="114" t="s">
        <v>920</v>
      </c>
      <c r="H20" s="25" t="s">
        <v>114</v>
      </c>
      <c r="I20" s="126">
        <v>-0.4560067</v>
      </c>
      <c r="J20" s="127">
        <v>1.203806</v>
      </c>
      <c r="K20" s="146">
        <v>-3.637661</v>
      </c>
      <c r="L20" s="128">
        <v>-0.1049483</v>
      </c>
      <c r="M20" s="37"/>
      <c r="N20" s="37"/>
      <c r="O20" s="37"/>
      <c r="P20" s="124">
        <f t="shared" si="1"/>
        <v>3.021800024</v>
      </c>
      <c r="Q20" s="54">
        <f t="shared" si="2"/>
        <v>-0.1917963909</v>
      </c>
      <c r="R20" s="54">
        <f t="shared" si="3"/>
        <v>-0.1253571182</v>
      </c>
      <c r="S20" s="37"/>
      <c r="T20" s="37"/>
      <c r="U20" s="37"/>
      <c r="V20" s="37"/>
      <c r="W20" s="37"/>
      <c r="X20" s="37"/>
    </row>
    <row r="21" ht="135.0" customHeight="1">
      <c r="A21" s="177" t="s">
        <v>940</v>
      </c>
      <c r="B21" s="123" t="s">
        <v>449</v>
      </c>
      <c r="C21" s="23" t="s">
        <v>941</v>
      </c>
      <c r="D21" s="114"/>
      <c r="E21" s="114"/>
      <c r="F21" s="171">
        <v>46018.0</v>
      </c>
      <c r="G21" s="114" t="s">
        <v>942</v>
      </c>
      <c r="H21" s="25" t="s">
        <v>114</v>
      </c>
      <c r="I21" s="178">
        <v>-0.4294987</v>
      </c>
      <c r="J21" s="179">
        <v>1.228965</v>
      </c>
      <c r="K21" s="180">
        <v>-3.682014</v>
      </c>
      <c r="L21" s="181">
        <v>-0.1054266</v>
      </c>
      <c r="M21" s="37"/>
      <c r="N21" s="37"/>
      <c r="O21" s="37"/>
      <c r="P21" s="124">
        <f t="shared" si="1"/>
        <v>2.996028365</v>
      </c>
      <c r="Q21" s="54">
        <f t="shared" si="2"/>
        <v>-0.1784710789</v>
      </c>
      <c r="R21" s="54">
        <f t="shared" si="3"/>
        <v>-0.116647764</v>
      </c>
      <c r="S21" s="37"/>
      <c r="T21" s="37"/>
      <c r="U21" s="37"/>
      <c r="V21" s="37"/>
      <c r="W21" s="37"/>
      <c r="X21" s="37"/>
    </row>
    <row r="22" ht="135.0" customHeight="1">
      <c r="A22" s="113" t="s">
        <v>943</v>
      </c>
      <c r="D22" s="123" t="s">
        <v>944</v>
      </c>
      <c r="E22" s="123" t="s">
        <v>945</v>
      </c>
      <c r="F22" s="131">
        <v>46147.0</v>
      </c>
      <c r="H22" s="25" t="s">
        <v>114</v>
      </c>
      <c r="I22" s="182">
        <v>-0.4584113</v>
      </c>
      <c r="J22" s="183">
        <v>1.210356</v>
      </c>
      <c r="K22" s="184">
        <v>-3.628389</v>
      </c>
      <c r="L22" s="185">
        <v>-0.1054135</v>
      </c>
      <c r="M22" s="37"/>
      <c r="N22" s="37"/>
      <c r="O22" s="37"/>
      <c r="P22" s="124">
        <f t="shared" si="1"/>
        <v>2.997786602</v>
      </c>
      <c r="Q22" s="54">
        <f t="shared" si="2"/>
        <v>-0.1933004672</v>
      </c>
      <c r="R22" s="54">
        <f t="shared" si="3"/>
        <v>-0.1263401747</v>
      </c>
      <c r="S22" s="37"/>
      <c r="T22" s="37"/>
      <c r="U22" s="37"/>
      <c r="V22" s="37"/>
      <c r="W22" s="37"/>
      <c r="X22" s="37"/>
    </row>
    <row r="23" ht="135.0" customHeight="1">
      <c r="A23" s="114" t="s">
        <v>946</v>
      </c>
      <c r="B23" s="123" t="s">
        <v>449</v>
      </c>
      <c r="C23" s="23" t="s">
        <v>947</v>
      </c>
      <c r="D23" s="114"/>
      <c r="E23" s="114"/>
      <c r="F23" s="131">
        <v>46042.0</v>
      </c>
      <c r="G23" s="114" t="s">
        <v>940</v>
      </c>
      <c r="H23" s="25" t="s">
        <v>114</v>
      </c>
      <c r="I23" s="186">
        <v>-0.45469764594294</v>
      </c>
      <c r="J23" s="187">
        <v>1.21386253018874</v>
      </c>
      <c r="K23" s="188">
        <v>-3.6228723856288</v>
      </c>
      <c r="L23" s="189">
        <v>-0.103508831026902</v>
      </c>
      <c r="M23" s="37"/>
      <c r="N23" s="37"/>
      <c r="O23" s="37"/>
      <c r="P23" s="124">
        <f t="shared" si="1"/>
        <v>2.984582105</v>
      </c>
      <c r="Q23" s="54">
        <f t="shared" si="2"/>
        <v>-0.1920264708</v>
      </c>
      <c r="R23" s="54">
        <f t="shared" si="3"/>
        <v>-0.1255074972</v>
      </c>
      <c r="S23" s="37"/>
      <c r="T23" s="37"/>
      <c r="U23" s="37"/>
      <c r="V23" s="37"/>
      <c r="W23" s="37"/>
      <c r="X23" s="37"/>
    </row>
    <row r="24" ht="135.0" customHeight="1">
      <c r="A24" s="113" t="s">
        <v>948</v>
      </c>
      <c r="B24" s="123" t="s">
        <v>449</v>
      </c>
      <c r="C24" s="123" t="s">
        <v>949</v>
      </c>
      <c r="D24" s="123" t="s">
        <v>950</v>
      </c>
      <c r="E24" s="113" t="s">
        <v>951</v>
      </c>
      <c r="F24" s="131">
        <v>46127.0</v>
      </c>
      <c r="G24" s="113" t="s">
        <v>940</v>
      </c>
      <c r="H24" s="25" t="s">
        <v>114</v>
      </c>
      <c r="I24" s="190">
        <v>-1.078169</v>
      </c>
      <c r="J24" s="191">
        <v>0.8316507</v>
      </c>
      <c r="K24" s="192">
        <v>3.012748</v>
      </c>
      <c r="L24" s="193">
        <v>-0.09898871</v>
      </c>
      <c r="M24" s="37"/>
      <c r="N24" s="37"/>
      <c r="O24" s="37"/>
      <c r="P24" s="124">
        <f t="shared" si="1"/>
        <v>3.622612234</v>
      </c>
      <c r="Q24" s="54">
        <f t="shared" si="2"/>
        <v>0.5475395121</v>
      </c>
      <c r="R24" s="54">
        <f t="shared" si="3"/>
        <v>0.3578689622</v>
      </c>
      <c r="S24" s="37"/>
      <c r="T24" s="37"/>
      <c r="U24" s="37"/>
      <c r="V24" s="37"/>
      <c r="W24" s="37"/>
      <c r="X24" s="37"/>
    </row>
    <row r="25" ht="135.0" customHeight="1">
      <c r="A25" s="113" t="s">
        <v>952</v>
      </c>
      <c r="B25" s="123" t="s">
        <v>449</v>
      </c>
      <c r="C25" s="123" t="s">
        <v>953</v>
      </c>
      <c r="D25" s="123" t="s">
        <v>950</v>
      </c>
      <c r="E25" s="113" t="s">
        <v>954</v>
      </c>
      <c r="F25" s="131">
        <v>46140.0</v>
      </c>
      <c r="G25" s="113" t="s">
        <v>940</v>
      </c>
      <c r="H25" s="25" t="s">
        <v>114</v>
      </c>
      <c r="I25" s="118">
        <v>-1.082809</v>
      </c>
      <c r="J25" s="119">
        <v>0.8304869</v>
      </c>
      <c r="K25" s="120">
        <v>3.017406</v>
      </c>
      <c r="L25" s="121">
        <v>-0.09917571</v>
      </c>
      <c r="M25" s="37"/>
      <c r="N25" s="37"/>
      <c r="O25" s="37"/>
      <c r="P25" s="124">
        <f t="shared" si="1"/>
        <v>3.633297527</v>
      </c>
      <c r="Q25" s="54">
        <f t="shared" si="2"/>
        <v>0.5490470192</v>
      </c>
      <c r="R25" s="54">
        <f t="shared" si="3"/>
        <v>0.3588542609</v>
      </c>
      <c r="S25" s="37"/>
      <c r="T25" s="37"/>
      <c r="U25" s="37"/>
      <c r="V25" s="37"/>
      <c r="W25" s="37"/>
      <c r="X25" s="37"/>
    </row>
    <row r="26" ht="135.0" customHeight="1">
      <c r="A26" s="113" t="s">
        <v>955</v>
      </c>
      <c r="B26" s="123" t="s">
        <v>769</v>
      </c>
      <c r="C26" s="123" t="s">
        <v>956</v>
      </c>
      <c r="D26" s="123" t="s">
        <v>950</v>
      </c>
      <c r="E26" s="123" t="s">
        <v>957</v>
      </c>
      <c r="F26" s="131">
        <v>46145.0</v>
      </c>
      <c r="G26" s="113" t="s">
        <v>940</v>
      </c>
      <c r="H26" s="25" t="s">
        <v>114</v>
      </c>
      <c r="I26" s="118">
        <v>-0.6955271</v>
      </c>
      <c r="J26" s="119">
        <v>1.165892</v>
      </c>
      <c r="K26" s="120">
        <v>3.674142</v>
      </c>
      <c r="L26" s="121">
        <v>-0.1088879</v>
      </c>
      <c r="M26" s="37"/>
      <c r="N26" s="37"/>
      <c r="O26" s="37"/>
      <c r="P26" s="124">
        <f t="shared" si="1"/>
        <v>3.151357073</v>
      </c>
      <c r="Q26" s="54">
        <f t="shared" si="2"/>
        <v>0.2896340052</v>
      </c>
      <c r="R26" s="54">
        <f t="shared" si="3"/>
        <v>0.1893032713</v>
      </c>
      <c r="S26" s="37"/>
      <c r="T26" s="37"/>
      <c r="U26" s="37"/>
      <c r="V26" s="37"/>
      <c r="W26" s="37"/>
      <c r="X26" s="37"/>
    </row>
    <row r="27" ht="135.0" customHeight="1">
      <c r="A27" s="113" t="s">
        <v>958</v>
      </c>
      <c r="B27" s="123" t="s">
        <v>769</v>
      </c>
      <c r="C27" s="123" t="s">
        <v>959</v>
      </c>
      <c r="D27" s="114"/>
      <c r="E27" s="114"/>
      <c r="F27" s="131">
        <v>45801.0</v>
      </c>
      <c r="G27" s="113" t="s">
        <v>940</v>
      </c>
      <c r="H27" s="25" t="s">
        <v>114</v>
      </c>
      <c r="I27" s="118">
        <v>-0.6741179</v>
      </c>
      <c r="J27" s="119">
        <v>1.198242</v>
      </c>
      <c r="K27" s="120">
        <v>3.696135</v>
      </c>
      <c r="L27" s="121">
        <v>-0.1089642</v>
      </c>
      <c r="M27" s="37"/>
      <c r="N27" s="37"/>
      <c r="O27" s="37"/>
      <c r="P27" s="124">
        <f t="shared" si="1"/>
        <v>3.084631485</v>
      </c>
      <c r="Q27" s="54">
        <f t="shared" si="2"/>
        <v>0.2790483538</v>
      </c>
      <c r="R27" s="54">
        <f t="shared" si="3"/>
        <v>0.1823845449</v>
      </c>
      <c r="S27" s="37"/>
      <c r="T27" s="37"/>
      <c r="U27" s="37"/>
      <c r="V27" s="37"/>
      <c r="W27" s="37"/>
      <c r="X27" s="37"/>
    </row>
    <row r="28" ht="135.0" customHeight="1">
      <c r="A28" s="113" t="s">
        <v>960</v>
      </c>
      <c r="B28" s="123" t="s">
        <v>449</v>
      </c>
      <c r="C28" s="123" t="s">
        <v>961</v>
      </c>
      <c r="D28" s="123" t="s">
        <v>962</v>
      </c>
      <c r="E28" s="123" t="s">
        <v>963</v>
      </c>
      <c r="F28" s="131">
        <v>46167.0</v>
      </c>
      <c r="G28" s="113" t="s">
        <v>587</v>
      </c>
      <c r="H28" s="25" t="s">
        <v>114</v>
      </c>
      <c r="I28" s="118">
        <v>-0.7262357</v>
      </c>
      <c r="J28" s="119">
        <v>1.141911</v>
      </c>
      <c r="K28" s="120">
        <v>3.706993</v>
      </c>
      <c r="L28" s="121">
        <v>-0.1083007</v>
      </c>
      <c r="M28" s="37"/>
      <c r="N28" s="37"/>
      <c r="O28" s="37"/>
      <c r="P28" s="124">
        <f t="shared" si="1"/>
        <v>3.246306411</v>
      </c>
      <c r="Q28" s="54">
        <f t="shared" si="2"/>
        <v>0.299741764</v>
      </c>
      <c r="R28" s="54">
        <f t="shared" si="3"/>
        <v>0.1959096497</v>
      </c>
      <c r="S28" s="37"/>
      <c r="T28" s="37"/>
      <c r="U28" s="37"/>
      <c r="V28" s="37"/>
      <c r="W28" s="37"/>
      <c r="X28" s="37"/>
    </row>
    <row r="29" ht="135.0" customHeight="1">
      <c r="A29" s="113" t="s">
        <v>964</v>
      </c>
      <c r="B29" s="123" t="s">
        <v>449</v>
      </c>
      <c r="C29" s="123" t="s">
        <v>965</v>
      </c>
      <c r="D29" s="123" t="s">
        <v>966</v>
      </c>
      <c r="E29" s="113" t="s">
        <v>967</v>
      </c>
      <c r="F29" s="131">
        <v>46169.0</v>
      </c>
      <c r="G29" s="113" t="s">
        <v>960</v>
      </c>
      <c r="H29" s="25" t="s">
        <v>114</v>
      </c>
      <c r="I29" s="118">
        <v>-0.7231197</v>
      </c>
      <c r="J29" s="119">
        <v>1.146479</v>
      </c>
      <c r="K29" s="120">
        <v>3.704935</v>
      </c>
      <c r="L29" s="121">
        <v>-0.1084337</v>
      </c>
      <c r="M29" s="37"/>
      <c r="N29" s="37"/>
      <c r="O29" s="37"/>
      <c r="P29" s="124">
        <f t="shared" si="1"/>
        <v>3.231576854</v>
      </c>
      <c r="Q29" s="54">
        <f t="shared" si="2"/>
        <v>0.2986214714</v>
      </c>
      <c r="R29" s="54">
        <f t="shared" si="3"/>
        <v>0.1951774323</v>
      </c>
      <c r="S29" s="37"/>
      <c r="T29" s="37"/>
      <c r="U29" s="37"/>
      <c r="V29" s="37"/>
      <c r="W29" s="37"/>
      <c r="X29" s="37"/>
    </row>
    <row r="30" ht="135.0" customHeight="1">
      <c r="A30" s="113" t="s">
        <v>968</v>
      </c>
      <c r="B30" s="123" t="s">
        <v>938</v>
      </c>
      <c r="C30" s="123" t="s">
        <v>965</v>
      </c>
      <c r="D30" s="123" t="s">
        <v>966</v>
      </c>
      <c r="E30" s="123" t="s">
        <v>969</v>
      </c>
      <c r="F30" s="131">
        <v>46180.0</v>
      </c>
      <c r="G30" s="113" t="s">
        <v>964</v>
      </c>
      <c r="H30" s="25" t="s">
        <v>114</v>
      </c>
      <c r="I30" s="118">
        <v>-0.7246257</v>
      </c>
      <c r="J30" s="119">
        <v>1.144257</v>
      </c>
      <c r="K30" s="120">
        <v>3.704758</v>
      </c>
      <c r="L30" s="121">
        <v>-0.1083212</v>
      </c>
      <c r="M30" s="37"/>
      <c r="N30" s="37"/>
      <c r="O30" s="37"/>
      <c r="P30" s="124">
        <f t="shared" si="1"/>
        <v>3.237697475</v>
      </c>
      <c r="Q30" s="54">
        <f t="shared" si="2"/>
        <v>0.29925769</v>
      </c>
      <c r="R30" s="54">
        <f t="shared" si="3"/>
        <v>0.1955932614</v>
      </c>
      <c r="S30" s="37"/>
      <c r="T30" s="37"/>
      <c r="U30" s="37"/>
      <c r="V30" s="37"/>
      <c r="W30" s="37"/>
      <c r="X30" s="37"/>
    </row>
    <row r="31" ht="135.0" customHeight="1">
      <c r="A31" s="194" t="s">
        <v>279</v>
      </c>
      <c r="B31" s="195" t="s">
        <v>311</v>
      </c>
      <c r="C31" s="195" t="s">
        <v>970</v>
      </c>
      <c r="D31" s="194" t="s">
        <v>971</v>
      </c>
      <c r="E31" s="196"/>
      <c r="F31" s="196"/>
      <c r="G31" s="196"/>
      <c r="H31" s="197" t="s">
        <v>114</v>
      </c>
      <c r="I31" s="198" t="s">
        <v>972</v>
      </c>
      <c r="J31" s="199" t="s">
        <v>973</v>
      </c>
      <c r="K31" s="200" t="s">
        <v>974</v>
      </c>
      <c r="L31" s="201" t="s">
        <v>975</v>
      </c>
      <c r="M31" s="37"/>
      <c r="N31" s="37"/>
      <c r="O31" s="37"/>
      <c r="P31" s="124" t="str">
        <f t="shared" si="1"/>
        <v>#VALUE!</v>
      </c>
      <c r="Q31" s="54" t="str">
        <f t="shared" si="2"/>
        <v>#VALUE!</v>
      </c>
      <c r="R31" s="54" t="str">
        <f t="shared" si="3"/>
        <v>#VALUE!</v>
      </c>
      <c r="S31" s="37"/>
      <c r="T31" s="37"/>
      <c r="U31" s="37"/>
      <c r="V31" s="37"/>
      <c r="W31" s="37"/>
      <c r="X31" s="37"/>
    </row>
    <row r="32" ht="135.0" customHeight="1">
      <c r="A32" s="194" t="s">
        <v>280</v>
      </c>
      <c r="B32" s="195" t="s">
        <v>311</v>
      </c>
      <c r="C32" s="195" t="s">
        <v>976</v>
      </c>
      <c r="D32" s="194" t="s">
        <v>977</v>
      </c>
      <c r="E32" s="194" t="s">
        <v>978</v>
      </c>
      <c r="F32" s="196"/>
      <c r="G32" s="196"/>
      <c r="H32" s="197" t="s">
        <v>234</v>
      </c>
      <c r="I32" s="202"/>
      <c r="J32" s="203"/>
      <c r="K32" s="204"/>
      <c r="L32" s="205"/>
      <c r="M32" s="37"/>
      <c r="N32" s="37"/>
      <c r="O32" s="37"/>
      <c r="P32" s="124" t="str">
        <f t="shared" si="1"/>
        <v>#DIV/0!</v>
      </c>
      <c r="Q32" s="54" t="str">
        <f t="shared" si="2"/>
        <v>#DIV/0!</v>
      </c>
      <c r="R32" s="54" t="str">
        <f t="shared" si="3"/>
        <v>#DIV/0!</v>
      </c>
      <c r="S32" s="37"/>
      <c r="T32" s="37"/>
      <c r="U32" s="37"/>
      <c r="V32" s="37"/>
      <c r="W32" s="37"/>
      <c r="X32" s="37"/>
    </row>
    <row r="33" ht="135.0" customHeight="1">
      <c r="A33" s="113" t="s">
        <v>979</v>
      </c>
      <c r="B33" s="123" t="s">
        <v>980</v>
      </c>
      <c r="C33" s="123" t="s">
        <v>981</v>
      </c>
      <c r="D33" s="113" t="s">
        <v>982</v>
      </c>
      <c r="E33" s="114"/>
      <c r="F33" s="206">
        <v>45530.0</v>
      </c>
      <c r="G33" s="114"/>
      <c r="H33" s="25" t="s">
        <v>234</v>
      </c>
      <c r="I33" s="126"/>
      <c r="J33" s="127"/>
      <c r="K33" s="146"/>
      <c r="L33" s="128"/>
      <c r="M33" s="37"/>
      <c r="N33" s="37"/>
      <c r="O33" s="37"/>
      <c r="P33" s="124" t="str">
        <f t="shared" si="1"/>
        <v>#DIV/0!</v>
      </c>
      <c r="Q33" s="54" t="str">
        <f t="shared" si="2"/>
        <v>#DIV/0!</v>
      </c>
      <c r="R33" s="54" t="str">
        <f t="shared" si="3"/>
        <v>#DIV/0!</v>
      </c>
      <c r="S33" s="37"/>
      <c r="T33" s="37"/>
      <c r="U33" s="37"/>
      <c r="V33" s="37"/>
      <c r="W33" s="37"/>
      <c r="X33" s="37"/>
    </row>
    <row r="34" ht="135.0" customHeight="1">
      <c r="A34" s="114"/>
      <c r="B34" s="23"/>
      <c r="C34" s="23"/>
      <c r="D34" s="114"/>
      <c r="E34" s="114"/>
      <c r="F34" s="114"/>
      <c r="G34" s="114"/>
      <c r="H34" s="25" t="s">
        <v>234</v>
      </c>
      <c r="I34" s="126"/>
      <c r="J34" s="127"/>
      <c r="K34" s="146"/>
      <c r="L34" s="128"/>
      <c r="M34" s="37"/>
      <c r="N34" s="37"/>
      <c r="O34" s="37"/>
      <c r="P34" s="124" t="str">
        <f t="shared" si="1"/>
        <v>#DIV/0!</v>
      </c>
      <c r="Q34" s="54" t="str">
        <f t="shared" si="2"/>
        <v>#DIV/0!</v>
      </c>
      <c r="R34" s="54" t="str">
        <f t="shared" si="3"/>
        <v>#DIV/0!</v>
      </c>
      <c r="S34" s="37"/>
      <c r="T34" s="37"/>
      <c r="U34" s="37"/>
      <c r="V34" s="37"/>
      <c r="W34" s="37"/>
      <c r="X34" s="37"/>
    </row>
    <row r="35" ht="135.0" customHeight="1">
      <c r="A35" s="114"/>
      <c r="B35" s="23"/>
      <c r="C35" s="23"/>
      <c r="D35" s="114"/>
      <c r="E35" s="114"/>
      <c r="F35" s="114"/>
      <c r="G35" s="114"/>
      <c r="H35" s="25" t="s">
        <v>234</v>
      </c>
      <c r="I35" s="126"/>
      <c r="J35" s="127"/>
      <c r="K35" s="146"/>
      <c r="L35" s="128"/>
      <c r="M35" s="37"/>
      <c r="N35" s="37"/>
      <c r="O35" s="37"/>
      <c r="P35" s="124" t="str">
        <f t="shared" si="1"/>
        <v>#DIV/0!</v>
      </c>
      <c r="Q35" s="54" t="str">
        <f t="shared" si="2"/>
        <v>#DIV/0!</v>
      </c>
      <c r="R35" s="54" t="str">
        <f t="shared" si="3"/>
        <v>#DIV/0!</v>
      </c>
      <c r="S35" s="37"/>
      <c r="T35" s="37"/>
      <c r="U35" s="37"/>
      <c r="V35" s="37"/>
      <c r="W35" s="37"/>
      <c r="X35" s="37"/>
    </row>
    <row r="36" ht="135.0" customHeight="1">
      <c r="A36" s="114"/>
      <c r="B36" s="23"/>
      <c r="C36" s="23"/>
      <c r="D36" s="114"/>
      <c r="E36" s="114"/>
      <c r="F36" s="114"/>
      <c r="G36" s="114"/>
      <c r="H36" s="25" t="s">
        <v>234</v>
      </c>
      <c r="I36" s="126"/>
      <c r="J36" s="127"/>
      <c r="K36" s="146"/>
      <c r="L36" s="128"/>
      <c r="M36" s="37"/>
      <c r="N36" s="37"/>
      <c r="O36" s="37"/>
      <c r="P36" s="124" t="str">
        <f t="shared" si="1"/>
        <v>#DIV/0!</v>
      </c>
      <c r="Q36" s="54" t="str">
        <f t="shared" si="2"/>
        <v>#DIV/0!</v>
      </c>
      <c r="R36" s="54" t="str">
        <f t="shared" si="3"/>
        <v>#DIV/0!</v>
      </c>
      <c r="S36" s="37"/>
      <c r="T36" s="37"/>
      <c r="U36" s="37"/>
      <c r="V36" s="37"/>
      <c r="W36" s="37"/>
      <c r="X36" s="37"/>
    </row>
    <row r="37" ht="135.0" customHeight="1">
      <c r="A37" s="113"/>
      <c r="B37" s="123"/>
      <c r="C37" s="123"/>
      <c r="D37" s="113"/>
      <c r="E37" s="114"/>
      <c r="F37" s="114"/>
      <c r="G37" s="114"/>
      <c r="H37" s="25"/>
      <c r="I37" s="118"/>
      <c r="J37" s="119"/>
      <c r="K37" s="120"/>
      <c r="L37" s="121"/>
      <c r="M37" s="37"/>
      <c r="N37" s="37"/>
      <c r="O37" s="37"/>
      <c r="P37" s="124" t="str">
        <f t="shared" si="1"/>
        <v>#DIV/0!</v>
      </c>
      <c r="Q37" s="54" t="str">
        <f t="shared" si="2"/>
        <v>#DIV/0!</v>
      </c>
      <c r="R37" s="54" t="str">
        <f t="shared" si="3"/>
        <v>#DIV/0!</v>
      </c>
      <c r="S37" s="37"/>
      <c r="T37" s="37"/>
      <c r="U37" s="37"/>
      <c r="V37" s="37"/>
      <c r="W37" s="37"/>
      <c r="X37" s="37"/>
    </row>
    <row r="38" ht="135.0" customHeight="1">
      <c r="A38" s="113"/>
      <c r="B38" s="123"/>
      <c r="C38" s="123"/>
      <c r="D38" s="113"/>
      <c r="E38" s="113"/>
      <c r="F38" s="114"/>
      <c r="G38" s="114"/>
      <c r="H38" s="25"/>
      <c r="I38" s="126"/>
      <c r="J38" s="127"/>
      <c r="K38" s="146"/>
      <c r="L38" s="128"/>
      <c r="M38" s="37"/>
      <c r="N38" s="37"/>
      <c r="O38" s="37"/>
      <c r="P38" s="124" t="str">
        <f t="shared" si="1"/>
        <v>#DIV/0!</v>
      </c>
      <c r="Q38" s="54" t="str">
        <f t="shared" si="2"/>
        <v>#DIV/0!</v>
      </c>
      <c r="R38" s="54" t="str">
        <f t="shared" si="3"/>
        <v>#DIV/0!</v>
      </c>
      <c r="S38" s="37"/>
      <c r="T38" s="37"/>
      <c r="U38" s="37"/>
      <c r="V38" s="37"/>
      <c r="W38" s="37"/>
      <c r="X38" s="37"/>
    </row>
    <row r="39" ht="135.0" customHeight="1">
      <c r="A39" s="113"/>
      <c r="B39" s="123"/>
      <c r="C39" s="23"/>
      <c r="D39" s="114"/>
      <c r="E39" s="114"/>
      <c r="F39" s="114"/>
      <c r="G39" s="114"/>
      <c r="H39" s="25" t="s">
        <v>234</v>
      </c>
      <c r="I39" s="126"/>
      <c r="J39" s="126"/>
      <c r="K39" s="146"/>
      <c r="L39" s="128"/>
      <c r="M39" s="126"/>
      <c r="N39" s="37"/>
      <c r="O39" s="37"/>
      <c r="P39" s="124" t="str">
        <f t="shared" si="1"/>
        <v>#DIV/0!</v>
      </c>
      <c r="Q39" s="54" t="str">
        <f t="shared" si="2"/>
        <v>#DIV/0!</v>
      </c>
      <c r="R39" s="54" t="str">
        <f t="shared" si="3"/>
        <v>#DIV/0!</v>
      </c>
      <c r="S39" s="37"/>
      <c r="T39" s="37"/>
      <c r="U39" s="37"/>
      <c r="V39" s="37"/>
      <c r="W39" s="37"/>
      <c r="X39" s="37"/>
    </row>
    <row r="40" ht="135.0" customHeight="1">
      <c r="A40" s="114"/>
      <c r="B40" s="23"/>
      <c r="C40" s="23"/>
      <c r="D40" s="114"/>
      <c r="E40" s="114"/>
      <c r="F40" s="114"/>
      <c r="G40" s="114"/>
      <c r="H40" s="25" t="s">
        <v>234</v>
      </c>
      <c r="I40" s="126"/>
      <c r="J40" s="127"/>
      <c r="K40" s="146"/>
      <c r="L40" s="128"/>
      <c r="M40" s="126"/>
      <c r="N40" s="37"/>
      <c r="O40" s="37"/>
      <c r="P40" s="124" t="str">
        <f t="shared" si="1"/>
        <v>#DIV/0!</v>
      </c>
      <c r="Q40" s="54" t="str">
        <f t="shared" si="2"/>
        <v>#DIV/0!</v>
      </c>
      <c r="R40" s="54" t="str">
        <f t="shared" si="3"/>
        <v>#DIV/0!</v>
      </c>
      <c r="S40" s="37"/>
      <c r="T40" s="37"/>
      <c r="U40" s="37"/>
      <c r="V40" s="37"/>
      <c r="W40" s="37"/>
      <c r="X40" s="37"/>
    </row>
    <row r="41" ht="135.0" customHeight="1">
      <c r="A41" s="114"/>
      <c r="B41" s="23"/>
      <c r="C41" s="23"/>
      <c r="D41" s="114"/>
      <c r="E41" s="114"/>
      <c r="F41" s="114"/>
      <c r="G41" s="114"/>
      <c r="H41" s="25" t="s">
        <v>234</v>
      </c>
      <c r="I41" s="126"/>
      <c r="J41" s="127"/>
      <c r="K41" s="146"/>
      <c r="L41" s="128"/>
      <c r="M41" s="37"/>
      <c r="N41" s="37"/>
      <c r="O41" s="37"/>
      <c r="P41" s="124" t="str">
        <f t="shared" si="1"/>
        <v>#DIV/0!</v>
      </c>
      <c r="Q41" s="54" t="str">
        <f t="shared" si="2"/>
        <v>#DIV/0!</v>
      </c>
      <c r="R41" s="54" t="str">
        <f t="shared" si="3"/>
        <v>#DIV/0!</v>
      </c>
      <c r="S41" s="37"/>
      <c r="T41" s="37"/>
      <c r="U41" s="37"/>
      <c r="V41" s="37"/>
      <c r="W41" s="37"/>
      <c r="X41" s="37"/>
    </row>
    <row r="42" ht="135.0" customHeight="1">
      <c r="A42" s="114"/>
      <c r="B42" s="23"/>
      <c r="C42" s="23"/>
      <c r="D42" s="114"/>
      <c r="E42" s="114"/>
      <c r="F42" s="114"/>
      <c r="G42" s="114"/>
      <c r="H42" s="25" t="s">
        <v>234</v>
      </c>
      <c r="I42" s="126"/>
      <c r="J42" s="127"/>
      <c r="K42" s="146"/>
      <c r="L42" s="128"/>
      <c r="M42" s="37"/>
      <c r="N42" s="37"/>
      <c r="O42" s="37"/>
      <c r="P42" s="124" t="str">
        <f t="shared" si="1"/>
        <v>#DIV/0!</v>
      </c>
      <c r="Q42" s="54" t="str">
        <f t="shared" si="2"/>
        <v>#DIV/0!</v>
      </c>
      <c r="R42" s="54" t="str">
        <f t="shared" si="3"/>
        <v>#DIV/0!</v>
      </c>
      <c r="S42" s="37"/>
      <c r="T42" s="37"/>
      <c r="U42" s="37"/>
      <c r="V42" s="37"/>
      <c r="W42" s="37"/>
      <c r="X42" s="37"/>
    </row>
    <row r="43" ht="135.0" customHeight="1">
      <c r="A43" s="114"/>
      <c r="B43" s="23"/>
      <c r="C43" s="23"/>
      <c r="D43" s="114"/>
      <c r="E43" s="114"/>
      <c r="F43" s="114"/>
      <c r="G43" s="114"/>
      <c r="H43" s="25" t="s">
        <v>234</v>
      </c>
      <c r="I43" s="126"/>
      <c r="J43" s="127"/>
      <c r="K43" s="146"/>
      <c r="L43" s="128"/>
      <c r="M43" s="37"/>
      <c r="N43" s="37"/>
      <c r="O43" s="37"/>
      <c r="P43" s="124" t="str">
        <f t="shared" si="1"/>
        <v>#DIV/0!</v>
      </c>
      <c r="Q43" s="54" t="str">
        <f t="shared" si="2"/>
        <v>#DIV/0!</v>
      </c>
      <c r="R43" s="54" t="str">
        <f t="shared" si="3"/>
        <v>#DIV/0!</v>
      </c>
      <c r="S43" s="37"/>
      <c r="T43" s="37"/>
      <c r="U43" s="37"/>
      <c r="V43" s="37"/>
      <c r="W43" s="37"/>
      <c r="X43" s="37"/>
    </row>
    <row r="44" ht="135.0" customHeight="1">
      <c r="A44" s="114"/>
      <c r="B44" s="23"/>
      <c r="C44" s="23"/>
      <c r="D44" s="114"/>
      <c r="E44" s="114"/>
      <c r="F44" s="114"/>
      <c r="G44" s="114"/>
      <c r="H44" s="25" t="s">
        <v>234</v>
      </c>
      <c r="I44" s="126"/>
      <c r="J44" s="127"/>
      <c r="K44" s="146"/>
      <c r="L44" s="128"/>
      <c r="M44" s="37"/>
      <c r="N44" s="37"/>
      <c r="O44" s="37"/>
      <c r="P44" s="124" t="str">
        <f t="shared" si="1"/>
        <v>#DIV/0!</v>
      </c>
      <c r="Q44" s="54" t="str">
        <f t="shared" si="2"/>
        <v>#DIV/0!</v>
      </c>
      <c r="R44" s="54" t="str">
        <f t="shared" si="3"/>
        <v>#DIV/0!</v>
      </c>
      <c r="S44" s="37"/>
      <c r="T44" s="37"/>
      <c r="U44" s="37"/>
      <c r="V44" s="37"/>
      <c r="W44" s="37"/>
      <c r="X44" s="37"/>
    </row>
    <row r="45" ht="135.0" customHeight="1">
      <c r="A45" s="114"/>
      <c r="B45" s="23"/>
      <c r="C45" s="23"/>
      <c r="D45" s="114"/>
      <c r="E45" s="114"/>
      <c r="F45" s="114"/>
      <c r="G45" s="114"/>
      <c r="H45" s="25" t="s">
        <v>234</v>
      </c>
      <c r="I45" s="126"/>
      <c r="J45" s="127"/>
      <c r="K45" s="146"/>
      <c r="L45" s="128"/>
      <c r="M45" s="37"/>
      <c r="N45" s="37"/>
      <c r="O45" s="37"/>
      <c r="P45" s="124" t="str">
        <f t="shared" si="1"/>
        <v>#DIV/0!</v>
      </c>
      <c r="Q45" s="54" t="str">
        <f t="shared" si="2"/>
        <v>#DIV/0!</v>
      </c>
      <c r="R45" s="54" t="str">
        <f t="shared" si="3"/>
        <v>#DIV/0!</v>
      </c>
      <c r="S45" s="37"/>
      <c r="T45" s="37"/>
      <c r="U45" s="37"/>
      <c r="V45" s="37"/>
      <c r="W45" s="37"/>
      <c r="X45" s="37"/>
    </row>
    <row r="46" ht="135.0" customHeight="1">
      <c r="A46" s="114"/>
      <c r="B46" s="23"/>
      <c r="C46" s="23"/>
      <c r="D46" s="114"/>
      <c r="E46" s="114"/>
      <c r="F46" s="114"/>
      <c r="G46" s="114"/>
      <c r="H46" s="25" t="s">
        <v>234</v>
      </c>
      <c r="I46" s="126"/>
      <c r="J46" s="127"/>
      <c r="K46" s="146"/>
      <c r="L46" s="128"/>
      <c r="M46" s="37"/>
      <c r="N46" s="37"/>
      <c r="O46" s="37"/>
      <c r="P46" s="124" t="str">
        <f t="shared" si="1"/>
        <v>#DIV/0!</v>
      </c>
      <c r="Q46" s="54" t="str">
        <f t="shared" si="2"/>
        <v>#DIV/0!</v>
      </c>
      <c r="R46" s="54" t="str">
        <f t="shared" si="3"/>
        <v>#DIV/0!</v>
      </c>
      <c r="S46" s="37"/>
      <c r="T46" s="37"/>
      <c r="U46" s="37"/>
      <c r="V46" s="37"/>
      <c r="W46" s="37"/>
      <c r="X46" s="37"/>
    </row>
    <row r="47" ht="135.0" customHeight="1">
      <c r="A47" s="114"/>
      <c r="B47" s="23"/>
      <c r="C47" s="23"/>
      <c r="D47" s="114"/>
      <c r="E47" s="114"/>
      <c r="F47" s="114"/>
      <c r="G47" s="114"/>
      <c r="H47" s="25" t="s">
        <v>234</v>
      </c>
      <c r="I47" s="126"/>
      <c r="J47" s="127"/>
      <c r="K47" s="146"/>
      <c r="L47" s="128"/>
      <c r="M47" s="37"/>
      <c r="N47" s="37"/>
      <c r="O47" s="37"/>
      <c r="P47" s="124" t="str">
        <f t="shared" si="1"/>
        <v>#DIV/0!</v>
      </c>
      <c r="Q47" s="54" t="str">
        <f t="shared" si="2"/>
        <v>#DIV/0!</v>
      </c>
      <c r="R47" s="54" t="str">
        <f t="shared" si="3"/>
        <v>#DIV/0!</v>
      </c>
      <c r="S47" s="37"/>
      <c r="T47" s="37"/>
      <c r="U47" s="37"/>
      <c r="V47" s="37"/>
      <c r="W47" s="37"/>
      <c r="X47" s="37"/>
    </row>
    <row r="48" ht="135.0" customHeight="1">
      <c r="A48" s="114"/>
      <c r="B48" s="23"/>
      <c r="C48" s="23"/>
      <c r="D48" s="114"/>
      <c r="E48" s="114"/>
      <c r="F48" s="114"/>
      <c r="G48" s="114"/>
      <c r="H48" s="25" t="s">
        <v>234</v>
      </c>
      <c r="I48" s="126"/>
      <c r="J48" s="127"/>
      <c r="K48" s="146"/>
      <c r="L48" s="128"/>
      <c r="M48" s="37"/>
      <c r="N48" s="37"/>
      <c r="O48" s="37"/>
      <c r="P48" s="124" t="str">
        <f t="shared" si="1"/>
        <v>#DIV/0!</v>
      </c>
      <c r="Q48" s="54" t="str">
        <f t="shared" si="2"/>
        <v>#DIV/0!</v>
      </c>
      <c r="R48" s="54" t="str">
        <f t="shared" si="3"/>
        <v>#DIV/0!</v>
      </c>
      <c r="S48" s="37"/>
      <c r="T48" s="37"/>
      <c r="U48" s="37"/>
      <c r="V48" s="37"/>
      <c r="W48" s="37"/>
      <c r="X48" s="37"/>
    </row>
    <row r="49" ht="135.0" customHeight="1">
      <c r="A49" s="114"/>
      <c r="B49" s="23"/>
      <c r="C49" s="23"/>
      <c r="D49" s="114"/>
      <c r="E49" s="114"/>
      <c r="F49" s="114"/>
      <c r="G49" s="114"/>
      <c r="H49" s="25" t="s">
        <v>234</v>
      </c>
      <c r="I49" s="126"/>
      <c r="J49" s="127"/>
      <c r="K49" s="146"/>
      <c r="L49" s="128"/>
      <c r="M49" s="37"/>
      <c r="N49" s="37"/>
      <c r="O49" s="37"/>
      <c r="P49" s="124" t="str">
        <f t="shared" si="1"/>
        <v>#DIV/0!</v>
      </c>
      <c r="Q49" s="54" t="str">
        <f t="shared" si="2"/>
        <v>#DIV/0!</v>
      </c>
      <c r="R49" s="54" t="str">
        <f t="shared" si="3"/>
        <v>#DIV/0!</v>
      </c>
      <c r="S49" s="37"/>
      <c r="T49" s="37"/>
      <c r="U49" s="37"/>
      <c r="V49" s="37"/>
      <c r="W49" s="37"/>
      <c r="X49" s="37"/>
    </row>
    <row r="50" ht="135.0" customHeight="1">
      <c r="A50" s="114"/>
      <c r="B50" s="23"/>
      <c r="C50" s="23"/>
      <c r="D50" s="114"/>
      <c r="E50" s="114"/>
      <c r="F50" s="114"/>
      <c r="G50" s="114"/>
      <c r="H50" s="25" t="s">
        <v>234</v>
      </c>
      <c r="I50" s="126"/>
      <c r="J50" s="127"/>
      <c r="K50" s="146"/>
      <c r="L50" s="128"/>
      <c r="M50" s="37"/>
      <c r="N50" s="37"/>
      <c r="O50" s="37"/>
      <c r="P50" s="124" t="str">
        <f t="shared" si="1"/>
        <v>#DIV/0!</v>
      </c>
      <c r="Q50" s="54" t="str">
        <f t="shared" si="2"/>
        <v>#DIV/0!</v>
      </c>
      <c r="R50" s="54" t="str">
        <f t="shared" si="3"/>
        <v>#DIV/0!</v>
      </c>
      <c r="S50" s="37"/>
      <c r="T50" s="37"/>
      <c r="U50" s="37"/>
      <c r="V50" s="37"/>
      <c r="W50" s="37"/>
      <c r="X50" s="37"/>
    </row>
    <row r="51" ht="135.0" customHeight="1">
      <c r="A51" s="114"/>
      <c r="B51" s="23"/>
      <c r="C51" s="23"/>
      <c r="D51" s="114"/>
      <c r="E51" s="114"/>
      <c r="F51" s="114"/>
      <c r="G51" s="114"/>
      <c r="H51" s="25" t="s">
        <v>234</v>
      </c>
      <c r="I51" s="126"/>
      <c r="J51" s="127"/>
      <c r="K51" s="146"/>
      <c r="L51" s="128"/>
      <c r="M51" s="37"/>
      <c r="N51" s="37"/>
      <c r="O51" s="37"/>
      <c r="P51" s="124" t="str">
        <f t="shared" si="1"/>
        <v>#DIV/0!</v>
      </c>
      <c r="Q51" s="54" t="str">
        <f t="shared" si="2"/>
        <v>#DIV/0!</v>
      </c>
      <c r="R51" s="54" t="str">
        <f t="shared" si="3"/>
        <v>#DIV/0!</v>
      </c>
      <c r="S51" s="37"/>
      <c r="T51" s="37"/>
      <c r="U51" s="37"/>
      <c r="V51" s="37"/>
      <c r="W51" s="37"/>
      <c r="X51" s="37"/>
    </row>
    <row r="52" ht="135.0" customHeight="1">
      <c r="A52" s="114"/>
      <c r="B52" s="23"/>
      <c r="C52" s="23"/>
      <c r="D52" s="114"/>
      <c r="E52" s="114"/>
      <c r="F52" s="114"/>
      <c r="G52" s="114"/>
      <c r="H52" s="25" t="s">
        <v>234</v>
      </c>
      <c r="I52" s="126"/>
      <c r="J52" s="127"/>
      <c r="K52" s="146"/>
      <c r="L52" s="128"/>
      <c r="M52" s="37"/>
      <c r="N52" s="37"/>
      <c r="O52" s="37"/>
      <c r="P52" s="124" t="str">
        <f t="shared" si="1"/>
        <v>#DIV/0!</v>
      </c>
      <c r="Q52" s="54" t="str">
        <f t="shared" si="2"/>
        <v>#DIV/0!</v>
      </c>
      <c r="R52" s="54" t="str">
        <f t="shared" si="3"/>
        <v>#DIV/0!</v>
      </c>
      <c r="S52" s="37"/>
      <c r="T52" s="37"/>
      <c r="U52" s="37"/>
      <c r="V52" s="37"/>
      <c r="W52" s="37"/>
      <c r="X52" s="37"/>
    </row>
    <row r="53" ht="135.0" customHeight="1">
      <c r="A53" s="114"/>
      <c r="B53" s="23"/>
      <c r="C53" s="23"/>
      <c r="D53" s="114"/>
      <c r="E53" s="114"/>
      <c r="F53" s="114"/>
      <c r="G53" s="114"/>
      <c r="H53" s="25" t="s">
        <v>234</v>
      </c>
      <c r="I53" s="126"/>
      <c r="J53" s="127"/>
      <c r="K53" s="146"/>
      <c r="L53" s="128"/>
      <c r="M53" s="37"/>
      <c r="N53" s="37"/>
      <c r="O53" s="37"/>
      <c r="P53" s="124" t="str">
        <f t="shared" si="1"/>
        <v>#DIV/0!</v>
      </c>
      <c r="Q53" s="54" t="str">
        <f t="shared" si="2"/>
        <v>#DIV/0!</v>
      </c>
      <c r="R53" s="54" t="str">
        <f t="shared" si="3"/>
        <v>#DIV/0!</v>
      </c>
      <c r="S53" s="37"/>
      <c r="T53" s="37"/>
      <c r="U53" s="37"/>
      <c r="V53" s="37"/>
      <c r="W53" s="37"/>
      <c r="X53" s="37"/>
    </row>
    <row r="54" ht="135.0" customHeight="1">
      <c r="A54" s="114"/>
      <c r="B54" s="23"/>
      <c r="C54" s="23"/>
      <c r="D54" s="114"/>
      <c r="E54" s="114"/>
      <c r="F54" s="114"/>
      <c r="G54" s="114"/>
      <c r="H54" s="25" t="s">
        <v>234</v>
      </c>
      <c r="I54" s="126"/>
      <c r="J54" s="127"/>
      <c r="K54" s="146"/>
      <c r="L54" s="128"/>
      <c r="M54" s="37"/>
      <c r="N54" s="37"/>
      <c r="O54" s="37"/>
      <c r="P54" s="124" t="str">
        <f t="shared" si="1"/>
        <v>#DIV/0!</v>
      </c>
      <c r="Q54" s="54" t="str">
        <f t="shared" si="2"/>
        <v>#DIV/0!</v>
      </c>
      <c r="R54" s="54" t="str">
        <f t="shared" si="3"/>
        <v>#DIV/0!</v>
      </c>
      <c r="S54" s="37"/>
      <c r="T54" s="37"/>
      <c r="U54" s="37"/>
      <c r="V54" s="37"/>
      <c r="W54" s="37"/>
      <c r="X54" s="37"/>
    </row>
    <row r="55" ht="135.0" customHeight="1">
      <c r="A55" s="114"/>
      <c r="B55" s="23"/>
      <c r="C55" s="23"/>
      <c r="D55" s="114"/>
      <c r="E55" s="114"/>
      <c r="F55" s="114"/>
      <c r="G55" s="114"/>
      <c r="H55" s="25" t="s">
        <v>234</v>
      </c>
      <c r="I55" s="126"/>
      <c r="J55" s="127"/>
      <c r="K55" s="146"/>
      <c r="L55" s="128"/>
      <c r="M55" s="37"/>
      <c r="N55" s="37"/>
      <c r="O55" s="37"/>
      <c r="P55" s="124" t="str">
        <f t="shared" si="1"/>
        <v>#DIV/0!</v>
      </c>
      <c r="Q55" s="54" t="str">
        <f t="shared" si="2"/>
        <v>#DIV/0!</v>
      </c>
      <c r="R55" s="54" t="str">
        <f t="shared" si="3"/>
        <v>#DIV/0!</v>
      </c>
      <c r="S55" s="37"/>
      <c r="T55" s="37"/>
      <c r="U55" s="37"/>
      <c r="V55" s="37"/>
      <c r="W55" s="37"/>
      <c r="X55" s="37"/>
    </row>
    <row r="56" ht="135.0" customHeight="1">
      <c r="A56" s="114"/>
      <c r="B56" s="23"/>
      <c r="C56" s="23"/>
      <c r="D56" s="114"/>
      <c r="E56" s="114"/>
      <c r="F56" s="114"/>
      <c r="G56" s="114"/>
      <c r="H56" s="25" t="s">
        <v>234</v>
      </c>
      <c r="I56" s="126"/>
      <c r="J56" s="127"/>
      <c r="K56" s="146"/>
      <c r="L56" s="128"/>
      <c r="M56" s="37"/>
      <c r="N56" s="37"/>
      <c r="O56" s="37"/>
      <c r="P56" s="124" t="str">
        <f t="shared" si="1"/>
        <v>#DIV/0!</v>
      </c>
      <c r="Q56" s="54" t="str">
        <f t="shared" si="2"/>
        <v>#DIV/0!</v>
      </c>
      <c r="R56" s="54" t="str">
        <f t="shared" si="3"/>
        <v>#DIV/0!</v>
      </c>
      <c r="S56" s="37"/>
      <c r="T56" s="37"/>
      <c r="U56" s="37"/>
      <c r="V56" s="37"/>
      <c r="W56" s="37"/>
      <c r="X56" s="37"/>
    </row>
    <row r="57" ht="135.0" customHeight="1">
      <c r="A57" s="114"/>
      <c r="B57" s="23"/>
      <c r="C57" s="23"/>
      <c r="D57" s="114"/>
      <c r="E57" s="114"/>
      <c r="F57" s="114"/>
      <c r="G57" s="114"/>
      <c r="H57" s="25" t="s">
        <v>234</v>
      </c>
      <c r="I57" s="126"/>
      <c r="J57" s="127"/>
      <c r="K57" s="146"/>
      <c r="L57" s="128"/>
      <c r="M57" s="37"/>
      <c r="N57" s="37"/>
      <c r="O57" s="37"/>
      <c r="P57" s="124" t="str">
        <f t="shared" si="1"/>
        <v>#DIV/0!</v>
      </c>
      <c r="Q57" s="54" t="str">
        <f t="shared" si="2"/>
        <v>#DIV/0!</v>
      </c>
      <c r="R57" s="54" t="str">
        <f t="shared" si="3"/>
        <v>#DIV/0!</v>
      </c>
      <c r="S57" s="37"/>
      <c r="T57" s="37"/>
      <c r="U57" s="37"/>
      <c r="V57" s="37"/>
      <c r="W57" s="37"/>
      <c r="X57" s="37"/>
    </row>
    <row r="58" ht="135.0" customHeight="1">
      <c r="A58" s="114"/>
      <c r="B58" s="23"/>
      <c r="C58" s="23"/>
      <c r="D58" s="114"/>
      <c r="E58" s="114"/>
      <c r="F58" s="114"/>
      <c r="G58" s="114"/>
      <c r="H58" s="25" t="s">
        <v>234</v>
      </c>
      <c r="I58" s="126"/>
      <c r="J58" s="127"/>
      <c r="K58" s="146"/>
      <c r="L58" s="128"/>
      <c r="M58" s="37"/>
      <c r="N58" s="37"/>
      <c r="O58" s="37"/>
      <c r="P58" s="124" t="str">
        <f t="shared" si="1"/>
        <v>#DIV/0!</v>
      </c>
      <c r="Q58" s="54" t="str">
        <f t="shared" si="2"/>
        <v>#DIV/0!</v>
      </c>
      <c r="R58" s="54" t="str">
        <f t="shared" si="3"/>
        <v>#DIV/0!</v>
      </c>
      <c r="S58" s="37"/>
      <c r="T58" s="37"/>
      <c r="U58" s="37"/>
      <c r="V58" s="37"/>
      <c r="W58" s="37"/>
      <c r="X58" s="37"/>
    </row>
    <row r="59" ht="135.0" customHeight="1">
      <c r="A59" s="114"/>
      <c r="B59" s="23"/>
      <c r="C59" s="23"/>
      <c r="D59" s="114"/>
      <c r="E59" s="114"/>
      <c r="F59" s="114"/>
      <c r="G59" s="114"/>
      <c r="H59" s="25" t="s">
        <v>234</v>
      </c>
      <c r="I59" s="126"/>
      <c r="J59" s="127"/>
      <c r="K59" s="146"/>
      <c r="L59" s="128"/>
      <c r="M59" s="37"/>
      <c r="N59" s="37"/>
      <c r="O59" s="37"/>
      <c r="P59" s="124" t="str">
        <f t="shared" si="1"/>
        <v>#DIV/0!</v>
      </c>
      <c r="Q59" s="54" t="str">
        <f t="shared" si="2"/>
        <v>#DIV/0!</v>
      </c>
      <c r="R59" s="54" t="str">
        <f t="shared" si="3"/>
        <v>#DIV/0!</v>
      </c>
      <c r="S59" s="37"/>
      <c r="T59" s="37"/>
      <c r="U59" s="37"/>
      <c r="V59" s="37"/>
      <c r="W59" s="37"/>
      <c r="X59" s="37"/>
    </row>
    <row r="60" ht="135.0" customHeight="1">
      <c r="A60" s="114"/>
      <c r="B60" s="23"/>
      <c r="C60" s="23"/>
      <c r="D60" s="114"/>
      <c r="E60" s="114"/>
      <c r="F60" s="114"/>
      <c r="G60" s="114"/>
      <c r="H60" s="25" t="s">
        <v>234</v>
      </c>
      <c r="I60" s="126"/>
      <c r="J60" s="127"/>
      <c r="K60" s="146"/>
      <c r="L60" s="128"/>
      <c r="M60" s="37"/>
      <c r="N60" s="37"/>
      <c r="O60" s="37"/>
      <c r="P60" s="124" t="str">
        <f t="shared" si="1"/>
        <v>#DIV/0!</v>
      </c>
      <c r="Q60" s="54" t="str">
        <f t="shared" si="2"/>
        <v>#DIV/0!</v>
      </c>
      <c r="R60" s="54" t="str">
        <f t="shared" si="3"/>
        <v>#DIV/0!</v>
      </c>
      <c r="S60" s="37"/>
      <c r="T60" s="37"/>
      <c r="U60" s="37"/>
      <c r="V60" s="37"/>
      <c r="W60" s="37"/>
      <c r="X60" s="37"/>
    </row>
    <row r="61" ht="135.0" customHeight="1">
      <c r="A61" s="114"/>
      <c r="B61" s="23"/>
      <c r="C61" s="23"/>
      <c r="D61" s="114"/>
      <c r="E61" s="114"/>
      <c r="F61" s="114"/>
      <c r="G61" s="114"/>
      <c r="H61" s="25" t="s">
        <v>234</v>
      </c>
      <c r="I61" s="126"/>
      <c r="J61" s="127"/>
      <c r="K61" s="146"/>
      <c r="L61" s="128"/>
      <c r="M61" s="37"/>
      <c r="N61" s="37"/>
      <c r="O61" s="37"/>
      <c r="P61" s="124" t="str">
        <f t="shared" si="1"/>
        <v>#DIV/0!</v>
      </c>
      <c r="Q61" s="54" t="str">
        <f t="shared" si="2"/>
        <v>#DIV/0!</v>
      </c>
      <c r="R61" s="54" t="str">
        <f t="shared" si="3"/>
        <v>#DIV/0!</v>
      </c>
      <c r="S61" s="37"/>
      <c r="T61" s="37"/>
      <c r="U61" s="37"/>
      <c r="V61" s="37"/>
      <c r="W61" s="37"/>
      <c r="X61" s="37"/>
    </row>
    <row r="62" ht="135.0" customHeight="1">
      <c r="A62" s="114"/>
      <c r="B62" s="23"/>
      <c r="C62" s="23"/>
      <c r="D62" s="114"/>
      <c r="E62" s="114"/>
      <c r="F62" s="114"/>
      <c r="G62" s="114"/>
      <c r="H62" s="25" t="s">
        <v>234</v>
      </c>
      <c r="I62" s="126"/>
      <c r="J62" s="127"/>
      <c r="K62" s="146"/>
      <c r="L62" s="128"/>
      <c r="M62" s="37"/>
      <c r="N62" s="37"/>
      <c r="O62" s="37"/>
      <c r="P62" s="124" t="str">
        <f t="shared" si="1"/>
        <v>#DIV/0!</v>
      </c>
      <c r="Q62" s="54" t="str">
        <f t="shared" si="2"/>
        <v>#DIV/0!</v>
      </c>
      <c r="R62" s="54" t="str">
        <f t="shared" si="3"/>
        <v>#DIV/0!</v>
      </c>
      <c r="S62" s="37"/>
      <c r="T62" s="37"/>
      <c r="U62" s="37"/>
      <c r="V62" s="37"/>
      <c r="W62" s="37"/>
      <c r="X62" s="37"/>
    </row>
    <row r="63" ht="135.0" customHeight="1">
      <c r="A63" s="114"/>
      <c r="B63" s="23"/>
      <c r="C63" s="23"/>
      <c r="D63" s="114"/>
      <c r="E63" s="114"/>
      <c r="F63" s="114"/>
      <c r="G63" s="114"/>
      <c r="H63" s="25" t="s">
        <v>234</v>
      </c>
      <c r="I63" s="126"/>
      <c r="J63" s="127"/>
      <c r="K63" s="146"/>
      <c r="L63" s="128"/>
      <c r="M63" s="37"/>
      <c r="N63" s="37"/>
      <c r="O63" s="37"/>
      <c r="P63" s="124" t="str">
        <f t="shared" si="1"/>
        <v>#DIV/0!</v>
      </c>
      <c r="Q63" s="54" t="str">
        <f t="shared" si="2"/>
        <v>#DIV/0!</v>
      </c>
      <c r="R63" s="54" t="str">
        <f t="shared" si="3"/>
        <v>#DIV/0!</v>
      </c>
      <c r="S63" s="37"/>
      <c r="T63" s="37"/>
      <c r="U63" s="37"/>
      <c r="V63" s="37"/>
      <c r="W63" s="37"/>
      <c r="X63" s="37"/>
    </row>
    <row r="64" ht="135.0" customHeight="1">
      <c r="A64" s="114"/>
      <c r="B64" s="23"/>
      <c r="C64" s="23"/>
      <c r="D64" s="114"/>
      <c r="E64" s="114"/>
      <c r="F64" s="114"/>
      <c r="G64" s="114"/>
      <c r="H64" s="25" t="s">
        <v>234</v>
      </c>
      <c r="I64" s="126"/>
      <c r="J64" s="127"/>
      <c r="K64" s="146"/>
      <c r="L64" s="128"/>
      <c r="M64" s="37"/>
      <c r="N64" s="37"/>
      <c r="O64" s="37"/>
      <c r="P64" s="124" t="str">
        <f t="shared" si="1"/>
        <v>#DIV/0!</v>
      </c>
      <c r="Q64" s="54" t="str">
        <f t="shared" si="2"/>
        <v>#DIV/0!</v>
      </c>
      <c r="R64" s="54" t="str">
        <f t="shared" si="3"/>
        <v>#DIV/0!</v>
      </c>
      <c r="S64" s="37"/>
      <c r="T64" s="37"/>
      <c r="U64" s="37"/>
      <c r="V64" s="37"/>
      <c r="W64" s="37"/>
      <c r="X64" s="37"/>
    </row>
    <row r="65" ht="135.0" customHeight="1">
      <c r="A65" s="114"/>
      <c r="B65" s="23"/>
      <c r="C65" s="23"/>
      <c r="D65" s="114"/>
      <c r="E65" s="114"/>
      <c r="F65" s="114"/>
      <c r="G65" s="114"/>
      <c r="H65" s="25" t="s">
        <v>234</v>
      </c>
      <c r="I65" s="126"/>
      <c r="J65" s="127"/>
      <c r="K65" s="146"/>
      <c r="L65" s="128"/>
      <c r="M65" s="37"/>
      <c r="N65" s="37"/>
      <c r="O65" s="37"/>
      <c r="P65" s="124" t="str">
        <f t="shared" si="1"/>
        <v>#DIV/0!</v>
      </c>
      <c r="Q65" s="54" t="str">
        <f t="shared" si="2"/>
        <v>#DIV/0!</v>
      </c>
      <c r="R65" s="54" t="str">
        <f t="shared" si="3"/>
        <v>#DIV/0!</v>
      </c>
      <c r="S65" s="37"/>
      <c r="T65" s="37"/>
      <c r="U65" s="37"/>
      <c r="V65" s="37"/>
      <c r="W65" s="37"/>
      <c r="X65" s="37"/>
    </row>
    <row r="66" ht="135.0" customHeight="1">
      <c r="A66" s="114"/>
      <c r="B66" s="23"/>
      <c r="C66" s="23"/>
      <c r="D66" s="114"/>
      <c r="E66" s="114"/>
      <c r="F66" s="114"/>
      <c r="G66" s="114"/>
      <c r="H66" s="25" t="s">
        <v>234</v>
      </c>
      <c r="I66" s="126"/>
      <c r="J66" s="127"/>
      <c r="K66" s="146"/>
      <c r="L66" s="128"/>
      <c r="M66" s="37"/>
      <c r="N66" s="37"/>
      <c r="O66" s="37"/>
      <c r="P66" s="124" t="str">
        <f t="shared" si="1"/>
        <v>#DIV/0!</v>
      </c>
      <c r="Q66" s="54" t="str">
        <f t="shared" si="2"/>
        <v>#DIV/0!</v>
      </c>
      <c r="R66" s="54" t="str">
        <f t="shared" si="3"/>
        <v>#DIV/0!</v>
      </c>
      <c r="S66" s="37"/>
      <c r="T66" s="37"/>
      <c r="U66" s="37"/>
      <c r="V66" s="37"/>
      <c r="W66" s="37"/>
      <c r="X66" s="37"/>
    </row>
    <row r="67" ht="135.0" customHeight="1">
      <c r="A67" s="114"/>
      <c r="B67" s="23"/>
      <c r="C67" s="23"/>
      <c r="D67" s="114"/>
      <c r="E67" s="114"/>
      <c r="F67" s="114"/>
      <c r="G67" s="114"/>
      <c r="H67" s="25" t="s">
        <v>234</v>
      </c>
      <c r="I67" s="126"/>
      <c r="J67" s="127"/>
      <c r="K67" s="146"/>
      <c r="L67" s="128"/>
      <c r="M67" s="37"/>
      <c r="N67" s="37"/>
      <c r="O67" s="37"/>
      <c r="P67" s="124" t="str">
        <f t="shared" si="1"/>
        <v>#DIV/0!</v>
      </c>
      <c r="Q67" s="54" t="str">
        <f t="shared" si="2"/>
        <v>#DIV/0!</v>
      </c>
      <c r="R67" s="54" t="str">
        <f t="shared" si="3"/>
        <v>#DIV/0!</v>
      </c>
      <c r="S67" s="37"/>
      <c r="T67" s="37"/>
      <c r="U67" s="37"/>
      <c r="V67" s="37"/>
      <c r="W67" s="37"/>
      <c r="X67" s="37"/>
    </row>
    <row r="68" ht="135.0" customHeight="1">
      <c r="A68" s="114"/>
      <c r="B68" s="23"/>
      <c r="C68" s="23"/>
      <c r="D68" s="114"/>
      <c r="E68" s="114"/>
      <c r="F68" s="114"/>
      <c r="G68" s="114"/>
      <c r="H68" s="25" t="s">
        <v>234</v>
      </c>
      <c r="I68" s="126"/>
      <c r="J68" s="127"/>
      <c r="K68" s="146"/>
      <c r="L68" s="128"/>
      <c r="M68" s="37"/>
      <c r="N68" s="37"/>
      <c r="O68" s="37"/>
      <c r="P68" s="124" t="str">
        <f t="shared" si="1"/>
        <v>#DIV/0!</v>
      </c>
      <c r="Q68" s="54" t="str">
        <f t="shared" si="2"/>
        <v>#DIV/0!</v>
      </c>
      <c r="R68" s="54" t="str">
        <f t="shared" si="3"/>
        <v>#DIV/0!</v>
      </c>
      <c r="S68" s="37"/>
      <c r="T68" s="37"/>
      <c r="U68" s="37"/>
      <c r="V68" s="37"/>
      <c r="W68" s="37"/>
      <c r="X68" s="37"/>
    </row>
    <row r="69" ht="135.0" customHeight="1">
      <c r="A69" s="114"/>
      <c r="B69" s="23"/>
      <c r="C69" s="23"/>
      <c r="D69" s="114"/>
      <c r="E69" s="114"/>
      <c r="F69" s="114"/>
      <c r="G69" s="114"/>
      <c r="H69" s="25" t="s">
        <v>234</v>
      </c>
      <c r="I69" s="126"/>
      <c r="J69" s="127"/>
      <c r="K69" s="146"/>
      <c r="L69" s="128"/>
      <c r="M69" s="37"/>
      <c r="N69" s="37"/>
      <c r="O69" s="37"/>
      <c r="P69" s="124" t="str">
        <f t="shared" si="1"/>
        <v>#DIV/0!</v>
      </c>
      <c r="Q69" s="54" t="str">
        <f t="shared" si="2"/>
        <v>#DIV/0!</v>
      </c>
      <c r="R69" s="54" t="str">
        <f t="shared" si="3"/>
        <v>#DIV/0!</v>
      </c>
      <c r="S69" s="37"/>
      <c r="T69" s="37"/>
      <c r="U69" s="37"/>
      <c r="V69" s="37"/>
      <c r="W69" s="37"/>
      <c r="X69" s="37"/>
    </row>
    <row r="70" ht="135.0" customHeight="1">
      <c r="A70" s="114"/>
      <c r="B70" s="23"/>
      <c r="C70" s="23"/>
      <c r="D70" s="114"/>
      <c r="E70" s="114"/>
      <c r="F70" s="114"/>
      <c r="G70" s="114"/>
      <c r="H70" s="25" t="s">
        <v>234</v>
      </c>
      <c r="I70" s="126"/>
      <c r="J70" s="127"/>
      <c r="K70" s="146"/>
      <c r="L70" s="128"/>
      <c r="M70" s="37"/>
      <c r="N70" s="37"/>
      <c r="O70" s="37"/>
      <c r="P70" s="124" t="str">
        <f t="shared" si="1"/>
        <v>#DIV/0!</v>
      </c>
      <c r="Q70" s="54" t="str">
        <f t="shared" si="2"/>
        <v>#DIV/0!</v>
      </c>
      <c r="R70" s="54" t="str">
        <f t="shared" si="3"/>
        <v>#DIV/0!</v>
      </c>
      <c r="S70" s="37"/>
      <c r="T70" s="37"/>
      <c r="U70" s="37"/>
      <c r="V70" s="37"/>
      <c r="W70" s="37"/>
      <c r="X70" s="37"/>
    </row>
    <row r="71" ht="135.0" customHeight="1">
      <c r="A71" s="114"/>
      <c r="B71" s="23"/>
      <c r="C71" s="23"/>
      <c r="D71" s="114"/>
      <c r="E71" s="114"/>
      <c r="F71" s="114"/>
      <c r="G71" s="114"/>
      <c r="H71" s="25" t="s">
        <v>234</v>
      </c>
      <c r="I71" s="126"/>
      <c r="J71" s="127"/>
      <c r="K71" s="146"/>
      <c r="L71" s="128"/>
      <c r="M71" s="37"/>
      <c r="N71" s="37"/>
      <c r="O71" s="37"/>
      <c r="P71" s="124" t="str">
        <f t="shared" si="1"/>
        <v>#DIV/0!</v>
      </c>
      <c r="Q71" s="54" t="str">
        <f t="shared" si="2"/>
        <v>#DIV/0!</v>
      </c>
      <c r="R71" s="54" t="str">
        <f t="shared" si="3"/>
        <v>#DIV/0!</v>
      </c>
      <c r="S71" s="37"/>
      <c r="T71" s="37"/>
      <c r="U71" s="37"/>
      <c r="V71" s="37"/>
      <c r="W71" s="37"/>
      <c r="X71" s="37"/>
    </row>
    <row r="72" ht="135.0" customHeight="1">
      <c r="A72" s="114"/>
      <c r="B72" s="23"/>
      <c r="C72" s="23"/>
      <c r="D72" s="114"/>
      <c r="E72" s="114"/>
      <c r="F72" s="114"/>
      <c r="G72" s="114"/>
      <c r="H72" s="25" t="s">
        <v>234</v>
      </c>
      <c r="I72" s="126"/>
      <c r="J72" s="127"/>
      <c r="K72" s="146"/>
      <c r="L72" s="128"/>
      <c r="M72" s="37"/>
      <c r="N72" s="37"/>
      <c r="O72" s="37"/>
      <c r="P72" s="124" t="str">
        <f t="shared" si="1"/>
        <v>#DIV/0!</v>
      </c>
      <c r="Q72" s="54" t="str">
        <f t="shared" si="2"/>
        <v>#DIV/0!</v>
      </c>
      <c r="R72" s="54" t="str">
        <f t="shared" si="3"/>
        <v>#DIV/0!</v>
      </c>
      <c r="S72" s="37"/>
      <c r="T72" s="37"/>
      <c r="U72" s="37"/>
      <c r="V72" s="37"/>
      <c r="W72" s="37"/>
      <c r="X72" s="37"/>
    </row>
    <row r="73" ht="135.0" customHeight="1">
      <c r="A73" s="114"/>
      <c r="B73" s="23"/>
      <c r="C73" s="23"/>
      <c r="D73" s="114"/>
      <c r="E73" s="114"/>
      <c r="F73" s="114"/>
      <c r="G73" s="114"/>
      <c r="H73" s="25" t="s">
        <v>234</v>
      </c>
      <c r="I73" s="126"/>
      <c r="J73" s="127"/>
      <c r="K73" s="146"/>
      <c r="L73" s="128"/>
      <c r="M73" s="37"/>
      <c r="N73" s="37"/>
      <c r="O73" s="37"/>
      <c r="P73" s="124" t="str">
        <f t="shared" si="1"/>
        <v>#DIV/0!</v>
      </c>
      <c r="Q73" s="54" t="str">
        <f t="shared" si="2"/>
        <v>#DIV/0!</v>
      </c>
      <c r="R73" s="54" t="str">
        <f t="shared" si="3"/>
        <v>#DIV/0!</v>
      </c>
      <c r="S73" s="37"/>
      <c r="T73" s="37"/>
      <c r="U73" s="37"/>
      <c r="V73" s="37"/>
      <c r="W73" s="37"/>
      <c r="X73" s="37"/>
    </row>
    <row r="74" ht="135.0" customHeight="1">
      <c r="A74" s="114"/>
      <c r="B74" s="23"/>
      <c r="C74" s="23"/>
      <c r="D74" s="114"/>
      <c r="E74" s="114"/>
      <c r="F74" s="114"/>
      <c r="G74" s="114"/>
      <c r="H74" s="25" t="s">
        <v>234</v>
      </c>
      <c r="I74" s="126"/>
      <c r="J74" s="127"/>
      <c r="K74" s="146"/>
      <c r="L74" s="128"/>
      <c r="M74" s="37"/>
      <c r="N74" s="37"/>
      <c r="O74" s="37"/>
      <c r="P74" s="124" t="str">
        <f t="shared" si="1"/>
        <v>#DIV/0!</v>
      </c>
      <c r="Q74" s="54" t="str">
        <f t="shared" si="2"/>
        <v>#DIV/0!</v>
      </c>
      <c r="R74" s="54" t="str">
        <f t="shared" si="3"/>
        <v>#DIV/0!</v>
      </c>
      <c r="S74" s="37"/>
      <c r="T74" s="37"/>
      <c r="U74" s="37"/>
      <c r="V74" s="37"/>
      <c r="W74" s="37"/>
      <c r="X74" s="37"/>
    </row>
    <row r="75" ht="135.0" customHeight="1">
      <c r="A75" s="114"/>
      <c r="B75" s="23"/>
      <c r="C75" s="23"/>
      <c r="D75" s="114"/>
      <c r="E75" s="114"/>
      <c r="F75" s="114"/>
      <c r="G75" s="114"/>
      <c r="H75" s="149"/>
      <c r="I75" s="126"/>
      <c r="J75" s="127"/>
      <c r="K75" s="146"/>
      <c r="L75" s="128"/>
      <c r="M75" s="37"/>
      <c r="N75" s="37"/>
      <c r="O75" s="37"/>
      <c r="P75" s="124" t="str">
        <f t="shared" si="1"/>
        <v>#DIV/0!</v>
      </c>
      <c r="Q75" s="54" t="str">
        <f t="shared" si="2"/>
        <v>#DIV/0!</v>
      </c>
      <c r="R75" s="54" t="str">
        <f t="shared" si="3"/>
        <v>#DIV/0!</v>
      </c>
      <c r="S75" s="37"/>
      <c r="T75" s="37"/>
      <c r="U75" s="37"/>
      <c r="V75" s="37"/>
      <c r="W75" s="37"/>
      <c r="X75" s="37"/>
    </row>
    <row r="76" ht="135.0" customHeight="1">
      <c r="A76" s="114"/>
      <c r="B76" s="23"/>
      <c r="C76" s="23"/>
      <c r="D76" s="114"/>
      <c r="E76" s="114"/>
      <c r="F76" s="114"/>
      <c r="G76" s="114"/>
      <c r="H76" s="149"/>
      <c r="I76" s="126"/>
      <c r="J76" s="127"/>
      <c r="K76" s="146"/>
      <c r="L76" s="128"/>
      <c r="M76" s="37"/>
      <c r="N76" s="37"/>
      <c r="O76" s="37"/>
      <c r="P76" s="124" t="str">
        <f t="shared" si="1"/>
        <v>#DIV/0!</v>
      </c>
      <c r="Q76" s="54" t="str">
        <f t="shared" si="2"/>
        <v>#DIV/0!</v>
      </c>
      <c r="R76" s="54" t="str">
        <f t="shared" si="3"/>
        <v>#DIV/0!</v>
      </c>
      <c r="S76" s="37"/>
      <c r="T76" s="37"/>
      <c r="U76" s="37"/>
      <c r="V76" s="37"/>
      <c r="W76" s="37"/>
      <c r="X76" s="37"/>
    </row>
    <row r="77" ht="135.0" customHeight="1">
      <c r="A77" s="114"/>
      <c r="B77" s="23"/>
      <c r="C77" s="23"/>
      <c r="D77" s="114"/>
      <c r="E77" s="114"/>
      <c r="F77" s="114"/>
      <c r="G77" s="114"/>
      <c r="H77" s="149"/>
      <c r="I77" s="126"/>
      <c r="J77" s="127"/>
      <c r="K77" s="146"/>
      <c r="L77" s="128"/>
      <c r="M77" s="37"/>
      <c r="N77" s="37"/>
      <c r="O77" s="37"/>
      <c r="P77" s="124" t="str">
        <f t="shared" si="1"/>
        <v>#DIV/0!</v>
      </c>
      <c r="Q77" s="54" t="str">
        <f t="shared" si="2"/>
        <v>#DIV/0!</v>
      </c>
      <c r="R77" s="54" t="str">
        <f t="shared" si="3"/>
        <v>#DIV/0!</v>
      </c>
      <c r="S77" s="37"/>
      <c r="T77" s="37"/>
      <c r="U77" s="37"/>
      <c r="V77" s="37"/>
      <c r="W77" s="37"/>
      <c r="X77" s="37"/>
    </row>
    <row r="78" ht="135.0" customHeight="1">
      <c r="A78" s="114"/>
      <c r="B78" s="23"/>
      <c r="C78" s="23"/>
      <c r="D78" s="114"/>
      <c r="E78" s="114"/>
      <c r="F78" s="114"/>
      <c r="G78" s="114"/>
      <c r="H78" s="149"/>
      <c r="I78" s="126"/>
      <c r="J78" s="127"/>
      <c r="K78" s="146"/>
      <c r="L78" s="128"/>
      <c r="M78" s="37"/>
      <c r="N78" s="37"/>
      <c r="O78" s="37"/>
      <c r="P78" s="124" t="str">
        <f t="shared" si="1"/>
        <v>#DIV/0!</v>
      </c>
      <c r="Q78" s="54" t="str">
        <f t="shared" si="2"/>
        <v>#DIV/0!</v>
      </c>
      <c r="R78" s="54" t="str">
        <f t="shared" si="3"/>
        <v>#DIV/0!</v>
      </c>
      <c r="S78" s="37"/>
      <c r="T78" s="37"/>
      <c r="U78" s="37"/>
      <c r="V78" s="37"/>
      <c r="W78" s="37"/>
      <c r="X78" s="37"/>
    </row>
    <row r="79" ht="135.0" customHeight="1">
      <c r="A79" s="114"/>
      <c r="B79" s="23"/>
      <c r="C79" s="23"/>
      <c r="D79" s="114"/>
      <c r="E79" s="114"/>
      <c r="F79" s="114"/>
      <c r="G79" s="114"/>
      <c r="H79" s="149"/>
      <c r="I79" s="126"/>
      <c r="J79" s="127"/>
      <c r="K79" s="146"/>
      <c r="L79" s="128"/>
      <c r="M79" s="37"/>
      <c r="N79" s="37"/>
      <c r="O79" s="37"/>
      <c r="P79" s="124" t="str">
        <f t="shared" si="1"/>
        <v>#DIV/0!</v>
      </c>
      <c r="Q79" s="54" t="str">
        <f t="shared" si="2"/>
        <v>#DIV/0!</v>
      </c>
      <c r="R79" s="54" t="str">
        <f t="shared" si="3"/>
        <v>#DIV/0!</v>
      </c>
      <c r="S79" s="37"/>
      <c r="T79" s="37"/>
      <c r="U79" s="37"/>
      <c r="V79" s="37"/>
      <c r="W79" s="37"/>
      <c r="X79" s="37"/>
    </row>
    <row r="80" ht="135.0" customHeight="1">
      <c r="A80" s="114"/>
      <c r="B80" s="23"/>
      <c r="C80" s="23"/>
      <c r="D80" s="114"/>
      <c r="E80" s="114"/>
      <c r="F80" s="114"/>
      <c r="G80" s="114"/>
      <c r="H80" s="149"/>
      <c r="I80" s="126"/>
      <c r="J80" s="127"/>
      <c r="K80" s="146"/>
      <c r="L80" s="128"/>
      <c r="M80" s="37"/>
      <c r="N80" s="37"/>
      <c r="O80" s="37"/>
      <c r="P80" s="124" t="str">
        <f t="shared" si="1"/>
        <v>#DIV/0!</v>
      </c>
      <c r="Q80" s="54" t="str">
        <f t="shared" si="2"/>
        <v>#DIV/0!</v>
      </c>
      <c r="R80" s="54" t="str">
        <f t="shared" si="3"/>
        <v>#DIV/0!</v>
      </c>
      <c r="S80" s="37"/>
      <c r="T80" s="37"/>
      <c r="U80" s="37"/>
      <c r="V80" s="37"/>
      <c r="W80" s="37"/>
      <c r="X80" s="37"/>
    </row>
    <row r="81" ht="135.0" customHeight="1">
      <c r="A81" s="114"/>
      <c r="B81" s="23"/>
      <c r="C81" s="23"/>
      <c r="D81" s="114"/>
      <c r="E81" s="114"/>
      <c r="F81" s="114"/>
      <c r="G81" s="114"/>
      <c r="H81" s="149"/>
      <c r="I81" s="126"/>
      <c r="J81" s="127"/>
      <c r="K81" s="146"/>
      <c r="L81" s="128"/>
      <c r="M81" s="37"/>
      <c r="N81" s="37"/>
      <c r="O81" s="37"/>
      <c r="P81" s="124" t="str">
        <f t="shared" si="1"/>
        <v>#DIV/0!</v>
      </c>
      <c r="Q81" s="54" t="str">
        <f t="shared" si="2"/>
        <v>#DIV/0!</v>
      </c>
      <c r="R81" s="54" t="str">
        <f t="shared" si="3"/>
        <v>#DIV/0!</v>
      </c>
      <c r="S81" s="37"/>
      <c r="T81" s="37"/>
      <c r="U81" s="37"/>
      <c r="V81" s="37"/>
      <c r="W81" s="37"/>
      <c r="X81" s="37"/>
    </row>
    <row r="82" ht="135.0" customHeight="1">
      <c r="A82" s="114"/>
      <c r="B82" s="23"/>
      <c r="C82" s="23"/>
      <c r="D82" s="114"/>
      <c r="E82" s="114"/>
      <c r="F82" s="114"/>
      <c r="G82" s="114"/>
      <c r="H82" s="149"/>
      <c r="I82" s="126"/>
      <c r="J82" s="127"/>
      <c r="K82" s="146"/>
      <c r="L82" s="128"/>
      <c r="M82" s="37"/>
      <c r="N82" s="37"/>
      <c r="O82" s="37"/>
      <c r="P82" s="124" t="str">
        <f t="shared" si="1"/>
        <v>#DIV/0!</v>
      </c>
      <c r="Q82" s="54" t="str">
        <f t="shared" si="2"/>
        <v>#DIV/0!</v>
      </c>
      <c r="R82" s="54" t="str">
        <f t="shared" si="3"/>
        <v>#DIV/0!</v>
      </c>
      <c r="S82" s="37"/>
      <c r="T82" s="37"/>
      <c r="U82" s="37"/>
      <c r="V82" s="37"/>
      <c r="W82" s="37"/>
      <c r="X82" s="37"/>
    </row>
    <row r="83" ht="135.0" customHeight="1">
      <c r="A83" s="114"/>
      <c r="B83" s="23"/>
      <c r="C83" s="23"/>
      <c r="D83" s="114"/>
      <c r="E83" s="114"/>
      <c r="F83" s="114"/>
      <c r="G83" s="114"/>
      <c r="H83" s="149"/>
      <c r="I83" s="126"/>
      <c r="J83" s="127"/>
      <c r="K83" s="146"/>
      <c r="L83" s="128"/>
      <c r="M83" s="37"/>
      <c r="N83" s="37"/>
      <c r="O83" s="37"/>
      <c r="P83" s="124" t="str">
        <f t="shared" si="1"/>
        <v>#DIV/0!</v>
      </c>
      <c r="Q83" s="54" t="str">
        <f t="shared" si="2"/>
        <v>#DIV/0!</v>
      </c>
      <c r="R83" s="54" t="str">
        <f t="shared" si="3"/>
        <v>#DIV/0!</v>
      </c>
      <c r="S83" s="37"/>
      <c r="T83" s="37"/>
      <c r="U83" s="37"/>
      <c r="V83" s="37"/>
      <c r="W83" s="37"/>
      <c r="X83" s="37"/>
    </row>
    <row r="84" ht="135.0" customHeight="1">
      <c r="A84" s="114"/>
      <c r="B84" s="23"/>
      <c r="C84" s="23"/>
      <c r="D84" s="114"/>
      <c r="E84" s="114"/>
      <c r="F84" s="114"/>
      <c r="G84" s="114"/>
      <c r="H84" s="149"/>
      <c r="I84" s="126"/>
      <c r="J84" s="127"/>
      <c r="K84" s="146"/>
      <c r="L84" s="128"/>
      <c r="M84" s="37"/>
      <c r="N84" s="37"/>
      <c r="O84" s="37"/>
      <c r="P84" s="124" t="str">
        <f t="shared" si="1"/>
        <v>#DIV/0!</v>
      </c>
      <c r="Q84" s="54" t="str">
        <f t="shared" si="2"/>
        <v>#DIV/0!</v>
      </c>
      <c r="R84" s="54" t="str">
        <f t="shared" si="3"/>
        <v>#DIV/0!</v>
      </c>
      <c r="S84" s="37"/>
      <c r="T84" s="37"/>
      <c r="U84" s="37"/>
      <c r="V84" s="37"/>
      <c r="W84" s="37"/>
      <c r="X84" s="37"/>
    </row>
    <row r="85" ht="135.0" customHeight="1">
      <c r="A85" s="114"/>
      <c r="B85" s="23"/>
      <c r="C85" s="23"/>
      <c r="D85" s="114"/>
      <c r="E85" s="114"/>
      <c r="F85" s="114"/>
      <c r="G85" s="114"/>
      <c r="H85" s="149"/>
      <c r="I85" s="126"/>
      <c r="J85" s="127"/>
      <c r="K85" s="146"/>
      <c r="L85" s="128"/>
      <c r="M85" s="37"/>
      <c r="N85" s="37"/>
      <c r="O85" s="37"/>
      <c r="P85" s="124" t="str">
        <f t="shared" si="1"/>
        <v>#DIV/0!</v>
      </c>
      <c r="Q85" s="54" t="str">
        <f t="shared" si="2"/>
        <v>#DIV/0!</v>
      </c>
      <c r="R85" s="54" t="str">
        <f t="shared" si="3"/>
        <v>#DIV/0!</v>
      </c>
      <c r="S85" s="37"/>
      <c r="T85" s="37"/>
      <c r="U85" s="37"/>
      <c r="V85" s="37"/>
      <c r="W85" s="37"/>
      <c r="X85" s="37"/>
    </row>
    <row r="86" ht="135.0" customHeight="1">
      <c r="A86" s="114"/>
      <c r="B86" s="23"/>
      <c r="C86" s="23"/>
      <c r="D86" s="114"/>
      <c r="E86" s="114"/>
      <c r="F86" s="114"/>
      <c r="G86" s="114"/>
      <c r="H86" s="149"/>
      <c r="I86" s="126"/>
      <c r="J86" s="127"/>
      <c r="K86" s="146"/>
      <c r="L86" s="128"/>
      <c r="M86" s="37"/>
      <c r="N86" s="37"/>
      <c r="O86" s="37"/>
      <c r="P86" s="124" t="str">
        <f t="shared" si="1"/>
        <v>#DIV/0!</v>
      </c>
      <c r="Q86" s="54" t="str">
        <f t="shared" si="2"/>
        <v>#DIV/0!</v>
      </c>
      <c r="R86" s="54" t="str">
        <f t="shared" si="3"/>
        <v>#DIV/0!</v>
      </c>
      <c r="S86" s="37"/>
      <c r="T86" s="37"/>
      <c r="U86" s="37"/>
      <c r="V86" s="37"/>
      <c r="W86" s="37"/>
      <c r="X86" s="37"/>
    </row>
    <row r="87" ht="135.0" customHeight="1">
      <c r="A87" s="114"/>
      <c r="B87" s="23"/>
      <c r="C87" s="23"/>
      <c r="D87" s="114"/>
      <c r="E87" s="114"/>
      <c r="F87" s="114"/>
      <c r="G87" s="114"/>
      <c r="H87" s="149"/>
      <c r="I87" s="126"/>
      <c r="J87" s="127"/>
      <c r="K87" s="146"/>
      <c r="L87" s="128"/>
      <c r="M87" s="37"/>
      <c r="N87" s="37"/>
      <c r="O87" s="37"/>
      <c r="P87" s="124" t="str">
        <f t="shared" si="1"/>
        <v>#DIV/0!</v>
      </c>
      <c r="Q87" s="54" t="str">
        <f t="shared" si="2"/>
        <v>#DIV/0!</v>
      </c>
      <c r="R87" s="54" t="str">
        <f t="shared" si="3"/>
        <v>#DIV/0!</v>
      </c>
      <c r="S87" s="37"/>
      <c r="T87" s="37"/>
      <c r="U87" s="37"/>
      <c r="V87" s="37"/>
      <c r="W87" s="37"/>
      <c r="X87" s="37"/>
    </row>
    <row r="88" ht="135.0" customHeight="1">
      <c r="A88" s="114"/>
      <c r="B88" s="23"/>
      <c r="C88" s="23"/>
      <c r="D88" s="114"/>
      <c r="E88" s="114"/>
      <c r="F88" s="114"/>
      <c r="G88" s="114"/>
      <c r="H88" s="149"/>
      <c r="I88" s="126"/>
      <c r="J88" s="127"/>
      <c r="K88" s="146"/>
      <c r="L88" s="128"/>
      <c r="M88" s="37"/>
      <c r="N88" s="37"/>
      <c r="O88" s="37"/>
      <c r="P88" s="124" t="str">
        <f t="shared" si="1"/>
        <v>#DIV/0!</v>
      </c>
      <c r="Q88" s="54" t="str">
        <f t="shared" si="2"/>
        <v>#DIV/0!</v>
      </c>
      <c r="R88" s="54" t="str">
        <f t="shared" si="3"/>
        <v>#DIV/0!</v>
      </c>
      <c r="S88" s="37"/>
      <c r="T88" s="37"/>
      <c r="U88" s="37"/>
      <c r="V88" s="37"/>
      <c r="W88" s="37"/>
      <c r="X88" s="37"/>
    </row>
    <row r="89" ht="135.0" customHeight="1">
      <c r="A89" s="114"/>
      <c r="B89" s="23"/>
      <c r="C89" s="23"/>
      <c r="D89" s="114"/>
      <c r="E89" s="114"/>
      <c r="F89" s="114"/>
      <c r="G89" s="114"/>
      <c r="H89" s="149"/>
      <c r="I89" s="126"/>
      <c r="J89" s="127"/>
      <c r="K89" s="146"/>
      <c r="L89" s="128"/>
      <c r="M89" s="37"/>
      <c r="N89" s="37"/>
      <c r="O89" s="37"/>
      <c r="P89" s="124" t="str">
        <f t="shared" si="1"/>
        <v>#DIV/0!</v>
      </c>
      <c r="Q89" s="54" t="str">
        <f t="shared" si="2"/>
        <v>#DIV/0!</v>
      </c>
      <c r="R89" s="54" t="str">
        <f t="shared" si="3"/>
        <v>#DIV/0!</v>
      </c>
      <c r="S89" s="37"/>
      <c r="T89" s="37"/>
      <c r="U89" s="37"/>
      <c r="V89" s="37"/>
      <c r="W89" s="37"/>
      <c r="X89" s="37"/>
    </row>
    <row r="90" ht="135.0" customHeight="1">
      <c r="A90" s="114"/>
      <c r="B90" s="23"/>
      <c r="C90" s="23"/>
      <c r="D90" s="114"/>
      <c r="E90" s="114"/>
      <c r="F90" s="114"/>
      <c r="G90" s="114"/>
      <c r="H90" s="149"/>
      <c r="I90" s="126"/>
      <c r="J90" s="127"/>
      <c r="K90" s="146"/>
      <c r="L90" s="128"/>
      <c r="M90" s="37"/>
      <c r="N90" s="37"/>
      <c r="O90" s="37"/>
      <c r="P90" s="124" t="str">
        <f t="shared" si="1"/>
        <v>#DIV/0!</v>
      </c>
      <c r="Q90" s="54" t="str">
        <f t="shared" si="2"/>
        <v>#DIV/0!</v>
      </c>
      <c r="R90" s="54" t="str">
        <f t="shared" si="3"/>
        <v>#DIV/0!</v>
      </c>
      <c r="S90" s="37"/>
      <c r="T90" s="37"/>
      <c r="U90" s="37"/>
      <c r="V90" s="37"/>
      <c r="W90" s="37"/>
      <c r="X90" s="37"/>
    </row>
    <row r="91" ht="135.0" customHeight="1">
      <c r="A91" s="114"/>
      <c r="B91" s="23"/>
      <c r="C91" s="23"/>
      <c r="D91" s="114"/>
      <c r="E91" s="114"/>
      <c r="F91" s="114"/>
      <c r="G91" s="114"/>
      <c r="H91" s="149"/>
      <c r="I91" s="126"/>
      <c r="J91" s="127"/>
      <c r="K91" s="146"/>
      <c r="L91" s="128"/>
      <c r="M91" s="37"/>
      <c r="N91" s="37"/>
      <c r="O91" s="37"/>
      <c r="P91" s="124" t="str">
        <f t="shared" si="1"/>
        <v>#DIV/0!</v>
      </c>
      <c r="Q91" s="54" t="str">
        <f t="shared" si="2"/>
        <v>#DIV/0!</v>
      </c>
      <c r="R91" s="54" t="str">
        <f t="shared" si="3"/>
        <v>#DIV/0!</v>
      </c>
      <c r="S91" s="37"/>
      <c r="T91" s="37"/>
      <c r="U91" s="37"/>
      <c r="V91" s="37"/>
      <c r="W91" s="37"/>
      <c r="X91" s="37"/>
    </row>
    <row r="92" ht="135.0" customHeight="1">
      <c r="A92" s="114"/>
      <c r="B92" s="23"/>
      <c r="C92" s="23"/>
      <c r="D92" s="114"/>
      <c r="E92" s="114"/>
      <c r="F92" s="114"/>
      <c r="G92" s="114"/>
      <c r="H92" s="149"/>
      <c r="I92" s="126"/>
      <c r="J92" s="127"/>
      <c r="K92" s="146"/>
      <c r="L92" s="128"/>
      <c r="M92" s="37"/>
      <c r="N92" s="37"/>
      <c r="O92" s="37"/>
      <c r="P92" s="124" t="str">
        <f t="shared" si="1"/>
        <v>#DIV/0!</v>
      </c>
      <c r="Q92" s="54" t="str">
        <f t="shared" si="2"/>
        <v>#DIV/0!</v>
      </c>
      <c r="R92" s="54" t="str">
        <f t="shared" si="3"/>
        <v>#DIV/0!</v>
      </c>
      <c r="S92" s="37"/>
      <c r="T92" s="37"/>
      <c r="U92" s="37"/>
      <c r="V92" s="37"/>
      <c r="W92" s="37"/>
      <c r="X92" s="37"/>
    </row>
    <row r="93" ht="135.0" customHeight="1">
      <c r="A93" s="114"/>
      <c r="B93" s="23"/>
      <c r="C93" s="23"/>
      <c r="D93" s="114"/>
      <c r="E93" s="114"/>
      <c r="F93" s="114"/>
      <c r="G93" s="114"/>
      <c r="H93" s="149"/>
      <c r="I93" s="126"/>
      <c r="J93" s="127"/>
      <c r="K93" s="146"/>
      <c r="L93" s="128"/>
      <c r="M93" s="37"/>
      <c r="N93" s="37"/>
      <c r="O93" s="37"/>
      <c r="P93" s="124" t="str">
        <f t="shared" si="1"/>
        <v>#DIV/0!</v>
      </c>
      <c r="Q93" s="54" t="str">
        <f t="shared" si="2"/>
        <v>#DIV/0!</v>
      </c>
      <c r="R93" s="54" t="str">
        <f t="shared" si="3"/>
        <v>#DIV/0!</v>
      </c>
      <c r="S93" s="37"/>
      <c r="T93" s="37"/>
      <c r="U93" s="37"/>
      <c r="V93" s="37"/>
      <c r="W93" s="37"/>
      <c r="X93" s="37"/>
    </row>
    <row r="94" ht="135.0" customHeight="1">
      <c r="A94" s="114"/>
      <c r="B94" s="23"/>
      <c r="C94" s="23"/>
      <c r="D94" s="114"/>
      <c r="E94" s="114"/>
      <c r="F94" s="114"/>
      <c r="G94" s="114"/>
      <c r="H94" s="149"/>
      <c r="I94" s="126"/>
      <c r="J94" s="127"/>
      <c r="K94" s="146"/>
      <c r="L94" s="128"/>
      <c r="M94" s="37"/>
      <c r="N94" s="37"/>
      <c r="O94" s="37"/>
      <c r="P94" s="124" t="str">
        <f t="shared" si="1"/>
        <v>#DIV/0!</v>
      </c>
      <c r="Q94" s="54" t="str">
        <f t="shared" si="2"/>
        <v>#DIV/0!</v>
      </c>
      <c r="R94" s="54" t="str">
        <f t="shared" si="3"/>
        <v>#DIV/0!</v>
      </c>
      <c r="S94" s="37"/>
      <c r="T94" s="37"/>
      <c r="U94" s="37"/>
      <c r="V94" s="37"/>
      <c r="W94" s="37"/>
      <c r="X94" s="37"/>
    </row>
    <row r="95" ht="135.0" customHeight="1">
      <c r="A95" s="114"/>
      <c r="B95" s="23"/>
      <c r="C95" s="23"/>
      <c r="D95" s="114"/>
      <c r="E95" s="114"/>
      <c r="F95" s="114"/>
      <c r="G95" s="114"/>
      <c r="H95" s="149"/>
      <c r="I95" s="126"/>
      <c r="J95" s="127"/>
      <c r="K95" s="146"/>
      <c r="L95" s="128"/>
      <c r="M95" s="37"/>
      <c r="N95" s="37"/>
      <c r="O95" s="37"/>
      <c r="P95" s="124" t="str">
        <f t="shared" si="1"/>
        <v>#DIV/0!</v>
      </c>
      <c r="Q95" s="54" t="str">
        <f t="shared" si="2"/>
        <v>#DIV/0!</v>
      </c>
      <c r="R95" s="54" t="str">
        <f t="shared" si="3"/>
        <v>#DIV/0!</v>
      </c>
      <c r="S95" s="37"/>
      <c r="T95" s="37"/>
      <c r="U95" s="37"/>
      <c r="V95" s="37"/>
      <c r="W95" s="37"/>
      <c r="X95" s="37"/>
    </row>
    <row r="96" ht="135.0" customHeight="1">
      <c r="A96" s="114"/>
      <c r="B96" s="23"/>
      <c r="C96" s="23"/>
      <c r="D96" s="114"/>
      <c r="E96" s="114"/>
      <c r="F96" s="114"/>
      <c r="G96" s="114"/>
      <c r="H96" s="37"/>
      <c r="I96" s="126"/>
      <c r="J96" s="127"/>
      <c r="K96" s="146"/>
      <c r="L96" s="128"/>
      <c r="M96" s="37"/>
      <c r="N96" s="37"/>
      <c r="O96" s="37"/>
      <c r="P96" s="124" t="str">
        <f t="shared" si="1"/>
        <v>#DIV/0!</v>
      </c>
      <c r="Q96" s="54" t="str">
        <f t="shared" si="2"/>
        <v>#DIV/0!</v>
      </c>
      <c r="R96" s="54" t="str">
        <f t="shared" si="3"/>
        <v>#DIV/0!</v>
      </c>
      <c r="S96" s="37"/>
      <c r="T96" s="37"/>
      <c r="U96" s="37"/>
      <c r="V96" s="37"/>
      <c r="W96" s="37"/>
      <c r="X96" s="37"/>
    </row>
    <row r="97" ht="135.0" customHeight="1">
      <c r="A97" s="114"/>
      <c r="B97" s="23"/>
      <c r="C97" s="23"/>
      <c r="D97" s="114"/>
      <c r="E97" s="114"/>
      <c r="F97" s="114"/>
      <c r="G97" s="114"/>
      <c r="H97" s="37"/>
      <c r="I97" s="126"/>
      <c r="J97" s="127"/>
      <c r="K97" s="146"/>
      <c r="L97" s="128"/>
      <c r="M97" s="37"/>
      <c r="N97" s="37"/>
      <c r="O97" s="37"/>
      <c r="P97" s="124" t="str">
        <f t="shared" si="1"/>
        <v>#DIV/0!</v>
      </c>
      <c r="Q97" s="54" t="str">
        <f t="shared" si="2"/>
        <v>#DIV/0!</v>
      </c>
      <c r="R97" s="54" t="str">
        <f t="shared" si="3"/>
        <v>#DIV/0!</v>
      </c>
      <c r="S97" s="37"/>
      <c r="T97" s="37"/>
      <c r="U97" s="37"/>
      <c r="V97" s="37"/>
      <c r="W97" s="37"/>
      <c r="X97" s="37"/>
    </row>
    <row r="98" ht="135.0" customHeight="1">
      <c r="A98" s="114"/>
      <c r="B98" s="23"/>
      <c r="C98" s="23"/>
      <c r="D98" s="114"/>
      <c r="E98" s="114"/>
      <c r="F98" s="114"/>
      <c r="G98" s="114"/>
      <c r="H98" s="37"/>
      <c r="I98" s="126"/>
      <c r="J98" s="127"/>
      <c r="K98" s="146"/>
      <c r="L98" s="128"/>
      <c r="M98" s="37"/>
      <c r="N98" s="37"/>
      <c r="O98" s="37"/>
      <c r="P98" s="124" t="str">
        <f t="shared" si="1"/>
        <v>#DIV/0!</v>
      </c>
      <c r="Q98" s="54" t="str">
        <f t="shared" si="2"/>
        <v>#DIV/0!</v>
      </c>
      <c r="R98" s="54" t="str">
        <f t="shared" si="3"/>
        <v>#DIV/0!</v>
      </c>
      <c r="S98" s="37"/>
      <c r="T98" s="37"/>
      <c r="U98" s="37"/>
      <c r="V98" s="37"/>
      <c r="W98" s="37"/>
      <c r="X98" s="37"/>
    </row>
    <row r="99" ht="135.0" customHeight="1">
      <c r="A99" s="114"/>
      <c r="B99" s="23"/>
      <c r="C99" s="23"/>
      <c r="D99" s="114"/>
      <c r="E99" s="114"/>
      <c r="F99" s="114"/>
      <c r="G99" s="114"/>
      <c r="H99" s="37"/>
      <c r="I99" s="126"/>
      <c r="J99" s="127"/>
      <c r="K99" s="146"/>
      <c r="L99" s="128"/>
      <c r="M99" s="37"/>
      <c r="N99" s="37"/>
      <c r="O99" s="37"/>
      <c r="P99" s="124" t="str">
        <f t="shared" si="1"/>
        <v>#DIV/0!</v>
      </c>
      <c r="Q99" s="54" t="str">
        <f t="shared" si="2"/>
        <v>#DIV/0!</v>
      </c>
      <c r="R99" s="54" t="str">
        <f t="shared" si="3"/>
        <v>#DIV/0!</v>
      </c>
      <c r="S99" s="37"/>
      <c r="T99" s="37"/>
      <c r="U99" s="37"/>
      <c r="V99" s="37"/>
      <c r="W99" s="37"/>
      <c r="X99" s="37"/>
    </row>
    <row r="100" ht="135.0" customHeight="1">
      <c r="A100" s="114"/>
      <c r="B100" s="23"/>
      <c r="C100" s="23"/>
      <c r="D100" s="114"/>
      <c r="E100" s="114"/>
      <c r="F100" s="114"/>
      <c r="G100" s="114"/>
      <c r="H100" s="37"/>
      <c r="I100" s="126"/>
      <c r="J100" s="127"/>
      <c r="K100" s="146"/>
      <c r="L100" s="128"/>
      <c r="M100" s="37"/>
      <c r="N100" s="37"/>
      <c r="O100" s="37"/>
      <c r="P100" s="124" t="str">
        <f t="shared" si="1"/>
        <v>#DIV/0!</v>
      </c>
      <c r="Q100" s="54" t="str">
        <f t="shared" si="2"/>
        <v>#DIV/0!</v>
      </c>
      <c r="R100" s="54" t="str">
        <f t="shared" si="3"/>
        <v>#DIV/0!</v>
      </c>
      <c r="S100" s="37"/>
      <c r="T100" s="37"/>
      <c r="U100" s="37"/>
      <c r="V100" s="37"/>
      <c r="W100" s="37"/>
      <c r="X100" s="37"/>
    </row>
    <row r="101" ht="135.0" customHeight="1">
      <c r="A101" s="114"/>
      <c r="B101" s="23"/>
      <c r="C101" s="23"/>
      <c r="D101" s="114"/>
      <c r="E101" s="114"/>
      <c r="F101" s="114"/>
      <c r="G101" s="114"/>
      <c r="H101" s="37"/>
      <c r="I101" s="126"/>
      <c r="J101" s="127"/>
      <c r="K101" s="146"/>
      <c r="L101" s="128"/>
      <c r="M101" s="37"/>
      <c r="N101" s="37"/>
      <c r="O101" s="37"/>
      <c r="P101" s="124" t="str">
        <f t="shared" si="1"/>
        <v>#DIV/0!</v>
      </c>
      <c r="Q101" s="54" t="str">
        <f t="shared" si="2"/>
        <v>#DIV/0!</v>
      </c>
      <c r="R101" s="54" t="str">
        <f t="shared" si="3"/>
        <v>#DIV/0!</v>
      </c>
      <c r="S101" s="37"/>
      <c r="T101" s="37"/>
      <c r="U101" s="37"/>
      <c r="V101" s="37"/>
      <c r="W101" s="37"/>
      <c r="X101" s="37"/>
    </row>
    <row r="102" ht="135.0" customHeight="1">
      <c r="A102" s="114"/>
      <c r="B102" s="23"/>
      <c r="C102" s="23"/>
      <c r="D102" s="114"/>
      <c r="E102" s="114"/>
      <c r="F102" s="114"/>
      <c r="G102" s="114"/>
      <c r="H102" s="37"/>
      <c r="I102" s="126"/>
      <c r="J102" s="127"/>
      <c r="K102" s="146"/>
      <c r="L102" s="128"/>
      <c r="M102" s="37"/>
      <c r="N102" s="37"/>
      <c r="O102" s="37"/>
      <c r="P102" s="124" t="str">
        <f t="shared" si="1"/>
        <v>#DIV/0!</v>
      </c>
      <c r="Q102" s="54" t="str">
        <f t="shared" si="2"/>
        <v>#DIV/0!</v>
      </c>
      <c r="R102" s="54" t="str">
        <f t="shared" si="3"/>
        <v>#DIV/0!</v>
      </c>
      <c r="S102" s="37"/>
      <c r="T102" s="37"/>
      <c r="U102" s="37"/>
      <c r="V102" s="37"/>
      <c r="W102" s="37"/>
      <c r="X102" s="37"/>
    </row>
    <row r="103" ht="135.0" customHeight="1">
      <c r="A103" s="114"/>
      <c r="B103" s="23"/>
      <c r="C103" s="23"/>
      <c r="D103" s="114"/>
      <c r="E103" s="114"/>
      <c r="F103" s="114"/>
      <c r="G103" s="114"/>
      <c r="H103" s="37"/>
      <c r="I103" s="126"/>
      <c r="J103" s="127"/>
      <c r="K103" s="146"/>
      <c r="L103" s="128"/>
      <c r="M103" s="37"/>
      <c r="N103" s="37"/>
      <c r="O103" s="37"/>
      <c r="P103" s="124" t="str">
        <f t="shared" si="1"/>
        <v>#DIV/0!</v>
      </c>
      <c r="Q103" s="54" t="str">
        <f t="shared" si="2"/>
        <v>#DIV/0!</v>
      </c>
      <c r="R103" s="54" t="str">
        <f t="shared" si="3"/>
        <v>#DIV/0!</v>
      </c>
      <c r="S103" s="37"/>
      <c r="T103" s="37"/>
      <c r="U103" s="37"/>
      <c r="V103" s="37"/>
      <c r="W103" s="37"/>
      <c r="X103" s="37"/>
    </row>
    <row r="104" ht="135.0" customHeight="1">
      <c r="A104" s="114"/>
      <c r="B104" s="23"/>
      <c r="C104" s="23"/>
      <c r="D104" s="114"/>
      <c r="E104" s="114"/>
      <c r="F104" s="114"/>
      <c r="G104" s="114"/>
      <c r="H104" s="37"/>
      <c r="I104" s="126"/>
      <c r="J104" s="127"/>
      <c r="K104" s="146"/>
      <c r="L104" s="128"/>
      <c r="M104" s="37"/>
      <c r="N104" s="37"/>
      <c r="O104" s="37"/>
      <c r="P104" s="124" t="str">
        <f t="shared" si="1"/>
        <v>#DIV/0!</v>
      </c>
      <c r="Q104" s="54" t="str">
        <f t="shared" si="2"/>
        <v>#DIV/0!</v>
      </c>
      <c r="R104" s="54" t="str">
        <f t="shared" si="3"/>
        <v>#DIV/0!</v>
      </c>
      <c r="S104" s="37"/>
      <c r="T104" s="37"/>
      <c r="U104" s="37"/>
      <c r="V104" s="37"/>
      <c r="W104" s="37"/>
      <c r="X104" s="37"/>
    </row>
    <row r="105" ht="135.0" customHeight="1">
      <c r="A105" s="148"/>
      <c r="B105" s="51"/>
      <c r="C105" s="51"/>
      <c r="D105" s="148"/>
      <c r="E105" s="148"/>
      <c r="F105" s="148"/>
      <c r="G105" s="148"/>
      <c r="H105" s="37"/>
      <c r="I105" s="126"/>
      <c r="J105" s="127"/>
      <c r="K105" s="146"/>
      <c r="L105" s="128"/>
      <c r="M105" s="37"/>
      <c r="N105" s="37"/>
      <c r="O105" s="37"/>
      <c r="P105" s="124" t="str">
        <f t="shared" si="1"/>
        <v>#DIV/0!</v>
      </c>
      <c r="Q105" s="54" t="str">
        <f t="shared" si="2"/>
        <v>#DIV/0!</v>
      </c>
      <c r="R105" s="54" t="str">
        <f t="shared" si="3"/>
        <v>#DIV/0!</v>
      </c>
      <c r="S105" s="37"/>
      <c r="T105" s="37"/>
      <c r="U105" s="37"/>
      <c r="V105" s="37"/>
      <c r="W105" s="37"/>
      <c r="X105" s="37"/>
    </row>
    <row r="106" ht="135.0" customHeight="1">
      <c r="A106" s="148"/>
      <c r="B106" s="51"/>
      <c r="C106" s="51"/>
      <c r="D106" s="148"/>
      <c r="E106" s="148"/>
      <c r="F106" s="148"/>
      <c r="G106" s="148"/>
      <c r="H106" s="37"/>
      <c r="I106" s="126"/>
      <c r="J106" s="127"/>
      <c r="K106" s="146"/>
      <c r="L106" s="128"/>
      <c r="M106" s="37"/>
      <c r="N106" s="37"/>
      <c r="O106" s="37"/>
      <c r="P106" s="124" t="str">
        <f t="shared" si="1"/>
        <v>#DIV/0!</v>
      </c>
      <c r="Q106" s="54" t="str">
        <f t="shared" si="2"/>
        <v>#DIV/0!</v>
      </c>
      <c r="R106" s="54" t="str">
        <f t="shared" si="3"/>
        <v>#DIV/0!</v>
      </c>
      <c r="S106" s="37"/>
      <c r="T106" s="37"/>
      <c r="U106" s="37"/>
      <c r="V106" s="37"/>
      <c r="W106" s="37"/>
      <c r="X106" s="37"/>
    </row>
    <row r="107" ht="135.0" customHeight="1">
      <c r="A107" s="148"/>
      <c r="B107" s="51"/>
      <c r="C107" s="51"/>
      <c r="D107" s="148"/>
      <c r="E107" s="148"/>
      <c r="F107" s="148"/>
      <c r="G107" s="148"/>
      <c r="H107" s="37"/>
      <c r="I107" s="126"/>
      <c r="J107" s="124"/>
      <c r="K107" s="146"/>
      <c r="L107" s="160"/>
      <c r="M107" s="37"/>
      <c r="N107" s="37"/>
      <c r="O107" s="37"/>
      <c r="P107" s="124" t="str">
        <f t="shared" si="1"/>
        <v>#DIV/0!</v>
      </c>
      <c r="Q107" s="54" t="str">
        <f t="shared" si="2"/>
        <v>#DIV/0!</v>
      </c>
      <c r="R107" s="54" t="str">
        <f t="shared" si="3"/>
        <v>#DIV/0!</v>
      </c>
      <c r="S107" s="37"/>
      <c r="T107" s="37"/>
      <c r="U107" s="37"/>
      <c r="V107" s="37"/>
      <c r="W107" s="37"/>
      <c r="X107" s="37"/>
    </row>
    <row r="108" ht="135.0" customHeight="1">
      <c r="A108" s="148"/>
      <c r="B108" s="51"/>
      <c r="C108" s="51"/>
      <c r="D108" s="148"/>
      <c r="E108" s="148"/>
      <c r="F108" s="148"/>
      <c r="G108" s="148"/>
      <c r="H108" s="37"/>
      <c r="I108" s="124"/>
      <c r="J108" s="124"/>
      <c r="K108" s="146"/>
      <c r="L108" s="160"/>
      <c r="M108" s="37"/>
      <c r="N108" s="37"/>
      <c r="O108" s="37"/>
      <c r="P108" s="37"/>
      <c r="Q108" s="54" t="str">
        <f t="shared" si="2"/>
        <v>#DIV/0!</v>
      </c>
      <c r="R108" s="54" t="str">
        <f t="shared" si="3"/>
        <v>#DIV/0!</v>
      </c>
      <c r="S108" s="37"/>
      <c r="T108" s="37"/>
      <c r="U108" s="37"/>
      <c r="V108" s="37"/>
      <c r="W108" s="37"/>
      <c r="X108" s="37"/>
    </row>
    <row r="109" ht="135.0" customHeight="1">
      <c r="A109" s="148"/>
      <c r="B109" s="51"/>
      <c r="C109" s="51"/>
      <c r="D109" s="148"/>
      <c r="E109" s="148"/>
      <c r="F109" s="148"/>
      <c r="G109" s="148"/>
      <c r="H109" s="37"/>
      <c r="I109" s="124"/>
      <c r="J109" s="124"/>
      <c r="K109" s="124"/>
      <c r="L109" s="148"/>
      <c r="M109" s="37"/>
      <c r="N109" s="37"/>
      <c r="O109" s="37"/>
      <c r="P109" s="37"/>
      <c r="Q109" s="54" t="str">
        <f t="shared" si="2"/>
        <v>#DIV/0!</v>
      </c>
      <c r="R109" s="54" t="str">
        <f t="shared" si="3"/>
        <v>#DIV/0!</v>
      </c>
      <c r="S109" s="37"/>
      <c r="T109" s="37"/>
      <c r="U109" s="37"/>
      <c r="V109" s="37"/>
      <c r="W109" s="37"/>
      <c r="X109" s="37"/>
    </row>
    <row r="110" ht="135.0" customHeight="1">
      <c r="A110" s="148"/>
      <c r="B110" s="51"/>
      <c r="C110" s="51"/>
      <c r="D110" s="148"/>
      <c r="E110" s="148"/>
      <c r="F110" s="148"/>
      <c r="G110" s="148"/>
      <c r="H110" s="37"/>
      <c r="I110" s="124"/>
      <c r="J110" s="124"/>
      <c r="K110" s="124"/>
      <c r="L110" s="148"/>
      <c r="M110" s="37"/>
      <c r="N110" s="37"/>
      <c r="O110" s="37"/>
      <c r="P110" s="37"/>
      <c r="Q110" s="54" t="str">
        <f t="shared" si="2"/>
        <v>#DIV/0!</v>
      </c>
      <c r="R110" s="54" t="str">
        <f t="shared" si="3"/>
        <v>#DIV/0!</v>
      </c>
      <c r="S110" s="37"/>
      <c r="T110" s="37"/>
      <c r="U110" s="37"/>
      <c r="V110" s="37"/>
      <c r="W110" s="37"/>
      <c r="X110" s="37"/>
    </row>
    <row r="111" ht="135.0" customHeight="1">
      <c r="A111" s="148"/>
      <c r="B111" s="51"/>
      <c r="C111" s="51"/>
      <c r="D111" s="148"/>
      <c r="E111" s="148"/>
      <c r="F111" s="148"/>
      <c r="G111" s="148"/>
      <c r="H111" s="37"/>
      <c r="I111" s="148"/>
      <c r="J111" s="148"/>
      <c r="K111" s="148"/>
      <c r="L111" s="148"/>
      <c r="M111" s="37"/>
      <c r="N111" s="37"/>
      <c r="O111" s="37"/>
      <c r="P111" s="37"/>
      <c r="Q111" s="54" t="str">
        <f t="shared" si="2"/>
        <v>#DIV/0!</v>
      </c>
      <c r="R111" s="54" t="str">
        <f t="shared" si="3"/>
        <v>#DIV/0!</v>
      </c>
      <c r="S111" s="37"/>
      <c r="T111" s="37"/>
      <c r="U111" s="37"/>
      <c r="V111" s="37"/>
      <c r="W111" s="37"/>
      <c r="X111" s="37"/>
    </row>
    <row r="112" ht="135.0" customHeight="1">
      <c r="A112" s="148"/>
      <c r="B112" s="51"/>
      <c r="C112" s="51"/>
      <c r="D112" s="148"/>
      <c r="E112" s="148"/>
      <c r="F112" s="148"/>
      <c r="G112" s="148"/>
      <c r="H112" s="37"/>
      <c r="I112" s="148"/>
      <c r="J112" s="148"/>
      <c r="K112" s="148"/>
      <c r="L112" s="148"/>
      <c r="M112" s="37"/>
      <c r="N112" s="37"/>
      <c r="O112" s="37"/>
      <c r="P112" s="37"/>
      <c r="Q112" s="54" t="str">
        <f t="shared" si="2"/>
        <v>#DIV/0!</v>
      </c>
      <c r="R112" s="54" t="str">
        <f t="shared" si="3"/>
        <v>#DIV/0!</v>
      </c>
      <c r="S112" s="37"/>
      <c r="T112" s="37"/>
      <c r="U112" s="37"/>
      <c r="V112" s="37"/>
      <c r="W112" s="37"/>
      <c r="X112" s="37"/>
    </row>
    <row r="113" ht="135.0" customHeight="1">
      <c r="A113" s="148"/>
      <c r="B113" s="51"/>
      <c r="C113" s="51"/>
      <c r="D113" s="148"/>
      <c r="E113" s="148"/>
      <c r="F113" s="148"/>
      <c r="G113" s="148"/>
      <c r="H113" s="37"/>
      <c r="I113" s="148"/>
      <c r="J113" s="148"/>
      <c r="K113" s="148"/>
      <c r="L113" s="148"/>
      <c r="M113" s="37"/>
      <c r="N113" s="37"/>
      <c r="O113" s="37"/>
      <c r="P113" s="37"/>
      <c r="Q113" s="54" t="str">
        <f t="shared" si="2"/>
        <v>#DIV/0!</v>
      </c>
      <c r="R113" s="54" t="str">
        <f t="shared" si="3"/>
        <v>#DIV/0!</v>
      </c>
      <c r="S113" s="37"/>
      <c r="T113" s="37"/>
      <c r="U113" s="37"/>
      <c r="V113" s="37"/>
      <c r="W113" s="37"/>
      <c r="X113" s="37"/>
    </row>
    <row r="114" ht="135.0" customHeight="1">
      <c r="A114" s="148"/>
      <c r="B114" s="51"/>
      <c r="C114" s="51"/>
      <c r="D114" s="148"/>
      <c r="E114" s="148"/>
      <c r="F114" s="148"/>
      <c r="G114" s="148"/>
      <c r="H114" s="37"/>
      <c r="I114" s="148"/>
      <c r="J114" s="148"/>
      <c r="K114" s="148"/>
      <c r="L114" s="148"/>
      <c r="M114" s="37"/>
      <c r="N114" s="37"/>
      <c r="O114" s="37"/>
      <c r="P114" s="37"/>
      <c r="Q114" s="54" t="str">
        <f t="shared" si="2"/>
        <v>#DIV/0!</v>
      </c>
      <c r="R114" s="54" t="str">
        <f t="shared" si="3"/>
        <v>#DIV/0!</v>
      </c>
      <c r="S114" s="37"/>
      <c r="T114" s="37"/>
      <c r="U114" s="37"/>
      <c r="V114" s="37"/>
      <c r="W114" s="37"/>
      <c r="X114" s="37"/>
    </row>
    <row r="115" ht="135.0" customHeight="1">
      <c r="A115" s="148"/>
      <c r="B115" s="51"/>
      <c r="C115" s="51"/>
      <c r="D115" s="148"/>
      <c r="E115" s="148"/>
      <c r="F115" s="148"/>
      <c r="G115" s="148"/>
      <c r="H115" s="37"/>
      <c r="I115" s="148"/>
      <c r="J115" s="148"/>
      <c r="K115" s="148"/>
      <c r="L115" s="148"/>
      <c r="M115" s="37"/>
      <c r="N115" s="37"/>
      <c r="O115" s="37"/>
      <c r="P115" s="37"/>
      <c r="Q115" s="54" t="str">
        <f t="shared" si="2"/>
        <v>#DIV/0!</v>
      </c>
      <c r="R115" s="54" t="str">
        <f t="shared" si="3"/>
        <v>#DIV/0!</v>
      </c>
      <c r="S115" s="37"/>
      <c r="T115" s="37"/>
      <c r="U115" s="37"/>
      <c r="V115" s="37"/>
      <c r="W115" s="37"/>
      <c r="X115" s="37"/>
    </row>
    <row r="116" ht="135.0" customHeight="1">
      <c r="A116" s="148"/>
      <c r="B116" s="51"/>
      <c r="C116" s="51"/>
      <c r="D116" s="148"/>
      <c r="E116" s="148"/>
      <c r="F116" s="148"/>
      <c r="G116" s="148"/>
      <c r="H116" s="37"/>
      <c r="I116" s="148"/>
      <c r="J116" s="148"/>
      <c r="K116" s="148"/>
      <c r="L116" s="148"/>
      <c r="M116" s="37"/>
      <c r="N116" s="37"/>
      <c r="O116" s="37"/>
      <c r="P116" s="37"/>
      <c r="Q116" s="54" t="str">
        <f t="shared" si="2"/>
        <v>#DIV/0!</v>
      </c>
      <c r="R116" s="54" t="str">
        <f t="shared" si="3"/>
        <v>#DIV/0!</v>
      </c>
      <c r="S116" s="37"/>
      <c r="T116" s="37"/>
      <c r="U116" s="37"/>
      <c r="V116" s="37"/>
      <c r="W116" s="37"/>
      <c r="X116" s="37"/>
    </row>
    <row r="117" ht="135.0" customHeight="1">
      <c r="A117" s="148"/>
      <c r="B117" s="51"/>
      <c r="C117" s="51"/>
      <c r="D117" s="148"/>
      <c r="E117" s="148"/>
      <c r="F117" s="148"/>
      <c r="G117" s="148"/>
      <c r="H117" s="37"/>
      <c r="I117" s="148"/>
      <c r="J117" s="148"/>
      <c r="K117" s="148"/>
      <c r="L117" s="148"/>
      <c r="M117" s="37"/>
      <c r="N117" s="37"/>
      <c r="O117" s="37"/>
      <c r="P117" s="37"/>
      <c r="Q117" s="54" t="str">
        <f t="shared" si="2"/>
        <v>#DIV/0!</v>
      </c>
      <c r="R117" s="54" t="str">
        <f t="shared" si="3"/>
        <v>#DIV/0!</v>
      </c>
      <c r="S117" s="37"/>
      <c r="T117" s="37"/>
      <c r="U117" s="37"/>
      <c r="V117" s="37"/>
      <c r="W117" s="37"/>
      <c r="X117" s="37"/>
    </row>
    <row r="118" ht="135.0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54" t="str">
        <f t="shared" si="2"/>
        <v>#DIV/0!</v>
      </c>
      <c r="R118" s="54" t="str">
        <f t="shared" si="3"/>
        <v>#DIV/0!</v>
      </c>
      <c r="S118" s="37"/>
      <c r="T118" s="37"/>
      <c r="U118" s="37"/>
      <c r="V118" s="37"/>
      <c r="W118" s="37"/>
      <c r="X118" s="37"/>
    </row>
    <row r="119" ht="135.0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54" t="str">
        <f t="shared" si="2"/>
        <v>#DIV/0!</v>
      </c>
      <c r="R119" s="54" t="str">
        <f t="shared" si="3"/>
        <v>#DIV/0!</v>
      </c>
      <c r="S119" s="37"/>
      <c r="T119" s="37"/>
      <c r="U119" s="37"/>
      <c r="V119" s="37"/>
      <c r="W119" s="37"/>
      <c r="X119" s="37"/>
    </row>
    <row r="120" ht="135.0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54" t="str">
        <f t="shared" si="2"/>
        <v>#DIV/0!</v>
      </c>
      <c r="R120" s="54" t="str">
        <f t="shared" si="3"/>
        <v>#DIV/0!</v>
      </c>
      <c r="S120" s="37"/>
      <c r="T120" s="37"/>
      <c r="U120" s="37"/>
      <c r="V120" s="37"/>
      <c r="W120" s="37"/>
      <c r="X120" s="37"/>
    </row>
    <row r="121" ht="135.0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54" t="str">
        <f t="shared" si="2"/>
        <v>#DIV/0!</v>
      </c>
      <c r="R121" s="54" t="str">
        <f t="shared" si="3"/>
        <v>#DIV/0!</v>
      </c>
      <c r="S121" s="37"/>
      <c r="T121" s="37"/>
      <c r="U121" s="37"/>
      <c r="V121" s="37"/>
      <c r="W121" s="37"/>
      <c r="X121" s="37"/>
    </row>
    <row r="122" ht="135.0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210" t="str">
        <f t="shared" si="2"/>
        <v>#DIV/0!</v>
      </c>
      <c r="R122" s="210" t="str">
        <f t="shared" si="3"/>
        <v>#DIV/0!</v>
      </c>
      <c r="S122" s="37"/>
      <c r="T122" s="37"/>
      <c r="U122" s="37"/>
      <c r="V122" s="37"/>
      <c r="W122" s="37"/>
      <c r="X122" s="37"/>
    </row>
    <row r="123" ht="135.0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210" t="str">
        <f t="shared" si="2"/>
        <v>#DIV/0!</v>
      </c>
      <c r="R123" s="210" t="str">
        <f t="shared" si="3"/>
        <v>#DIV/0!</v>
      </c>
      <c r="S123" s="37"/>
      <c r="T123" s="37"/>
      <c r="U123" s="37"/>
      <c r="V123" s="37"/>
      <c r="W123" s="37"/>
      <c r="X123" s="37"/>
    </row>
    <row r="124" ht="135.0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210" t="str">
        <f t="shared" si="2"/>
        <v>#DIV/0!</v>
      </c>
      <c r="R124" s="210" t="str">
        <f t="shared" si="3"/>
        <v>#DIV/0!</v>
      </c>
      <c r="S124" s="37"/>
      <c r="T124" s="37"/>
      <c r="U124" s="37"/>
      <c r="V124" s="37"/>
      <c r="W124" s="37"/>
      <c r="X124" s="37"/>
    </row>
    <row r="125" ht="135.0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210" t="str">
        <f t="shared" si="2"/>
        <v>#DIV/0!</v>
      </c>
      <c r="R125" s="210" t="str">
        <f t="shared" si="3"/>
        <v>#DIV/0!</v>
      </c>
      <c r="S125" s="37"/>
      <c r="T125" s="37"/>
      <c r="U125" s="37"/>
      <c r="V125" s="37"/>
      <c r="W125" s="37"/>
      <c r="X125" s="37"/>
    </row>
    <row r="126" ht="135.0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210" t="str">
        <f t="shared" si="2"/>
        <v>#DIV/0!</v>
      </c>
      <c r="R126" s="210" t="str">
        <f t="shared" si="3"/>
        <v>#DIV/0!</v>
      </c>
      <c r="S126" s="37"/>
      <c r="T126" s="37"/>
      <c r="U126" s="37"/>
      <c r="V126" s="37"/>
      <c r="W126" s="37"/>
      <c r="X126" s="37"/>
    </row>
    <row r="127" ht="135.0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210" t="str">
        <f t="shared" si="2"/>
        <v>#DIV/0!</v>
      </c>
      <c r="R127" s="210" t="str">
        <f t="shared" si="3"/>
        <v>#DIV/0!</v>
      </c>
      <c r="S127" s="37"/>
      <c r="T127" s="37"/>
      <c r="U127" s="37"/>
      <c r="V127" s="37"/>
      <c r="W127" s="37"/>
      <c r="X127" s="37"/>
    </row>
    <row r="128" ht="135.0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210" t="str">
        <f t="shared" si="2"/>
        <v>#DIV/0!</v>
      </c>
      <c r="R128" s="210" t="str">
        <f t="shared" si="3"/>
        <v>#DIV/0!</v>
      </c>
      <c r="S128" s="37"/>
      <c r="T128" s="37"/>
      <c r="U128" s="37"/>
      <c r="V128" s="37"/>
      <c r="W128" s="37"/>
      <c r="X128" s="37"/>
    </row>
    <row r="129" ht="135.0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210" t="str">
        <f t="shared" si="2"/>
        <v>#DIV/0!</v>
      </c>
      <c r="R129" s="210" t="str">
        <f t="shared" si="3"/>
        <v>#DIV/0!</v>
      </c>
      <c r="S129" s="37"/>
      <c r="T129" s="37"/>
      <c r="U129" s="37"/>
      <c r="V129" s="37"/>
      <c r="W129" s="37"/>
      <c r="X129" s="37"/>
    </row>
    <row r="130" ht="135.0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210" t="str">
        <f t="shared" si="2"/>
        <v>#DIV/0!</v>
      </c>
      <c r="R130" s="210" t="str">
        <f t="shared" si="3"/>
        <v>#DIV/0!</v>
      </c>
      <c r="S130" s="37"/>
      <c r="T130" s="37"/>
      <c r="U130" s="37"/>
      <c r="V130" s="37"/>
      <c r="W130" s="37"/>
      <c r="X130" s="37"/>
    </row>
    <row r="131" ht="135.0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210" t="str">
        <f t="shared" si="2"/>
        <v>#DIV/0!</v>
      </c>
      <c r="R131" s="210" t="str">
        <f t="shared" si="3"/>
        <v>#DIV/0!</v>
      </c>
      <c r="S131" s="37"/>
      <c r="T131" s="37"/>
      <c r="U131" s="37"/>
      <c r="V131" s="37"/>
      <c r="W131" s="37"/>
      <c r="X131" s="37"/>
    </row>
    <row r="132" ht="135.0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210" t="str">
        <f t="shared" si="2"/>
        <v>#DIV/0!</v>
      </c>
      <c r="R132" s="210" t="str">
        <f t="shared" si="3"/>
        <v>#DIV/0!</v>
      </c>
      <c r="S132" s="37"/>
      <c r="T132" s="37"/>
      <c r="U132" s="37"/>
      <c r="V132" s="37"/>
      <c r="W132" s="37"/>
      <c r="X132" s="37"/>
    </row>
    <row r="133" ht="135.0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210" t="str">
        <f t="shared" si="2"/>
        <v>#DIV/0!</v>
      </c>
      <c r="R133" s="210" t="str">
        <f t="shared" si="3"/>
        <v>#DIV/0!</v>
      </c>
      <c r="S133" s="37"/>
      <c r="T133" s="37"/>
      <c r="U133" s="37"/>
      <c r="V133" s="37"/>
      <c r="W133" s="37"/>
      <c r="X133" s="37"/>
    </row>
    <row r="134" ht="135.0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210" t="str">
        <f t="shared" si="2"/>
        <v>#DIV/0!</v>
      </c>
      <c r="R134" s="210" t="str">
        <f t="shared" si="3"/>
        <v>#DIV/0!</v>
      </c>
      <c r="S134" s="37"/>
      <c r="T134" s="37"/>
      <c r="U134" s="37"/>
      <c r="V134" s="37"/>
      <c r="W134" s="37"/>
      <c r="X134" s="37"/>
    </row>
    <row r="135" ht="135.0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210" t="str">
        <f t="shared" si="2"/>
        <v>#DIV/0!</v>
      </c>
      <c r="R135" s="210" t="str">
        <f t="shared" si="3"/>
        <v>#DIV/0!</v>
      </c>
      <c r="S135" s="37"/>
      <c r="T135" s="37"/>
      <c r="U135" s="37"/>
      <c r="V135" s="37"/>
      <c r="W135" s="37"/>
      <c r="X135" s="37"/>
    </row>
    <row r="136" ht="135.0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210" t="str">
        <f t="shared" si="2"/>
        <v>#DIV/0!</v>
      </c>
      <c r="R136" s="210" t="str">
        <f t="shared" si="3"/>
        <v>#DIV/0!</v>
      </c>
      <c r="S136" s="37"/>
      <c r="T136" s="37"/>
      <c r="U136" s="37"/>
      <c r="V136" s="37"/>
      <c r="W136" s="37"/>
      <c r="X136" s="37"/>
    </row>
    <row r="137" ht="135.0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210" t="str">
        <f t="shared" si="2"/>
        <v>#DIV/0!</v>
      </c>
      <c r="R137" s="210" t="str">
        <f t="shared" si="3"/>
        <v>#DIV/0!</v>
      </c>
      <c r="S137" s="37"/>
      <c r="T137" s="37"/>
      <c r="U137" s="37"/>
      <c r="V137" s="37"/>
      <c r="W137" s="37"/>
      <c r="X137" s="37"/>
    </row>
    <row r="138" ht="135.0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210" t="str">
        <f t="shared" si="2"/>
        <v>#DIV/0!</v>
      </c>
      <c r="R138" s="210" t="str">
        <f t="shared" si="3"/>
        <v>#DIV/0!</v>
      </c>
      <c r="S138" s="37"/>
      <c r="T138" s="37"/>
      <c r="U138" s="37"/>
      <c r="V138" s="37"/>
      <c r="W138" s="37"/>
      <c r="X138" s="37"/>
    </row>
    <row r="139" ht="135.0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210" t="str">
        <f t="shared" si="2"/>
        <v>#DIV/0!</v>
      </c>
      <c r="R139" s="210" t="str">
        <f t="shared" si="3"/>
        <v>#DIV/0!</v>
      </c>
      <c r="S139" s="37"/>
      <c r="T139" s="37"/>
      <c r="U139" s="37"/>
      <c r="V139" s="37"/>
      <c r="W139" s="37"/>
      <c r="X139" s="37"/>
    </row>
    <row r="140" ht="135.0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210" t="str">
        <f t="shared" si="2"/>
        <v>#DIV/0!</v>
      </c>
      <c r="R140" s="210" t="str">
        <f t="shared" si="3"/>
        <v>#DIV/0!</v>
      </c>
      <c r="S140" s="37"/>
      <c r="T140" s="37"/>
      <c r="U140" s="37"/>
      <c r="V140" s="37"/>
      <c r="W140" s="37"/>
      <c r="X140" s="37"/>
    </row>
    <row r="141" ht="135.0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210" t="str">
        <f t="shared" si="2"/>
        <v>#DIV/0!</v>
      </c>
      <c r="R141" s="210" t="str">
        <f t="shared" si="3"/>
        <v>#DIV/0!</v>
      </c>
      <c r="S141" s="37"/>
      <c r="T141" s="37"/>
      <c r="U141" s="37"/>
      <c r="V141" s="37"/>
      <c r="W141" s="37"/>
      <c r="X141" s="37"/>
    </row>
    <row r="142" ht="135.0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210" t="str">
        <f t="shared" si="2"/>
        <v>#DIV/0!</v>
      </c>
      <c r="R142" s="210" t="str">
        <f t="shared" si="3"/>
        <v>#DIV/0!</v>
      </c>
      <c r="S142" s="37"/>
      <c r="T142" s="37"/>
      <c r="U142" s="37"/>
      <c r="V142" s="37"/>
      <c r="W142" s="37"/>
      <c r="X142" s="37"/>
    </row>
    <row r="143" ht="135.0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</row>
    <row r="144" ht="135.0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</row>
    <row r="145" ht="135.0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</row>
    <row r="146" ht="135.0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</row>
    <row r="147" ht="135.0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</row>
    <row r="148" ht="135.0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</row>
    <row r="149" ht="135.0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</row>
    <row r="150" ht="135.0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</row>
    <row r="151" ht="135.0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</row>
    <row r="152" ht="135.0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</row>
    <row r="153" ht="135.0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</row>
    <row r="154" ht="135.0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</row>
    <row r="155" ht="135.0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</row>
    <row r="156" ht="135.0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</row>
    <row r="157" ht="135.0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 ht="135.0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</row>
    <row r="159" ht="135.0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 ht="135.0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</row>
    <row r="161" ht="135.0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 ht="135.0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</row>
    <row r="163" ht="135.0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 ht="135.0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</row>
    <row r="165" ht="135.0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 ht="135.0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</row>
    <row r="167" ht="135.0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 ht="135.0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</row>
    <row r="169" ht="135.0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 ht="135.0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</row>
    <row r="171" ht="135.0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 ht="135.0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</row>
    <row r="173" ht="135.0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 ht="135.0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</row>
    <row r="175" ht="135.0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 ht="135.0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</row>
    <row r="177" ht="135.0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 ht="135.0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</row>
    <row r="179" ht="135.0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 ht="135.0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</row>
    <row r="181" ht="135.0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 ht="135.0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</row>
    <row r="183" ht="135.0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 ht="135.0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 ht="135.0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 ht="135.0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</row>
    <row r="187" ht="135.0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 ht="135.0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</row>
    <row r="189" ht="135.0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 ht="135.0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</row>
    <row r="191" ht="135.0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ht="135.0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</row>
    <row r="193" ht="135.0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 ht="135.0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</row>
    <row r="195" ht="135.0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 ht="135.0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</row>
    <row r="197" ht="135.0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 ht="135.0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</row>
    <row r="199" ht="135.0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 ht="135.0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</row>
    <row r="201" ht="135.0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 ht="135.0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</row>
    <row r="203" ht="135.0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 ht="135.0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</row>
    <row r="205" ht="135.0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 ht="135.0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</row>
    <row r="207" ht="135.0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 ht="135.0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</row>
    <row r="209" ht="135.0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 ht="135.0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</row>
    <row r="211" ht="135.0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 ht="135.0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</row>
    <row r="213" ht="135.0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 ht="135.0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 ht="135.0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ht="135.0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</row>
    <row r="217" ht="135.0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 ht="135.0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</row>
    <row r="219" ht="135.0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 ht="135.0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 ht="135.0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</row>
    <row r="222" ht="135.0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</row>
    <row r="223" ht="135.0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 ht="135.0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</row>
    <row r="225" ht="135.0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</row>
    <row r="226" ht="135.0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</row>
    <row r="227" ht="135.0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</row>
    <row r="228" ht="135.0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</row>
    <row r="229" ht="135.0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</row>
    <row r="230" ht="135.0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</row>
    <row r="231" ht="135.0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</row>
    <row r="232" ht="135.0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</row>
    <row r="233" ht="135.0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</row>
    <row r="234" ht="135.0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</row>
    <row r="235" ht="135.0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</row>
    <row r="236" ht="135.0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</row>
    <row r="237" ht="135.0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</row>
    <row r="238" ht="135.0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</row>
    <row r="239" ht="135.0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</row>
    <row r="240" ht="135.0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</row>
    <row r="241" ht="135.0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</row>
    <row r="242" ht="135.0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</row>
    <row r="243" ht="135.0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</row>
    <row r="244" ht="135.0" customHeight="1">
      <c r="A244" s="37"/>
      <c r="B244" s="37"/>
      <c r="C244" s="37"/>
      <c r="D244" s="37"/>
      <c r="E244" s="37"/>
      <c r="F244" s="37"/>
      <c r="G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</row>
    <row r="245" ht="135.0" customHeight="1"/>
    <row r="246" ht="135.0" customHeight="1"/>
    <row r="247" ht="135.0" customHeight="1"/>
    <row r="248" ht="135.0" customHeight="1"/>
    <row r="249" ht="135.0" customHeight="1"/>
    <row r="250" ht="135.0" customHeight="1"/>
    <row r="251" ht="135.0" customHeight="1"/>
    <row r="252" ht="135.0" customHeight="1"/>
    <row r="253" ht="135.0" customHeight="1"/>
    <row r="254" ht="135.0" customHeight="1"/>
    <row r="255" ht="135.0" customHeight="1"/>
    <row r="256" ht="135.0" customHeight="1"/>
    <row r="257" ht="135.0" customHeight="1"/>
    <row r="258" ht="135.0" customHeight="1"/>
    <row r="259" ht="135.0" customHeight="1"/>
    <row r="260" ht="135.0" customHeight="1"/>
    <row r="261" ht="135.0" customHeight="1"/>
    <row r="262" ht="135.0" customHeight="1"/>
    <row r="263" ht="135.0" customHeight="1"/>
    <row r="264" ht="135.0" customHeight="1"/>
    <row r="265" ht="135.0" customHeight="1"/>
    <row r="266" ht="135.0" customHeight="1"/>
    <row r="267" ht="135.0" customHeight="1"/>
    <row r="268" ht="135.0" customHeight="1"/>
    <row r="269" ht="135.0" customHeight="1"/>
    <row r="270" ht="135.0" customHeight="1"/>
    <row r="271" ht="135.0" customHeight="1"/>
    <row r="272" ht="135.0" customHeight="1"/>
    <row r="273" ht="135.0" customHeight="1"/>
    <row r="274" ht="135.0" customHeight="1"/>
    <row r="275" ht="135.0" customHeight="1"/>
    <row r="276" ht="135.0" customHeight="1"/>
    <row r="277" ht="135.0" customHeight="1"/>
    <row r="278" ht="135.0" customHeight="1"/>
    <row r="279" ht="135.0" customHeight="1"/>
    <row r="280" ht="135.0" customHeight="1"/>
    <row r="281" ht="135.0" customHeight="1"/>
    <row r="282" ht="135.0" customHeight="1"/>
    <row r="283" ht="135.0" customHeight="1"/>
    <row r="284" ht="135.0" customHeight="1"/>
    <row r="285" ht="135.0" customHeight="1"/>
    <row r="286" ht="135.0" customHeight="1"/>
    <row r="287" ht="135.0" customHeight="1"/>
    <row r="288" ht="135.0" customHeight="1"/>
    <row r="289" ht="135.0" customHeight="1"/>
    <row r="290" ht="135.0" customHeight="1"/>
    <row r="291" ht="135.0" customHeight="1"/>
    <row r="292" ht="135.0" customHeight="1"/>
    <row r="293" ht="135.0" customHeight="1"/>
    <row r="294" ht="135.0" customHeight="1"/>
    <row r="295" ht="135.0" customHeight="1"/>
    <row r="296" ht="135.0" customHeight="1"/>
    <row r="297" ht="135.0" customHeight="1"/>
    <row r="298" ht="135.0" customHeight="1"/>
    <row r="299" ht="135.0" customHeight="1"/>
    <row r="300" ht="135.0" customHeight="1"/>
    <row r="301" ht="135.0" customHeight="1"/>
    <row r="302" ht="135.0" customHeight="1"/>
    <row r="303" ht="135.0" customHeight="1"/>
    <row r="304" ht="135.0" customHeight="1"/>
    <row r="305" ht="135.0" customHeight="1"/>
    <row r="306" ht="135.0" customHeight="1"/>
    <row r="307" ht="135.0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C21:C22"/>
    <mergeCell ref="G21:G22"/>
    <mergeCell ref="A2:A3"/>
    <mergeCell ref="B2:B3"/>
    <mergeCell ref="D2:D3"/>
    <mergeCell ref="E2:E3"/>
    <mergeCell ref="G2:G3"/>
    <mergeCell ref="M9:N10"/>
    <mergeCell ref="B21:B22"/>
  </mergeCells>
  <dataValidations>
    <dataValidation type="list" allowBlank="1" showErrorMessage="1" sqref="H2:H9 H11:H74">
      <formula1>"In progress,Done,Failed"</formula1>
    </dataValidation>
    <dataValidation type="list" allowBlank="1" showErrorMessage="1" sqref="H10">
      <formula1>"W trakcie,Gotowe"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  <col customWidth="1" min="7" max="7" width="10.71"/>
    <col customWidth="1" min="8" max="8" width="22.86"/>
  </cols>
  <sheetData>
    <row r="1" ht="15.75" customHeight="1">
      <c r="A1" s="4" t="s">
        <v>1</v>
      </c>
      <c r="B1" s="4" t="s">
        <v>5</v>
      </c>
      <c r="C1" s="4" t="s">
        <v>7</v>
      </c>
      <c r="D1" s="4" t="s">
        <v>13</v>
      </c>
      <c r="E1" s="4" t="s">
        <v>15</v>
      </c>
      <c r="F1" s="7" t="s">
        <v>9</v>
      </c>
      <c r="G1" s="7" t="s">
        <v>16</v>
      </c>
      <c r="H1" s="4" t="s">
        <v>18</v>
      </c>
    </row>
    <row r="2" ht="15.75" customHeight="1">
      <c r="A2" s="86" t="s">
        <v>787</v>
      </c>
    </row>
    <row r="3" ht="15.75" customHeight="1">
      <c r="A3" s="86" t="s">
        <v>788</v>
      </c>
    </row>
    <row r="4" ht="15.75" customHeight="1">
      <c r="A4" s="86" t="s">
        <v>789</v>
      </c>
    </row>
    <row r="5" ht="15.75" customHeight="1">
      <c r="A5" s="86" t="s">
        <v>790</v>
      </c>
    </row>
    <row r="6" ht="15.75" customHeight="1">
      <c r="A6" s="86" t="s">
        <v>791</v>
      </c>
    </row>
    <row r="7" ht="15.75" customHeight="1">
      <c r="A7" s="86" t="s">
        <v>792</v>
      </c>
    </row>
    <row r="8" ht="15.75" customHeight="1">
      <c r="A8" s="86" t="s">
        <v>793</v>
      </c>
    </row>
    <row r="9" ht="15.75" customHeight="1">
      <c r="A9" s="86" t="s">
        <v>794</v>
      </c>
    </row>
    <row r="10" ht="15.75" customHeight="1">
      <c r="A10" s="86" t="s">
        <v>795</v>
      </c>
    </row>
    <row r="11" ht="15.75" customHeight="1">
      <c r="A11" s="86" t="s">
        <v>796</v>
      </c>
    </row>
    <row r="12" ht="15.75" customHeight="1">
      <c r="A12" s="86" t="s">
        <v>797</v>
      </c>
      <c r="B12" s="4"/>
      <c r="C12" s="4"/>
      <c r="D12" s="4"/>
      <c r="E12" s="4"/>
    </row>
    <row r="13" ht="15.75" customHeight="1">
      <c r="A13" s="86" t="s">
        <v>798</v>
      </c>
    </row>
    <row r="14" ht="15.75" customHeight="1">
      <c r="A14" s="86" t="s">
        <v>799</v>
      </c>
    </row>
    <row r="15" ht="15.75" customHeight="1">
      <c r="A15" s="86" t="s">
        <v>800</v>
      </c>
      <c r="B15" s="4"/>
      <c r="C15" s="4"/>
      <c r="D15" s="4"/>
      <c r="E15" s="4"/>
      <c r="F15" s="4"/>
    </row>
    <row r="16" ht="15.75" customHeight="1">
      <c r="A16" s="86" t="s">
        <v>801</v>
      </c>
    </row>
    <row r="17" ht="15.75" customHeight="1">
      <c r="A17" s="86" t="s">
        <v>802</v>
      </c>
      <c r="B17" s="4"/>
      <c r="C17" s="4"/>
      <c r="D17" s="4"/>
      <c r="E17" s="4"/>
      <c r="F17" s="4"/>
    </row>
    <row r="18" ht="15.75" customHeight="1">
      <c r="A18" s="86" t="s">
        <v>805</v>
      </c>
      <c r="B18" s="4"/>
      <c r="C18" s="4"/>
      <c r="D18" s="4"/>
      <c r="E18" s="4"/>
    </row>
    <row r="19" ht="15.75" customHeight="1">
      <c r="A19" s="86" t="s">
        <v>806</v>
      </c>
    </row>
    <row r="20" ht="15.75" customHeight="1">
      <c r="A20" s="86" t="s">
        <v>807</v>
      </c>
    </row>
    <row r="21" ht="15.75" customHeight="1">
      <c r="A21" s="86" t="s">
        <v>808</v>
      </c>
    </row>
    <row r="22" ht="15.75" customHeight="1">
      <c r="A22" s="86" t="s">
        <v>809</v>
      </c>
    </row>
    <row r="23" ht="15.75" customHeight="1">
      <c r="A23" s="86" t="s">
        <v>812</v>
      </c>
    </row>
    <row r="24" ht="15.75" customHeight="1">
      <c r="A24" s="86" t="s">
        <v>813</v>
      </c>
    </row>
    <row r="25" ht="15.75" customHeight="1">
      <c r="A25" s="86" t="s">
        <v>814</v>
      </c>
    </row>
    <row r="26" ht="15.75" customHeight="1">
      <c r="A26" s="86" t="s">
        <v>815</v>
      </c>
    </row>
    <row r="27" ht="15.75" customHeight="1">
      <c r="A27" s="86" t="s">
        <v>816</v>
      </c>
    </row>
    <row r="28" ht="15.75" customHeight="1">
      <c r="A28" s="86" t="s">
        <v>817</v>
      </c>
    </row>
    <row r="29" ht="15.75" customHeight="1">
      <c r="A29" s="86" t="s">
        <v>818</v>
      </c>
    </row>
    <row r="30" ht="15.75" customHeight="1">
      <c r="A30" s="86" t="s">
        <v>819</v>
      </c>
    </row>
    <row r="31" ht="15.75" customHeight="1">
      <c r="A31" s="86" t="s">
        <v>820</v>
      </c>
    </row>
    <row r="32" ht="15.75" customHeight="1">
      <c r="A32" s="86" t="s">
        <v>821</v>
      </c>
    </row>
    <row r="33" ht="15.75" customHeight="1">
      <c r="A33" s="86" t="s">
        <v>822</v>
      </c>
    </row>
    <row r="34" ht="15.75" customHeight="1">
      <c r="A34" s="86" t="s">
        <v>823</v>
      </c>
    </row>
    <row r="35" ht="15.75" customHeight="1">
      <c r="A35" s="86" t="s">
        <v>824</v>
      </c>
    </row>
    <row r="36" ht="15.75" customHeight="1">
      <c r="A36" s="86" t="s">
        <v>825</v>
      </c>
    </row>
    <row r="37" ht="15.75" customHeight="1">
      <c r="A37" s="86" t="s">
        <v>826</v>
      </c>
    </row>
    <row r="38" ht="15.75" customHeight="1">
      <c r="A38" s="86" t="s">
        <v>827</v>
      </c>
    </row>
    <row r="39" ht="15.75" customHeight="1">
      <c r="A39" s="86" t="s">
        <v>828</v>
      </c>
    </row>
    <row r="40" ht="15.75" customHeight="1">
      <c r="A40" s="86" t="s">
        <v>829</v>
      </c>
    </row>
    <row r="41" ht="15.75" customHeight="1">
      <c r="A41" s="86" t="s">
        <v>830</v>
      </c>
    </row>
    <row r="42" ht="15.75" customHeight="1">
      <c r="A42" s="86" t="s">
        <v>831</v>
      </c>
    </row>
    <row r="43" ht="15.75" customHeight="1">
      <c r="A43" s="86" t="s">
        <v>832</v>
      </c>
    </row>
    <row r="44" ht="15.75" customHeight="1">
      <c r="A44" s="86" t="s">
        <v>833</v>
      </c>
    </row>
    <row r="45" ht="15.75" customHeight="1">
      <c r="A45" s="86" t="s">
        <v>834</v>
      </c>
    </row>
    <row r="46" ht="15.75" customHeight="1">
      <c r="A46" s="86" t="s">
        <v>835</v>
      </c>
    </row>
    <row r="47" ht="15.75" customHeight="1">
      <c r="A47" s="86" t="s">
        <v>837</v>
      </c>
    </row>
    <row r="48" ht="15.75" customHeight="1">
      <c r="A48" s="86" t="s">
        <v>838</v>
      </c>
    </row>
    <row r="49" ht="15.75" customHeight="1">
      <c r="A49" s="86" t="s">
        <v>840</v>
      </c>
    </row>
    <row r="50" ht="15.75" customHeight="1">
      <c r="A50" s="86" t="s">
        <v>841</v>
      </c>
    </row>
    <row r="51" ht="15.75" customHeight="1">
      <c r="A51" s="86" t="s">
        <v>842</v>
      </c>
    </row>
    <row r="52" ht="15.75" customHeight="1">
      <c r="A52" s="86" t="s">
        <v>843</v>
      </c>
    </row>
    <row r="53" ht="15.75" customHeight="1">
      <c r="A53" s="86" t="s">
        <v>844</v>
      </c>
    </row>
    <row r="54" ht="15.75" customHeight="1">
      <c r="A54" s="86" t="s">
        <v>845</v>
      </c>
    </row>
    <row r="55" ht="15.75" customHeight="1">
      <c r="A55" s="86" t="s">
        <v>846</v>
      </c>
    </row>
    <row r="56" ht="15.75" customHeight="1">
      <c r="A56" s="86" t="s">
        <v>847</v>
      </c>
    </row>
    <row r="57" ht="15.75" customHeight="1">
      <c r="A57" s="86" t="s">
        <v>848</v>
      </c>
    </row>
    <row r="58" ht="15.75" customHeight="1">
      <c r="A58" s="86" t="s">
        <v>849</v>
      </c>
    </row>
    <row r="59" ht="15.75" customHeight="1">
      <c r="A59" s="86" t="s">
        <v>850</v>
      </c>
    </row>
    <row r="60" ht="15.75" customHeight="1">
      <c r="A60" s="86" t="s">
        <v>851</v>
      </c>
    </row>
    <row r="61" ht="15.75" customHeight="1">
      <c r="A61" s="86" t="s">
        <v>852</v>
      </c>
    </row>
    <row r="62" ht="15.75" customHeight="1">
      <c r="A62" s="86" t="s">
        <v>853</v>
      </c>
    </row>
    <row r="63" ht="15.75" customHeight="1">
      <c r="A63" s="86" t="s">
        <v>854</v>
      </c>
    </row>
    <row r="64" ht="15.75" customHeight="1">
      <c r="A64" s="86" t="s">
        <v>855</v>
      </c>
    </row>
    <row r="65" ht="15.75" customHeight="1">
      <c r="A65" s="86" t="s">
        <v>856</v>
      </c>
    </row>
    <row r="66" ht="15.75" customHeight="1">
      <c r="A66" s="86" t="s">
        <v>857</v>
      </c>
    </row>
    <row r="67" ht="15.75" customHeight="1">
      <c r="A67" s="86" t="s">
        <v>858</v>
      </c>
    </row>
    <row r="68" ht="15.75" customHeight="1">
      <c r="A68" s="86" t="s">
        <v>859</v>
      </c>
    </row>
    <row r="69" ht="15.75" customHeight="1">
      <c r="A69" s="86" t="s">
        <v>861</v>
      </c>
    </row>
    <row r="70" ht="15.75" customHeight="1">
      <c r="A70" s="86" t="s">
        <v>862</v>
      </c>
    </row>
    <row r="71" ht="15.75" customHeight="1">
      <c r="A71" s="86" t="s">
        <v>864</v>
      </c>
    </row>
    <row r="72" ht="15.75" customHeight="1">
      <c r="A72" s="86" t="s">
        <v>865</v>
      </c>
    </row>
    <row r="73" ht="15.75" customHeight="1">
      <c r="A73" s="86" t="s">
        <v>866</v>
      </c>
    </row>
    <row r="74" ht="15.75" customHeight="1">
      <c r="A74" s="86" t="s">
        <v>867</v>
      </c>
    </row>
    <row r="75" ht="15.75" customHeight="1">
      <c r="A75" s="86" t="s">
        <v>868</v>
      </c>
    </row>
    <row r="76" ht="15.75" customHeight="1">
      <c r="A76" s="86" t="s">
        <v>869</v>
      </c>
    </row>
    <row r="77" ht="15.75" customHeight="1">
      <c r="A77" s="86" t="s">
        <v>870</v>
      </c>
    </row>
    <row r="78" ht="15.75" customHeight="1">
      <c r="A78" s="86" t="s">
        <v>871</v>
      </c>
    </row>
    <row r="79" ht="15.75" customHeight="1">
      <c r="A79" s="86" t="s">
        <v>872</v>
      </c>
    </row>
    <row r="80" ht="15.75" customHeight="1">
      <c r="A80" s="86" t="s">
        <v>873</v>
      </c>
    </row>
    <row r="81" ht="15.75" customHeight="1">
      <c r="A81" s="86" t="s">
        <v>874</v>
      </c>
    </row>
    <row r="82" ht="15.75" customHeight="1">
      <c r="A82" s="86" t="s">
        <v>875</v>
      </c>
    </row>
    <row r="83" ht="15.75" customHeight="1">
      <c r="A83" s="86" t="s">
        <v>876</v>
      </c>
    </row>
    <row r="84" ht="15.75" customHeight="1">
      <c r="A84" s="86" t="s">
        <v>877</v>
      </c>
    </row>
    <row r="85" ht="15.75" customHeight="1">
      <c r="A85" s="86" t="s">
        <v>878</v>
      </c>
    </row>
    <row r="86" ht="15.75" customHeight="1">
      <c r="A86" s="86" t="s">
        <v>879</v>
      </c>
    </row>
    <row r="87" ht="15.75" customHeight="1">
      <c r="A87" s="86" t="s">
        <v>881</v>
      </c>
    </row>
    <row r="88" ht="15.75" customHeight="1">
      <c r="A88" s="86" t="s">
        <v>882</v>
      </c>
    </row>
    <row r="89" ht="15.75" customHeight="1">
      <c r="A89" s="86" t="s">
        <v>883</v>
      </c>
    </row>
    <row r="90" ht="15.75" customHeight="1">
      <c r="A90" s="86" t="s">
        <v>884</v>
      </c>
    </row>
    <row r="91" ht="15.75" customHeight="1">
      <c r="A91" s="86" t="s">
        <v>885</v>
      </c>
    </row>
    <row r="92" ht="15.75" customHeight="1">
      <c r="A92" s="86" t="s">
        <v>886</v>
      </c>
    </row>
    <row r="93" ht="15.75" customHeight="1">
      <c r="A93" s="86" t="s">
        <v>887</v>
      </c>
    </row>
    <row r="94" ht="15.75" customHeight="1">
      <c r="A94" s="86" t="s">
        <v>888</v>
      </c>
    </row>
    <row r="95" ht="15.75" customHeight="1">
      <c r="A95" s="86" t="s">
        <v>890</v>
      </c>
    </row>
    <row r="96" ht="15.75" customHeight="1">
      <c r="A96" s="86" t="s">
        <v>891</v>
      </c>
    </row>
    <row r="97" ht="15.75" customHeight="1">
      <c r="A97" s="86" t="s">
        <v>892</v>
      </c>
    </row>
    <row r="98" ht="15.75" customHeight="1">
      <c r="A98" s="86" t="s">
        <v>893</v>
      </c>
    </row>
    <row r="99" ht="15.75" customHeight="1">
      <c r="A99" s="86" t="s">
        <v>895</v>
      </c>
    </row>
    <row r="100" ht="15.75" customHeight="1">
      <c r="A100" s="86" t="s">
        <v>896</v>
      </c>
    </row>
    <row r="101" ht="15.75" customHeight="1">
      <c r="A101" s="86" t="s">
        <v>897</v>
      </c>
    </row>
    <row r="102" ht="15.75" customHeight="1">
      <c r="A102" s="86" t="s">
        <v>898</v>
      </c>
    </row>
    <row r="103" ht="15.75" customHeight="1">
      <c r="A103" s="86" t="s">
        <v>899</v>
      </c>
    </row>
    <row r="104" ht="15.75" customHeight="1">
      <c r="A104" s="86" t="s">
        <v>900</v>
      </c>
    </row>
    <row r="105" ht="15.75" customHeight="1">
      <c r="A105" s="86" t="s">
        <v>901</v>
      </c>
    </row>
    <row r="106" ht="15.75" customHeight="1">
      <c r="A106" s="86" t="s">
        <v>902</v>
      </c>
    </row>
    <row r="107" ht="15.75" customHeight="1">
      <c r="A107" s="86" t="s">
        <v>903</v>
      </c>
    </row>
    <row r="108" ht="15.75" customHeight="1">
      <c r="A108" s="86" t="s">
        <v>906</v>
      </c>
    </row>
    <row r="109" ht="15.75" customHeight="1">
      <c r="A109" s="86" t="s">
        <v>907</v>
      </c>
    </row>
    <row r="110" ht="15.75" customHeight="1">
      <c r="A110" s="86" t="s">
        <v>908</v>
      </c>
    </row>
    <row r="111" ht="15.75" customHeight="1">
      <c r="A111" s="86" t="s">
        <v>909</v>
      </c>
    </row>
    <row r="112" ht="15.75" customHeight="1">
      <c r="A112" s="86" t="s">
        <v>910</v>
      </c>
    </row>
    <row r="113" ht="15.75" customHeight="1">
      <c r="A113" s="86" t="s">
        <v>911</v>
      </c>
    </row>
    <row r="114" ht="15.75" customHeight="1">
      <c r="A114" s="86" t="s">
        <v>912</v>
      </c>
    </row>
    <row r="115" ht="15.75" customHeight="1">
      <c r="A115" s="86" t="s">
        <v>913</v>
      </c>
    </row>
    <row r="116" ht="15.75" customHeight="1">
      <c r="A116" s="86" t="s">
        <v>914</v>
      </c>
    </row>
    <row r="117" ht="15.75" customHeight="1">
      <c r="A117" s="86" t="s">
        <v>915</v>
      </c>
    </row>
    <row r="118" ht="15.75" customHeight="1">
      <c r="A118" s="86" t="s">
        <v>916</v>
      </c>
    </row>
    <row r="119" ht="15.75" customHeight="1">
      <c r="A119" s="86" t="s">
        <v>917</v>
      </c>
    </row>
    <row r="120" ht="15.75" customHeight="1">
      <c r="A120" s="86" t="s">
        <v>918</v>
      </c>
    </row>
    <row r="121" ht="15.75" customHeight="1">
      <c r="A121" s="86" t="s">
        <v>919</v>
      </c>
    </row>
    <row r="122" ht="15.75" customHeight="1">
      <c r="A122" s="86" t="s">
        <v>921</v>
      </c>
    </row>
    <row r="123" ht="15.75" customHeight="1">
      <c r="A123" s="86" t="s">
        <v>923</v>
      </c>
    </row>
    <row r="124" ht="15.75" customHeight="1">
      <c r="A124" s="86" t="s">
        <v>924</v>
      </c>
    </row>
    <row r="125" ht="15.75" customHeight="1">
      <c r="A125" s="86" t="s">
        <v>925</v>
      </c>
    </row>
    <row r="126" ht="15.75" customHeight="1">
      <c r="A126" s="86" t="s">
        <v>926</v>
      </c>
    </row>
    <row r="127" ht="15.75" customHeight="1">
      <c r="A127" s="86" t="s">
        <v>927</v>
      </c>
    </row>
    <row r="128" ht="15.75" customHeight="1">
      <c r="A128" s="86" t="s">
        <v>928</v>
      </c>
    </row>
    <row r="129" ht="15.75" customHeight="1">
      <c r="A129" s="86" t="s">
        <v>929</v>
      </c>
    </row>
    <row r="130" ht="15.75" customHeight="1">
      <c r="A130" s="86" t="s">
        <v>930</v>
      </c>
    </row>
    <row r="131" ht="15.75" customHeight="1">
      <c r="A131" s="86" t="s">
        <v>931</v>
      </c>
    </row>
    <row r="132" ht="15.75" customHeight="1">
      <c r="A132" s="86" t="s">
        <v>932</v>
      </c>
    </row>
    <row r="133" ht="15.75" customHeight="1">
      <c r="A133" s="86" t="s">
        <v>933</v>
      </c>
    </row>
    <row r="134" ht="15.75" customHeight="1">
      <c r="A134" s="86" t="s">
        <v>934</v>
      </c>
    </row>
    <row r="135" ht="15.75" customHeight="1">
      <c r="A135" s="86" t="s">
        <v>935</v>
      </c>
    </row>
    <row r="136" ht="15.75" customHeight="1">
      <c r="A136" s="86" t="s">
        <v>936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3" width="41.29"/>
    <col customWidth="1" min="4" max="6" width="14.43"/>
    <col customWidth="1" min="7" max="7" width="19.14"/>
    <col customWidth="1" min="8" max="9" width="14.43"/>
    <col customWidth="1" min="11" max="11" width="18.0"/>
    <col customWidth="1" min="12" max="14" width="25.86"/>
    <col customWidth="1" min="15" max="15" width="17.71"/>
    <col customWidth="1" min="18" max="18" width="19.71"/>
  </cols>
  <sheetData>
    <row r="1" ht="15.75" customHeight="1">
      <c r="A1" s="15" t="s">
        <v>1</v>
      </c>
      <c r="B1" s="104" t="s">
        <v>3</v>
      </c>
      <c r="C1" s="15" t="s">
        <v>6</v>
      </c>
      <c r="D1" s="104" t="s">
        <v>8</v>
      </c>
      <c r="E1" s="104" t="s">
        <v>11</v>
      </c>
      <c r="F1" s="15" t="s">
        <v>12</v>
      </c>
      <c r="G1" s="15" t="s">
        <v>14</v>
      </c>
      <c r="H1" s="107" t="s">
        <v>21</v>
      </c>
      <c r="I1" s="108" t="s">
        <v>27</v>
      </c>
      <c r="J1" s="109" t="s">
        <v>34</v>
      </c>
      <c r="K1" s="110" t="s">
        <v>43</v>
      </c>
      <c r="L1" s="15" t="s">
        <v>49</v>
      </c>
      <c r="M1" s="15" t="s">
        <v>54</v>
      </c>
      <c r="N1" s="15" t="s">
        <v>63</v>
      </c>
      <c r="O1" s="15" t="s">
        <v>64</v>
      </c>
      <c r="P1" s="111" t="s">
        <v>417</v>
      </c>
      <c r="Q1" s="111" t="s">
        <v>419</v>
      </c>
      <c r="R1" s="15" t="s">
        <v>421</v>
      </c>
      <c r="S1" s="104" t="s">
        <v>810</v>
      </c>
    </row>
    <row r="2" ht="135.0" customHeight="1">
      <c r="A2" s="113" t="s">
        <v>811</v>
      </c>
      <c r="B2" s="114"/>
      <c r="C2" s="114"/>
      <c r="D2" s="115"/>
      <c r="E2" s="115"/>
      <c r="F2" s="115"/>
      <c r="G2" s="114"/>
      <c r="H2" s="118"/>
      <c r="I2" s="119"/>
      <c r="J2" s="120"/>
      <c r="K2" s="121"/>
      <c r="L2" s="37"/>
      <c r="M2" s="37"/>
      <c r="N2" s="37"/>
      <c r="O2" s="124" t="str">
        <f t="shared" ref="O2:O104" si="1">ABS(J2/I2)</f>
        <v>#DIV/0!</v>
      </c>
      <c r="P2" s="125">
        <f t="shared" ref="P2:P104" si="2">J2/2+H2</f>
        <v>0</v>
      </c>
      <c r="Q2" s="125">
        <f t="shared" ref="Q2:Q104" si="3">J2/2-H2</f>
        <v>0</v>
      </c>
      <c r="R2" s="125" t="str">
        <f t="shared" ref="R2:R104" si="4">P2/J2</f>
        <v>#DIV/0!</v>
      </c>
      <c r="S2" s="37"/>
      <c r="T2" s="37"/>
      <c r="U2" s="37"/>
      <c r="V2" s="37"/>
      <c r="W2" s="37"/>
      <c r="X2" s="37"/>
    </row>
    <row r="3" ht="135.0" customHeight="1">
      <c r="A3" s="113" t="s">
        <v>587</v>
      </c>
      <c r="B3" s="123" t="s">
        <v>78</v>
      </c>
      <c r="C3" s="123" t="s">
        <v>880</v>
      </c>
      <c r="D3" s="114"/>
      <c r="E3" s="114"/>
      <c r="F3" s="114"/>
      <c r="G3" s="114"/>
      <c r="H3" s="118">
        <v>-0.6695892</v>
      </c>
      <c r="I3" s="119">
        <v>1.186578</v>
      </c>
      <c r="J3" s="120">
        <v>3.677523</v>
      </c>
      <c r="K3" s="121">
        <v>-0.1107878</v>
      </c>
      <c r="L3" s="37"/>
      <c r="M3" s="37"/>
      <c r="N3" s="37"/>
      <c r="O3" s="124">
        <f t="shared" si="1"/>
        <v>3.09926781</v>
      </c>
      <c r="P3" s="125">
        <f t="shared" si="2"/>
        <v>1.1691723</v>
      </c>
      <c r="Q3" s="125">
        <f t="shared" si="3"/>
        <v>2.5083507</v>
      </c>
      <c r="R3" s="125">
        <f t="shared" si="4"/>
        <v>0.317923858</v>
      </c>
      <c r="S3" s="37"/>
      <c r="T3" s="37"/>
      <c r="U3" s="37"/>
      <c r="V3" s="37"/>
      <c r="W3" s="37"/>
      <c r="X3" s="37"/>
    </row>
    <row r="4" ht="135.0" customHeight="1">
      <c r="A4" s="113"/>
      <c r="B4" s="123"/>
      <c r="C4" s="123"/>
      <c r="D4" s="116"/>
      <c r="E4" s="116"/>
      <c r="F4" s="116"/>
      <c r="G4" s="123"/>
      <c r="H4" s="118"/>
      <c r="I4" s="119"/>
      <c r="J4" s="120"/>
      <c r="K4" s="121"/>
      <c r="L4" s="37"/>
      <c r="M4" s="37"/>
      <c r="N4" s="37"/>
      <c r="O4" s="124" t="str">
        <f t="shared" si="1"/>
        <v>#DIV/0!</v>
      </c>
      <c r="P4" s="125">
        <f t="shared" si="2"/>
        <v>0</v>
      </c>
      <c r="Q4" s="125">
        <f t="shared" si="3"/>
        <v>0</v>
      </c>
      <c r="R4" s="125" t="str">
        <f t="shared" si="4"/>
        <v>#DIV/0!</v>
      </c>
      <c r="S4" s="37"/>
      <c r="T4" s="37"/>
      <c r="U4" s="37"/>
      <c r="V4" s="37"/>
      <c r="W4" s="37"/>
      <c r="X4" s="37"/>
    </row>
    <row r="5" ht="135.0" customHeight="1">
      <c r="A5" s="113"/>
      <c r="B5" s="123"/>
      <c r="C5" s="123"/>
      <c r="D5" s="116"/>
      <c r="E5" s="116"/>
      <c r="F5" s="116"/>
      <c r="G5" s="123"/>
      <c r="H5" s="118"/>
      <c r="I5" s="119"/>
      <c r="J5" s="120"/>
      <c r="K5" s="121"/>
      <c r="L5" s="37"/>
      <c r="M5" s="37"/>
      <c r="N5" s="37"/>
      <c r="O5" s="124" t="str">
        <f t="shared" si="1"/>
        <v>#DIV/0!</v>
      </c>
      <c r="P5" s="125">
        <f t="shared" si="2"/>
        <v>0</v>
      </c>
      <c r="Q5" s="125">
        <f t="shared" si="3"/>
        <v>0</v>
      </c>
      <c r="R5" s="125" t="str">
        <f t="shared" si="4"/>
        <v>#DIV/0!</v>
      </c>
      <c r="S5" s="37"/>
      <c r="T5" s="37"/>
      <c r="U5" s="37"/>
      <c r="V5" s="37"/>
      <c r="W5" s="37"/>
      <c r="X5" s="37"/>
    </row>
    <row r="6" ht="135.0" customHeight="1">
      <c r="A6" s="113"/>
      <c r="B6" s="23"/>
      <c r="C6" s="23"/>
      <c r="D6" s="114"/>
      <c r="E6" s="114"/>
      <c r="F6" s="114"/>
      <c r="G6" s="114"/>
      <c r="H6" s="126"/>
      <c r="I6" s="127"/>
      <c r="J6" s="146"/>
      <c r="K6" s="128"/>
      <c r="L6" s="37"/>
      <c r="M6" s="37"/>
      <c r="N6" s="37"/>
      <c r="O6" s="124" t="str">
        <f t="shared" si="1"/>
        <v>#DIV/0!</v>
      </c>
      <c r="P6" s="125">
        <f t="shared" si="2"/>
        <v>0</v>
      </c>
      <c r="Q6" s="125">
        <f t="shared" si="3"/>
        <v>0</v>
      </c>
      <c r="R6" s="125" t="str">
        <f t="shared" si="4"/>
        <v>#DIV/0!</v>
      </c>
      <c r="S6" s="37"/>
      <c r="T6" s="37"/>
      <c r="U6" s="37"/>
      <c r="V6" s="37"/>
      <c r="W6" s="37"/>
      <c r="X6" s="37"/>
    </row>
    <row r="7" ht="135.0" customHeight="1">
      <c r="A7" s="114"/>
      <c r="B7" s="23"/>
      <c r="C7" s="23"/>
      <c r="D7" s="114"/>
      <c r="E7" s="114"/>
      <c r="F7" s="114"/>
      <c r="G7" s="114"/>
      <c r="H7" s="126"/>
      <c r="I7" s="127"/>
      <c r="J7" s="146"/>
      <c r="K7" s="128"/>
      <c r="L7" s="37"/>
      <c r="M7" s="37"/>
      <c r="N7" s="37"/>
      <c r="O7" s="124" t="str">
        <f t="shared" si="1"/>
        <v>#DIV/0!</v>
      </c>
      <c r="P7" s="125">
        <f t="shared" si="2"/>
        <v>0</v>
      </c>
      <c r="Q7" s="125">
        <f t="shared" si="3"/>
        <v>0</v>
      </c>
      <c r="R7" s="125" t="str">
        <f t="shared" si="4"/>
        <v>#DIV/0!</v>
      </c>
      <c r="S7" s="37"/>
      <c r="T7" s="37"/>
      <c r="U7" s="37"/>
      <c r="V7" s="37"/>
      <c r="W7" s="37"/>
      <c r="X7" s="37"/>
    </row>
    <row r="8" ht="135.0" customHeight="1">
      <c r="A8" s="114"/>
      <c r="B8" s="23"/>
      <c r="C8" s="23"/>
      <c r="D8" s="114"/>
      <c r="E8" s="114"/>
      <c r="F8" s="114"/>
      <c r="G8" s="114"/>
      <c r="H8" s="126"/>
      <c r="I8" s="127"/>
      <c r="J8" s="146"/>
      <c r="K8" s="128"/>
      <c r="L8" s="37"/>
      <c r="M8" s="37"/>
      <c r="N8" s="37"/>
      <c r="O8" s="124" t="str">
        <f t="shared" si="1"/>
        <v>#DIV/0!</v>
      </c>
      <c r="P8" s="125">
        <f t="shared" si="2"/>
        <v>0</v>
      </c>
      <c r="Q8" s="125">
        <f t="shared" si="3"/>
        <v>0</v>
      </c>
      <c r="R8" s="125" t="str">
        <f t="shared" si="4"/>
        <v>#DIV/0!</v>
      </c>
      <c r="S8" s="37"/>
      <c r="T8" s="37"/>
      <c r="U8" s="37"/>
      <c r="V8" s="37"/>
      <c r="W8" s="37"/>
      <c r="X8" s="37"/>
    </row>
    <row r="9" ht="135.0" customHeight="1">
      <c r="A9" s="114"/>
      <c r="B9" s="23"/>
      <c r="C9" s="23"/>
      <c r="D9" s="114"/>
      <c r="E9" s="114"/>
      <c r="F9" s="114"/>
      <c r="G9" s="114"/>
      <c r="H9" s="126"/>
      <c r="I9" s="127"/>
      <c r="J9" s="146"/>
      <c r="K9" s="128"/>
      <c r="L9" s="37"/>
      <c r="M9" s="37"/>
      <c r="N9" s="37"/>
      <c r="O9" s="124" t="str">
        <f t="shared" si="1"/>
        <v>#DIV/0!</v>
      </c>
      <c r="P9" s="125">
        <f t="shared" si="2"/>
        <v>0</v>
      </c>
      <c r="Q9" s="125">
        <f t="shared" si="3"/>
        <v>0</v>
      </c>
      <c r="R9" s="125" t="str">
        <f t="shared" si="4"/>
        <v>#DIV/0!</v>
      </c>
      <c r="S9" s="37"/>
      <c r="T9" s="37"/>
      <c r="U9" s="37"/>
      <c r="V9" s="37"/>
      <c r="W9" s="37"/>
      <c r="X9" s="37"/>
    </row>
    <row r="10" ht="135.0" customHeight="1">
      <c r="A10" s="114"/>
      <c r="B10" s="23"/>
      <c r="C10" s="23"/>
      <c r="D10" s="114"/>
      <c r="E10" s="114"/>
      <c r="F10" s="114"/>
      <c r="G10" s="114"/>
      <c r="H10" s="126"/>
      <c r="I10" s="127"/>
      <c r="J10" s="146"/>
      <c r="K10" s="128"/>
      <c r="L10" s="37"/>
      <c r="M10" s="37"/>
      <c r="N10" s="37"/>
      <c r="O10" s="124" t="str">
        <f t="shared" si="1"/>
        <v>#DIV/0!</v>
      </c>
      <c r="P10" s="125">
        <f t="shared" si="2"/>
        <v>0</v>
      </c>
      <c r="Q10" s="125">
        <f t="shared" si="3"/>
        <v>0</v>
      </c>
      <c r="R10" s="125" t="str">
        <f t="shared" si="4"/>
        <v>#DIV/0!</v>
      </c>
      <c r="S10" s="37"/>
      <c r="T10" s="37"/>
      <c r="U10" s="37"/>
      <c r="V10" s="37"/>
      <c r="W10" s="37"/>
      <c r="X10" s="37"/>
    </row>
    <row r="11" ht="135.0" customHeight="1">
      <c r="A11" s="114"/>
      <c r="B11" s="23"/>
      <c r="C11" s="23"/>
      <c r="D11" s="114"/>
      <c r="E11" s="114"/>
      <c r="F11" s="114"/>
      <c r="G11" s="114"/>
      <c r="H11" s="126"/>
      <c r="I11" s="127"/>
      <c r="J11" s="146"/>
      <c r="K11" s="128"/>
      <c r="L11" s="37"/>
      <c r="M11" s="37"/>
      <c r="N11" s="37"/>
      <c r="O11" s="124" t="str">
        <f t="shared" si="1"/>
        <v>#DIV/0!</v>
      </c>
      <c r="P11" s="125">
        <f t="shared" si="2"/>
        <v>0</v>
      </c>
      <c r="Q11" s="125">
        <f t="shared" si="3"/>
        <v>0</v>
      </c>
      <c r="R11" s="125" t="str">
        <f t="shared" si="4"/>
        <v>#DIV/0!</v>
      </c>
      <c r="S11" s="37"/>
      <c r="T11" s="37"/>
      <c r="U11" s="37"/>
      <c r="V11" s="37"/>
      <c r="W11" s="37"/>
      <c r="X11" s="37"/>
    </row>
    <row r="12" ht="135.0" customHeight="1">
      <c r="A12" s="114"/>
      <c r="B12" s="23"/>
      <c r="C12" s="23"/>
      <c r="D12" s="114"/>
      <c r="E12" s="114"/>
      <c r="F12" s="114"/>
      <c r="G12" s="114"/>
      <c r="H12" s="126"/>
      <c r="I12" s="127"/>
      <c r="J12" s="146"/>
      <c r="K12" s="128"/>
      <c r="L12" s="37"/>
      <c r="M12" s="37"/>
      <c r="N12" s="37"/>
      <c r="O12" s="124" t="str">
        <f t="shared" si="1"/>
        <v>#DIV/0!</v>
      </c>
      <c r="P12" s="125">
        <f t="shared" si="2"/>
        <v>0</v>
      </c>
      <c r="Q12" s="125">
        <f t="shared" si="3"/>
        <v>0</v>
      </c>
      <c r="R12" s="125" t="str">
        <f t="shared" si="4"/>
        <v>#DIV/0!</v>
      </c>
      <c r="S12" s="37"/>
      <c r="T12" s="37"/>
      <c r="U12" s="37"/>
      <c r="V12" s="37"/>
      <c r="W12" s="37"/>
      <c r="X12" s="37"/>
    </row>
    <row r="13" ht="135.0" customHeight="1">
      <c r="A13" s="114"/>
      <c r="B13" s="23"/>
      <c r="C13" s="23"/>
      <c r="D13" s="114"/>
      <c r="E13" s="114"/>
      <c r="F13" s="114"/>
      <c r="G13" s="114"/>
      <c r="H13" s="126"/>
      <c r="I13" s="127"/>
      <c r="J13" s="146"/>
      <c r="K13" s="128"/>
      <c r="L13" s="37"/>
      <c r="M13" s="37"/>
      <c r="N13" s="37"/>
      <c r="O13" s="124" t="str">
        <f t="shared" si="1"/>
        <v>#DIV/0!</v>
      </c>
      <c r="P13" s="125">
        <f t="shared" si="2"/>
        <v>0</v>
      </c>
      <c r="Q13" s="125">
        <f t="shared" si="3"/>
        <v>0</v>
      </c>
      <c r="R13" s="125" t="str">
        <f t="shared" si="4"/>
        <v>#DIV/0!</v>
      </c>
      <c r="S13" s="37"/>
      <c r="T13" s="37"/>
      <c r="U13" s="37"/>
      <c r="V13" s="37"/>
      <c r="W13" s="37"/>
      <c r="X13" s="37"/>
    </row>
    <row r="14" ht="135.0" customHeight="1">
      <c r="A14" s="114"/>
      <c r="B14" s="23"/>
      <c r="C14" s="23"/>
      <c r="D14" s="114"/>
      <c r="E14" s="114"/>
      <c r="F14" s="114"/>
      <c r="G14" s="114"/>
      <c r="H14" s="126"/>
      <c r="I14" s="127"/>
      <c r="J14" s="146"/>
      <c r="K14" s="128"/>
      <c r="L14" s="37"/>
      <c r="M14" s="37"/>
      <c r="N14" s="37"/>
      <c r="O14" s="124" t="str">
        <f t="shared" si="1"/>
        <v>#DIV/0!</v>
      </c>
      <c r="P14" s="125">
        <f t="shared" si="2"/>
        <v>0</v>
      </c>
      <c r="Q14" s="125">
        <f t="shared" si="3"/>
        <v>0</v>
      </c>
      <c r="R14" s="125" t="str">
        <f t="shared" si="4"/>
        <v>#DIV/0!</v>
      </c>
      <c r="S14" s="37"/>
      <c r="T14" s="37"/>
      <c r="U14" s="37"/>
      <c r="V14" s="37"/>
      <c r="W14" s="37"/>
      <c r="X14" s="37"/>
    </row>
    <row r="15" ht="135.0" customHeight="1">
      <c r="A15" s="114"/>
      <c r="B15" s="23"/>
      <c r="C15" s="23"/>
      <c r="D15" s="114"/>
      <c r="E15" s="114"/>
      <c r="F15" s="114"/>
      <c r="G15" s="114"/>
      <c r="H15" s="126"/>
      <c r="I15" s="127"/>
      <c r="J15" s="146"/>
      <c r="K15" s="128"/>
      <c r="L15" s="37"/>
      <c r="M15" s="37"/>
      <c r="N15" s="37"/>
      <c r="O15" s="124" t="str">
        <f t="shared" si="1"/>
        <v>#DIV/0!</v>
      </c>
      <c r="P15" s="125">
        <f t="shared" si="2"/>
        <v>0</v>
      </c>
      <c r="Q15" s="125">
        <f t="shared" si="3"/>
        <v>0</v>
      </c>
      <c r="R15" s="125" t="str">
        <f t="shared" si="4"/>
        <v>#DIV/0!</v>
      </c>
      <c r="S15" s="37"/>
      <c r="T15" s="37"/>
      <c r="U15" s="37"/>
      <c r="V15" s="37"/>
      <c r="W15" s="37"/>
      <c r="X15" s="37"/>
    </row>
    <row r="16" ht="135.0" customHeight="1">
      <c r="A16" s="114"/>
      <c r="B16" s="23"/>
      <c r="C16" s="23"/>
      <c r="D16" s="114"/>
      <c r="E16" s="114"/>
      <c r="F16" s="114"/>
      <c r="G16" s="114"/>
      <c r="H16" s="126"/>
      <c r="I16" s="127"/>
      <c r="J16" s="146"/>
      <c r="K16" s="128"/>
      <c r="L16" s="37"/>
      <c r="M16" s="37"/>
      <c r="N16" s="37"/>
      <c r="O16" s="124" t="str">
        <f t="shared" si="1"/>
        <v>#DIV/0!</v>
      </c>
      <c r="P16" s="125">
        <f t="shared" si="2"/>
        <v>0</v>
      </c>
      <c r="Q16" s="125">
        <f t="shared" si="3"/>
        <v>0</v>
      </c>
      <c r="R16" s="125" t="str">
        <f t="shared" si="4"/>
        <v>#DIV/0!</v>
      </c>
      <c r="S16" s="37"/>
      <c r="T16" s="37"/>
      <c r="U16" s="37"/>
      <c r="V16" s="37"/>
      <c r="W16" s="37"/>
      <c r="X16" s="37"/>
    </row>
    <row r="17" ht="135.0" customHeight="1">
      <c r="A17" s="114"/>
      <c r="B17" s="23"/>
      <c r="C17" s="23"/>
      <c r="D17" s="114"/>
      <c r="E17" s="114"/>
      <c r="F17" s="114"/>
      <c r="G17" s="114"/>
      <c r="H17" s="126"/>
      <c r="I17" s="127"/>
      <c r="J17" s="146"/>
      <c r="K17" s="128"/>
      <c r="L17" s="37"/>
      <c r="M17" s="37"/>
      <c r="N17" s="37"/>
      <c r="O17" s="124" t="str">
        <f t="shared" si="1"/>
        <v>#DIV/0!</v>
      </c>
      <c r="P17" s="125">
        <f t="shared" si="2"/>
        <v>0</v>
      </c>
      <c r="Q17" s="125">
        <f t="shared" si="3"/>
        <v>0</v>
      </c>
      <c r="R17" s="125" t="str">
        <f t="shared" si="4"/>
        <v>#DIV/0!</v>
      </c>
      <c r="S17" s="37"/>
      <c r="T17" s="37"/>
      <c r="U17" s="37"/>
      <c r="V17" s="37"/>
      <c r="W17" s="37"/>
      <c r="X17" s="37"/>
    </row>
    <row r="18" ht="135.0" customHeight="1">
      <c r="A18" s="114"/>
      <c r="B18" s="23"/>
      <c r="C18" s="23"/>
      <c r="D18" s="114"/>
      <c r="E18" s="114"/>
      <c r="F18" s="114"/>
      <c r="G18" s="114"/>
      <c r="H18" s="126"/>
      <c r="I18" s="127"/>
      <c r="J18" s="146"/>
      <c r="K18" s="128"/>
      <c r="L18" s="37"/>
      <c r="M18" s="37"/>
      <c r="N18" s="37"/>
      <c r="O18" s="124" t="str">
        <f t="shared" si="1"/>
        <v>#DIV/0!</v>
      </c>
      <c r="P18" s="125">
        <f t="shared" si="2"/>
        <v>0</v>
      </c>
      <c r="Q18" s="125">
        <f t="shared" si="3"/>
        <v>0</v>
      </c>
      <c r="R18" s="125" t="str">
        <f t="shared" si="4"/>
        <v>#DIV/0!</v>
      </c>
      <c r="S18" s="37"/>
      <c r="T18" s="37"/>
      <c r="U18" s="37"/>
      <c r="V18" s="37"/>
      <c r="W18" s="37"/>
      <c r="X18" s="37"/>
    </row>
    <row r="19" ht="135.0" customHeight="1">
      <c r="A19" s="114"/>
      <c r="B19" s="23"/>
      <c r="C19" s="23"/>
      <c r="D19" s="114"/>
      <c r="E19" s="114"/>
      <c r="F19" s="114"/>
      <c r="G19" s="114"/>
      <c r="H19" s="126"/>
      <c r="I19" s="127"/>
      <c r="J19" s="146"/>
      <c r="K19" s="128"/>
      <c r="L19" s="37"/>
      <c r="M19" s="37"/>
      <c r="N19" s="37"/>
      <c r="O19" s="124" t="str">
        <f t="shared" si="1"/>
        <v>#DIV/0!</v>
      </c>
      <c r="P19" s="125">
        <f t="shared" si="2"/>
        <v>0</v>
      </c>
      <c r="Q19" s="125">
        <f t="shared" si="3"/>
        <v>0</v>
      </c>
      <c r="R19" s="125" t="str">
        <f t="shared" si="4"/>
        <v>#DIV/0!</v>
      </c>
      <c r="S19" s="37"/>
      <c r="T19" s="37"/>
      <c r="U19" s="37"/>
      <c r="V19" s="37"/>
      <c r="W19" s="37"/>
      <c r="X19" s="37"/>
    </row>
    <row r="20" ht="135.0" customHeight="1">
      <c r="A20" s="114"/>
      <c r="B20" s="23"/>
      <c r="C20" s="23"/>
      <c r="D20" s="114"/>
      <c r="E20" s="114"/>
      <c r="F20" s="114"/>
      <c r="G20" s="114"/>
      <c r="H20" s="126"/>
      <c r="I20" s="127"/>
      <c r="J20" s="146"/>
      <c r="K20" s="128"/>
      <c r="L20" s="37"/>
      <c r="M20" s="37"/>
      <c r="N20" s="37"/>
      <c r="O20" s="124" t="str">
        <f t="shared" si="1"/>
        <v>#DIV/0!</v>
      </c>
      <c r="P20" s="125">
        <f t="shared" si="2"/>
        <v>0</v>
      </c>
      <c r="Q20" s="125">
        <f t="shared" si="3"/>
        <v>0</v>
      </c>
      <c r="R20" s="125" t="str">
        <f t="shared" si="4"/>
        <v>#DIV/0!</v>
      </c>
      <c r="S20" s="37"/>
      <c r="T20" s="37"/>
      <c r="U20" s="37"/>
      <c r="V20" s="37"/>
      <c r="W20" s="37"/>
      <c r="X20" s="37"/>
    </row>
    <row r="21" ht="135.0" customHeight="1">
      <c r="A21" s="114"/>
      <c r="B21" s="23"/>
      <c r="C21" s="23"/>
      <c r="D21" s="114"/>
      <c r="E21" s="114"/>
      <c r="F21" s="114"/>
      <c r="G21" s="114"/>
      <c r="H21" s="126"/>
      <c r="I21" s="127"/>
      <c r="J21" s="146"/>
      <c r="K21" s="128"/>
      <c r="L21" s="37"/>
      <c r="M21" s="37"/>
      <c r="N21" s="37"/>
      <c r="O21" s="124" t="str">
        <f t="shared" si="1"/>
        <v>#DIV/0!</v>
      </c>
      <c r="P21" s="125">
        <f t="shared" si="2"/>
        <v>0</v>
      </c>
      <c r="Q21" s="125">
        <f t="shared" si="3"/>
        <v>0</v>
      </c>
      <c r="R21" s="125" t="str">
        <f t="shared" si="4"/>
        <v>#DIV/0!</v>
      </c>
      <c r="S21" s="37"/>
      <c r="T21" s="37"/>
      <c r="U21" s="37"/>
      <c r="V21" s="37"/>
      <c r="W21" s="37"/>
      <c r="X21" s="37"/>
    </row>
    <row r="22" ht="135.0" customHeight="1">
      <c r="A22" s="114"/>
      <c r="B22" s="23"/>
      <c r="C22" s="23"/>
      <c r="D22" s="114"/>
      <c r="E22" s="114"/>
      <c r="F22" s="114"/>
      <c r="G22" s="114"/>
      <c r="H22" s="126"/>
      <c r="I22" s="127"/>
      <c r="J22" s="146"/>
      <c r="K22" s="128"/>
      <c r="L22" s="37"/>
      <c r="M22" s="37"/>
      <c r="N22" s="37"/>
      <c r="O22" s="124" t="str">
        <f t="shared" si="1"/>
        <v>#DIV/0!</v>
      </c>
      <c r="P22" s="125">
        <f t="shared" si="2"/>
        <v>0</v>
      </c>
      <c r="Q22" s="125">
        <f t="shared" si="3"/>
        <v>0</v>
      </c>
      <c r="R22" s="125" t="str">
        <f t="shared" si="4"/>
        <v>#DIV/0!</v>
      </c>
      <c r="S22" s="37"/>
      <c r="T22" s="37"/>
      <c r="U22" s="37"/>
      <c r="V22" s="37"/>
      <c r="W22" s="37"/>
      <c r="X22" s="37"/>
    </row>
    <row r="23" ht="135.0" customHeight="1">
      <c r="A23" s="114"/>
      <c r="B23" s="23"/>
      <c r="C23" s="23"/>
      <c r="D23" s="114"/>
      <c r="E23" s="114"/>
      <c r="F23" s="114"/>
      <c r="G23" s="114"/>
      <c r="H23" s="126"/>
      <c r="I23" s="127"/>
      <c r="J23" s="146"/>
      <c r="K23" s="128"/>
      <c r="L23" s="37"/>
      <c r="M23" s="37"/>
      <c r="N23" s="37"/>
      <c r="O23" s="124" t="str">
        <f t="shared" si="1"/>
        <v>#DIV/0!</v>
      </c>
      <c r="P23" s="125">
        <f t="shared" si="2"/>
        <v>0</v>
      </c>
      <c r="Q23" s="125">
        <f t="shared" si="3"/>
        <v>0</v>
      </c>
      <c r="R23" s="125" t="str">
        <f t="shared" si="4"/>
        <v>#DIV/0!</v>
      </c>
      <c r="S23" s="37"/>
      <c r="T23" s="37"/>
      <c r="U23" s="37"/>
      <c r="V23" s="37"/>
      <c r="W23" s="37"/>
      <c r="X23" s="37"/>
    </row>
    <row r="24" ht="135.0" customHeight="1">
      <c r="A24" s="114"/>
      <c r="B24" s="23"/>
      <c r="C24" s="23"/>
      <c r="D24" s="114"/>
      <c r="E24" s="114"/>
      <c r="F24" s="114"/>
      <c r="G24" s="114"/>
      <c r="H24" s="126"/>
      <c r="I24" s="127"/>
      <c r="J24" s="146"/>
      <c r="K24" s="128"/>
      <c r="L24" s="37"/>
      <c r="M24" s="37"/>
      <c r="N24" s="37"/>
      <c r="O24" s="124" t="str">
        <f t="shared" si="1"/>
        <v>#DIV/0!</v>
      </c>
      <c r="P24" s="125">
        <f t="shared" si="2"/>
        <v>0</v>
      </c>
      <c r="Q24" s="125">
        <f t="shared" si="3"/>
        <v>0</v>
      </c>
      <c r="R24" s="125" t="str">
        <f t="shared" si="4"/>
        <v>#DIV/0!</v>
      </c>
      <c r="S24" s="37"/>
      <c r="T24" s="37"/>
      <c r="U24" s="37"/>
      <c r="V24" s="37"/>
      <c r="W24" s="37"/>
      <c r="X24" s="37"/>
    </row>
    <row r="25" ht="135.0" customHeight="1">
      <c r="A25" s="114"/>
      <c r="B25" s="23"/>
      <c r="C25" s="23"/>
      <c r="D25" s="114"/>
      <c r="E25" s="114"/>
      <c r="F25" s="114"/>
      <c r="G25" s="114"/>
      <c r="H25" s="126"/>
      <c r="I25" s="127"/>
      <c r="J25" s="146"/>
      <c r="K25" s="128"/>
      <c r="L25" s="37"/>
      <c r="M25" s="37"/>
      <c r="N25" s="37"/>
      <c r="O25" s="124" t="str">
        <f t="shared" si="1"/>
        <v>#DIV/0!</v>
      </c>
      <c r="P25" s="125">
        <f t="shared" si="2"/>
        <v>0</v>
      </c>
      <c r="Q25" s="125">
        <f t="shared" si="3"/>
        <v>0</v>
      </c>
      <c r="R25" s="125" t="str">
        <f t="shared" si="4"/>
        <v>#DIV/0!</v>
      </c>
      <c r="S25" s="37"/>
      <c r="T25" s="37"/>
      <c r="U25" s="37"/>
      <c r="V25" s="37"/>
      <c r="W25" s="37"/>
      <c r="X25" s="37"/>
    </row>
    <row r="26" ht="135.0" customHeight="1">
      <c r="A26" s="114"/>
      <c r="B26" s="23"/>
      <c r="C26" s="23"/>
      <c r="D26" s="114"/>
      <c r="E26" s="114"/>
      <c r="F26" s="114"/>
      <c r="G26" s="114"/>
      <c r="H26" s="126"/>
      <c r="I26" s="127"/>
      <c r="J26" s="146"/>
      <c r="K26" s="128"/>
      <c r="L26" s="37"/>
      <c r="M26" s="37"/>
      <c r="N26" s="37"/>
      <c r="O26" s="124" t="str">
        <f t="shared" si="1"/>
        <v>#DIV/0!</v>
      </c>
      <c r="P26" s="125">
        <f t="shared" si="2"/>
        <v>0</v>
      </c>
      <c r="Q26" s="125">
        <f t="shared" si="3"/>
        <v>0</v>
      </c>
      <c r="R26" s="125" t="str">
        <f t="shared" si="4"/>
        <v>#DIV/0!</v>
      </c>
      <c r="S26" s="37"/>
      <c r="T26" s="37"/>
      <c r="U26" s="37"/>
      <c r="V26" s="37"/>
      <c r="W26" s="37"/>
      <c r="X26" s="37"/>
    </row>
    <row r="27" ht="135.0" customHeight="1">
      <c r="A27" s="114"/>
      <c r="B27" s="23"/>
      <c r="C27" s="23"/>
      <c r="D27" s="114"/>
      <c r="E27" s="114"/>
      <c r="F27" s="114"/>
      <c r="G27" s="114"/>
      <c r="H27" s="126"/>
      <c r="I27" s="127"/>
      <c r="J27" s="146"/>
      <c r="K27" s="128"/>
      <c r="L27" s="37"/>
      <c r="M27" s="37"/>
      <c r="N27" s="37"/>
      <c r="O27" s="124" t="str">
        <f t="shared" si="1"/>
        <v>#DIV/0!</v>
      </c>
      <c r="P27" s="125">
        <f t="shared" si="2"/>
        <v>0</v>
      </c>
      <c r="Q27" s="125">
        <f t="shared" si="3"/>
        <v>0</v>
      </c>
      <c r="R27" s="125" t="str">
        <f t="shared" si="4"/>
        <v>#DIV/0!</v>
      </c>
      <c r="S27" s="37"/>
      <c r="T27" s="37"/>
      <c r="U27" s="37"/>
      <c r="V27" s="37"/>
      <c r="W27" s="37"/>
      <c r="X27" s="37"/>
    </row>
    <row r="28" ht="135.0" customHeight="1">
      <c r="A28" s="114"/>
      <c r="B28" s="23"/>
      <c r="C28" s="23"/>
      <c r="D28" s="114"/>
      <c r="E28" s="114"/>
      <c r="F28" s="114"/>
      <c r="G28" s="114"/>
      <c r="H28" s="126"/>
      <c r="I28" s="127"/>
      <c r="J28" s="146"/>
      <c r="K28" s="128"/>
      <c r="L28" s="37"/>
      <c r="M28" s="37"/>
      <c r="N28" s="37"/>
      <c r="O28" s="124" t="str">
        <f t="shared" si="1"/>
        <v>#DIV/0!</v>
      </c>
      <c r="P28" s="125">
        <f t="shared" si="2"/>
        <v>0</v>
      </c>
      <c r="Q28" s="125">
        <f t="shared" si="3"/>
        <v>0</v>
      </c>
      <c r="R28" s="125" t="str">
        <f t="shared" si="4"/>
        <v>#DIV/0!</v>
      </c>
      <c r="S28" s="37"/>
      <c r="T28" s="37"/>
      <c r="U28" s="37"/>
      <c r="V28" s="37"/>
      <c r="W28" s="37"/>
      <c r="X28" s="37"/>
    </row>
    <row r="29" ht="135.0" customHeight="1">
      <c r="A29" s="114"/>
      <c r="B29" s="23"/>
      <c r="C29" s="23"/>
      <c r="D29" s="114"/>
      <c r="E29" s="114"/>
      <c r="F29" s="114"/>
      <c r="G29" s="114"/>
      <c r="H29" s="126"/>
      <c r="I29" s="127"/>
      <c r="J29" s="146"/>
      <c r="K29" s="128"/>
      <c r="L29" s="37"/>
      <c r="M29" s="37"/>
      <c r="N29" s="37"/>
      <c r="O29" s="124" t="str">
        <f t="shared" si="1"/>
        <v>#DIV/0!</v>
      </c>
      <c r="P29" s="125">
        <f t="shared" si="2"/>
        <v>0</v>
      </c>
      <c r="Q29" s="125">
        <f t="shared" si="3"/>
        <v>0</v>
      </c>
      <c r="R29" s="125" t="str">
        <f t="shared" si="4"/>
        <v>#DIV/0!</v>
      </c>
      <c r="S29" s="37"/>
      <c r="T29" s="37"/>
      <c r="U29" s="37"/>
      <c r="V29" s="37"/>
      <c r="W29" s="37"/>
      <c r="X29" s="37"/>
    </row>
    <row r="30" ht="135.0" customHeight="1">
      <c r="A30" s="114"/>
      <c r="B30" s="23"/>
      <c r="C30" s="23"/>
      <c r="D30" s="114"/>
      <c r="E30" s="114"/>
      <c r="F30" s="114"/>
      <c r="G30" s="114"/>
      <c r="H30" s="126"/>
      <c r="I30" s="127"/>
      <c r="J30" s="146"/>
      <c r="K30" s="128"/>
      <c r="L30" s="37"/>
      <c r="M30" s="37"/>
      <c r="N30" s="37"/>
      <c r="O30" s="124" t="str">
        <f t="shared" si="1"/>
        <v>#DIV/0!</v>
      </c>
      <c r="P30" s="125">
        <f t="shared" si="2"/>
        <v>0</v>
      </c>
      <c r="Q30" s="125">
        <f t="shared" si="3"/>
        <v>0</v>
      </c>
      <c r="R30" s="125" t="str">
        <f t="shared" si="4"/>
        <v>#DIV/0!</v>
      </c>
      <c r="S30" s="37"/>
      <c r="T30" s="37"/>
      <c r="U30" s="37"/>
      <c r="V30" s="37"/>
      <c r="W30" s="37"/>
      <c r="X30" s="37"/>
    </row>
    <row r="31" ht="135.0" customHeight="1">
      <c r="A31" s="114"/>
      <c r="B31" s="23"/>
      <c r="C31" s="23"/>
      <c r="D31" s="114"/>
      <c r="E31" s="114"/>
      <c r="F31" s="114"/>
      <c r="G31" s="114"/>
      <c r="H31" s="126"/>
      <c r="I31" s="127"/>
      <c r="J31" s="146"/>
      <c r="K31" s="128"/>
      <c r="L31" s="37"/>
      <c r="M31" s="37"/>
      <c r="N31" s="37"/>
      <c r="O31" s="124" t="str">
        <f t="shared" si="1"/>
        <v>#DIV/0!</v>
      </c>
      <c r="P31" s="125">
        <f t="shared" si="2"/>
        <v>0</v>
      </c>
      <c r="Q31" s="125">
        <f t="shared" si="3"/>
        <v>0</v>
      </c>
      <c r="R31" s="125" t="str">
        <f t="shared" si="4"/>
        <v>#DIV/0!</v>
      </c>
      <c r="S31" s="37"/>
      <c r="T31" s="37"/>
      <c r="U31" s="37"/>
      <c r="V31" s="37"/>
      <c r="W31" s="37"/>
      <c r="X31" s="37"/>
    </row>
    <row r="32" ht="135.0" customHeight="1">
      <c r="A32" s="114"/>
      <c r="B32" s="23"/>
      <c r="C32" s="23"/>
      <c r="D32" s="114"/>
      <c r="E32" s="114"/>
      <c r="F32" s="114"/>
      <c r="G32" s="114"/>
      <c r="H32" s="126"/>
      <c r="I32" s="127"/>
      <c r="J32" s="146"/>
      <c r="K32" s="128"/>
      <c r="L32" s="37"/>
      <c r="M32" s="37"/>
      <c r="N32" s="37"/>
      <c r="O32" s="124" t="str">
        <f t="shared" si="1"/>
        <v>#DIV/0!</v>
      </c>
      <c r="P32" s="125">
        <f t="shared" si="2"/>
        <v>0</v>
      </c>
      <c r="Q32" s="125">
        <f t="shared" si="3"/>
        <v>0</v>
      </c>
      <c r="R32" s="125" t="str">
        <f t="shared" si="4"/>
        <v>#DIV/0!</v>
      </c>
      <c r="S32" s="37"/>
      <c r="T32" s="37"/>
      <c r="U32" s="37"/>
      <c r="V32" s="37"/>
      <c r="W32" s="37"/>
      <c r="X32" s="37"/>
    </row>
    <row r="33" ht="135.0" customHeight="1">
      <c r="A33" s="114"/>
      <c r="B33" s="23"/>
      <c r="C33" s="23"/>
      <c r="D33" s="114"/>
      <c r="E33" s="114"/>
      <c r="F33" s="114"/>
      <c r="G33" s="114"/>
      <c r="H33" s="126"/>
      <c r="I33" s="127"/>
      <c r="J33" s="146"/>
      <c r="K33" s="128"/>
      <c r="L33" s="37"/>
      <c r="M33" s="37"/>
      <c r="N33" s="37"/>
      <c r="O33" s="124" t="str">
        <f t="shared" si="1"/>
        <v>#DIV/0!</v>
      </c>
      <c r="P33" s="125">
        <f t="shared" si="2"/>
        <v>0</v>
      </c>
      <c r="Q33" s="125">
        <f t="shared" si="3"/>
        <v>0</v>
      </c>
      <c r="R33" s="125" t="str">
        <f t="shared" si="4"/>
        <v>#DIV/0!</v>
      </c>
      <c r="S33" s="37"/>
      <c r="T33" s="37"/>
      <c r="U33" s="37"/>
      <c r="V33" s="37"/>
      <c r="W33" s="37"/>
      <c r="X33" s="37"/>
    </row>
    <row r="34" ht="135.0" customHeight="1">
      <c r="A34" s="114"/>
      <c r="B34" s="23"/>
      <c r="C34" s="23"/>
      <c r="D34" s="114"/>
      <c r="E34" s="114"/>
      <c r="F34" s="114"/>
      <c r="G34" s="114"/>
      <c r="H34" s="126"/>
      <c r="I34" s="127"/>
      <c r="J34" s="146"/>
      <c r="K34" s="128"/>
      <c r="L34" s="37"/>
      <c r="M34" s="37"/>
      <c r="N34" s="37"/>
      <c r="O34" s="124" t="str">
        <f t="shared" si="1"/>
        <v>#DIV/0!</v>
      </c>
      <c r="P34" s="125">
        <f t="shared" si="2"/>
        <v>0</v>
      </c>
      <c r="Q34" s="125">
        <f t="shared" si="3"/>
        <v>0</v>
      </c>
      <c r="R34" s="125" t="str">
        <f t="shared" si="4"/>
        <v>#DIV/0!</v>
      </c>
      <c r="S34" s="37"/>
      <c r="T34" s="37"/>
      <c r="U34" s="37"/>
      <c r="V34" s="37"/>
      <c r="W34" s="37"/>
      <c r="X34" s="37"/>
    </row>
    <row r="35" ht="135.0" customHeight="1">
      <c r="A35" s="114"/>
      <c r="B35" s="23"/>
      <c r="C35" s="23"/>
      <c r="D35" s="114"/>
      <c r="E35" s="114"/>
      <c r="F35" s="114"/>
      <c r="G35" s="114"/>
      <c r="H35" s="126"/>
      <c r="I35" s="127"/>
      <c r="J35" s="146"/>
      <c r="K35" s="128"/>
      <c r="L35" s="37"/>
      <c r="M35" s="37"/>
      <c r="N35" s="37"/>
      <c r="O35" s="124" t="str">
        <f t="shared" si="1"/>
        <v>#DIV/0!</v>
      </c>
      <c r="P35" s="125">
        <f t="shared" si="2"/>
        <v>0</v>
      </c>
      <c r="Q35" s="125">
        <f t="shared" si="3"/>
        <v>0</v>
      </c>
      <c r="R35" s="125" t="str">
        <f t="shared" si="4"/>
        <v>#DIV/0!</v>
      </c>
      <c r="S35" s="37"/>
      <c r="T35" s="37"/>
      <c r="U35" s="37"/>
      <c r="V35" s="37"/>
      <c r="W35" s="37"/>
      <c r="X35" s="37"/>
    </row>
    <row r="36" ht="135.0" customHeight="1">
      <c r="A36" s="114"/>
      <c r="B36" s="23"/>
      <c r="C36" s="23"/>
      <c r="D36" s="114"/>
      <c r="E36" s="114"/>
      <c r="F36" s="114"/>
      <c r="G36" s="114"/>
      <c r="H36" s="126"/>
      <c r="I36" s="127"/>
      <c r="J36" s="146"/>
      <c r="K36" s="128"/>
      <c r="L36" s="37"/>
      <c r="M36" s="37"/>
      <c r="N36" s="37"/>
      <c r="O36" s="124" t="str">
        <f t="shared" si="1"/>
        <v>#DIV/0!</v>
      </c>
      <c r="P36" s="125">
        <f t="shared" si="2"/>
        <v>0</v>
      </c>
      <c r="Q36" s="125">
        <f t="shared" si="3"/>
        <v>0</v>
      </c>
      <c r="R36" s="125" t="str">
        <f t="shared" si="4"/>
        <v>#DIV/0!</v>
      </c>
      <c r="S36" s="37"/>
      <c r="T36" s="37"/>
      <c r="U36" s="37"/>
      <c r="V36" s="37"/>
      <c r="W36" s="37"/>
      <c r="X36" s="37"/>
    </row>
    <row r="37" ht="135.0" customHeight="1">
      <c r="A37" s="114"/>
      <c r="B37" s="23"/>
      <c r="C37" s="23"/>
      <c r="D37" s="114"/>
      <c r="E37" s="114"/>
      <c r="F37" s="114"/>
      <c r="G37" s="114"/>
      <c r="H37" s="126"/>
      <c r="I37" s="127"/>
      <c r="J37" s="146"/>
      <c r="K37" s="128"/>
      <c r="L37" s="37"/>
      <c r="M37" s="37"/>
      <c r="N37" s="37"/>
      <c r="O37" s="124" t="str">
        <f t="shared" si="1"/>
        <v>#DIV/0!</v>
      </c>
      <c r="P37" s="125">
        <f t="shared" si="2"/>
        <v>0</v>
      </c>
      <c r="Q37" s="125">
        <f t="shared" si="3"/>
        <v>0</v>
      </c>
      <c r="R37" s="125" t="str">
        <f t="shared" si="4"/>
        <v>#DIV/0!</v>
      </c>
      <c r="S37" s="37"/>
      <c r="T37" s="37"/>
      <c r="U37" s="37"/>
      <c r="V37" s="37"/>
      <c r="W37" s="37"/>
      <c r="X37" s="37"/>
    </row>
    <row r="38" ht="135.0" customHeight="1">
      <c r="A38" s="114"/>
      <c r="B38" s="23"/>
      <c r="C38" s="23"/>
      <c r="D38" s="114"/>
      <c r="E38" s="114"/>
      <c r="F38" s="114"/>
      <c r="G38" s="114"/>
      <c r="H38" s="126"/>
      <c r="I38" s="127"/>
      <c r="J38" s="146"/>
      <c r="K38" s="128"/>
      <c r="L38" s="37"/>
      <c r="M38" s="37"/>
      <c r="N38" s="37"/>
      <c r="O38" s="124" t="str">
        <f t="shared" si="1"/>
        <v>#DIV/0!</v>
      </c>
      <c r="P38" s="125">
        <f t="shared" si="2"/>
        <v>0</v>
      </c>
      <c r="Q38" s="125">
        <f t="shared" si="3"/>
        <v>0</v>
      </c>
      <c r="R38" s="125" t="str">
        <f t="shared" si="4"/>
        <v>#DIV/0!</v>
      </c>
      <c r="S38" s="37"/>
      <c r="T38" s="37"/>
      <c r="U38" s="37"/>
      <c r="V38" s="37"/>
      <c r="W38" s="37"/>
      <c r="X38" s="37"/>
    </row>
    <row r="39" ht="135.0" customHeight="1">
      <c r="A39" s="114"/>
      <c r="B39" s="23"/>
      <c r="C39" s="23"/>
      <c r="D39" s="114"/>
      <c r="E39" s="114"/>
      <c r="F39" s="114"/>
      <c r="G39" s="114"/>
      <c r="H39" s="126"/>
      <c r="I39" s="127"/>
      <c r="J39" s="146"/>
      <c r="K39" s="128"/>
      <c r="L39" s="37"/>
      <c r="M39" s="37"/>
      <c r="N39" s="37"/>
      <c r="O39" s="124" t="str">
        <f t="shared" si="1"/>
        <v>#DIV/0!</v>
      </c>
      <c r="P39" s="125">
        <f t="shared" si="2"/>
        <v>0</v>
      </c>
      <c r="Q39" s="125">
        <f t="shared" si="3"/>
        <v>0</v>
      </c>
      <c r="R39" s="125" t="str">
        <f t="shared" si="4"/>
        <v>#DIV/0!</v>
      </c>
      <c r="S39" s="37"/>
      <c r="T39" s="37"/>
      <c r="U39" s="37"/>
      <c r="V39" s="37"/>
      <c r="W39" s="37"/>
      <c r="X39" s="37"/>
    </row>
    <row r="40" ht="135.0" customHeight="1">
      <c r="A40" s="114"/>
      <c r="B40" s="23"/>
      <c r="C40" s="23"/>
      <c r="D40" s="114"/>
      <c r="E40" s="114"/>
      <c r="F40" s="114"/>
      <c r="G40" s="114"/>
      <c r="H40" s="126"/>
      <c r="I40" s="127"/>
      <c r="J40" s="146"/>
      <c r="K40" s="128"/>
      <c r="L40" s="37"/>
      <c r="M40" s="37"/>
      <c r="N40" s="37"/>
      <c r="O40" s="124" t="str">
        <f t="shared" si="1"/>
        <v>#DIV/0!</v>
      </c>
      <c r="P40" s="125">
        <f t="shared" si="2"/>
        <v>0</v>
      </c>
      <c r="Q40" s="125">
        <f t="shared" si="3"/>
        <v>0</v>
      </c>
      <c r="R40" s="125" t="str">
        <f t="shared" si="4"/>
        <v>#DIV/0!</v>
      </c>
      <c r="S40" s="37"/>
      <c r="T40" s="37"/>
      <c r="U40" s="37"/>
      <c r="V40" s="37"/>
      <c r="W40" s="37"/>
      <c r="X40" s="37"/>
    </row>
    <row r="41" ht="135.0" customHeight="1">
      <c r="A41" s="114"/>
      <c r="B41" s="23"/>
      <c r="C41" s="23"/>
      <c r="D41" s="114"/>
      <c r="E41" s="114"/>
      <c r="F41" s="114"/>
      <c r="G41" s="114"/>
      <c r="H41" s="126"/>
      <c r="I41" s="127"/>
      <c r="J41" s="146"/>
      <c r="K41" s="128"/>
      <c r="L41" s="37"/>
      <c r="M41" s="37"/>
      <c r="N41" s="37"/>
      <c r="O41" s="124" t="str">
        <f t="shared" si="1"/>
        <v>#DIV/0!</v>
      </c>
      <c r="P41" s="125">
        <f t="shared" si="2"/>
        <v>0</v>
      </c>
      <c r="Q41" s="125">
        <f t="shared" si="3"/>
        <v>0</v>
      </c>
      <c r="R41" s="125" t="str">
        <f t="shared" si="4"/>
        <v>#DIV/0!</v>
      </c>
      <c r="S41" s="37"/>
      <c r="T41" s="37"/>
      <c r="U41" s="37"/>
      <c r="V41" s="37"/>
      <c r="W41" s="37"/>
      <c r="X41" s="37"/>
    </row>
    <row r="42" ht="135.0" customHeight="1">
      <c r="A42" s="114"/>
      <c r="B42" s="23"/>
      <c r="C42" s="23"/>
      <c r="D42" s="114"/>
      <c r="E42" s="114"/>
      <c r="F42" s="114"/>
      <c r="G42" s="114"/>
      <c r="H42" s="126"/>
      <c r="I42" s="127"/>
      <c r="J42" s="146"/>
      <c r="K42" s="128"/>
      <c r="L42" s="37"/>
      <c r="M42" s="37"/>
      <c r="N42" s="37"/>
      <c r="O42" s="124" t="str">
        <f t="shared" si="1"/>
        <v>#DIV/0!</v>
      </c>
      <c r="P42" s="125">
        <f t="shared" si="2"/>
        <v>0</v>
      </c>
      <c r="Q42" s="125">
        <f t="shared" si="3"/>
        <v>0</v>
      </c>
      <c r="R42" s="125" t="str">
        <f t="shared" si="4"/>
        <v>#DIV/0!</v>
      </c>
      <c r="S42" s="37"/>
      <c r="T42" s="37"/>
      <c r="U42" s="37"/>
      <c r="V42" s="37"/>
      <c r="W42" s="37"/>
      <c r="X42" s="37"/>
    </row>
    <row r="43" ht="135.0" customHeight="1">
      <c r="A43" s="114"/>
      <c r="B43" s="23"/>
      <c r="C43" s="23"/>
      <c r="D43" s="114"/>
      <c r="E43" s="114"/>
      <c r="F43" s="114"/>
      <c r="G43" s="114"/>
      <c r="H43" s="126"/>
      <c r="I43" s="127"/>
      <c r="J43" s="146"/>
      <c r="K43" s="128"/>
      <c r="L43" s="37"/>
      <c r="M43" s="37"/>
      <c r="N43" s="37"/>
      <c r="O43" s="124" t="str">
        <f t="shared" si="1"/>
        <v>#DIV/0!</v>
      </c>
      <c r="P43" s="125">
        <f t="shared" si="2"/>
        <v>0</v>
      </c>
      <c r="Q43" s="125">
        <f t="shared" si="3"/>
        <v>0</v>
      </c>
      <c r="R43" s="125" t="str">
        <f t="shared" si="4"/>
        <v>#DIV/0!</v>
      </c>
      <c r="S43" s="37"/>
      <c r="T43" s="37"/>
      <c r="U43" s="37"/>
      <c r="V43" s="37"/>
      <c r="W43" s="37"/>
      <c r="X43" s="37"/>
    </row>
    <row r="44" ht="135.0" customHeight="1">
      <c r="A44" s="114"/>
      <c r="B44" s="23"/>
      <c r="C44" s="23"/>
      <c r="D44" s="114"/>
      <c r="E44" s="114"/>
      <c r="F44" s="114"/>
      <c r="G44" s="114"/>
      <c r="H44" s="126"/>
      <c r="I44" s="127"/>
      <c r="J44" s="146"/>
      <c r="K44" s="128"/>
      <c r="L44" s="37"/>
      <c r="M44" s="37"/>
      <c r="N44" s="37"/>
      <c r="O44" s="124" t="str">
        <f t="shared" si="1"/>
        <v>#DIV/0!</v>
      </c>
      <c r="P44" s="125">
        <f t="shared" si="2"/>
        <v>0</v>
      </c>
      <c r="Q44" s="125">
        <f t="shared" si="3"/>
        <v>0</v>
      </c>
      <c r="R44" s="125" t="str">
        <f t="shared" si="4"/>
        <v>#DIV/0!</v>
      </c>
      <c r="S44" s="37"/>
      <c r="T44" s="37"/>
      <c r="U44" s="37"/>
      <c r="V44" s="37"/>
      <c r="W44" s="37"/>
      <c r="X44" s="37"/>
    </row>
    <row r="45" ht="135.0" customHeight="1">
      <c r="A45" s="114"/>
      <c r="B45" s="23"/>
      <c r="C45" s="23"/>
      <c r="D45" s="114"/>
      <c r="E45" s="114"/>
      <c r="F45" s="114"/>
      <c r="G45" s="114"/>
      <c r="H45" s="126"/>
      <c r="I45" s="127"/>
      <c r="J45" s="146"/>
      <c r="K45" s="128"/>
      <c r="L45" s="37"/>
      <c r="M45" s="37"/>
      <c r="N45" s="37"/>
      <c r="O45" s="124" t="str">
        <f t="shared" si="1"/>
        <v>#DIV/0!</v>
      </c>
      <c r="P45" s="125">
        <f t="shared" si="2"/>
        <v>0</v>
      </c>
      <c r="Q45" s="125">
        <f t="shared" si="3"/>
        <v>0</v>
      </c>
      <c r="R45" s="125" t="str">
        <f t="shared" si="4"/>
        <v>#DIV/0!</v>
      </c>
      <c r="S45" s="37"/>
      <c r="T45" s="37"/>
      <c r="U45" s="37"/>
      <c r="V45" s="37"/>
      <c r="W45" s="37"/>
      <c r="X45" s="37"/>
    </row>
    <row r="46" ht="135.0" customHeight="1">
      <c r="A46" s="114"/>
      <c r="B46" s="23"/>
      <c r="C46" s="23"/>
      <c r="D46" s="114"/>
      <c r="E46" s="114"/>
      <c r="F46" s="114"/>
      <c r="G46" s="114"/>
      <c r="H46" s="126"/>
      <c r="I46" s="127"/>
      <c r="J46" s="146"/>
      <c r="K46" s="128"/>
      <c r="L46" s="37"/>
      <c r="M46" s="37"/>
      <c r="N46" s="37"/>
      <c r="O46" s="124" t="str">
        <f t="shared" si="1"/>
        <v>#DIV/0!</v>
      </c>
      <c r="P46" s="125">
        <f t="shared" si="2"/>
        <v>0</v>
      </c>
      <c r="Q46" s="125">
        <f t="shared" si="3"/>
        <v>0</v>
      </c>
      <c r="R46" s="125" t="str">
        <f t="shared" si="4"/>
        <v>#DIV/0!</v>
      </c>
      <c r="S46" s="37"/>
      <c r="T46" s="37"/>
      <c r="U46" s="37"/>
      <c r="V46" s="37"/>
      <c r="W46" s="37"/>
      <c r="X46" s="37"/>
    </row>
    <row r="47" ht="135.0" customHeight="1">
      <c r="A47" s="114"/>
      <c r="B47" s="23"/>
      <c r="C47" s="23"/>
      <c r="D47" s="114"/>
      <c r="E47" s="114"/>
      <c r="F47" s="114"/>
      <c r="G47" s="114"/>
      <c r="H47" s="126"/>
      <c r="I47" s="127"/>
      <c r="J47" s="146"/>
      <c r="K47" s="128"/>
      <c r="L47" s="37"/>
      <c r="M47" s="37"/>
      <c r="N47" s="37"/>
      <c r="O47" s="124" t="str">
        <f t="shared" si="1"/>
        <v>#DIV/0!</v>
      </c>
      <c r="P47" s="125">
        <f t="shared" si="2"/>
        <v>0</v>
      </c>
      <c r="Q47" s="125">
        <f t="shared" si="3"/>
        <v>0</v>
      </c>
      <c r="R47" s="125" t="str">
        <f t="shared" si="4"/>
        <v>#DIV/0!</v>
      </c>
      <c r="S47" s="37"/>
      <c r="T47" s="37"/>
      <c r="U47" s="37"/>
      <c r="V47" s="37"/>
      <c r="W47" s="37"/>
      <c r="X47" s="37"/>
    </row>
    <row r="48" ht="135.0" customHeight="1">
      <c r="A48" s="114"/>
      <c r="B48" s="23"/>
      <c r="C48" s="23"/>
      <c r="D48" s="114"/>
      <c r="E48" s="114"/>
      <c r="F48" s="114"/>
      <c r="G48" s="114"/>
      <c r="H48" s="126"/>
      <c r="I48" s="127"/>
      <c r="J48" s="146"/>
      <c r="K48" s="128"/>
      <c r="L48" s="37"/>
      <c r="M48" s="37"/>
      <c r="N48" s="37"/>
      <c r="O48" s="124" t="str">
        <f t="shared" si="1"/>
        <v>#DIV/0!</v>
      </c>
      <c r="P48" s="125">
        <f t="shared" si="2"/>
        <v>0</v>
      </c>
      <c r="Q48" s="125">
        <f t="shared" si="3"/>
        <v>0</v>
      </c>
      <c r="R48" s="125" t="str">
        <f t="shared" si="4"/>
        <v>#DIV/0!</v>
      </c>
      <c r="S48" s="37"/>
      <c r="T48" s="37"/>
      <c r="U48" s="37"/>
      <c r="V48" s="37"/>
      <c r="W48" s="37"/>
      <c r="X48" s="37"/>
    </row>
    <row r="49" ht="135.0" customHeight="1">
      <c r="A49" s="114"/>
      <c r="B49" s="23"/>
      <c r="C49" s="23"/>
      <c r="D49" s="114"/>
      <c r="E49" s="114"/>
      <c r="F49" s="114"/>
      <c r="G49" s="114"/>
      <c r="H49" s="126"/>
      <c r="I49" s="127"/>
      <c r="J49" s="146"/>
      <c r="K49" s="128"/>
      <c r="L49" s="37"/>
      <c r="M49" s="37"/>
      <c r="N49" s="37"/>
      <c r="O49" s="124" t="str">
        <f t="shared" si="1"/>
        <v>#DIV/0!</v>
      </c>
      <c r="P49" s="125">
        <f t="shared" si="2"/>
        <v>0</v>
      </c>
      <c r="Q49" s="125">
        <f t="shared" si="3"/>
        <v>0</v>
      </c>
      <c r="R49" s="125" t="str">
        <f t="shared" si="4"/>
        <v>#DIV/0!</v>
      </c>
      <c r="S49" s="37"/>
      <c r="T49" s="37"/>
      <c r="U49" s="37"/>
      <c r="V49" s="37"/>
      <c r="W49" s="37"/>
      <c r="X49" s="37"/>
    </row>
    <row r="50" ht="135.0" customHeight="1">
      <c r="A50" s="114"/>
      <c r="B50" s="23"/>
      <c r="C50" s="23"/>
      <c r="D50" s="114"/>
      <c r="E50" s="114"/>
      <c r="F50" s="114"/>
      <c r="G50" s="114"/>
      <c r="H50" s="126"/>
      <c r="I50" s="127"/>
      <c r="J50" s="146"/>
      <c r="K50" s="128"/>
      <c r="L50" s="37"/>
      <c r="M50" s="37"/>
      <c r="N50" s="37"/>
      <c r="O50" s="124" t="str">
        <f t="shared" si="1"/>
        <v>#DIV/0!</v>
      </c>
      <c r="P50" s="125">
        <f t="shared" si="2"/>
        <v>0</v>
      </c>
      <c r="Q50" s="125">
        <f t="shared" si="3"/>
        <v>0</v>
      </c>
      <c r="R50" s="125" t="str">
        <f t="shared" si="4"/>
        <v>#DIV/0!</v>
      </c>
      <c r="S50" s="37"/>
      <c r="T50" s="37"/>
      <c r="U50" s="37"/>
      <c r="V50" s="37"/>
      <c r="W50" s="37"/>
      <c r="X50" s="37"/>
    </row>
    <row r="51" ht="135.0" customHeight="1">
      <c r="A51" s="114"/>
      <c r="B51" s="23"/>
      <c r="C51" s="23"/>
      <c r="D51" s="114"/>
      <c r="E51" s="114"/>
      <c r="F51" s="114"/>
      <c r="G51" s="114"/>
      <c r="H51" s="126"/>
      <c r="I51" s="127"/>
      <c r="J51" s="146"/>
      <c r="K51" s="128"/>
      <c r="L51" s="37"/>
      <c r="M51" s="37"/>
      <c r="N51" s="37"/>
      <c r="O51" s="124" t="str">
        <f t="shared" si="1"/>
        <v>#DIV/0!</v>
      </c>
      <c r="P51" s="125">
        <f t="shared" si="2"/>
        <v>0</v>
      </c>
      <c r="Q51" s="125">
        <f t="shared" si="3"/>
        <v>0</v>
      </c>
      <c r="R51" s="125" t="str">
        <f t="shared" si="4"/>
        <v>#DIV/0!</v>
      </c>
      <c r="S51" s="37"/>
      <c r="T51" s="37"/>
      <c r="U51" s="37"/>
      <c r="V51" s="37"/>
      <c r="W51" s="37"/>
      <c r="X51" s="37"/>
    </row>
    <row r="52" ht="135.0" customHeight="1">
      <c r="A52" s="114"/>
      <c r="B52" s="23"/>
      <c r="C52" s="23"/>
      <c r="D52" s="114"/>
      <c r="E52" s="114"/>
      <c r="F52" s="114"/>
      <c r="G52" s="114"/>
      <c r="H52" s="126"/>
      <c r="I52" s="127"/>
      <c r="J52" s="146"/>
      <c r="K52" s="128"/>
      <c r="L52" s="37"/>
      <c r="M52" s="37"/>
      <c r="N52" s="37"/>
      <c r="O52" s="124" t="str">
        <f t="shared" si="1"/>
        <v>#DIV/0!</v>
      </c>
      <c r="P52" s="125">
        <f t="shared" si="2"/>
        <v>0</v>
      </c>
      <c r="Q52" s="125">
        <f t="shared" si="3"/>
        <v>0</v>
      </c>
      <c r="R52" s="125" t="str">
        <f t="shared" si="4"/>
        <v>#DIV/0!</v>
      </c>
      <c r="S52" s="37"/>
      <c r="T52" s="37"/>
      <c r="U52" s="37"/>
      <c r="V52" s="37"/>
      <c r="W52" s="37"/>
      <c r="X52" s="37"/>
    </row>
    <row r="53" ht="135.0" customHeight="1">
      <c r="A53" s="114"/>
      <c r="B53" s="23"/>
      <c r="C53" s="23"/>
      <c r="D53" s="114"/>
      <c r="E53" s="114"/>
      <c r="F53" s="114"/>
      <c r="G53" s="114"/>
      <c r="H53" s="126"/>
      <c r="I53" s="127"/>
      <c r="J53" s="146"/>
      <c r="K53" s="128"/>
      <c r="L53" s="37"/>
      <c r="M53" s="37"/>
      <c r="N53" s="37"/>
      <c r="O53" s="124" t="str">
        <f t="shared" si="1"/>
        <v>#DIV/0!</v>
      </c>
      <c r="P53" s="125">
        <f t="shared" si="2"/>
        <v>0</v>
      </c>
      <c r="Q53" s="125">
        <f t="shared" si="3"/>
        <v>0</v>
      </c>
      <c r="R53" s="125" t="str">
        <f t="shared" si="4"/>
        <v>#DIV/0!</v>
      </c>
      <c r="S53" s="37"/>
      <c r="T53" s="37"/>
      <c r="U53" s="37"/>
      <c r="V53" s="37"/>
      <c r="W53" s="37"/>
      <c r="X53" s="37"/>
    </row>
    <row r="54" ht="135.0" customHeight="1">
      <c r="A54" s="114"/>
      <c r="B54" s="23"/>
      <c r="C54" s="23"/>
      <c r="D54" s="114"/>
      <c r="E54" s="114"/>
      <c r="F54" s="114"/>
      <c r="G54" s="114"/>
      <c r="H54" s="126"/>
      <c r="I54" s="127"/>
      <c r="J54" s="146"/>
      <c r="K54" s="128"/>
      <c r="L54" s="37"/>
      <c r="M54" s="37"/>
      <c r="N54" s="37"/>
      <c r="O54" s="124" t="str">
        <f t="shared" si="1"/>
        <v>#DIV/0!</v>
      </c>
      <c r="P54" s="125">
        <f t="shared" si="2"/>
        <v>0</v>
      </c>
      <c r="Q54" s="125">
        <f t="shared" si="3"/>
        <v>0</v>
      </c>
      <c r="R54" s="125" t="str">
        <f t="shared" si="4"/>
        <v>#DIV/0!</v>
      </c>
      <c r="S54" s="37"/>
      <c r="T54" s="37"/>
      <c r="U54" s="37"/>
      <c r="V54" s="37"/>
      <c r="W54" s="37"/>
      <c r="X54" s="37"/>
    </row>
    <row r="55" ht="135.0" customHeight="1">
      <c r="A55" s="114"/>
      <c r="B55" s="23"/>
      <c r="C55" s="23"/>
      <c r="D55" s="114"/>
      <c r="E55" s="114"/>
      <c r="F55" s="114"/>
      <c r="G55" s="114"/>
      <c r="H55" s="126"/>
      <c r="I55" s="127"/>
      <c r="J55" s="146"/>
      <c r="K55" s="128"/>
      <c r="L55" s="37"/>
      <c r="M55" s="37"/>
      <c r="N55" s="37"/>
      <c r="O55" s="124" t="str">
        <f t="shared" si="1"/>
        <v>#DIV/0!</v>
      </c>
      <c r="P55" s="125">
        <f t="shared" si="2"/>
        <v>0</v>
      </c>
      <c r="Q55" s="125">
        <f t="shared" si="3"/>
        <v>0</v>
      </c>
      <c r="R55" s="125" t="str">
        <f t="shared" si="4"/>
        <v>#DIV/0!</v>
      </c>
      <c r="S55" s="37"/>
      <c r="T55" s="37"/>
      <c r="U55" s="37"/>
      <c r="V55" s="37"/>
      <c r="W55" s="37"/>
      <c r="X55" s="37"/>
    </row>
    <row r="56" ht="135.0" customHeight="1">
      <c r="A56" s="114"/>
      <c r="B56" s="23"/>
      <c r="C56" s="23"/>
      <c r="D56" s="114"/>
      <c r="E56" s="114"/>
      <c r="F56" s="114"/>
      <c r="G56" s="114"/>
      <c r="H56" s="126"/>
      <c r="I56" s="127"/>
      <c r="J56" s="146"/>
      <c r="K56" s="128"/>
      <c r="L56" s="37"/>
      <c r="M56" s="37"/>
      <c r="N56" s="37"/>
      <c r="O56" s="124" t="str">
        <f t="shared" si="1"/>
        <v>#DIV/0!</v>
      </c>
      <c r="P56" s="125">
        <f t="shared" si="2"/>
        <v>0</v>
      </c>
      <c r="Q56" s="125">
        <f t="shared" si="3"/>
        <v>0</v>
      </c>
      <c r="R56" s="125" t="str">
        <f t="shared" si="4"/>
        <v>#DIV/0!</v>
      </c>
      <c r="S56" s="37"/>
      <c r="T56" s="37"/>
      <c r="U56" s="37"/>
      <c r="V56" s="37"/>
      <c r="W56" s="37"/>
      <c r="X56" s="37"/>
    </row>
    <row r="57" ht="135.0" customHeight="1">
      <c r="A57" s="114"/>
      <c r="B57" s="23"/>
      <c r="C57" s="23"/>
      <c r="D57" s="114"/>
      <c r="E57" s="114"/>
      <c r="F57" s="114"/>
      <c r="G57" s="114"/>
      <c r="H57" s="126"/>
      <c r="I57" s="127"/>
      <c r="J57" s="146"/>
      <c r="K57" s="128"/>
      <c r="L57" s="37"/>
      <c r="M57" s="37"/>
      <c r="N57" s="37"/>
      <c r="O57" s="124" t="str">
        <f t="shared" si="1"/>
        <v>#DIV/0!</v>
      </c>
      <c r="P57" s="125">
        <f t="shared" si="2"/>
        <v>0</v>
      </c>
      <c r="Q57" s="125">
        <f t="shared" si="3"/>
        <v>0</v>
      </c>
      <c r="R57" s="125" t="str">
        <f t="shared" si="4"/>
        <v>#DIV/0!</v>
      </c>
      <c r="S57" s="37"/>
      <c r="T57" s="37"/>
      <c r="U57" s="37"/>
      <c r="V57" s="37"/>
      <c r="W57" s="37"/>
      <c r="X57" s="37"/>
    </row>
    <row r="58" ht="135.0" customHeight="1">
      <c r="A58" s="114"/>
      <c r="B58" s="23"/>
      <c r="C58" s="23"/>
      <c r="D58" s="114"/>
      <c r="E58" s="114"/>
      <c r="F58" s="114"/>
      <c r="G58" s="114"/>
      <c r="H58" s="126"/>
      <c r="I58" s="127"/>
      <c r="J58" s="146"/>
      <c r="K58" s="128"/>
      <c r="L58" s="37"/>
      <c r="M58" s="37"/>
      <c r="N58" s="37"/>
      <c r="O58" s="124" t="str">
        <f t="shared" si="1"/>
        <v>#DIV/0!</v>
      </c>
      <c r="P58" s="125">
        <f t="shared" si="2"/>
        <v>0</v>
      </c>
      <c r="Q58" s="125">
        <f t="shared" si="3"/>
        <v>0</v>
      </c>
      <c r="R58" s="125" t="str">
        <f t="shared" si="4"/>
        <v>#DIV/0!</v>
      </c>
      <c r="S58" s="37"/>
      <c r="T58" s="37"/>
      <c r="U58" s="37"/>
      <c r="V58" s="37"/>
      <c r="W58" s="37"/>
      <c r="X58" s="37"/>
    </row>
    <row r="59" ht="135.0" customHeight="1">
      <c r="A59" s="114"/>
      <c r="B59" s="23"/>
      <c r="C59" s="23"/>
      <c r="D59" s="114"/>
      <c r="E59" s="114"/>
      <c r="F59" s="114"/>
      <c r="G59" s="114"/>
      <c r="H59" s="126"/>
      <c r="I59" s="127"/>
      <c r="J59" s="146"/>
      <c r="K59" s="128"/>
      <c r="L59" s="37"/>
      <c r="M59" s="37"/>
      <c r="N59" s="37"/>
      <c r="O59" s="124" t="str">
        <f t="shared" si="1"/>
        <v>#DIV/0!</v>
      </c>
      <c r="P59" s="125">
        <f t="shared" si="2"/>
        <v>0</v>
      </c>
      <c r="Q59" s="125">
        <f t="shared" si="3"/>
        <v>0</v>
      </c>
      <c r="R59" s="125" t="str">
        <f t="shared" si="4"/>
        <v>#DIV/0!</v>
      </c>
      <c r="S59" s="37"/>
      <c r="T59" s="37"/>
      <c r="U59" s="37"/>
      <c r="V59" s="37"/>
      <c r="W59" s="37"/>
      <c r="X59" s="37"/>
    </row>
    <row r="60" ht="135.0" customHeight="1">
      <c r="A60" s="114"/>
      <c r="B60" s="23"/>
      <c r="C60" s="23"/>
      <c r="D60" s="114"/>
      <c r="E60" s="114"/>
      <c r="F60" s="114"/>
      <c r="G60" s="114"/>
      <c r="H60" s="126"/>
      <c r="I60" s="127"/>
      <c r="J60" s="146"/>
      <c r="K60" s="128"/>
      <c r="L60" s="37"/>
      <c r="M60" s="37"/>
      <c r="N60" s="37"/>
      <c r="O60" s="124" t="str">
        <f t="shared" si="1"/>
        <v>#DIV/0!</v>
      </c>
      <c r="P60" s="125">
        <f t="shared" si="2"/>
        <v>0</v>
      </c>
      <c r="Q60" s="125">
        <f t="shared" si="3"/>
        <v>0</v>
      </c>
      <c r="R60" s="125" t="str">
        <f t="shared" si="4"/>
        <v>#DIV/0!</v>
      </c>
      <c r="S60" s="37"/>
      <c r="T60" s="37"/>
      <c r="U60" s="37"/>
      <c r="V60" s="37"/>
      <c r="W60" s="37"/>
      <c r="X60" s="37"/>
    </row>
    <row r="61" ht="135.0" customHeight="1">
      <c r="A61" s="114"/>
      <c r="B61" s="23"/>
      <c r="C61" s="23"/>
      <c r="D61" s="114"/>
      <c r="E61" s="114"/>
      <c r="F61" s="114"/>
      <c r="G61" s="114"/>
      <c r="H61" s="126"/>
      <c r="I61" s="127"/>
      <c r="J61" s="146"/>
      <c r="K61" s="128"/>
      <c r="L61" s="37"/>
      <c r="M61" s="37"/>
      <c r="N61" s="37"/>
      <c r="O61" s="124" t="str">
        <f t="shared" si="1"/>
        <v>#DIV/0!</v>
      </c>
      <c r="P61" s="125">
        <f t="shared" si="2"/>
        <v>0</v>
      </c>
      <c r="Q61" s="125">
        <f t="shared" si="3"/>
        <v>0</v>
      </c>
      <c r="R61" s="125" t="str">
        <f t="shared" si="4"/>
        <v>#DIV/0!</v>
      </c>
      <c r="S61" s="37"/>
      <c r="T61" s="37"/>
      <c r="U61" s="37"/>
      <c r="V61" s="37"/>
      <c r="W61" s="37"/>
      <c r="X61" s="37"/>
    </row>
    <row r="62" ht="135.0" customHeight="1">
      <c r="A62" s="114"/>
      <c r="B62" s="23"/>
      <c r="C62" s="23"/>
      <c r="D62" s="114"/>
      <c r="E62" s="114"/>
      <c r="F62" s="114"/>
      <c r="G62" s="114"/>
      <c r="H62" s="126"/>
      <c r="I62" s="127"/>
      <c r="J62" s="146"/>
      <c r="K62" s="128"/>
      <c r="L62" s="37"/>
      <c r="M62" s="37"/>
      <c r="N62" s="37"/>
      <c r="O62" s="124" t="str">
        <f t="shared" si="1"/>
        <v>#DIV/0!</v>
      </c>
      <c r="P62" s="125">
        <f t="shared" si="2"/>
        <v>0</v>
      </c>
      <c r="Q62" s="125">
        <f t="shared" si="3"/>
        <v>0</v>
      </c>
      <c r="R62" s="125" t="str">
        <f t="shared" si="4"/>
        <v>#DIV/0!</v>
      </c>
      <c r="S62" s="37"/>
      <c r="T62" s="37"/>
      <c r="U62" s="37"/>
      <c r="V62" s="37"/>
      <c r="W62" s="37"/>
      <c r="X62" s="37"/>
    </row>
    <row r="63" ht="135.0" customHeight="1">
      <c r="A63" s="114"/>
      <c r="B63" s="23"/>
      <c r="C63" s="23"/>
      <c r="D63" s="114"/>
      <c r="E63" s="114"/>
      <c r="F63" s="114"/>
      <c r="G63" s="114"/>
      <c r="H63" s="126"/>
      <c r="I63" s="127"/>
      <c r="J63" s="146"/>
      <c r="K63" s="128"/>
      <c r="L63" s="37"/>
      <c r="M63" s="37"/>
      <c r="N63" s="37"/>
      <c r="O63" s="124" t="str">
        <f t="shared" si="1"/>
        <v>#DIV/0!</v>
      </c>
      <c r="P63" s="125">
        <f t="shared" si="2"/>
        <v>0</v>
      </c>
      <c r="Q63" s="125">
        <f t="shared" si="3"/>
        <v>0</v>
      </c>
      <c r="R63" s="125" t="str">
        <f t="shared" si="4"/>
        <v>#DIV/0!</v>
      </c>
      <c r="S63" s="37"/>
      <c r="T63" s="37"/>
      <c r="U63" s="37"/>
      <c r="V63" s="37"/>
      <c r="W63" s="37"/>
      <c r="X63" s="37"/>
    </row>
    <row r="64" ht="135.0" customHeight="1">
      <c r="A64" s="114"/>
      <c r="B64" s="23"/>
      <c r="C64" s="23"/>
      <c r="D64" s="114"/>
      <c r="E64" s="114"/>
      <c r="F64" s="114"/>
      <c r="G64" s="114"/>
      <c r="H64" s="126"/>
      <c r="I64" s="127"/>
      <c r="J64" s="146"/>
      <c r="K64" s="128"/>
      <c r="L64" s="37"/>
      <c r="M64" s="37"/>
      <c r="N64" s="37"/>
      <c r="O64" s="124" t="str">
        <f t="shared" si="1"/>
        <v>#DIV/0!</v>
      </c>
      <c r="P64" s="125">
        <f t="shared" si="2"/>
        <v>0</v>
      </c>
      <c r="Q64" s="125">
        <f t="shared" si="3"/>
        <v>0</v>
      </c>
      <c r="R64" s="125" t="str">
        <f t="shared" si="4"/>
        <v>#DIV/0!</v>
      </c>
      <c r="S64" s="37"/>
      <c r="T64" s="37"/>
      <c r="U64" s="37"/>
      <c r="V64" s="37"/>
      <c r="W64" s="37"/>
      <c r="X64" s="37"/>
    </row>
    <row r="65" ht="135.0" customHeight="1">
      <c r="A65" s="114"/>
      <c r="B65" s="23"/>
      <c r="C65" s="23"/>
      <c r="D65" s="114"/>
      <c r="E65" s="114"/>
      <c r="F65" s="114"/>
      <c r="G65" s="114"/>
      <c r="H65" s="126"/>
      <c r="I65" s="127"/>
      <c r="J65" s="146"/>
      <c r="K65" s="128"/>
      <c r="L65" s="37"/>
      <c r="M65" s="37"/>
      <c r="N65" s="37"/>
      <c r="O65" s="124" t="str">
        <f t="shared" si="1"/>
        <v>#DIV/0!</v>
      </c>
      <c r="P65" s="125">
        <f t="shared" si="2"/>
        <v>0</v>
      </c>
      <c r="Q65" s="125">
        <f t="shared" si="3"/>
        <v>0</v>
      </c>
      <c r="R65" s="125" t="str">
        <f t="shared" si="4"/>
        <v>#DIV/0!</v>
      </c>
      <c r="S65" s="37"/>
      <c r="T65" s="37"/>
      <c r="U65" s="37"/>
      <c r="V65" s="37"/>
      <c r="W65" s="37"/>
      <c r="X65" s="37"/>
    </row>
    <row r="66" ht="135.0" customHeight="1">
      <c r="A66" s="114"/>
      <c r="B66" s="23"/>
      <c r="C66" s="23"/>
      <c r="D66" s="114"/>
      <c r="E66" s="114"/>
      <c r="F66" s="114"/>
      <c r="G66" s="114"/>
      <c r="H66" s="126"/>
      <c r="I66" s="127"/>
      <c r="J66" s="146"/>
      <c r="K66" s="128"/>
      <c r="L66" s="37"/>
      <c r="M66" s="37"/>
      <c r="N66" s="37"/>
      <c r="O66" s="124" t="str">
        <f t="shared" si="1"/>
        <v>#DIV/0!</v>
      </c>
      <c r="P66" s="125">
        <f t="shared" si="2"/>
        <v>0</v>
      </c>
      <c r="Q66" s="125">
        <f t="shared" si="3"/>
        <v>0</v>
      </c>
      <c r="R66" s="125" t="str">
        <f t="shared" si="4"/>
        <v>#DIV/0!</v>
      </c>
      <c r="S66" s="37"/>
      <c r="T66" s="37"/>
      <c r="U66" s="37"/>
      <c r="V66" s="37"/>
      <c r="W66" s="37"/>
      <c r="X66" s="37"/>
    </row>
    <row r="67" ht="135.0" customHeight="1">
      <c r="A67" s="114"/>
      <c r="B67" s="23"/>
      <c r="C67" s="23"/>
      <c r="D67" s="114"/>
      <c r="E67" s="114"/>
      <c r="F67" s="114"/>
      <c r="G67" s="114"/>
      <c r="H67" s="126"/>
      <c r="I67" s="127"/>
      <c r="J67" s="146"/>
      <c r="K67" s="128"/>
      <c r="L67" s="37"/>
      <c r="M67" s="37"/>
      <c r="N67" s="37"/>
      <c r="O67" s="124" t="str">
        <f t="shared" si="1"/>
        <v>#DIV/0!</v>
      </c>
      <c r="P67" s="125">
        <f t="shared" si="2"/>
        <v>0</v>
      </c>
      <c r="Q67" s="125">
        <f t="shared" si="3"/>
        <v>0</v>
      </c>
      <c r="R67" s="125" t="str">
        <f t="shared" si="4"/>
        <v>#DIV/0!</v>
      </c>
      <c r="S67" s="37"/>
      <c r="T67" s="37"/>
      <c r="U67" s="37"/>
      <c r="V67" s="37"/>
      <c r="W67" s="37"/>
      <c r="X67" s="37"/>
    </row>
    <row r="68" ht="135.0" customHeight="1">
      <c r="A68" s="114"/>
      <c r="B68" s="23"/>
      <c r="C68" s="23"/>
      <c r="D68" s="114"/>
      <c r="E68" s="114"/>
      <c r="F68" s="114"/>
      <c r="G68" s="114"/>
      <c r="H68" s="126"/>
      <c r="I68" s="127"/>
      <c r="J68" s="146"/>
      <c r="K68" s="128"/>
      <c r="L68" s="37"/>
      <c r="M68" s="37"/>
      <c r="N68" s="37"/>
      <c r="O68" s="124" t="str">
        <f t="shared" si="1"/>
        <v>#DIV/0!</v>
      </c>
      <c r="P68" s="125">
        <f t="shared" si="2"/>
        <v>0</v>
      </c>
      <c r="Q68" s="125">
        <f t="shared" si="3"/>
        <v>0</v>
      </c>
      <c r="R68" s="125" t="str">
        <f t="shared" si="4"/>
        <v>#DIV/0!</v>
      </c>
      <c r="S68" s="37"/>
      <c r="T68" s="37"/>
      <c r="U68" s="37"/>
      <c r="V68" s="37"/>
      <c r="W68" s="37"/>
      <c r="X68" s="37"/>
    </row>
    <row r="69" ht="135.0" customHeight="1">
      <c r="A69" s="114"/>
      <c r="B69" s="23"/>
      <c r="C69" s="23"/>
      <c r="D69" s="114"/>
      <c r="E69" s="114"/>
      <c r="F69" s="114"/>
      <c r="G69" s="114"/>
      <c r="H69" s="126"/>
      <c r="I69" s="127"/>
      <c r="J69" s="146"/>
      <c r="K69" s="128"/>
      <c r="L69" s="37"/>
      <c r="M69" s="37"/>
      <c r="N69" s="37"/>
      <c r="O69" s="124" t="str">
        <f t="shared" si="1"/>
        <v>#DIV/0!</v>
      </c>
      <c r="P69" s="125">
        <f t="shared" si="2"/>
        <v>0</v>
      </c>
      <c r="Q69" s="125">
        <f t="shared" si="3"/>
        <v>0</v>
      </c>
      <c r="R69" s="125" t="str">
        <f t="shared" si="4"/>
        <v>#DIV/0!</v>
      </c>
      <c r="S69" s="37"/>
      <c r="T69" s="37"/>
      <c r="U69" s="37"/>
      <c r="V69" s="37"/>
      <c r="W69" s="37"/>
      <c r="X69" s="37"/>
    </row>
    <row r="70" ht="135.0" customHeight="1">
      <c r="A70" s="114"/>
      <c r="B70" s="23"/>
      <c r="C70" s="23"/>
      <c r="D70" s="114"/>
      <c r="E70" s="114"/>
      <c r="F70" s="114"/>
      <c r="G70" s="114"/>
      <c r="H70" s="126"/>
      <c r="I70" s="127"/>
      <c r="J70" s="146"/>
      <c r="K70" s="128"/>
      <c r="L70" s="37"/>
      <c r="M70" s="37"/>
      <c r="N70" s="37"/>
      <c r="O70" s="124" t="str">
        <f t="shared" si="1"/>
        <v>#DIV/0!</v>
      </c>
      <c r="P70" s="125">
        <f t="shared" si="2"/>
        <v>0</v>
      </c>
      <c r="Q70" s="125">
        <f t="shared" si="3"/>
        <v>0</v>
      </c>
      <c r="R70" s="125" t="str">
        <f t="shared" si="4"/>
        <v>#DIV/0!</v>
      </c>
      <c r="S70" s="37"/>
      <c r="T70" s="37"/>
      <c r="U70" s="37"/>
      <c r="V70" s="37"/>
      <c r="W70" s="37"/>
      <c r="X70" s="37"/>
    </row>
    <row r="71" ht="135.0" customHeight="1">
      <c r="A71" s="114"/>
      <c r="B71" s="23"/>
      <c r="C71" s="23"/>
      <c r="D71" s="114"/>
      <c r="E71" s="114"/>
      <c r="F71" s="114"/>
      <c r="G71" s="114"/>
      <c r="H71" s="126"/>
      <c r="I71" s="127"/>
      <c r="J71" s="146"/>
      <c r="K71" s="128"/>
      <c r="L71" s="37"/>
      <c r="M71" s="37"/>
      <c r="N71" s="37"/>
      <c r="O71" s="124" t="str">
        <f t="shared" si="1"/>
        <v>#DIV/0!</v>
      </c>
      <c r="P71" s="125">
        <f t="shared" si="2"/>
        <v>0</v>
      </c>
      <c r="Q71" s="125">
        <f t="shared" si="3"/>
        <v>0</v>
      </c>
      <c r="R71" s="125" t="str">
        <f t="shared" si="4"/>
        <v>#DIV/0!</v>
      </c>
      <c r="S71" s="37"/>
      <c r="T71" s="37"/>
      <c r="U71" s="37"/>
      <c r="V71" s="37"/>
      <c r="W71" s="37"/>
      <c r="X71" s="37"/>
    </row>
    <row r="72" ht="135.0" customHeight="1">
      <c r="A72" s="114"/>
      <c r="B72" s="23"/>
      <c r="C72" s="23"/>
      <c r="D72" s="114"/>
      <c r="E72" s="114"/>
      <c r="F72" s="114"/>
      <c r="G72" s="114"/>
      <c r="H72" s="126"/>
      <c r="I72" s="127"/>
      <c r="J72" s="146"/>
      <c r="K72" s="128"/>
      <c r="L72" s="37"/>
      <c r="M72" s="37"/>
      <c r="N72" s="37"/>
      <c r="O72" s="124" t="str">
        <f t="shared" si="1"/>
        <v>#DIV/0!</v>
      </c>
      <c r="P72" s="125">
        <f t="shared" si="2"/>
        <v>0</v>
      </c>
      <c r="Q72" s="125">
        <f t="shared" si="3"/>
        <v>0</v>
      </c>
      <c r="R72" s="125" t="str">
        <f t="shared" si="4"/>
        <v>#DIV/0!</v>
      </c>
      <c r="S72" s="37"/>
      <c r="T72" s="37"/>
      <c r="U72" s="37"/>
      <c r="V72" s="37"/>
      <c r="W72" s="37"/>
      <c r="X72" s="37"/>
    </row>
    <row r="73" ht="135.0" customHeight="1">
      <c r="A73" s="114"/>
      <c r="B73" s="23"/>
      <c r="C73" s="23"/>
      <c r="D73" s="114"/>
      <c r="E73" s="114"/>
      <c r="F73" s="114"/>
      <c r="G73" s="114"/>
      <c r="H73" s="126"/>
      <c r="I73" s="127"/>
      <c r="J73" s="146"/>
      <c r="K73" s="128"/>
      <c r="L73" s="37"/>
      <c r="M73" s="37"/>
      <c r="N73" s="37"/>
      <c r="O73" s="124" t="str">
        <f t="shared" si="1"/>
        <v>#DIV/0!</v>
      </c>
      <c r="P73" s="125">
        <f t="shared" si="2"/>
        <v>0</v>
      </c>
      <c r="Q73" s="125">
        <f t="shared" si="3"/>
        <v>0</v>
      </c>
      <c r="R73" s="125" t="str">
        <f t="shared" si="4"/>
        <v>#DIV/0!</v>
      </c>
      <c r="S73" s="37"/>
      <c r="T73" s="37"/>
      <c r="U73" s="37"/>
      <c r="V73" s="37"/>
      <c r="W73" s="37"/>
      <c r="X73" s="37"/>
    </row>
    <row r="74" ht="135.0" customHeight="1">
      <c r="A74" s="114"/>
      <c r="B74" s="23"/>
      <c r="C74" s="23"/>
      <c r="D74" s="114"/>
      <c r="E74" s="114"/>
      <c r="F74" s="114"/>
      <c r="G74" s="114"/>
      <c r="H74" s="126"/>
      <c r="I74" s="127"/>
      <c r="J74" s="146"/>
      <c r="K74" s="128"/>
      <c r="L74" s="37"/>
      <c r="M74" s="37"/>
      <c r="N74" s="37"/>
      <c r="O74" s="124" t="str">
        <f t="shared" si="1"/>
        <v>#DIV/0!</v>
      </c>
      <c r="P74" s="125">
        <f t="shared" si="2"/>
        <v>0</v>
      </c>
      <c r="Q74" s="125">
        <f t="shared" si="3"/>
        <v>0</v>
      </c>
      <c r="R74" s="125" t="str">
        <f t="shared" si="4"/>
        <v>#DIV/0!</v>
      </c>
      <c r="S74" s="37"/>
      <c r="T74" s="37"/>
      <c r="U74" s="37"/>
      <c r="V74" s="37"/>
      <c r="W74" s="37"/>
      <c r="X74" s="37"/>
    </row>
    <row r="75" ht="135.0" customHeight="1">
      <c r="A75" s="114"/>
      <c r="B75" s="23"/>
      <c r="C75" s="23"/>
      <c r="D75" s="114"/>
      <c r="E75" s="114"/>
      <c r="F75" s="114"/>
      <c r="G75" s="114"/>
      <c r="H75" s="126"/>
      <c r="I75" s="127"/>
      <c r="J75" s="146"/>
      <c r="K75" s="128"/>
      <c r="L75" s="37"/>
      <c r="M75" s="37"/>
      <c r="N75" s="37"/>
      <c r="O75" s="124" t="str">
        <f t="shared" si="1"/>
        <v>#DIV/0!</v>
      </c>
      <c r="P75" s="125">
        <f t="shared" si="2"/>
        <v>0</v>
      </c>
      <c r="Q75" s="125">
        <f t="shared" si="3"/>
        <v>0</v>
      </c>
      <c r="R75" s="125" t="str">
        <f t="shared" si="4"/>
        <v>#DIV/0!</v>
      </c>
      <c r="S75" s="37"/>
      <c r="T75" s="37"/>
      <c r="U75" s="37"/>
      <c r="V75" s="37"/>
      <c r="W75" s="37"/>
      <c r="X75" s="37"/>
    </row>
    <row r="76" ht="135.0" customHeight="1">
      <c r="A76" s="114"/>
      <c r="B76" s="23"/>
      <c r="C76" s="23"/>
      <c r="D76" s="114"/>
      <c r="E76" s="114"/>
      <c r="F76" s="114"/>
      <c r="G76" s="114"/>
      <c r="H76" s="126"/>
      <c r="I76" s="127"/>
      <c r="J76" s="146"/>
      <c r="K76" s="128"/>
      <c r="L76" s="37"/>
      <c r="M76" s="37"/>
      <c r="N76" s="37"/>
      <c r="O76" s="124" t="str">
        <f t="shared" si="1"/>
        <v>#DIV/0!</v>
      </c>
      <c r="P76" s="125">
        <f t="shared" si="2"/>
        <v>0</v>
      </c>
      <c r="Q76" s="125">
        <f t="shared" si="3"/>
        <v>0</v>
      </c>
      <c r="R76" s="125" t="str">
        <f t="shared" si="4"/>
        <v>#DIV/0!</v>
      </c>
      <c r="S76" s="37"/>
      <c r="T76" s="37"/>
      <c r="U76" s="37"/>
      <c r="V76" s="37"/>
      <c r="W76" s="37"/>
      <c r="X76" s="37"/>
    </row>
    <row r="77" ht="135.0" customHeight="1">
      <c r="A77" s="114"/>
      <c r="B77" s="23"/>
      <c r="C77" s="23"/>
      <c r="D77" s="114"/>
      <c r="E77" s="114"/>
      <c r="F77" s="114"/>
      <c r="G77" s="114"/>
      <c r="H77" s="126"/>
      <c r="I77" s="127"/>
      <c r="J77" s="146"/>
      <c r="K77" s="128"/>
      <c r="L77" s="37"/>
      <c r="M77" s="37"/>
      <c r="N77" s="37"/>
      <c r="O77" s="124" t="str">
        <f t="shared" si="1"/>
        <v>#DIV/0!</v>
      </c>
      <c r="P77" s="125">
        <f t="shared" si="2"/>
        <v>0</v>
      </c>
      <c r="Q77" s="125">
        <f t="shared" si="3"/>
        <v>0</v>
      </c>
      <c r="R77" s="125" t="str">
        <f t="shared" si="4"/>
        <v>#DIV/0!</v>
      </c>
      <c r="S77" s="37"/>
      <c r="T77" s="37"/>
      <c r="U77" s="37"/>
      <c r="V77" s="37"/>
      <c r="W77" s="37"/>
      <c r="X77" s="37"/>
    </row>
    <row r="78" ht="135.0" customHeight="1">
      <c r="A78" s="114"/>
      <c r="B78" s="23"/>
      <c r="C78" s="23"/>
      <c r="D78" s="114"/>
      <c r="E78" s="114"/>
      <c r="F78" s="114"/>
      <c r="G78" s="114"/>
      <c r="H78" s="126"/>
      <c r="I78" s="127"/>
      <c r="J78" s="146"/>
      <c r="K78" s="128"/>
      <c r="L78" s="37"/>
      <c r="M78" s="37"/>
      <c r="N78" s="37"/>
      <c r="O78" s="124" t="str">
        <f t="shared" si="1"/>
        <v>#DIV/0!</v>
      </c>
      <c r="P78" s="125">
        <f t="shared" si="2"/>
        <v>0</v>
      </c>
      <c r="Q78" s="125">
        <f t="shared" si="3"/>
        <v>0</v>
      </c>
      <c r="R78" s="125" t="str">
        <f t="shared" si="4"/>
        <v>#DIV/0!</v>
      </c>
      <c r="S78" s="37"/>
      <c r="T78" s="37"/>
      <c r="U78" s="37"/>
      <c r="V78" s="37"/>
      <c r="W78" s="37"/>
      <c r="X78" s="37"/>
    </row>
    <row r="79" ht="135.0" customHeight="1">
      <c r="A79" s="114"/>
      <c r="B79" s="23"/>
      <c r="C79" s="23"/>
      <c r="D79" s="114"/>
      <c r="E79" s="114"/>
      <c r="F79" s="114"/>
      <c r="G79" s="114"/>
      <c r="H79" s="126"/>
      <c r="I79" s="127"/>
      <c r="J79" s="146"/>
      <c r="K79" s="128"/>
      <c r="L79" s="37"/>
      <c r="M79" s="37"/>
      <c r="N79" s="37"/>
      <c r="O79" s="124" t="str">
        <f t="shared" si="1"/>
        <v>#DIV/0!</v>
      </c>
      <c r="P79" s="125">
        <f t="shared" si="2"/>
        <v>0</v>
      </c>
      <c r="Q79" s="125">
        <f t="shared" si="3"/>
        <v>0</v>
      </c>
      <c r="R79" s="125" t="str">
        <f t="shared" si="4"/>
        <v>#DIV/0!</v>
      </c>
      <c r="S79" s="37"/>
      <c r="T79" s="37"/>
      <c r="U79" s="37"/>
      <c r="V79" s="37"/>
      <c r="W79" s="37"/>
      <c r="X79" s="37"/>
    </row>
    <row r="80" ht="135.0" customHeight="1">
      <c r="A80" s="114"/>
      <c r="B80" s="23"/>
      <c r="C80" s="23"/>
      <c r="D80" s="114"/>
      <c r="E80" s="114"/>
      <c r="F80" s="114"/>
      <c r="G80" s="114"/>
      <c r="H80" s="126"/>
      <c r="I80" s="127"/>
      <c r="J80" s="146"/>
      <c r="K80" s="128"/>
      <c r="L80" s="37"/>
      <c r="M80" s="37"/>
      <c r="N80" s="37"/>
      <c r="O80" s="124" t="str">
        <f t="shared" si="1"/>
        <v>#DIV/0!</v>
      </c>
      <c r="P80" s="125">
        <f t="shared" si="2"/>
        <v>0</v>
      </c>
      <c r="Q80" s="125">
        <f t="shared" si="3"/>
        <v>0</v>
      </c>
      <c r="R80" s="125" t="str">
        <f t="shared" si="4"/>
        <v>#DIV/0!</v>
      </c>
      <c r="S80" s="37"/>
      <c r="T80" s="37"/>
      <c r="U80" s="37"/>
      <c r="V80" s="37"/>
      <c r="W80" s="37"/>
      <c r="X80" s="37"/>
    </row>
    <row r="81" ht="135.0" customHeight="1">
      <c r="A81" s="114"/>
      <c r="B81" s="23"/>
      <c r="C81" s="23"/>
      <c r="D81" s="114"/>
      <c r="E81" s="114"/>
      <c r="F81" s="114"/>
      <c r="G81" s="114"/>
      <c r="H81" s="126"/>
      <c r="I81" s="127"/>
      <c r="J81" s="146"/>
      <c r="K81" s="128"/>
      <c r="L81" s="37"/>
      <c r="M81" s="37"/>
      <c r="N81" s="37"/>
      <c r="O81" s="124" t="str">
        <f t="shared" si="1"/>
        <v>#DIV/0!</v>
      </c>
      <c r="P81" s="125">
        <f t="shared" si="2"/>
        <v>0</v>
      </c>
      <c r="Q81" s="125">
        <f t="shared" si="3"/>
        <v>0</v>
      </c>
      <c r="R81" s="125" t="str">
        <f t="shared" si="4"/>
        <v>#DIV/0!</v>
      </c>
      <c r="S81" s="37"/>
      <c r="T81" s="37"/>
      <c r="U81" s="37"/>
      <c r="V81" s="37"/>
      <c r="W81" s="37"/>
      <c r="X81" s="37"/>
    </row>
    <row r="82" ht="135.0" customHeight="1">
      <c r="A82" s="114"/>
      <c r="B82" s="23"/>
      <c r="C82" s="23"/>
      <c r="D82" s="114"/>
      <c r="E82" s="114"/>
      <c r="F82" s="114"/>
      <c r="G82" s="114"/>
      <c r="H82" s="126"/>
      <c r="I82" s="127"/>
      <c r="J82" s="146"/>
      <c r="K82" s="128"/>
      <c r="L82" s="37"/>
      <c r="M82" s="37"/>
      <c r="N82" s="37"/>
      <c r="O82" s="124" t="str">
        <f t="shared" si="1"/>
        <v>#DIV/0!</v>
      </c>
      <c r="P82" s="125">
        <f t="shared" si="2"/>
        <v>0</v>
      </c>
      <c r="Q82" s="125">
        <f t="shared" si="3"/>
        <v>0</v>
      </c>
      <c r="R82" s="125" t="str">
        <f t="shared" si="4"/>
        <v>#DIV/0!</v>
      </c>
      <c r="S82" s="37"/>
      <c r="T82" s="37"/>
      <c r="U82" s="37"/>
      <c r="V82" s="37"/>
      <c r="W82" s="37"/>
      <c r="X82" s="37"/>
    </row>
    <row r="83" ht="135.0" customHeight="1">
      <c r="A83" s="114"/>
      <c r="B83" s="23"/>
      <c r="C83" s="23"/>
      <c r="D83" s="114"/>
      <c r="E83" s="114"/>
      <c r="F83" s="114"/>
      <c r="G83" s="114"/>
      <c r="H83" s="126"/>
      <c r="I83" s="127"/>
      <c r="J83" s="146"/>
      <c r="K83" s="128"/>
      <c r="L83" s="37"/>
      <c r="M83" s="37"/>
      <c r="N83" s="37"/>
      <c r="O83" s="124" t="str">
        <f t="shared" si="1"/>
        <v>#DIV/0!</v>
      </c>
      <c r="P83" s="125">
        <f t="shared" si="2"/>
        <v>0</v>
      </c>
      <c r="Q83" s="125">
        <f t="shared" si="3"/>
        <v>0</v>
      </c>
      <c r="R83" s="125" t="str">
        <f t="shared" si="4"/>
        <v>#DIV/0!</v>
      </c>
      <c r="S83" s="37"/>
      <c r="T83" s="37"/>
      <c r="U83" s="37"/>
      <c r="V83" s="37"/>
      <c r="W83" s="37"/>
      <c r="X83" s="37"/>
    </row>
    <row r="84" ht="135.0" customHeight="1">
      <c r="A84" s="114"/>
      <c r="B84" s="23"/>
      <c r="C84" s="23"/>
      <c r="D84" s="114"/>
      <c r="E84" s="114"/>
      <c r="F84" s="114"/>
      <c r="G84" s="114"/>
      <c r="H84" s="126"/>
      <c r="I84" s="127"/>
      <c r="J84" s="146"/>
      <c r="K84" s="128"/>
      <c r="L84" s="37"/>
      <c r="M84" s="37"/>
      <c r="N84" s="37"/>
      <c r="O84" s="124" t="str">
        <f t="shared" si="1"/>
        <v>#DIV/0!</v>
      </c>
      <c r="P84" s="125">
        <f t="shared" si="2"/>
        <v>0</v>
      </c>
      <c r="Q84" s="125">
        <f t="shared" si="3"/>
        <v>0</v>
      </c>
      <c r="R84" s="125" t="str">
        <f t="shared" si="4"/>
        <v>#DIV/0!</v>
      </c>
      <c r="S84" s="37"/>
      <c r="T84" s="37"/>
      <c r="U84" s="37"/>
      <c r="V84" s="37"/>
      <c r="W84" s="37"/>
      <c r="X84" s="37"/>
    </row>
    <row r="85" ht="135.0" customHeight="1">
      <c r="A85" s="114"/>
      <c r="B85" s="23"/>
      <c r="C85" s="23"/>
      <c r="D85" s="114"/>
      <c r="E85" s="114"/>
      <c r="F85" s="114"/>
      <c r="G85" s="114"/>
      <c r="H85" s="126"/>
      <c r="I85" s="127"/>
      <c r="J85" s="146"/>
      <c r="K85" s="128"/>
      <c r="L85" s="37"/>
      <c r="M85" s="37"/>
      <c r="N85" s="37"/>
      <c r="O85" s="124" t="str">
        <f t="shared" si="1"/>
        <v>#DIV/0!</v>
      </c>
      <c r="P85" s="125">
        <f t="shared" si="2"/>
        <v>0</v>
      </c>
      <c r="Q85" s="125">
        <f t="shared" si="3"/>
        <v>0</v>
      </c>
      <c r="R85" s="125" t="str">
        <f t="shared" si="4"/>
        <v>#DIV/0!</v>
      </c>
      <c r="S85" s="37"/>
      <c r="T85" s="37"/>
      <c r="U85" s="37"/>
      <c r="V85" s="37"/>
      <c r="W85" s="37"/>
      <c r="X85" s="37"/>
    </row>
    <row r="86" ht="135.0" customHeight="1">
      <c r="A86" s="114"/>
      <c r="B86" s="23"/>
      <c r="C86" s="23"/>
      <c r="D86" s="114"/>
      <c r="E86" s="114"/>
      <c r="F86" s="114"/>
      <c r="G86" s="114"/>
      <c r="H86" s="126"/>
      <c r="I86" s="127"/>
      <c r="J86" s="146"/>
      <c r="K86" s="128"/>
      <c r="L86" s="37"/>
      <c r="M86" s="37"/>
      <c r="N86" s="37"/>
      <c r="O86" s="124" t="str">
        <f t="shared" si="1"/>
        <v>#DIV/0!</v>
      </c>
      <c r="P86" s="125">
        <f t="shared" si="2"/>
        <v>0</v>
      </c>
      <c r="Q86" s="125">
        <f t="shared" si="3"/>
        <v>0</v>
      </c>
      <c r="R86" s="125" t="str">
        <f t="shared" si="4"/>
        <v>#DIV/0!</v>
      </c>
      <c r="S86" s="37"/>
      <c r="T86" s="37"/>
      <c r="U86" s="37"/>
      <c r="V86" s="37"/>
      <c r="W86" s="37"/>
      <c r="X86" s="37"/>
    </row>
    <row r="87" ht="135.0" customHeight="1">
      <c r="A87" s="114"/>
      <c r="B87" s="23"/>
      <c r="C87" s="23"/>
      <c r="D87" s="114"/>
      <c r="E87" s="114"/>
      <c r="F87" s="114"/>
      <c r="G87" s="114"/>
      <c r="H87" s="126"/>
      <c r="I87" s="127"/>
      <c r="J87" s="146"/>
      <c r="K87" s="128"/>
      <c r="L87" s="37"/>
      <c r="M87" s="37"/>
      <c r="N87" s="37"/>
      <c r="O87" s="124" t="str">
        <f t="shared" si="1"/>
        <v>#DIV/0!</v>
      </c>
      <c r="P87" s="125">
        <f t="shared" si="2"/>
        <v>0</v>
      </c>
      <c r="Q87" s="125">
        <f t="shared" si="3"/>
        <v>0</v>
      </c>
      <c r="R87" s="125" t="str">
        <f t="shared" si="4"/>
        <v>#DIV/0!</v>
      </c>
      <c r="S87" s="37"/>
      <c r="T87" s="37"/>
      <c r="U87" s="37"/>
      <c r="V87" s="37"/>
      <c r="W87" s="37"/>
      <c r="X87" s="37"/>
    </row>
    <row r="88" ht="135.0" customHeight="1">
      <c r="A88" s="114"/>
      <c r="B88" s="23"/>
      <c r="C88" s="23"/>
      <c r="D88" s="114"/>
      <c r="E88" s="114"/>
      <c r="F88" s="114"/>
      <c r="G88" s="114"/>
      <c r="H88" s="126"/>
      <c r="I88" s="127"/>
      <c r="J88" s="146"/>
      <c r="K88" s="128"/>
      <c r="L88" s="37"/>
      <c r="M88" s="37"/>
      <c r="N88" s="37"/>
      <c r="O88" s="124" t="str">
        <f t="shared" si="1"/>
        <v>#DIV/0!</v>
      </c>
      <c r="P88" s="125">
        <f t="shared" si="2"/>
        <v>0</v>
      </c>
      <c r="Q88" s="125">
        <f t="shared" si="3"/>
        <v>0</v>
      </c>
      <c r="R88" s="125" t="str">
        <f t="shared" si="4"/>
        <v>#DIV/0!</v>
      </c>
      <c r="S88" s="37"/>
      <c r="T88" s="37"/>
      <c r="U88" s="37"/>
      <c r="V88" s="37"/>
      <c r="W88" s="37"/>
      <c r="X88" s="37"/>
    </row>
    <row r="89" ht="135.0" customHeight="1">
      <c r="A89" s="114"/>
      <c r="B89" s="23"/>
      <c r="C89" s="23"/>
      <c r="D89" s="114"/>
      <c r="E89" s="114"/>
      <c r="F89" s="114"/>
      <c r="G89" s="114"/>
      <c r="H89" s="126"/>
      <c r="I89" s="127"/>
      <c r="J89" s="146"/>
      <c r="K89" s="128"/>
      <c r="L89" s="37"/>
      <c r="M89" s="37"/>
      <c r="N89" s="37"/>
      <c r="O89" s="124" t="str">
        <f t="shared" si="1"/>
        <v>#DIV/0!</v>
      </c>
      <c r="P89" s="125">
        <f t="shared" si="2"/>
        <v>0</v>
      </c>
      <c r="Q89" s="125">
        <f t="shared" si="3"/>
        <v>0</v>
      </c>
      <c r="R89" s="125" t="str">
        <f t="shared" si="4"/>
        <v>#DIV/0!</v>
      </c>
      <c r="S89" s="37"/>
      <c r="T89" s="37"/>
      <c r="U89" s="37"/>
      <c r="V89" s="37"/>
      <c r="W89" s="37"/>
      <c r="X89" s="37"/>
    </row>
    <row r="90" ht="135.0" customHeight="1">
      <c r="A90" s="114"/>
      <c r="B90" s="23"/>
      <c r="C90" s="23"/>
      <c r="D90" s="114"/>
      <c r="E90" s="114"/>
      <c r="F90" s="114"/>
      <c r="G90" s="114"/>
      <c r="H90" s="126"/>
      <c r="I90" s="127"/>
      <c r="J90" s="146"/>
      <c r="K90" s="128"/>
      <c r="L90" s="37"/>
      <c r="M90" s="37"/>
      <c r="N90" s="37"/>
      <c r="O90" s="124" t="str">
        <f t="shared" si="1"/>
        <v>#DIV/0!</v>
      </c>
      <c r="P90" s="125">
        <f t="shared" si="2"/>
        <v>0</v>
      </c>
      <c r="Q90" s="125">
        <f t="shared" si="3"/>
        <v>0</v>
      </c>
      <c r="R90" s="125" t="str">
        <f t="shared" si="4"/>
        <v>#DIV/0!</v>
      </c>
      <c r="S90" s="37"/>
      <c r="T90" s="37"/>
      <c r="U90" s="37"/>
      <c r="V90" s="37"/>
      <c r="W90" s="37"/>
      <c r="X90" s="37"/>
    </row>
    <row r="91" ht="135.0" customHeight="1">
      <c r="A91" s="114"/>
      <c r="B91" s="23"/>
      <c r="C91" s="23"/>
      <c r="D91" s="114"/>
      <c r="E91" s="114"/>
      <c r="F91" s="114"/>
      <c r="G91" s="114"/>
      <c r="H91" s="126"/>
      <c r="I91" s="127"/>
      <c r="J91" s="146"/>
      <c r="K91" s="128"/>
      <c r="L91" s="37"/>
      <c r="M91" s="37"/>
      <c r="N91" s="37"/>
      <c r="O91" s="124" t="str">
        <f t="shared" si="1"/>
        <v>#DIV/0!</v>
      </c>
      <c r="P91" s="125">
        <f t="shared" si="2"/>
        <v>0</v>
      </c>
      <c r="Q91" s="125">
        <f t="shared" si="3"/>
        <v>0</v>
      </c>
      <c r="R91" s="125" t="str">
        <f t="shared" si="4"/>
        <v>#DIV/0!</v>
      </c>
      <c r="S91" s="37"/>
      <c r="T91" s="37"/>
      <c r="U91" s="37"/>
      <c r="V91" s="37"/>
      <c r="W91" s="37"/>
      <c r="X91" s="37"/>
    </row>
    <row r="92" ht="135.0" customHeight="1">
      <c r="A92" s="114"/>
      <c r="B92" s="23"/>
      <c r="C92" s="23"/>
      <c r="D92" s="114"/>
      <c r="E92" s="114"/>
      <c r="F92" s="114"/>
      <c r="G92" s="114"/>
      <c r="H92" s="126"/>
      <c r="I92" s="127"/>
      <c r="J92" s="146"/>
      <c r="K92" s="128"/>
      <c r="L92" s="37"/>
      <c r="M92" s="37"/>
      <c r="N92" s="37"/>
      <c r="O92" s="124" t="str">
        <f t="shared" si="1"/>
        <v>#DIV/0!</v>
      </c>
      <c r="P92" s="125">
        <f t="shared" si="2"/>
        <v>0</v>
      </c>
      <c r="Q92" s="125">
        <f t="shared" si="3"/>
        <v>0</v>
      </c>
      <c r="R92" s="125" t="str">
        <f t="shared" si="4"/>
        <v>#DIV/0!</v>
      </c>
      <c r="S92" s="37"/>
      <c r="T92" s="37"/>
      <c r="U92" s="37"/>
      <c r="V92" s="37"/>
      <c r="W92" s="37"/>
      <c r="X92" s="37"/>
    </row>
    <row r="93" ht="135.0" customHeight="1">
      <c r="A93" s="114"/>
      <c r="B93" s="23"/>
      <c r="C93" s="23"/>
      <c r="D93" s="114"/>
      <c r="E93" s="114"/>
      <c r="F93" s="114"/>
      <c r="G93" s="114"/>
      <c r="H93" s="126"/>
      <c r="I93" s="127"/>
      <c r="J93" s="146"/>
      <c r="K93" s="128"/>
      <c r="L93" s="37"/>
      <c r="M93" s="37"/>
      <c r="N93" s="37"/>
      <c r="O93" s="124" t="str">
        <f t="shared" si="1"/>
        <v>#DIV/0!</v>
      </c>
      <c r="P93" s="125">
        <f t="shared" si="2"/>
        <v>0</v>
      </c>
      <c r="Q93" s="125">
        <f t="shared" si="3"/>
        <v>0</v>
      </c>
      <c r="R93" s="125" t="str">
        <f t="shared" si="4"/>
        <v>#DIV/0!</v>
      </c>
      <c r="S93" s="37"/>
      <c r="T93" s="37"/>
      <c r="U93" s="37"/>
      <c r="V93" s="37"/>
      <c r="W93" s="37"/>
      <c r="X93" s="37"/>
    </row>
    <row r="94" ht="135.0" customHeight="1">
      <c r="A94" s="114"/>
      <c r="B94" s="23"/>
      <c r="C94" s="23"/>
      <c r="D94" s="114"/>
      <c r="E94" s="114"/>
      <c r="F94" s="114"/>
      <c r="G94" s="114"/>
      <c r="H94" s="126"/>
      <c r="I94" s="127"/>
      <c r="J94" s="146"/>
      <c r="K94" s="128"/>
      <c r="L94" s="37"/>
      <c r="M94" s="37"/>
      <c r="N94" s="37"/>
      <c r="O94" s="124" t="str">
        <f t="shared" si="1"/>
        <v>#DIV/0!</v>
      </c>
      <c r="P94" s="125">
        <f t="shared" si="2"/>
        <v>0</v>
      </c>
      <c r="Q94" s="125">
        <f t="shared" si="3"/>
        <v>0</v>
      </c>
      <c r="R94" s="125" t="str">
        <f t="shared" si="4"/>
        <v>#DIV/0!</v>
      </c>
      <c r="S94" s="37"/>
      <c r="T94" s="37"/>
      <c r="U94" s="37"/>
      <c r="V94" s="37"/>
      <c r="W94" s="37"/>
      <c r="X94" s="37"/>
    </row>
    <row r="95" ht="135.0" customHeight="1">
      <c r="A95" s="114"/>
      <c r="B95" s="23"/>
      <c r="C95" s="23"/>
      <c r="D95" s="114"/>
      <c r="E95" s="114"/>
      <c r="F95" s="114"/>
      <c r="G95" s="114"/>
      <c r="H95" s="126"/>
      <c r="I95" s="127"/>
      <c r="J95" s="146"/>
      <c r="K95" s="128"/>
      <c r="L95" s="37"/>
      <c r="M95" s="37"/>
      <c r="N95" s="37"/>
      <c r="O95" s="124" t="str">
        <f t="shared" si="1"/>
        <v>#DIV/0!</v>
      </c>
      <c r="P95" s="125">
        <f t="shared" si="2"/>
        <v>0</v>
      </c>
      <c r="Q95" s="125">
        <f t="shared" si="3"/>
        <v>0</v>
      </c>
      <c r="R95" s="125" t="str">
        <f t="shared" si="4"/>
        <v>#DIV/0!</v>
      </c>
      <c r="S95" s="37"/>
      <c r="T95" s="37"/>
      <c r="U95" s="37"/>
      <c r="V95" s="37"/>
      <c r="W95" s="37"/>
      <c r="X95" s="37"/>
    </row>
    <row r="96" ht="135.0" customHeight="1">
      <c r="A96" s="114"/>
      <c r="B96" s="23"/>
      <c r="C96" s="23"/>
      <c r="D96" s="114"/>
      <c r="E96" s="114"/>
      <c r="F96" s="114"/>
      <c r="G96" s="114"/>
      <c r="H96" s="126"/>
      <c r="I96" s="127"/>
      <c r="J96" s="146"/>
      <c r="K96" s="128"/>
      <c r="L96" s="37"/>
      <c r="M96" s="37"/>
      <c r="N96" s="37"/>
      <c r="O96" s="124" t="str">
        <f t="shared" si="1"/>
        <v>#DIV/0!</v>
      </c>
      <c r="P96" s="125">
        <f t="shared" si="2"/>
        <v>0</v>
      </c>
      <c r="Q96" s="125">
        <f t="shared" si="3"/>
        <v>0</v>
      </c>
      <c r="R96" s="125" t="str">
        <f t="shared" si="4"/>
        <v>#DIV/0!</v>
      </c>
      <c r="S96" s="37"/>
      <c r="T96" s="37"/>
      <c r="U96" s="37"/>
      <c r="V96" s="37"/>
      <c r="W96" s="37"/>
      <c r="X96" s="37"/>
    </row>
    <row r="97" ht="135.0" customHeight="1">
      <c r="A97" s="114"/>
      <c r="B97" s="23"/>
      <c r="C97" s="23"/>
      <c r="D97" s="114"/>
      <c r="E97" s="114"/>
      <c r="F97" s="114"/>
      <c r="G97" s="114"/>
      <c r="H97" s="126"/>
      <c r="I97" s="127"/>
      <c r="J97" s="146"/>
      <c r="K97" s="128"/>
      <c r="L97" s="37"/>
      <c r="M97" s="37"/>
      <c r="N97" s="37"/>
      <c r="O97" s="124" t="str">
        <f t="shared" si="1"/>
        <v>#DIV/0!</v>
      </c>
      <c r="P97" s="125">
        <f t="shared" si="2"/>
        <v>0</v>
      </c>
      <c r="Q97" s="125">
        <f t="shared" si="3"/>
        <v>0</v>
      </c>
      <c r="R97" s="125" t="str">
        <f t="shared" si="4"/>
        <v>#DIV/0!</v>
      </c>
      <c r="S97" s="37"/>
      <c r="T97" s="37"/>
      <c r="U97" s="37"/>
      <c r="V97" s="37"/>
      <c r="W97" s="37"/>
      <c r="X97" s="37"/>
    </row>
    <row r="98" ht="135.0" customHeight="1">
      <c r="A98" s="114"/>
      <c r="B98" s="23"/>
      <c r="C98" s="23"/>
      <c r="D98" s="114"/>
      <c r="E98" s="114"/>
      <c r="F98" s="114"/>
      <c r="G98" s="114"/>
      <c r="H98" s="126"/>
      <c r="I98" s="127"/>
      <c r="J98" s="146"/>
      <c r="K98" s="128"/>
      <c r="L98" s="37"/>
      <c r="M98" s="37"/>
      <c r="N98" s="37"/>
      <c r="O98" s="124" t="str">
        <f t="shared" si="1"/>
        <v>#DIV/0!</v>
      </c>
      <c r="P98" s="125">
        <f t="shared" si="2"/>
        <v>0</v>
      </c>
      <c r="Q98" s="125">
        <f t="shared" si="3"/>
        <v>0</v>
      </c>
      <c r="R98" s="125" t="str">
        <f t="shared" si="4"/>
        <v>#DIV/0!</v>
      </c>
      <c r="S98" s="37"/>
      <c r="T98" s="37"/>
      <c r="U98" s="37"/>
      <c r="V98" s="37"/>
      <c r="W98" s="37"/>
      <c r="X98" s="37"/>
    </row>
    <row r="99" ht="135.0" customHeight="1">
      <c r="A99" s="114"/>
      <c r="B99" s="23"/>
      <c r="C99" s="23"/>
      <c r="D99" s="114"/>
      <c r="E99" s="114"/>
      <c r="F99" s="114"/>
      <c r="G99" s="114"/>
      <c r="H99" s="126"/>
      <c r="I99" s="127"/>
      <c r="J99" s="146"/>
      <c r="K99" s="128"/>
      <c r="L99" s="37"/>
      <c r="M99" s="37"/>
      <c r="N99" s="37"/>
      <c r="O99" s="124" t="str">
        <f t="shared" si="1"/>
        <v>#DIV/0!</v>
      </c>
      <c r="P99" s="125">
        <f t="shared" si="2"/>
        <v>0</v>
      </c>
      <c r="Q99" s="125">
        <f t="shared" si="3"/>
        <v>0</v>
      </c>
      <c r="R99" s="125" t="str">
        <f t="shared" si="4"/>
        <v>#DIV/0!</v>
      </c>
      <c r="S99" s="37"/>
      <c r="T99" s="37"/>
      <c r="U99" s="37"/>
      <c r="V99" s="37"/>
      <c r="W99" s="37"/>
      <c r="X99" s="37"/>
    </row>
    <row r="100" ht="135.0" customHeight="1">
      <c r="A100" s="114"/>
      <c r="B100" s="23"/>
      <c r="C100" s="23"/>
      <c r="D100" s="114"/>
      <c r="E100" s="114"/>
      <c r="F100" s="114"/>
      <c r="G100" s="114"/>
      <c r="H100" s="126"/>
      <c r="I100" s="127"/>
      <c r="J100" s="146"/>
      <c r="K100" s="128"/>
      <c r="L100" s="37"/>
      <c r="M100" s="37"/>
      <c r="N100" s="37"/>
      <c r="O100" s="124" t="str">
        <f t="shared" si="1"/>
        <v>#DIV/0!</v>
      </c>
      <c r="P100" s="125">
        <f t="shared" si="2"/>
        <v>0</v>
      </c>
      <c r="Q100" s="125">
        <f t="shared" si="3"/>
        <v>0</v>
      </c>
      <c r="R100" s="125" t="str">
        <f t="shared" si="4"/>
        <v>#DIV/0!</v>
      </c>
      <c r="S100" s="37"/>
      <c r="T100" s="37"/>
      <c r="U100" s="37"/>
      <c r="V100" s="37"/>
      <c r="W100" s="37"/>
      <c r="X100" s="37"/>
    </row>
    <row r="101" ht="135.0" customHeight="1">
      <c r="A101" s="114"/>
      <c r="B101" s="23"/>
      <c r="C101" s="23"/>
      <c r="D101" s="114"/>
      <c r="E101" s="114"/>
      <c r="F101" s="114"/>
      <c r="G101" s="114"/>
      <c r="H101" s="126"/>
      <c r="I101" s="127"/>
      <c r="J101" s="146"/>
      <c r="K101" s="128"/>
      <c r="L101" s="37"/>
      <c r="M101" s="37"/>
      <c r="N101" s="37"/>
      <c r="O101" s="124" t="str">
        <f t="shared" si="1"/>
        <v>#DIV/0!</v>
      </c>
      <c r="P101" s="125">
        <f t="shared" si="2"/>
        <v>0</v>
      </c>
      <c r="Q101" s="125">
        <f t="shared" si="3"/>
        <v>0</v>
      </c>
      <c r="R101" s="125" t="str">
        <f t="shared" si="4"/>
        <v>#DIV/0!</v>
      </c>
      <c r="S101" s="37"/>
      <c r="T101" s="37"/>
      <c r="U101" s="37"/>
      <c r="V101" s="37"/>
      <c r="W101" s="37"/>
      <c r="X101" s="37"/>
    </row>
    <row r="102" ht="135.0" customHeight="1">
      <c r="A102" s="148"/>
      <c r="B102" s="51"/>
      <c r="C102" s="51"/>
      <c r="D102" s="148"/>
      <c r="E102" s="148"/>
      <c r="F102" s="148"/>
      <c r="G102" s="148"/>
      <c r="H102" s="126"/>
      <c r="I102" s="127"/>
      <c r="J102" s="146"/>
      <c r="K102" s="128"/>
      <c r="L102" s="37"/>
      <c r="M102" s="37"/>
      <c r="N102" s="37"/>
      <c r="O102" s="124" t="str">
        <f t="shared" si="1"/>
        <v>#DIV/0!</v>
      </c>
      <c r="P102" s="125">
        <f t="shared" si="2"/>
        <v>0</v>
      </c>
      <c r="Q102" s="125">
        <f t="shared" si="3"/>
        <v>0</v>
      </c>
      <c r="R102" s="125" t="str">
        <f t="shared" si="4"/>
        <v>#DIV/0!</v>
      </c>
      <c r="S102" s="37"/>
      <c r="T102" s="37"/>
      <c r="U102" s="37"/>
      <c r="V102" s="37"/>
      <c r="W102" s="37"/>
      <c r="X102" s="37"/>
    </row>
    <row r="103" ht="135.0" customHeight="1">
      <c r="A103" s="148"/>
      <c r="B103" s="51"/>
      <c r="C103" s="51"/>
      <c r="D103" s="148"/>
      <c r="E103" s="148"/>
      <c r="F103" s="148"/>
      <c r="G103" s="148"/>
      <c r="H103" s="126"/>
      <c r="I103" s="127"/>
      <c r="J103" s="146"/>
      <c r="K103" s="128"/>
      <c r="L103" s="37"/>
      <c r="M103" s="37"/>
      <c r="N103" s="37"/>
      <c r="O103" s="124" t="str">
        <f t="shared" si="1"/>
        <v>#DIV/0!</v>
      </c>
      <c r="P103" s="125">
        <f t="shared" si="2"/>
        <v>0</v>
      </c>
      <c r="Q103" s="125">
        <f t="shared" si="3"/>
        <v>0</v>
      </c>
      <c r="R103" s="125" t="str">
        <f t="shared" si="4"/>
        <v>#DIV/0!</v>
      </c>
      <c r="S103" s="37"/>
      <c r="T103" s="37"/>
      <c r="U103" s="37"/>
      <c r="V103" s="37"/>
      <c r="W103" s="37"/>
      <c r="X103" s="37"/>
    </row>
    <row r="104" ht="135.0" customHeight="1">
      <c r="A104" s="148"/>
      <c r="B104" s="51"/>
      <c r="C104" s="51"/>
      <c r="D104" s="148"/>
      <c r="E104" s="148"/>
      <c r="F104" s="148"/>
      <c r="G104" s="148"/>
      <c r="H104" s="126"/>
      <c r="I104" s="124"/>
      <c r="J104" s="146"/>
      <c r="K104" s="160"/>
      <c r="L104" s="37"/>
      <c r="M104" s="37"/>
      <c r="N104" s="37"/>
      <c r="O104" s="124" t="str">
        <f t="shared" si="1"/>
        <v>#DIV/0!</v>
      </c>
      <c r="P104" s="125">
        <f t="shared" si="2"/>
        <v>0</v>
      </c>
      <c r="Q104" s="125">
        <f t="shared" si="3"/>
        <v>0</v>
      </c>
      <c r="R104" s="125" t="str">
        <f t="shared" si="4"/>
        <v>#DIV/0!</v>
      </c>
      <c r="S104" s="37"/>
      <c r="T104" s="37"/>
      <c r="U104" s="37"/>
      <c r="V104" s="37"/>
      <c r="W104" s="37"/>
      <c r="X104" s="37"/>
    </row>
    <row r="105" ht="135.0" customHeight="1">
      <c r="A105" s="148"/>
      <c r="B105" s="51"/>
      <c r="C105" s="51"/>
      <c r="D105" s="148"/>
      <c r="E105" s="148"/>
      <c r="F105" s="148"/>
      <c r="G105" s="148"/>
      <c r="H105" s="124"/>
      <c r="I105" s="124"/>
      <c r="J105" s="146"/>
      <c r="K105" s="160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</row>
    <row r="106" ht="135.0" customHeight="1">
      <c r="A106" s="148"/>
      <c r="B106" s="51"/>
      <c r="C106" s="51"/>
      <c r="D106" s="148"/>
      <c r="E106" s="148"/>
      <c r="F106" s="148"/>
      <c r="G106" s="148"/>
      <c r="H106" s="124"/>
      <c r="I106" s="124"/>
      <c r="J106" s="124"/>
      <c r="K106" s="148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</row>
    <row r="107" ht="135.0" customHeight="1">
      <c r="A107" s="148"/>
      <c r="B107" s="51"/>
      <c r="C107" s="51"/>
      <c r="D107" s="148"/>
      <c r="E107" s="148"/>
      <c r="F107" s="148"/>
      <c r="G107" s="148"/>
      <c r="H107" s="124"/>
      <c r="I107" s="124"/>
      <c r="J107" s="124"/>
      <c r="K107" s="148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 ht="135.0" customHeight="1">
      <c r="A108" s="148"/>
      <c r="B108" s="51"/>
      <c r="C108" s="51"/>
      <c r="D108" s="148"/>
      <c r="E108" s="148"/>
      <c r="F108" s="148"/>
      <c r="G108" s="148"/>
      <c r="H108" s="148"/>
      <c r="I108" s="148"/>
      <c r="J108" s="148"/>
      <c r="K108" s="148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</row>
    <row r="109" ht="135.0" customHeight="1">
      <c r="A109" s="148"/>
      <c r="B109" s="51"/>
      <c r="C109" s="51"/>
      <c r="D109" s="148"/>
      <c r="E109" s="148"/>
      <c r="F109" s="148"/>
      <c r="G109" s="148"/>
      <c r="H109" s="148"/>
      <c r="I109" s="148"/>
      <c r="J109" s="148"/>
      <c r="K109" s="148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 ht="135.0" customHeight="1">
      <c r="A110" s="148"/>
      <c r="B110" s="51"/>
      <c r="C110" s="51"/>
      <c r="D110" s="148"/>
      <c r="E110" s="148"/>
      <c r="F110" s="148"/>
      <c r="G110" s="148"/>
      <c r="H110" s="148"/>
      <c r="I110" s="148"/>
      <c r="J110" s="148"/>
      <c r="K110" s="148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</row>
    <row r="111" ht="135.0" customHeight="1">
      <c r="A111" s="148"/>
      <c r="B111" s="51"/>
      <c r="C111" s="51"/>
      <c r="D111" s="148"/>
      <c r="E111" s="148"/>
      <c r="F111" s="148"/>
      <c r="G111" s="148"/>
      <c r="H111" s="148"/>
      <c r="I111" s="148"/>
      <c r="J111" s="148"/>
      <c r="K111" s="148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</row>
    <row r="112" ht="135.0" customHeight="1">
      <c r="A112" s="148"/>
      <c r="B112" s="51"/>
      <c r="C112" s="51"/>
      <c r="D112" s="148"/>
      <c r="E112" s="148"/>
      <c r="F112" s="148"/>
      <c r="G112" s="148"/>
      <c r="H112" s="148"/>
      <c r="I112" s="148"/>
      <c r="J112" s="148"/>
      <c r="K112" s="148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</row>
    <row r="113" ht="135.0" customHeight="1">
      <c r="A113" s="148"/>
      <c r="B113" s="51"/>
      <c r="C113" s="51"/>
      <c r="D113" s="148"/>
      <c r="E113" s="148"/>
      <c r="F113" s="148"/>
      <c r="G113" s="148"/>
      <c r="H113" s="148"/>
      <c r="I113" s="148"/>
      <c r="J113" s="148"/>
      <c r="K113" s="148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</row>
    <row r="114" ht="135.0" customHeight="1">
      <c r="A114" s="148"/>
      <c r="B114" s="51"/>
      <c r="C114" s="51"/>
      <c r="D114" s="148"/>
      <c r="E114" s="148"/>
      <c r="F114" s="148"/>
      <c r="G114" s="148"/>
      <c r="H114" s="148"/>
      <c r="I114" s="148"/>
      <c r="J114" s="148"/>
      <c r="K114" s="148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</row>
    <row r="115" ht="135.0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  <row r="116" ht="135.0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</row>
    <row r="117" ht="135.0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</row>
    <row r="118" ht="135.0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</row>
    <row r="119" ht="135.0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</row>
    <row r="120" ht="135.0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</row>
    <row r="121" ht="135.0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</row>
    <row r="122" ht="135.0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</row>
    <row r="123" ht="135.0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</row>
    <row r="124" ht="135.0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</row>
    <row r="125" ht="135.0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</row>
    <row r="126" ht="135.0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</row>
    <row r="127" ht="135.0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</row>
    <row r="128" ht="135.0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</row>
    <row r="129" ht="135.0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</row>
    <row r="130" ht="135.0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</row>
    <row r="131" ht="135.0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</row>
    <row r="132" ht="135.0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</row>
    <row r="133" ht="135.0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</row>
    <row r="134" ht="135.0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</row>
    <row r="135" ht="135.0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</row>
    <row r="136" ht="135.0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</row>
    <row r="137" ht="135.0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</row>
    <row r="138" ht="135.0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</row>
    <row r="139" ht="135.0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</row>
    <row r="140" ht="135.0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</row>
    <row r="141" ht="135.0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</row>
    <row r="142" ht="135.0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</row>
    <row r="143" ht="135.0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</row>
    <row r="144" ht="135.0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</row>
    <row r="145" ht="135.0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</row>
    <row r="146" ht="135.0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</row>
    <row r="147" ht="135.0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</row>
    <row r="148" ht="135.0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</row>
    <row r="149" ht="135.0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</row>
    <row r="150" ht="135.0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</row>
    <row r="151" ht="135.0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</row>
    <row r="152" ht="135.0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</row>
    <row r="153" ht="135.0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</row>
    <row r="154" ht="135.0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</row>
    <row r="155" ht="135.0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</row>
    <row r="156" ht="135.0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</row>
    <row r="157" ht="135.0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 ht="135.0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</row>
    <row r="159" ht="135.0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 ht="135.0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</row>
    <row r="161" ht="135.0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 ht="135.0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</row>
    <row r="163" ht="135.0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 ht="135.0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</row>
    <row r="165" ht="135.0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 ht="135.0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</row>
    <row r="167" ht="135.0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 ht="135.0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</row>
    <row r="169" ht="135.0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 ht="135.0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</row>
    <row r="171" ht="135.0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 ht="135.0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</row>
    <row r="173" ht="135.0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 ht="135.0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</row>
    <row r="175" ht="135.0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 ht="135.0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</row>
    <row r="177" ht="135.0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 ht="135.0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</row>
    <row r="179" ht="135.0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 ht="135.0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</row>
    <row r="181" ht="135.0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 ht="135.0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</row>
    <row r="183" ht="135.0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 ht="135.0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 ht="135.0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 ht="135.0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</row>
    <row r="187" ht="135.0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 ht="135.0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</row>
    <row r="189" ht="135.0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 ht="135.0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</row>
    <row r="191" ht="135.0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ht="135.0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</row>
    <row r="193" ht="135.0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 ht="135.0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</row>
    <row r="195" ht="135.0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 ht="135.0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</row>
    <row r="197" ht="135.0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 ht="135.0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</row>
    <row r="199" ht="135.0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 ht="135.0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</row>
    <row r="201" ht="135.0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 ht="135.0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</row>
    <row r="203" ht="135.0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 ht="135.0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</row>
    <row r="205" ht="135.0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 ht="135.0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</row>
    <row r="207" ht="135.0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 ht="135.0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</row>
    <row r="209" ht="135.0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 ht="135.0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</row>
    <row r="211" ht="135.0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 ht="135.0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</row>
    <row r="213" ht="135.0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 ht="135.0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 ht="135.0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ht="135.0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</row>
    <row r="217" ht="135.0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 ht="135.0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</row>
    <row r="219" ht="135.0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 ht="135.0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 ht="135.0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</row>
    <row r="222" ht="135.0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</row>
    <row r="223" ht="135.0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 ht="135.0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</row>
    <row r="225" ht="135.0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</row>
    <row r="226" ht="135.0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</row>
    <row r="227" ht="135.0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</row>
    <row r="228" ht="135.0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</row>
    <row r="229" ht="135.0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</row>
    <row r="230" ht="135.0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</row>
    <row r="231" ht="135.0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</row>
    <row r="232" ht="135.0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</row>
    <row r="233" ht="135.0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</row>
    <row r="234" ht="135.0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</row>
    <row r="235" ht="135.0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</row>
    <row r="236" ht="135.0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</row>
    <row r="237" ht="135.0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</row>
    <row r="238" ht="135.0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</row>
    <row r="239" ht="135.0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</row>
    <row r="240" ht="135.0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</row>
    <row r="241" ht="135.0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</row>
    <row r="242" ht="135.0" customHeight="1"/>
    <row r="243" ht="135.0" customHeight="1"/>
    <row r="244" ht="135.0" customHeight="1"/>
    <row r="245" ht="135.0" customHeight="1"/>
    <row r="246" ht="135.0" customHeight="1"/>
    <row r="247" ht="135.0" customHeight="1"/>
    <row r="248" ht="135.0" customHeight="1"/>
    <row r="249" ht="135.0" customHeight="1"/>
    <row r="250" ht="135.0" customHeight="1"/>
    <row r="251" ht="135.0" customHeight="1"/>
    <row r="252" ht="135.0" customHeight="1"/>
    <row r="253" ht="135.0" customHeight="1"/>
    <row r="254" ht="135.0" customHeight="1"/>
    <row r="255" ht="135.0" customHeight="1"/>
    <row r="256" ht="135.0" customHeight="1"/>
    <row r="257" ht="135.0" customHeight="1"/>
    <row r="258" ht="135.0" customHeight="1"/>
    <row r="259" ht="135.0" customHeight="1"/>
    <row r="260" ht="135.0" customHeight="1"/>
    <row r="261" ht="135.0" customHeight="1"/>
    <row r="262" ht="135.0" customHeight="1"/>
    <row r="263" ht="135.0" customHeight="1"/>
    <row r="264" ht="135.0" customHeight="1"/>
    <row r="265" ht="135.0" customHeight="1"/>
    <row r="266" ht="135.0" customHeight="1"/>
    <row r="267" ht="135.0" customHeight="1"/>
    <row r="268" ht="135.0" customHeight="1"/>
    <row r="269" ht="135.0" customHeight="1"/>
    <row r="270" ht="135.0" customHeight="1"/>
    <row r="271" ht="135.0" customHeight="1"/>
    <row r="272" ht="135.0" customHeight="1"/>
    <row r="273" ht="135.0" customHeight="1"/>
    <row r="274" ht="135.0" customHeight="1"/>
    <row r="275" ht="135.0" customHeight="1"/>
    <row r="276" ht="135.0" customHeight="1"/>
    <row r="277" ht="135.0" customHeight="1"/>
    <row r="278" ht="135.0" customHeight="1"/>
    <row r="279" ht="135.0" customHeight="1"/>
    <row r="280" ht="135.0" customHeight="1"/>
    <row r="281" ht="135.0" customHeight="1"/>
    <row r="282" ht="135.0" customHeight="1"/>
    <row r="283" ht="135.0" customHeight="1"/>
    <row r="284" ht="135.0" customHeight="1"/>
    <row r="285" ht="135.0" customHeight="1"/>
    <row r="286" ht="135.0" customHeight="1"/>
    <row r="287" ht="135.0" customHeight="1"/>
    <row r="288" ht="135.0" customHeight="1"/>
    <row r="289" ht="135.0" customHeight="1"/>
    <row r="290" ht="135.0" customHeight="1"/>
    <row r="291" ht="135.0" customHeight="1"/>
    <row r="292" ht="135.0" customHeight="1"/>
    <row r="293" ht="135.0" customHeight="1"/>
    <row r="294" ht="135.0" customHeight="1"/>
    <row r="295" ht="135.0" customHeight="1"/>
    <row r="296" ht="135.0" customHeight="1"/>
    <row r="297" ht="135.0" customHeight="1"/>
    <row r="298" ht="135.0" customHeight="1"/>
    <row r="299" ht="135.0" customHeight="1"/>
    <row r="300" ht="135.0" customHeight="1"/>
    <row r="301" ht="135.0" customHeight="1"/>
    <row r="302" ht="135.0" customHeight="1"/>
    <row r="303" ht="135.0" customHeight="1"/>
    <row r="304" ht="135.0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  <col customWidth="1" min="7" max="7" width="10.71"/>
    <col customWidth="1" min="8" max="8" width="22.86"/>
  </cols>
  <sheetData>
    <row r="1" ht="15.75" customHeight="1">
      <c r="A1" s="4" t="s">
        <v>1</v>
      </c>
      <c r="B1" s="4" t="s">
        <v>5</v>
      </c>
      <c r="C1" s="4" t="s">
        <v>7</v>
      </c>
      <c r="D1" s="4" t="s">
        <v>13</v>
      </c>
      <c r="E1" s="4" t="s">
        <v>15</v>
      </c>
      <c r="F1" s="7" t="s">
        <v>9</v>
      </c>
      <c r="G1" s="7" t="s">
        <v>16</v>
      </c>
      <c r="H1" s="4" t="s">
        <v>18</v>
      </c>
    </row>
    <row r="2" ht="15.75" customHeight="1">
      <c r="A2" s="86" t="s">
        <v>811</v>
      </c>
    </row>
    <row r="3" ht="15.75" customHeight="1">
      <c r="A3" s="86" t="s">
        <v>587</v>
      </c>
    </row>
    <row r="4" ht="15.75" customHeight="1">
      <c r="A4" s="86" t="s">
        <v>983</v>
      </c>
    </row>
    <row r="5" ht="15.75" customHeight="1">
      <c r="A5" s="86" t="s">
        <v>984</v>
      </c>
    </row>
    <row r="6" ht="15.75" customHeight="1">
      <c r="A6" s="86" t="s">
        <v>985</v>
      </c>
    </row>
    <row r="7" ht="15.75" customHeight="1">
      <c r="A7" s="86" t="s">
        <v>986</v>
      </c>
    </row>
    <row r="8" ht="15.75" customHeight="1">
      <c r="A8" s="86" t="s">
        <v>987</v>
      </c>
    </row>
    <row r="9" ht="15.75" customHeight="1">
      <c r="A9" s="86" t="s">
        <v>988</v>
      </c>
    </row>
    <row r="10" ht="15.75" customHeight="1">
      <c r="A10" s="86" t="s">
        <v>989</v>
      </c>
    </row>
    <row r="11" ht="15.75" customHeight="1">
      <c r="A11" s="86" t="s">
        <v>990</v>
      </c>
    </row>
    <row r="12" ht="15.75" customHeight="1">
      <c r="A12" s="86" t="s">
        <v>991</v>
      </c>
      <c r="B12" s="4"/>
      <c r="C12" s="4"/>
      <c r="D12" s="4"/>
      <c r="E12" s="4"/>
    </row>
    <row r="13" ht="15.75" customHeight="1">
      <c r="A13" s="86" t="s">
        <v>992</v>
      </c>
    </row>
    <row r="14" ht="15.75" customHeight="1">
      <c r="A14" s="86" t="s">
        <v>993</v>
      </c>
    </row>
    <row r="15" ht="15.75" customHeight="1">
      <c r="A15" s="86" t="s">
        <v>994</v>
      </c>
      <c r="B15" s="4"/>
      <c r="C15" s="4"/>
      <c r="D15" s="4"/>
      <c r="E15" s="4"/>
      <c r="F15" s="4"/>
    </row>
    <row r="16" ht="15.75" customHeight="1">
      <c r="A16" s="86" t="s">
        <v>995</v>
      </c>
    </row>
    <row r="17" ht="15.75" customHeight="1">
      <c r="A17" s="86" t="s">
        <v>996</v>
      </c>
      <c r="B17" s="4"/>
      <c r="C17" s="4"/>
      <c r="D17" s="4"/>
      <c r="E17" s="4"/>
      <c r="F17" s="4"/>
    </row>
    <row r="18" ht="15.75" customHeight="1">
      <c r="A18" s="86" t="s">
        <v>997</v>
      </c>
      <c r="B18" s="4"/>
      <c r="C18" s="4"/>
      <c r="D18" s="4"/>
      <c r="E18" s="4"/>
    </row>
    <row r="19" ht="15.75" customHeight="1">
      <c r="A19" s="86" t="s">
        <v>998</v>
      </c>
    </row>
    <row r="20" ht="15.75" customHeight="1">
      <c r="A20" s="86" t="s">
        <v>999</v>
      </c>
    </row>
    <row r="21" ht="15.75" customHeight="1">
      <c r="A21" s="86" t="s">
        <v>1000</v>
      </c>
    </row>
    <row r="22" ht="15.75" customHeight="1">
      <c r="A22" s="86" t="s">
        <v>1001</v>
      </c>
    </row>
    <row r="23" ht="15.75" customHeight="1">
      <c r="A23" s="86" t="s">
        <v>1002</v>
      </c>
    </row>
    <row r="24" ht="15.75" customHeight="1">
      <c r="A24" s="86" t="s">
        <v>1003</v>
      </c>
    </row>
    <row r="25" ht="15.75" customHeight="1">
      <c r="A25" s="86" t="s">
        <v>1004</v>
      </c>
    </row>
    <row r="26" ht="15.75" customHeight="1">
      <c r="A26" s="86" t="s">
        <v>1005</v>
      </c>
    </row>
    <row r="27" ht="15.75" customHeight="1">
      <c r="A27" s="86" t="s">
        <v>1006</v>
      </c>
    </row>
    <row r="28" ht="15.75" customHeight="1">
      <c r="A28" s="86" t="s">
        <v>1007</v>
      </c>
    </row>
    <row r="29" ht="15.75" customHeight="1">
      <c r="A29" s="86" t="s">
        <v>1008</v>
      </c>
    </row>
    <row r="30" ht="15.75" customHeight="1">
      <c r="A30" s="86" t="s">
        <v>1009</v>
      </c>
    </row>
    <row r="31" ht="15.75" customHeight="1">
      <c r="A31" s="86" t="s">
        <v>1010</v>
      </c>
    </row>
    <row r="32" ht="15.75" customHeight="1">
      <c r="A32" s="86" t="s">
        <v>1011</v>
      </c>
    </row>
    <row r="33" ht="15.75" customHeight="1">
      <c r="A33" s="86" t="s">
        <v>1012</v>
      </c>
    </row>
    <row r="34" ht="15.75" customHeight="1">
      <c r="A34" s="86" t="s">
        <v>1013</v>
      </c>
    </row>
    <row r="35" ht="15.75" customHeight="1">
      <c r="A35" s="86" t="s">
        <v>1014</v>
      </c>
    </row>
    <row r="36" ht="15.75" customHeight="1">
      <c r="A36" s="86" t="s">
        <v>1015</v>
      </c>
    </row>
    <row r="37" ht="15.75" customHeight="1">
      <c r="A37" s="86" t="s">
        <v>1016</v>
      </c>
    </row>
    <row r="38" ht="15.75" customHeight="1">
      <c r="A38" s="86" t="s">
        <v>1017</v>
      </c>
    </row>
    <row r="39" ht="15.75" customHeight="1">
      <c r="A39" s="86" t="s">
        <v>1018</v>
      </c>
    </row>
    <row r="40" ht="15.75" customHeight="1">
      <c r="A40" s="86" t="s">
        <v>1019</v>
      </c>
    </row>
    <row r="41" ht="15.75" customHeight="1">
      <c r="A41" s="86" t="s">
        <v>1020</v>
      </c>
    </row>
    <row r="42" ht="15.75" customHeight="1">
      <c r="A42" s="86" t="s">
        <v>1021</v>
      </c>
    </row>
    <row r="43" ht="15.75" customHeight="1">
      <c r="A43" s="86" t="s">
        <v>1022</v>
      </c>
    </row>
    <row r="44" ht="15.75" customHeight="1">
      <c r="A44" s="86" t="s">
        <v>1023</v>
      </c>
    </row>
    <row r="45" ht="15.75" customHeight="1">
      <c r="A45" s="86" t="s">
        <v>1024</v>
      </c>
    </row>
    <row r="46" ht="15.75" customHeight="1">
      <c r="A46" s="86" t="s">
        <v>1025</v>
      </c>
    </row>
    <row r="47" ht="15.75" customHeight="1">
      <c r="A47" s="86" t="s">
        <v>1026</v>
      </c>
    </row>
    <row r="48" ht="15.75" customHeight="1">
      <c r="A48" s="86" t="s">
        <v>1027</v>
      </c>
    </row>
    <row r="49" ht="15.75" customHeight="1">
      <c r="A49" s="86" t="s">
        <v>1028</v>
      </c>
    </row>
    <row r="50" ht="15.75" customHeight="1">
      <c r="A50" s="86" t="s">
        <v>1029</v>
      </c>
    </row>
    <row r="51" ht="15.75" customHeight="1">
      <c r="A51" s="86" t="s">
        <v>1030</v>
      </c>
    </row>
    <row r="52" ht="15.75" customHeight="1">
      <c r="A52" s="86" t="s">
        <v>1031</v>
      </c>
    </row>
    <row r="53" ht="15.75" customHeight="1">
      <c r="A53" s="86" t="s">
        <v>1032</v>
      </c>
    </row>
    <row r="54" ht="15.75" customHeight="1">
      <c r="A54" s="86" t="s">
        <v>1033</v>
      </c>
    </row>
    <row r="55" ht="15.75" customHeight="1">
      <c r="A55" s="86" t="s">
        <v>1034</v>
      </c>
    </row>
    <row r="56" ht="15.75" customHeight="1">
      <c r="A56" s="86" t="s">
        <v>1035</v>
      </c>
    </row>
    <row r="57" ht="15.75" customHeight="1">
      <c r="A57" s="86" t="s">
        <v>1036</v>
      </c>
    </row>
    <row r="58" ht="15.75" customHeight="1">
      <c r="A58" s="86" t="s">
        <v>1037</v>
      </c>
    </row>
    <row r="59" ht="15.75" customHeight="1">
      <c r="A59" s="86" t="s">
        <v>1038</v>
      </c>
    </row>
    <row r="60" ht="15.75" customHeight="1">
      <c r="A60" s="86" t="s">
        <v>1039</v>
      </c>
    </row>
    <row r="61" ht="15.75" customHeight="1">
      <c r="A61" s="86" t="s">
        <v>1040</v>
      </c>
    </row>
    <row r="62" ht="15.75" customHeight="1">
      <c r="A62" s="86" t="s">
        <v>1041</v>
      </c>
    </row>
    <row r="63" ht="15.75" customHeight="1">
      <c r="A63" s="86" t="s">
        <v>1042</v>
      </c>
    </row>
    <row r="64" ht="15.75" customHeight="1">
      <c r="A64" s="86" t="s">
        <v>1043</v>
      </c>
    </row>
    <row r="65" ht="15.75" customHeight="1">
      <c r="A65" s="86" t="s">
        <v>1044</v>
      </c>
    </row>
    <row r="66" ht="15.75" customHeight="1">
      <c r="A66" s="86" t="s">
        <v>1045</v>
      </c>
    </row>
    <row r="67" ht="15.75" customHeight="1">
      <c r="A67" s="86" t="s">
        <v>1046</v>
      </c>
    </row>
    <row r="68" ht="15.75" customHeight="1">
      <c r="A68" s="86" t="s">
        <v>1047</v>
      </c>
    </row>
    <row r="69" ht="15.75" customHeight="1">
      <c r="A69" s="86" t="s">
        <v>1048</v>
      </c>
    </row>
    <row r="70" ht="15.75" customHeight="1">
      <c r="A70" s="86" t="s">
        <v>1049</v>
      </c>
    </row>
    <row r="71" ht="15.75" customHeight="1">
      <c r="A71" s="86" t="s">
        <v>1050</v>
      </c>
    </row>
    <row r="72" ht="15.75" customHeight="1">
      <c r="A72" s="86" t="s">
        <v>1051</v>
      </c>
    </row>
    <row r="73" ht="15.75" customHeight="1">
      <c r="A73" s="86" t="s">
        <v>1052</v>
      </c>
    </row>
    <row r="74" ht="15.75" customHeight="1">
      <c r="A74" s="86" t="s">
        <v>1053</v>
      </c>
    </row>
    <row r="75" ht="15.75" customHeight="1">
      <c r="A75" s="86" t="s">
        <v>1054</v>
      </c>
    </row>
    <row r="76" ht="15.75" customHeight="1">
      <c r="A76" s="86" t="s">
        <v>1055</v>
      </c>
    </row>
    <row r="77" ht="15.75" customHeight="1">
      <c r="A77" s="86" t="s">
        <v>1056</v>
      </c>
    </row>
    <row r="78" ht="15.75" customHeight="1">
      <c r="A78" s="86" t="s">
        <v>1057</v>
      </c>
    </row>
    <row r="79" ht="15.75" customHeight="1">
      <c r="A79" s="86" t="s">
        <v>1058</v>
      </c>
    </row>
    <row r="80" ht="15.75" customHeight="1">
      <c r="A80" s="86" t="s">
        <v>1059</v>
      </c>
    </row>
    <row r="81" ht="15.75" customHeight="1">
      <c r="A81" s="86" t="s">
        <v>1060</v>
      </c>
    </row>
    <row r="82" ht="15.75" customHeight="1">
      <c r="A82" s="86" t="s">
        <v>1061</v>
      </c>
    </row>
    <row r="83" ht="15.75" customHeight="1">
      <c r="A83" s="86" t="s">
        <v>1062</v>
      </c>
    </row>
    <row r="84" ht="15.75" customHeight="1">
      <c r="A84" s="86" t="s">
        <v>1063</v>
      </c>
    </row>
    <row r="85" ht="15.75" customHeight="1">
      <c r="A85" s="86" t="s">
        <v>1064</v>
      </c>
    </row>
    <row r="86" ht="15.75" customHeight="1">
      <c r="A86" s="86" t="s">
        <v>1065</v>
      </c>
    </row>
    <row r="87" ht="15.75" customHeight="1">
      <c r="A87" s="86" t="s">
        <v>1066</v>
      </c>
    </row>
    <row r="88" ht="15.75" customHeight="1">
      <c r="A88" s="86" t="s">
        <v>1067</v>
      </c>
    </row>
    <row r="89" ht="15.75" customHeight="1">
      <c r="A89" s="86" t="s">
        <v>1068</v>
      </c>
    </row>
    <row r="90" ht="15.75" customHeight="1">
      <c r="A90" s="86" t="s">
        <v>1069</v>
      </c>
    </row>
    <row r="91" ht="15.75" customHeight="1">
      <c r="A91" s="86" t="s">
        <v>1070</v>
      </c>
    </row>
    <row r="92" ht="15.75" customHeight="1">
      <c r="A92" s="86" t="s">
        <v>1071</v>
      </c>
    </row>
    <row r="93" ht="15.75" customHeight="1">
      <c r="A93" s="86" t="s">
        <v>1072</v>
      </c>
    </row>
    <row r="94" ht="15.75" customHeight="1">
      <c r="A94" s="86" t="s">
        <v>1073</v>
      </c>
    </row>
    <row r="95" ht="15.75" customHeight="1">
      <c r="A95" s="86" t="s">
        <v>1074</v>
      </c>
    </row>
    <row r="96" ht="15.75" customHeight="1">
      <c r="A96" s="86" t="s">
        <v>1075</v>
      </c>
    </row>
    <row r="97" ht="15.75" customHeight="1">
      <c r="A97" s="86" t="s">
        <v>1076</v>
      </c>
    </row>
    <row r="98" ht="15.75" customHeight="1">
      <c r="A98" s="86" t="s">
        <v>1077</v>
      </c>
    </row>
    <row r="99" ht="15.75" customHeight="1">
      <c r="A99" s="86" t="s">
        <v>1078</v>
      </c>
    </row>
    <row r="100" ht="15.75" customHeight="1">
      <c r="A100" s="86" t="s">
        <v>1079</v>
      </c>
    </row>
    <row r="101" ht="15.75" customHeight="1">
      <c r="A101" s="86" t="s">
        <v>1080</v>
      </c>
    </row>
    <row r="102" ht="15.75" customHeight="1">
      <c r="A102" s="86" t="s">
        <v>1081</v>
      </c>
    </row>
    <row r="103" ht="15.75" customHeight="1">
      <c r="A103" s="86" t="s">
        <v>1082</v>
      </c>
    </row>
    <row r="104" ht="15.75" customHeight="1">
      <c r="A104" s="86" t="s">
        <v>1083</v>
      </c>
    </row>
    <row r="105" ht="15.75" customHeight="1">
      <c r="A105" s="86" t="s">
        <v>1084</v>
      </c>
    </row>
    <row r="106" ht="15.75" customHeight="1">
      <c r="A106" s="86" t="s">
        <v>1085</v>
      </c>
    </row>
    <row r="107" ht="15.75" customHeight="1">
      <c r="A107" s="86" t="s">
        <v>1086</v>
      </c>
    </row>
    <row r="108" ht="15.75" customHeight="1">
      <c r="A108" s="86" t="s">
        <v>1087</v>
      </c>
    </row>
    <row r="109" ht="15.75" customHeight="1">
      <c r="A109" s="86" t="s">
        <v>1088</v>
      </c>
    </row>
    <row r="110" ht="15.75" customHeight="1">
      <c r="A110" s="86" t="s">
        <v>1089</v>
      </c>
    </row>
    <row r="111" ht="15.75" customHeight="1">
      <c r="A111" s="86" t="s">
        <v>1090</v>
      </c>
    </row>
    <row r="112" ht="15.75" customHeight="1">
      <c r="A112" s="86" t="s">
        <v>1091</v>
      </c>
    </row>
    <row r="113" ht="15.75" customHeight="1">
      <c r="A113" s="86" t="s">
        <v>1092</v>
      </c>
    </row>
    <row r="114" ht="15.75" customHeight="1">
      <c r="A114" s="86" t="s">
        <v>1093</v>
      </c>
    </row>
    <row r="115" ht="15.75" customHeight="1">
      <c r="A115" s="86" t="s">
        <v>1094</v>
      </c>
    </row>
    <row r="116" ht="15.75" customHeight="1">
      <c r="A116" s="86" t="s">
        <v>1095</v>
      </c>
    </row>
    <row r="117" ht="15.75" customHeight="1">
      <c r="A117" s="86" t="s">
        <v>1096</v>
      </c>
    </row>
    <row r="118" ht="15.75" customHeight="1">
      <c r="A118" s="86" t="s">
        <v>1097</v>
      </c>
    </row>
    <row r="119" ht="15.75" customHeight="1">
      <c r="A119" s="86" t="s">
        <v>1098</v>
      </c>
    </row>
    <row r="120" ht="15.75" customHeight="1">
      <c r="A120" s="86" t="s">
        <v>1099</v>
      </c>
    </row>
    <row r="121" ht="15.75" customHeight="1">
      <c r="A121" s="86" t="s">
        <v>1100</v>
      </c>
    </row>
    <row r="122" ht="15.75" customHeight="1">
      <c r="A122" s="86" t="s">
        <v>1101</v>
      </c>
    </row>
    <row r="123" ht="15.75" customHeight="1">
      <c r="A123" s="86" t="s">
        <v>1102</v>
      </c>
    </row>
    <row r="124" ht="15.75" customHeight="1">
      <c r="A124" s="86" t="s">
        <v>1103</v>
      </c>
    </row>
    <row r="125" ht="15.75" customHeight="1">
      <c r="A125" s="86" t="s">
        <v>1104</v>
      </c>
    </row>
    <row r="126" ht="15.75" customHeight="1">
      <c r="A126" s="86" t="s">
        <v>1105</v>
      </c>
    </row>
    <row r="127" ht="15.75" customHeight="1">
      <c r="A127" s="86" t="s">
        <v>1106</v>
      </c>
    </row>
    <row r="128" ht="15.75" customHeight="1">
      <c r="A128" s="86" t="s">
        <v>1107</v>
      </c>
    </row>
    <row r="129" ht="15.75" customHeight="1">
      <c r="A129" s="86" t="s">
        <v>1108</v>
      </c>
    </row>
    <row r="130" ht="15.75" customHeight="1">
      <c r="A130" s="86" t="s">
        <v>1109</v>
      </c>
    </row>
    <row r="131" ht="15.75" customHeight="1">
      <c r="A131" s="86" t="s">
        <v>1110</v>
      </c>
    </row>
    <row r="132" ht="15.75" customHeight="1">
      <c r="A132" s="86" t="s">
        <v>932</v>
      </c>
    </row>
    <row r="133" ht="15.75" customHeight="1">
      <c r="A133" s="86" t="s">
        <v>933</v>
      </c>
    </row>
    <row r="134" ht="15.75" customHeight="1">
      <c r="A134" s="86" t="s">
        <v>934</v>
      </c>
    </row>
    <row r="135" ht="15.75" customHeight="1">
      <c r="A135" s="86" t="s">
        <v>935</v>
      </c>
    </row>
    <row r="136" ht="15.75" customHeight="1">
      <c r="A136" s="86" t="s">
        <v>936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3" width="41.29"/>
    <col customWidth="1" min="4" max="6" width="14.43"/>
    <col customWidth="1" min="7" max="7" width="19.14"/>
    <col customWidth="1" min="8" max="9" width="14.43"/>
    <col customWidth="1" min="11" max="11" width="18.0"/>
    <col customWidth="1" min="12" max="14" width="25.86"/>
    <col customWidth="1" min="15" max="15" width="17.71"/>
    <col customWidth="1" min="18" max="18" width="19.71"/>
  </cols>
  <sheetData>
    <row r="1" ht="15.75" customHeight="1">
      <c r="A1" s="15" t="s">
        <v>1</v>
      </c>
      <c r="B1" s="104" t="s">
        <v>3</v>
      </c>
      <c r="C1" s="15" t="s">
        <v>6</v>
      </c>
      <c r="D1" s="104" t="s">
        <v>8</v>
      </c>
      <c r="E1" s="104" t="s">
        <v>11</v>
      </c>
      <c r="F1" s="15" t="s">
        <v>12</v>
      </c>
      <c r="G1" s="15" t="s">
        <v>14</v>
      </c>
      <c r="H1" s="107" t="s">
        <v>21</v>
      </c>
      <c r="I1" s="108" t="s">
        <v>27</v>
      </c>
      <c r="J1" s="109" t="s">
        <v>34</v>
      </c>
      <c r="K1" s="110" t="s">
        <v>43</v>
      </c>
      <c r="L1" s="15" t="s">
        <v>49</v>
      </c>
      <c r="M1" s="15" t="s">
        <v>54</v>
      </c>
      <c r="N1" s="15" t="s">
        <v>63</v>
      </c>
      <c r="O1" s="15" t="s">
        <v>64</v>
      </c>
      <c r="P1" s="111" t="s">
        <v>417</v>
      </c>
      <c r="Q1" s="111" t="s">
        <v>419</v>
      </c>
      <c r="R1" s="15" t="s">
        <v>421</v>
      </c>
    </row>
    <row r="2" ht="135.0" customHeight="1">
      <c r="A2" s="113"/>
      <c r="B2" s="114"/>
      <c r="C2" s="114"/>
      <c r="D2" s="115"/>
      <c r="E2" s="115"/>
      <c r="F2" s="115"/>
      <c r="G2" s="114"/>
      <c r="H2" s="118"/>
      <c r="I2" s="119"/>
      <c r="J2" s="120"/>
      <c r="K2" s="121"/>
      <c r="L2" s="37"/>
      <c r="M2" s="37"/>
      <c r="N2" s="37"/>
      <c r="O2" s="124" t="str">
        <f t="shared" ref="O2:O104" si="1">ABS(J2/I2)</f>
        <v>#DIV/0!</v>
      </c>
      <c r="P2" s="125">
        <f t="shared" ref="P2:P104" si="2">J2/2+H2</f>
        <v>0</v>
      </c>
      <c r="Q2" s="125">
        <f t="shared" ref="Q2:Q104" si="3">J2/2-H2</f>
        <v>0</v>
      </c>
      <c r="R2" s="125" t="str">
        <f t="shared" ref="R2:R104" si="4">P2/J2</f>
        <v>#DIV/0!</v>
      </c>
      <c r="S2" s="37"/>
      <c r="T2" s="37"/>
      <c r="U2" s="37"/>
      <c r="V2" s="37"/>
      <c r="W2" s="37"/>
      <c r="X2" s="37"/>
    </row>
    <row r="3" ht="135.0" customHeight="1">
      <c r="A3" s="113"/>
      <c r="B3" s="23"/>
      <c r="C3" s="23"/>
      <c r="D3" s="114"/>
      <c r="E3" s="114"/>
      <c r="F3" s="114"/>
      <c r="G3" s="114"/>
      <c r="H3" s="126"/>
      <c r="I3" s="127"/>
      <c r="J3" s="120"/>
      <c r="K3" s="128"/>
      <c r="L3" s="37"/>
      <c r="M3" s="37"/>
      <c r="N3" s="37"/>
      <c r="O3" s="124" t="str">
        <f t="shared" si="1"/>
        <v>#DIV/0!</v>
      </c>
      <c r="P3" s="125">
        <f t="shared" si="2"/>
        <v>0</v>
      </c>
      <c r="Q3" s="125">
        <f t="shared" si="3"/>
        <v>0</v>
      </c>
      <c r="R3" s="125" t="str">
        <f t="shared" si="4"/>
        <v>#DIV/0!</v>
      </c>
      <c r="S3" s="37"/>
      <c r="T3" s="37"/>
      <c r="U3" s="37"/>
      <c r="V3" s="37"/>
      <c r="W3" s="37"/>
      <c r="X3" s="37"/>
    </row>
    <row r="4" ht="135.0" customHeight="1">
      <c r="A4" s="113"/>
      <c r="B4" s="123"/>
      <c r="C4" s="123"/>
      <c r="D4" s="116"/>
      <c r="E4" s="116"/>
      <c r="F4" s="116"/>
      <c r="G4" s="123"/>
      <c r="H4" s="118"/>
      <c r="I4" s="119"/>
      <c r="J4" s="120"/>
      <c r="K4" s="121"/>
      <c r="L4" s="37"/>
      <c r="M4" s="37"/>
      <c r="N4" s="37"/>
      <c r="O4" s="124" t="str">
        <f t="shared" si="1"/>
        <v>#DIV/0!</v>
      </c>
      <c r="P4" s="125">
        <f t="shared" si="2"/>
        <v>0</v>
      </c>
      <c r="Q4" s="125">
        <f t="shared" si="3"/>
        <v>0</v>
      </c>
      <c r="R4" s="125" t="str">
        <f t="shared" si="4"/>
        <v>#DIV/0!</v>
      </c>
      <c r="S4" s="37"/>
      <c r="T4" s="37"/>
      <c r="U4" s="37"/>
      <c r="V4" s="37"/>
      <c r="W4" s="37"/>
      <c r="X4" s="37"/>
    </row>
    <row r="5" ht="135.0" customHeight="1">
      <c r="A5" s="113"/>
      <c r="B5" s="123"/>
      <c r="C5" s="123"/>
      <c r="D5" s="116"/>
      <c r="E5" s="116"/>
      <c r="F5" s="116"/>
      <c r="G5" s="123"/>
      <c r="H5" s="118"/>
      <c r="I5" s="119"/>
      <c r="J5" s="120"/>
      <c r="K5" s="121"/>
      <c r="L5" s="37"/>
      <c r="M5" s="37"/>
      <c r="N5" s="37"/>
      <c r="O5" s="124" t="str">
        <f t="shared" si="1"/>
        <v>#DIV/0!</v>
      </c>
      <c r="P5" s="125">
        <f t="shared" si="2"/>
        <v>0</v>
      </c>
      <c r="Q5" s="125">
        <f t="shared" si="3"/>
        <v>0</v>
      </c>
      <c r="R5" s="125" t="str">
        <f t="shared" si="4"/>
        <v>#DIV/0!</v>
      </c>
      <c r="S5" s="37"/>
      <c r="T5" s="37"/>
      <c r="U5" s="37"/>
      <c r="V5" s="37"/>
      <c r="W5" s="37"/>
      <c r="X5" s="37"/>
    </row>
    <row r="6" ht="135.0" customHeight="1">
      <c r="A6" s="113"/>
      <c r="B6" s="23"/>
      <c r="C6" s="23"/>
      <c r="D6" s="114"/>
      <c r="E6" s="114"/>
      <c r="F6" s="114"/>
      <c r="G6" s="114"/>
      <c r="H6" s="126"/>
      <c r="I6" s="127"/>
      <c r="J6" s="146"/>
      <c r="K6" s="128"/>
      <c r="L6" s="37"/>
      <c r="M6" s="37"/>
      <c r="N6" s="37"/>
      <c r="O6" s="124" t="str">
        <f t="shared" si="1"/>
        <v>#DIV/0!</v>
      </c>
      <c r="P6" s="125">
        <f t="shared" si="2"/>
        <v>0</v>
      </c>
      <c r="Q6" s="125">
        <f t="shared" si="3"/>
        <v>0</v>
      </c>
      <c r="R6" s="125" t="str">
        <f t="shared" si="4"/>
        <v>#DIV/0!</v>
      </c>
      <c r="S6" s="37"/>
      <c r="T6" s="37"/>
      <c r="U6" s="37"/>
      <c r="V6" s="37"/>
      <c r="W6" s="37"/>
      <c r="X6" s="37"/>
    </row>
    <row r="7" ht="135.0" customHeight="1">
      <c r="A7" s="114"/>
      <c r="B7" s="23"/>
      <c r="C7" s="23"/>
      <c r="D7" s="114"/>
      <c r="E7" s="114"/>
      <c r="F7" s="114"/>
      <c r="G7" s="114"/>
      <c r="H7" s="126"/>
      <c r="I7" s="127"/>
      <c r="J7" s="146"/>
      <c r="K7" s="128"/>
      <c r="L7" s="37"/>
      <c r="M7" s="37"/>
      <c r="N7" s="37"/>
      <c r="O7" s="124" t="str">
        <f t="shared" si="1"/>
        <v>#DIV/0!</v>
      </c>
      <c r="P7" s="125">
        <f t="shared" si="2"/>
        <v>0</v>
      </c>
      <c r="Q7" s="125">
        <f t="shared" si="3"/>
        <v>0</v>
      </c>
      <c r="R7" s="125" t="str">
        <f t="shared" si="4"/>
        <v>#DIV/0!</v>
      </c>
      <c r="S7" s="37"/>
      <c r="T7" s="37"/>
      <c r="U7" s="37"/>
      <c r="V7" s="37"/>
      <c r="W7" s="37"/>
      <c r="X7" s="37"/>
    </row>
    <row r="8" ht="135.0" customHeight="1">
      <c r="A8" s="114"/>
      <c r="B8" s="23"/>
      <c r="C8" s="23"/>
      <c r="D8" s="114"/>
      <c r="E8" s="114"/>
      <c r="F8" s="114"/>
      <c r="G8" s="114"/>
      <c r="H8" s="126"/>
      <c r="I8" s="127"/>
      <c r="J8" s="146"/>
      <c r="K8" s="128"/>
      <c r="L8" s="37"/>
      <c r="M8" s="37"/>
      <c r="N8" s="37"/>
      <c r="O8" s="124" t="str">
        <f t="shared" si="1"/>
        <v>#DIV/0!</v>
      </c>
      <c r="P8" s="125">
        <f t="shared" si="2"/>
        <v>0</v>
      </c>
      <c r="Q8" s="125">
        <f t="shared" si="3"/>
        <v>0</v>
      </c>
      <c r="R8" s="125" t="str">
        <f t="shared" si="4"/>
        <v>#DIV/0!</v>
      </c>
      <c r="S8" s="37"/>
      <c r="T8" s="37"/>
      <c r="U8" s="37"/>
      <c r="V8" s="37"/>
      <c r="W8" s="37"/>
      <c r="X8" s="37"/>
    </row>
    <row r="9" ht="135.0" customHeight="1">
      <c r="A9" s="114"/>
      <c r="B9" s="23"/>
      <c r="C9" s="23"/>
      <c r="D9" s="114"/>
      <c r="E9" s="114"/>
      <c r="F9" s="114"/>
      <c r="G9" s="114"/>
      <c r="H9" s="126"/>
      <c r="I9" s="127"/>
      <c r="J9" s="146"/>
      <c r="K9" s="128"/>
      <c r="L9" s="37"/>
      <c r="M9" s="37"/>
      <c r="N9" s="37"/>
      <c r="O9" s="124" t="str">
        <f t="shared" si="1"/>
        <v>#DIV/0!</v>
      </c>
      <c r="P9" s="125">
        <f t="shared" si="2"/>
        <v>0</v>
      </c>
      <c r="Q9" s="125">
        <f t="shared" si="3"/>
        <v>0</v>
      </c>
      <c r="R9" s="125" t="str">
        <f t="shared" si="4"/>
        <v>#DIV/0!</v>
      </c>
      <c r="S9" s="37"/>
      <c r="T9" s="37"/>
      <c r="U9" s="37"/>
      <c r="V9" s="37"/>
      <c r="W9" s="37"/>
      <c r="X9" s="37"/>
    </row>
    <row r="10" ht="135.0" customHeight="1">
      <c r="A10" s="114"/>
      <c r="B10" s="23"/>
      <c r="C10" s="23"/>
      <c r="D10" s="114"/>
      <c r="E10" s="114"/>
      <c r="F10" s="114"/>
      <c r="G10" s="114"/>
      <c r="H10" s="126"/>
      <c r="I10" s="127"/>
      <c r="J10" s="146"/>
      <c r="K10" s="128"/>
      <c r="L10" s="37"/>
      <c r="M10" s="37"/>
      <c r="N10" s="37"/>
      <c r="O10" s="124" t="str">
        <f t="shared" si="1"/>
        <v>#DIV/0!</v>
      </c>
      <c r="P10" s="125">
        <f t="shared" si="2"/>
        <v>0</v>
      </c>
      <c r="Q10" s="125">
        <f t="shared" si="3"/>
        <v>0</v>
      </c>
      <c r="R10" s="125" t="str">
        <f t="shared" si="4"/>
        <v>#DIV/0!</v>
      </c>
      <c r="S10" s="37"/>
      <c r="T10" s="37"/>
      <c r="U10" s="37"/>
      <c r="V10" s="37"/>
      <c r="W10" s="37"/>
      <c r="X10" s="37"/>
    </row>
    <row r="11" ht="135.0" customHeight="1">
      <c r="A11" s="114"/>
      <c r="B11" s="23"/>
      <c r="C11" s="23"/>
      <c r="D11" s="114"/>
      <c r="E11" s="114"/>
      <c r="F11" s="114"/>
      <c r="G11" s="114"/>
      <c r="H11" s="126"/>
      <c r="I11" s="127"/>
      <c r="J11" s="146"/>
      <c r="K11" s="128"/>
      <c r="L11" s="37"/>
      <c r="M11" s="37"/>
      <c r="N11" s="37"/>
      <c r="O11" s="124" t="str">
        <f t="shared" si="1"/>
        <v>#DIV/0!</v>
      </c>
      <c r="P11" s="125">
        <f t="shared" si="2"/>
        <v>0</v>
      </c>
      <c r="Q11" s="125">
        <f t="shared" si="3"/>
        <v>0</v>
      </c>
      <c r="R11" s="125" t="str">
        <f t="shared" si="4"/>
        <v>#DIV/0!</v>
      </c>
      <c r="S11" s="37"/>
      <c r="T11" s="37"/>
      <c r="U11" s="37"/>
      <c r="V11" s="37"/>
      <c r="W11" s="37"/>
      <c r="X11" s="37"/>
    </row>
    <row r="12" ht="135.0" customHeight="1">
      <c r="A12" s="114"/>
      <c r="B12" s="23"/>
      <c r="C12" s="23"/>
      <c r="D12" s="114"/>
      <c r="E12" s="114"/>
      <c r="F12" s="114"/>
      <c r="G12" s="114"/>
      <c r="H12" s="126"/>
      <c r="I12" s="127"/>
      <c r="J12" s="146"/>
      <c r="K12" s="128"/>
      <c r="L12" s="37"/>
      <c r="M12" s="37"/>
      <c r="N12" s="37"/>
      <c r="O12" s="124" t="str">
        <f t="shared" si="1"/>
        <v>#DIV/0!</v>
      </c>
      <c r="P12" s="125">
        <f t="shared" si="2"/>
        <v>0</v>
      </c>
      <c r="Q12" s="125">
        <f t="shared" si="3"/>
        <v>0</v>
      </c>
      <c r="R12" s="125" t="str">
        <f t="shared" si="4"/>
        <v>#DIV/0!</v>
      </c>
      <c r="S12" s="37"/>
      <c r="T12" s="37"/>
      <c r="U12" s="37"/>
      <c r="V12" s="37"/>
      <c r="W12" s="37"/>
      <c r="X12" s="37"/>
    </row>
    <row r="13" ht="135.0" customHeight="1">
      <c r="A13" s="114"/>
      <c r="B13" s="23"/>
      <c r="C13" s="23"/>
      <c r="D13" s="114"/>
      <c r="E13" s="114"/>
      <c r="F13" s="114"/>
      <c r="G13" s="114"/>
      <c r="H13" s="126"/>
      <c r="I13" s="127"/>
      <c r="J13" s="146"/>
      <c r="K13" s="128"/>
      <c r="L13" s="37"/>
      <c r="M13" s="37"/>
      <c r="N13" s="37"/>
      <c r="O13" s="124" t="str">
        <f t="shared" si="1"/>
        <v>#DIV/0!</v>
      </c>
      <c r="P13" s="125">
        <f t="shared" si="2"/>
        <v>0</v>
      </c>
      <c r="Q13" s="125">
        <f t="shared" si="3"/>
        <v>0</v>
      </c>
      <c r="R13" s="125" t="str">
        <f t="shared" si="4"/>
        <v>#DIV/0!</v>
      </c>
      <c r="S13" s="37"/>
      <c r="T13" s="37"/>
      <c r="U13" s="37"/>
      <c r="V13" s="37"/>
      <c r="W13" s="37"/>
      <c r="X13" s="37"/>
    </row>
    <row r="14" ht="135.0" customHeight="1">
      <c r="A14" s="114"/>
      <c r="B14" s="23"/>
      <c r="C14" s="23"/>
      <c r="D14" s="114"/>
      <c r="E14" s="114"/>
      <c r="F14" s="114"/>
      <c r="G14" s="114"/>
      <c r="H14" s="126"/>
      <c r="I14" s="127"/>
      <c r="J14" s="146"/>
      <c r="K14" s="128"/>
      <c r="L14" s="37"/>
      <c r="M14" s="37"/>
      <c r="N14" s="37"/>
      <c r="O14" s="124" t="str">
        <f t="shared" si="1"/>
        <v>#DIV/0!</v>
      </c>
      <c r="P14" s="125">
        <f t="shared" si="2"/>
        <v>0</v>
      </c>
      <c r="Q14" s="125">
        <f t="shared" si="3"/>
        <v>0</v>
      </c>
      <c r="R14" s="125" t="str">
        <f t="shared" si="4"/>
        <v>#DIV/0!</v>
      </c>
      <c r="S14" s="37"/>
      <c r="T14" s="37"/>
      <c r="U14" s="37"/>
      <c r="V14" s="37"/>
      <c r="W14" s="37"/>
      <c r="X14" s="37"/>
    </row>
    <row r="15" ht="135.0" customHeight="1">
      <c r="A15" s="114"/>
      <c r="B15" s="23"/>
      <c r="C15" s="23"/>
      <c r="D15" s="114"/>
      <c r="E15" s="114"/>
      <c r="F15" s="114"/>
      <c r="G15" s="114"/>
      <c r="H15" s="126"/>
      <c r="I15" s="127"/>
      <c r="J15" s="146"/>
      <c r="K15" s="128"/>
      <c r="L15" s="37"/>
      <c r="M15" s="37"/>
      <c r="N15" s="37"/>
      <c r="O15" s="124" t="str">
        <f t="shared" si="1"/>
        <v>#DIV/0!</v>
      </c>
      <c r="P15" s="125">
        <f t="shared" si="2"/>
        <v>0</v>
      </c>
      <c r="Q15" s="125">
        <f t="shared" si="3"/>
        <v>0</v>
      </c>
      <c r="R15" s="125" t="str">
        <f t="shared" si="4"/>
        <v>#DIV/0!</v>
      </c>
      <c r="S15" s="37"/>
      <c r="T15" s="37"/>
      <c r="U15" s="37"/>
      <c r="V15" s="37"/>
      <c r="W15" s="37"/>
      <c r="X15" s="37"/>
    </row>
    <row r="16" ht="135.0" customHeight="1">
      <c r="A16" s="114"/>
      <c r="B16" s="23"/>
      <c r="C16" s="23"/>
      <c r="D16" s="114"/>
      <c r="E16" s="114"/>
      <c r="F16" s="114"/>
      <c r="G16" s="114"/>
      <c r="H16" s="126"/>
      <c r="I16" s="127"/>
      <c r="J16" s="146"/>
      <c r="K16" s="128"/>
      <c r="L16" s="37"/>
      <c r="M16" s="37"/>
      <c r="N16" s="37"/>
      <c r="O16" s="124" t="str">
        <f t="shared" si="1"/>
        <v>#DIV/0!</v>
      </c>
      <c r="P16" s="125">
        <f t="shared" si="2"/>
        <v>0</v>
      </c>
      <c r="Q16" s="125">
        <f t="shared" si="3"/>
        <v>0</v>
      </c>
      <c r="R16" s="125" t="str">
        <f t="shared" si="4"/>
        <v>#DIV/0!</v>
      </c>
      <c r="S16" s="37"/>
      <c r="T16" s="37"/>
      <c r="U16" s="37"/>
      <c r="V16" s="37"/>
      <c r="W16" s="37"/>
      <c r="X16" s="37"/>
    </row>
    <row r="17" ht="135.0" customHeight="1">
      <c r="A17" s="114"/>
      <c r="B17" s="23"/>
      <c r="C17" s="23"/>
      <c r="D17" s="114"/>
      <c r="E17" s="114"/>
      <c r="F17" s="114"/>
      <c r="G17" s="114"/>
      <c r="H17" s="126"/>
      <c r="I17" s="127"/>
      <c r="J17" s="146"/>
      <c r="K17" s="128"/>
      <c r="L17" s="37"/>
      <c r="M17" s="37"/>
      <c r="N17" s="37"/>
      <c r="O17" s="124" t="str">
        <f t="shared" si="1"/>
        <v>#DIV/0!</v>
      </c>
      <c r="P17" s="125">
        <f t="shared" si="2"/>
        <v>0</v>
      </c>
      <c r="Q17" s="125">
        <f t="shared" si="3"/>
        <v>0</v>
      </c>
      <c r="R17" s="125" t="str">
        <f t="shared" si="4"/>
        <v>#DIV/0!</v>
      </c>
      <c r="S17" s="37"/>
      <c r="T17" s="37"/>
      <c r="U17" s="37"/>
      <c r="V17" s="37"/>
      <c r="W17" s="37"/>
      <c r="X17" s="37"/>
    </row>
    <row r="18" ht="135.0" customHeight="1">
      <c r="A18" s="114"/>
      <c r="B18" s="23"/>
      <c r="C18" s="23"/>
      <c r="D18" s="114"/>
      <c r="E18" s="114"/>
      <c r="F18" s="114"/>
      <c r="G18" s="114"/>
      <c r="H18" s="126"/>
      <c r="I18" s="127"/>
      <c r="J18" s="146"/>
      <c r="K18" s="128"/>
      <c r="L18" s="37"/>
      <c r="M18" s="37"/>
      <c r="N18" s="37"/>
      <c r="O18" s="124" t="str">
        <f t="shared" si="1"/>
        <v>#DIV/0!</v>
      </c>
      <c r="P18" s="125">
        <f t="shared" si="2"/>
        <v>0</v>
      </c>
      <c r="Q18" s="125">
        <f t="shared" si="3"/>
        <v>0</v>
      </c>
      <c r="R18" s="125" t="str">
        <f t="shared" si="4"/>
        <v>#DIV/0!</v>
      </c>
      <c r="S18" s="37"/>
      <c r="T18" s="37"/>
      <c r="U18" s="37"/>
      <c r="V18" s="37"/>
      <c r="W18" s="37"/>
      <c r="X18" s="37"/>
    </row>
    <row r="19" ht="135.0" customHeight="1">
      <c r="A19" s="114"/>
      <c r="B19" s="23"/>
      <c r="C19" s="23"/>
      <c r="D19" s="114"/>
      <c r="E19" s="114"/>
      <c r="F19" s="114"/>
      <c r="G19" s="114"/>
      <c r="H19" s="126"/>
      <c r="I19" s="127"/>
      <c r="J19" s="146"/>
      <c r="K19" s="128"/>
      <c r="L19" s="37"/>
      <c r="M19" s="37"/>
      <c r="N19" s="37"/>
      <c r="O19" s="124" t="str">
        <f t="shared" si="1"/>
        <v>#DIV/0!</v>
      </c>
      <c r="P19" s="125">
        <f t="shared" si="2"/>
        <v>0</v>
      </c>
      <c r="Q19" s="125">
        <f t="shared" si="3"/>
        <v>0</v>
      </c>
      <c r="R19" s="125" t="str">
        <f t="shared" si="4"/>
        <v>#DIV/0!</v>
      </c>
      <c r="S19" s="37"/>
      <c r="T19" s="37"/>
      <c r="U19" s="37"/>
      <c r="V19" s="37"/>
      <c r="W19" s="37"/>
      <c r="X19" s="37"/>
    </row>
    <row r="20" ht="135.0" customHeight="1">
      <c r="A20" s="114"/>
      <c r="B20" s="23"/>
      <c r="C20" s="23"/>
      <c r="D20" s="114"/>
      <c r="E20" s="114"/>
      <c r="F20" s="114"/>
      <c r="G20" s="114"/>
      <c r="H20" s="126"/>
      <c r="I20" s="127"/>
      <c r="J20" s="146"/>
      <c r="K20" s="128"/>
      <c r="L20" s="37"/>
      <c r="M20" s="37"/>
      <c r="N20" s="37"/>
      <c r="O20" s="124" t="str">
        <f t="shared" si="1"/>
        <v>#DIV/0!</v>
      </c>
      <c r="P20" s="125">
        <f t="shared" si="2"/>
        <v>0</v>
      </c>
      <c r="Q20" s="125">
        <f t="shared" si="3"/>
        <v>0</v>
      </c>
      <c r="R20" s="125" t="str">
        <f t="shared" si="4"/>
        <v>#DIV/0!</v>
      </c>
      <c r="S20" s="37"/>
      <c r="T20" s="37"/>
      <c r="U20" s="37"/>
      <c r="V20" s="37"/>
      <c r="W20" s="37"/>
      <c r="X20" s="37"/>
    </row>
    <row r="21" ht="135.0" customHeight="1">
      <c r="A21" s="114"/>
      <c r="B21" s="23"/>
      <c r="C21" s="23"/>
      <c r="D21" s="114"/>
      <c r="E21" s="114"/>
      <c r="F21" s="114"/>
      <c r="G21" s="114"/>
      <c r="H21" s="126"/>
      <c r="I21" s="127"/>
      <c r="J21" s="146"/>
      <c r="K21" s="128"/>
      <c r="L21" s="37"/>
      <c r="M21" s="37"/>
      <c r="N21" s="37"/>
      <c r="O21" s="124" t="str">
        <f t="shared" si="1"/>
        <v>#DIV/0!</v>
      </c>
      <c r="P21" s="125">
        <f t="shared" si="2"/>
        <v>0</v>
      </c>
      <c r="Q21" s="125">
        <f t="shared" si="3"/>
        <v>0</v>
      </c>
      <c r="R21" s="125" t="str">
        <f t="shared" si="4"/>
        <v>#DIV/0!</v>
      </c>
      <c r="S21" s="37"/>
      <c r="T21" s="37"/>
      <c r="U21" s="37"/>
      <c r="V21" s="37"/>
      <c r="W21" s="37"/>
      <c r="X21" s="37"/>
    </row>
    <row r="22" ht="135.0" customHeight="1">
      <c r="A22" s="114"/>
      <c r="B22" s="23"/>
      <c r="C22" s="23"/>
      <c r="D22" s="114"/>
      <c r="E22" s="114"/>
      <c r="F22" s="114"/>
      <c r="G22" s="114"/>
      <c r="H22" s="126"/>
      <c r="I22" s="127"/>
      <c r="J22" s="146"/>
      <c r="K22" s="128"/>
      <c r="L22" s="37"/>
      <c r="M22" s="37"/>
      <c r="N22" s="37"/>
      <c r="O22" s="124" t="str">
        <f t="shared" si="1"/>
        <v>#DIV/0!</v>
      </c>
      <c r="P22" s="125">
        <f t="shared" si="2"/>
        <v>0</v>
      </c>
      <c r="Q22" s="125">
        <f t="shared" si="3"/>
        <v>0</v>
      </c>
      <c r="R22" s="125" t="str">
        <f t="shared" si="4"/>
        <v>#DIV/0!</v>
      </c>
      <c r="S22" s="37"/>
      <c r="T22" s="37"/>
      <c r="U22" s="37"/>
      <c r="V22" s="37"/>
      <c r="W22" s="37"/>
      <c r="X22" s="37"/>
    </row>
    <row r="23" ht="135.0" customHeight="1">
      <c r="A23" s="114"/>
      <c r="B23" s="23"/>
      <c r="C23" s="23"/>
      <c r="D23" s="114"/>
      <c r="E23" s="114"/>
      <c r="F23" s="114"/>
      <c r="G23" s="114"/>
      <c r="H23" s="126"/>
      <c r="I23" s="127"/>
      <c r="J23" s="146"/>
      <c r="K23" s="128"/>
      <c r="L23" s="37"/>
      <c r="M23" s="37"/>
      <c r="N23" s="37"/>
      <c r="O23" s="124" t="str">
        <f t="shared" si="1"/>
        <v>#DIV/0!</v>
      </c>
      <c r="P23" s="125">
        <f t="shared" si="2"/>
        <v>0</v>
      </c>
      <c r="Q23" s="125">
        <f t="shared" si="3"/>
        <v>0</v>
      </c>
      <c r="R23" s="125" t="str">
        <f t="shared" si="4"/>
        <v>#DIV/0!</v>
      </c>
      <c r="S23" s="37"/>
      <c r="T23" s="37"/>
      <c r="U23" s="37"/>
      <c r="V23" s="37"/>
      <c r="W23" s="37"/>
      <c r="X23" s="37"/>
    </row>
    <row r="24" ht="135.0" customHeight="1">
      <c r="A24" s="114"/>
      <c r="B24" s="23"/>
      <c r="C24" s="23"/>
      <c r="D24" s="114"/>
      <c r="E24" s="114"/>
      <c r="F24" s="114"/>
      <c r="G24" s="114"/>
      <c r="H24" s="126"/>
      <c r="I24" s="127"/>
      <c r="J24" s="146"/>
      <c r="K24" s="128"/>
      <c r="L24" s="37"/>
      <c r="M24" s="37"/>
      <c r="N24" s="37"/>
      <c r="O24" s="124" t="str">
        <f t="shared" si="1"/>
        <v>#DIV/0!</v>
      </c>
      <c r="P24" s="125">
        <f t="shared" si="2"/>
        <v>0</v>
      </c>
      <c r="Q24" s="125">
        <f t="shared" si="3"/>
        <v>0</v>
      </c>
      <c r="R24" s="125" t="str">
        <f t="shared" si="4"/>
        <v>#DIV/0!</v>
      </c>
      <c r="S24" s="37"/>
      <c r="T24" s="37"/>
      <c r="U24" s="37"/>
      <c r="V24" s="37"/>
      <c r="W24" s="37"/>
      <c r="X24" s="37"/>
    </row>
    <row r="25" ht="135.0" customHeight="1">
      <c r="A25" s="114"/>
      <c r="B25" s="23"/>
      <c r="C25" s="23"/>
      <c r="D25" s="114"/>
      <c r="E25" s="114"/>
      <c r="F25" s="114"/>
      <c r="G25" s="114"/>
      <c r="H25" s="126"/>
      <c r="I25" s="127"/>
      <c r="J25" s="146"/>
      <c r="K25" s="128"/>
      <c r="L25" s="37"/>
      <c r="M25" s="37"/>
      <c r="N25" s="37"/>
      <c r="O25" s="124" t="str">
        <f t="shared" si="1"/>
        <v>#DIV/0!</v>
      </c>
      <c r="P25" s="125">
        <f t="shared" si="2"/>
        <v>0</v>
      </c>
      <c r="Q25" s="125">
        <f t="shared" si="3"/>
        <v>0</v>
      </c>
      <c r="R25" s="125" t="str">
        <f t="shared" si="4"/>
        <v>#DIV/0!</v>
      </c>
      <c r="S25" s="37"/>
      <c r="T25" s="37"/>
      <c r="U25" s="37"/>
      <c r="V25" s="37"/>
      <c r="W25" s="37"/>
      <c r="X25" s="37"/>
    </row>
    <row r="26" ht="135.0" customHeight="1">
      <c r="A26" s="114"/>
      <c r="B26" s="23"/>
      <c r="C26" s="23"/>
      <c r="D26" s="114"/>
      <c r="E26" s="114"/>
      <c r="F26" s="114"/>
      <c r="G26" s="114"/>
      <c r="H26" s="126"/>
      <c r="I26" s="127"/>
      <c r="J26" s="146"/>
      <c r="K26" s="128"/>
      <c r="L26" s="37"/>
      <c r="M26" s="37"/>
      <c r="N26" s="37"/>
      <c r="O26" s="124" t="str">
        <f t="shared" si="1"/>
        <v>#DIV/0!</v>
      </c>
      <c r="P26" s="125">
        <f t="shared" si="2"/>
        <v>0</v>
      </c>
      <c r="Q26" s="125">
        <f t="shared" si="3"/>
        <v>0</v>
      </c>
      <c r="R26" s="125" t="str">
        <f t="shared" si="4"/>
        <v>#DIV/0!</v>
      </c>
      <c r="S26" s="37"/>
      <c r="T26" s="37"/>
      <c r="U26" s="37"/>
      <c r="V26" s="37"/>
      <c r="W26" s="37"/>
      <c r="X26" s="37"/>
    </row>
    <row r="27" ht="135.0" customHeight="1">
      <c r="A27" s="114"/>
      <c r="B27" s="23"/>
      <c r="C27" s="23"/>
      <c r="D27" s="114"/>
      <c r="E27" s="114"/>
      <c r="F27" s="114"/>
      <c r="G27" s="114"/>
      <c r="H27" s="126"/>
      <c r="I27" s="127"/>
      <c r="J27" s="146"/>
      <c r="K27" s="128"/>
      <c r="L27" s="37"/>
      <c r="M27" s="37"/>
      <c r="N27" s="37"/>
      <c r="O27" s="124" t="str">
        <f t="shared" si="1"/>
        <v>#DIV/0!</v>
      </c>
      <c r="P27" s="125">
        <f t="shared" si="2"/>
        <v>0</v>
      </c>
      <c r="Q27" s="125">
        <f t="shared" si="3"/>
        <v>0</v>
      </c>
      <c r="R27" s="125" t="str">
        <f t="shared" si="4"/>
        <v>#DIV/0!</v>
      </c>
      <c r="S27" s="37"/>
      <c r="T27" s="37"/>
      <c r="U27" s="37"/>
      <c r="V27" s="37"/>
      <c r="W27" s="37"/>
      <c r="X27" s="37"/>
    </row>
    <row r="28" ht="135.0" customHeight="1">
      <c r="A28" s="114"/>
      <c r="B28" s="23"/>
      <c r="C28" s="23"/>
      <c r="D28" s="114"/>
      <c r="E28" s="114"/>
      <c r="F28" s="114"/>
      <c r="G28" s="114"/>
      <c r="H28" s="126"/>
      <c r="I28" s="127"/>
      <c r="J28" s="146"/>
      <c r="K28" s="128"/>
      <c r="L28" s="37"/>
      <c r="M28" s="37"/>
      <c r="N28" s="37"/>
      <c r="O28" s="124" t="str">
        <f t="shared" si="1"/>
        <v>#DIV/0!</v>
      </c>
      <c r="P28" s="125">
        <f t="shared" si="2"/>
        <v>0</v>
      </c>
      <c r="Q28" s="125">
        <f t="shared" si="3"/>
        <v>0</v>
      </c>
      <c r="R28" s="125" t="str">
        <f t="shared" si="4"/>
        <v>#DIV/0!</v>
      </c>
      <c r="S28" s="37"/>
      <c r="T28" s="37"/>
      <c r="U28" s="37"/>
      <c r="V28" s="37"/>
      <c r="W28" s="37"/>
      <c r="X28" s="37"/>
    </row>
    <row r="29" ht="135.0" customHeight="1">
      <c r="A29" s="114"/>
      <c r="B29" s="23"/>
      <c r="C29" s="23"/>
      <c r="D29" s="114"/>
      <c r="E29" s="114"/>
      <c r="F29" s="114"/>
      <c r="G29" s="114"/>
      <c r="H29" s="126"/>
      <c r="I29" s="127"/>
      <c r="J29" s="146"/>
      <c r="K29" s="128"/>
      <c r="L29" s="37"/>
      <c r="M29" s="37"/>
      <c r="N29" s="37"/>
      <c r="O29" s="124" t="str">
        <f t="shared" si="1"/>
        <v>#DIV/0!</v>
      </c>
      <c r="P29" s="125">
        <f t="shared" si="2"/>
        <v>0</v>
      </c>
      <c r="Q29" s="125">
        <f t="shared" si="3"/>
        <v>0</v>
      </c>
      <c r="R29" s="125" t="str">
        <f t="shared" si="4"/>
        <v>#DIV/0!</v>
      </c>
      <c r="S29" s="37"/>
      <c r="T29" s="37"/>
      <c r="U29" s="37"/>
      <c r="V29" s="37"/>
      <c r="W29" s="37"/>
      <c r="X29" s="37"/>
    </row>
    <row r="30" ht="135.0" customHeight="1">
      <c r="A30" s="114"/>
      <c r="B30" s="23"/>
      <c r="C30" s="23"/>
      <c r="D30" s="114"/>
      <c r="E30" s="114"/>
      <c r="F30" s="114"/>
      <c r="G30" s="114"/>
      <c r="H30" s="126"/>
      <c r="I30" s="127"/>
      <c r="J30" s="146"/>
      <c r="K30" s="128"/>
      <c r="L30" s="37"/>
      <c r="M30" s="37"/>
      <c r="N30" s="37"/>
      <c r="O30" s="124" t="str">
        <f t="shared" si="1"/>
        <v>#DIV/0!</v>
      </c>
      <c r="P30" s="125">
        <f t="shared" si="2"/>
        <v>0</v>
      </c>
      <c r="Q30" s="125">
        <f t="shared" si="3"/>
        <v>0</v>
      </c>
      <c r="R30" s="125" t="str">
        <f t="shared" si="4"/>
        <v>#DIV/0!</v>
      </c>
      <c r="S30" s="37"/>
      <c r="T30" s="37"/>
      <c r="U30" s="37"/>
      <c r="V30" s="37"/>
      <c r="W30" s="37"/>
      <c r="X30" s="37"/>
    </row>
    <row r="31" ht="135.0" customHeight="1">
      <c r="A31" s="114"/>
      <c r="B31" s="23"/>
      <c r="C31" s="23"/>
      <c r="D31" s="114"/>
      <c r="E31" s="114"/>
      <c r="F31" s="114"/>
      <c r="G31" s="114"/>
      <c r="H31" s="126"/>
      <c r="I31" s="127"/>
      <c r="J31" s="146"/>
      <c r="K31" s="128"/>
      <c r="L31" s="37"/>
      <c r="M31" s="37"/>
      <c r="N31" s="37"/>
      <c r="O31" s="124" t="str">
        <f t="shared" si="1"/>
        <v>#DIV/0!</v>
      </c>
      <c r="P31" s="125">
        <f t="shared" si="2"/>
        <v>0</v>
      </c>
      <c r="Q31" s="125">
        <f t="shared" si="3"/>
        <v>0</v>
      </c>
      <c r="R31" s="125" t="str">
        <f t="shared" si="4"/>
        <v>#DIV/0!</v>
      </c>
      <c r="S31" s="37"/>
      <c r="T31" s="37"/>
      <c r="U31" s="37"/>
      <c r="V31" s="37"/>
      <c r="W31" s="37"/>
      <c r="X31" s="37"/>
    </row>
    <row r="32" ht="135.0" customHeight="1">
      <c r="A32" s="114"/>
      <c r="B32" s="23"/>
      <c r="C32" s="23"/>
      <c r="D32" s="114"/>
      <c r="E32" s="114"/>
      <c r="F32" s="114"/>
      <c r="G32" s="114"/>
      <c r="H32" s="126"/>
      <c r="I32" s="127"/>
      <c r="J32" s="146"/>
      <c r="K32" s="128"/>
      <c r="L32" s="37"/>
      <c r="M32" s="37"/>
      <c r="N32" s="37"/>
      <c r="O32" s="124" t="str">
        <f t="shared" si="1"/>
        <v>#DIV/0!</v>
      </c>
      <c r="P32" s="125">
        <f t="shared" si="2"/>
        <v>0</v>
      </c>
      <c r="Q32" s="125">
        <f t="shared" si="3"/>
        <v>0</v>
      </c>
      <c r="R32" s="125" t="str">
        <f t="shared" si="4"/>
        <v>#DIV/0!</v>
      </c>
      <c r="S32" s="37"/>
      <c r="T32" s="37"/>
      <c r="U32" s="37"/>
      <c r="V32" s="37"/>
      <c r="W32" s="37"/>
      <c r="X32" s="37"/>
    </row>
    <row r="33" ht="135.0" customHeight="1">
      <c r="A33" s="114"/>
      <c r="B33" s="23"/>
      <c r="C33" s="23"/>
      <c r="D33" s="114"/>
      <c r="E33" s="114"/>
      <c r="F33" s="114"/>
      <c r="G33" s="114"/>
      <c r="H33" s="126"/>
      <c r="I33" s="127"/>
      <c r="J33" s="146"/>
      <c r="K33" s="128"/>
      <c r="L33" s="37"/>
      <c r="M33" s="37"/>
      <c r="N33" s="37"/>
      <c r="O33" s="124" t="str">
        <f t="shared" si="1"/>
        <v>#DIV/0!</v>
      </c>
      <c r="P33" s="125">
        <f t="shared" si="2"/>
        <v>0</v>
      </c>
      <c r="Q33" s="125">
        <f t="shared" si="3"/>
        <v>0</v>
      </c>
      <c r="R33" s="125" t="str">
        <f t="shared" si="4"/>
        <v>#DIV/0!</v>
      </c>
      <c r="S33" s="37"/>
      <c r="T33" s="37"/>
      <c r="U33" s="37"/>
      <c r="V33" s="37"/>
      <c r="W33" s="37"/>
      <c r="X33" s="37"/>
    </row>
    <row r="34" ht="135.0" customHeight="1">
      <c r="A34" s="114"/>
      <c r="B34" s="23"/>
      <c r="C34" s="23"/>
      <c r="D34" s="114"/>
      <c r="E34" s="114"/>
      <c r="F34" s="114"/>
      <c r="G34" s="114"/>
      <c r="H34" s="126"/>
      <c r="I34" s="127"/>
      <c r="J34" s="146"/>
      <c r="K34" s="128"/>
      <c r="L34" s="37"/>
      <c r="M34" s="37"/>
      <c r="N34" s="37"/>
      <c r="O34" s="124" t="str">
        <f t="shared" si="1"/>
        <v>#DIV/0!</v>
      </c>
      <c r="P34" s="125">
        <f t="shared" si="2"/>
        <v>0</v>
      </c>
      <c r="Q34" s="125">
        <f t="shared" si="3"/>
        <v>0</v>
      </c>
      <c r="R34" s="125" t="str">
        <f t="shared" si="4"/>
        <v>#DIV/0!</v>
      </c>
      <c r="S34" s="37"/>
      <c r="T34" s="37"/>
      <c r="U34" s="37"/>
      <c r="V34" s="37"/>
      <c r="W34" s="37"/>
      <c r="X34" s="37"/>
    </row>
    <row r="35" ht="135.0" customHeight="1">
      <c r="A35" s="114"/>
      <c r="B35" s="23"/>
      <c r="C35" s="23"/>
      <c r="D35" s="114"/>
      <c r="E35" s="114"/>
      <c r="F35" s="114"/>
      <c r="G35" s="114"/>
      <c r="H35" s="126"/>
      <c r="I35" s="127"/>
      <c r="J35" s="146"/>
      <c r="K35" s="128"/>
      <c r="L35" s="37"/>
      <c r="M35" s="37"/>
      <c r="N35" s="37"/>
      <c r="O35" s="124" t="str">
        <f t="shared" si="1"/>
        <v>#DIV/0!</v>
      </c>
      <c r="P35" s="125">
        <f t="shared" si="2"/>
        <v>0</v>
      </c>
      <c r="Q35" s="125">
        <f t="shared" si="3"/>
        <v>0</v>
      </c>
      <c r="R35" s="125" t="str">
        <f t="shared" si="4"/>
        <v>#DIV/0!</v>
      </c>
      <c r="S35" s="37"/>
      <c r="T35" s="37"/>
      <c r="U35" s="37"/>
      <c r="V35" s="37"/>
      <c r="W35" s="37"/>
      <c r="X35" s="37"/>
    </row>
    <row r="36" ht="135.0" customHeight="1">
      <c r="A36" s="114"/>
      <c r="B36" s="23"/>
      <c r="C36" s="23"/>
      <c r="D36" s="114"/>
      <c r="E36" s="114"/>
      <c r="F36" s="114"/>
      <c r="G36" s="114"/>
      <c r="H36" s="126"/>
      <c r="I36" s="127"/>
      <c r="J36" s="146"/>
      <c r="K36" s="128"/>
      <c r="L36" s="37"/>
      <c r="M36" s="37"/>
      <c r="N36" s="37"/>
      <c r="O36" s="124" t="str">
        <f t="shared" si="1"/>
        <v>#DIV/0!</v>
      </c>
      <c r="P36" s="125">
        <f t="shared" si="2"/>
        <v>0</v>
      </c>
      <c r="Q36" s="125">
        <f t="shared" si="3"/>
        <v>0</v>
      </c>
      <c r="R36" s="125" t="str">
        <f t="shared" si="4"/>
        <v>#DIV/0!</v>
      </c>
      <c r="S36" s="37"/>
      <c r="T36" s="37"/>
      <c r="U36" s="37"/>
      <c r="V36" s="37"/>
      <c r="W36" s="37"/>
      <c r="X36" s="37"/>
    </row>
    <row r="37" ht="135.0" customHeight="1">
      <c r="A37" s="114"/>
      <c r="B37" s="23"/>
      <c r="C37" s="23"/>
      <c r="D37" s="114"/>
      <c r="E37" s="114"/>
      <c r="F37" s="114"/>
      <c r="G37" s="114"/>
      <c r="H37" s="126"/>
      <c r="I37" s="127"/>
      <c r="J37" s="146"/>
      <c r="K37" s="128"/>
      <c r="L37" s="37"/>
      <c r="M37" s="37"/>
      <c r="N37" s="37"/>
      <c r="O37" s="124" t="str">
        <f t="shared" si="1"/>
        <v>#DIV/0!</v>
      </c>
      <c r="P37" s="125">
        <f t="shared" si="2"/>
        <v>0</v>
      </c>
      <c r="Q37" s="125">
        <f t="shared" si="3"/>
        <v>0</v>
      </c>
      <c r="R37" s="125" t="str">
        <f t="shared" si="4"/>
        <v>#DIV/0!</v>
      </c>
      <c r="S37" s="37"/>
      <c r="T37" s="37"/>
      <c r="U37" s="37"/>
      <c r="V37" s="37"/>
      <c r="W37" s="37"/>
      <c r="X37" s="37"/>
    </row>
    <row r="38" ht="135.0" customHeight="1">
      <c r="A38" s="114"/>
      <c r="B38" s="23"/>
      <c r="C38" s="23"/>
      <c r="D38" s="114"/>
      <c r="E38" s="114"/>
      <c r="F38" s="114"/>
      <c r="G38" s="114"/>
      <c r="H38" s="126"/>
      <c r="I38" s="127"/>
      <c r="J38" s="146"/>
      <c r="K38" s="128"/>
      <c r="L38" s="37"/>
      <c r="M38" s="37"/>
      <c r="N38" s="37"/>
      <c r="O38" s="124" t="str">
        <f t="shared" si="1"/>
        <v>#DIV/0!</v>
      </c>
      <c r="P38" s="125">
        <f t="shared" si="2"/>
        <v>0</v>
      </c>
      <c r="Q38" s="125">
        <f t="shared" si="3"/>
        <v>0</v>
      </c>
      <c r="R38" s="125" t="str">
        <f t="shared" si="4"/>
        <v>#DIV/0!</v>
      </c>
      <c r="S38" s="37"/>
      <c r="T38" s="37"/>
      <c r="U38" s="37"/>
      <c r="V38" s="37"/>
      <c r="W38" s="37"/>
      <c r="X38" s="37"/>
    </row>
    <row r="39" ht="135.0" customHeight="1">
      <c r="A39" s="114"/>
      <c r="B39" s="23"/>
      <c r="C39" s="23"/>
      <c r="D39" s="114"/>
      <c r="E39" s="114"/>
      <c r="F39" s="114"/>
      <c r="G39" s="114"/>
      <c r="H39" s="126"/>
      <c r="I39" s="127"/>
      <c r="J39" s="146"/>
      <c r="K39" s="128"/>
      <c r="L39" s="37"/>
      <c r="M39" s="37"/>
      <c r="N39" s="37"/>
      <c r="O39" s="124" t="str">
        <f t="shared" si="1"/>
        <v>#DIV/0!</v>
      </c>
      <c r="P39" s="125">
        <f t="shared" si="2"/>
        <v>0</v>
      </c>
      <c r="Q39" s="125">
        <f t="shared" si="3"/>
        <v>0</v>
      </c>
      <c r="R39" s="125" t="str">
        <f t="shared" si="4"/>
        <v>#DIV/0!</v>
      </c>
      <c r="S39" s="37"/>
      <c r="T39" s="37"/>
      <c r="U39" s="37"/>
      <c r="V39" s="37"/>
      <c r="W39" s="37"/>
      <c r="X39" s="37"/>
    </row>
    <row r="40" ht="135.0" customHeight="1">
      <c r="A40" s="114"/>
      <c r="B40" s="23"/>
      <c r="C40" s="23"/>
      <c r="D40" s="114"/>
      <c r="E40" s="114"/>
      <c r="F40" s="114"/>
      <c r="G40" s="114"/>
      <c r="H40" s="126"/>
      <c r="I40" s="127"/>
      <c r="J40" s="146"/>
      <c r="K40" s="128"/>
      <c r="L40" s="37"/>
      <c r="M40" s="37"/>
      <c r="N40" s="37"/>
      <c r="O40" s="124" t="str">
        <f t="shared" si="1"/>
        <v>#DIV/0!</v>
      </c>
      <c r="P40" s="125">
        <f t="shared" si="2"/>
        <v>0</v>
      </c>
      <c r="Q40" s="125">
        <f t="shared" si="3"/>
        <v>0</v>
      </c>
      <c r="R40" s="125" t="str">
        <f t="shared" si="4"/>
        <v>#DIV/0!</v>
      </c>
      <c r="S40" s="37"/>
      <c r="T40" s="37"/>
      <c r="U40" s="37"/>
      <c r="V40" s="37"/>
      <c r="W40" s="37"/>
      <c r="X40" s="37"/>
    </row>
    <row r="41" ht="135.0" customHeight="1">
      <c r="A41" s="114"/>
      <c r="B41" s="23"/>
      <c r="C41" s="23"/>
      <c r="D41" s="114"/>
      <c r="E41" s="114"/>
      <c r="F41" s="114"/>
      <c r="G41" s="114"/>
      <c r="H41" s="126"/>
      <c r="I41" s="127"/>
      <c r="J41" s="146"/>
      <c r="K41" s="128"/>
      <c r="L41" s="37"/>
      <c r="M41" s="37"/>
      <c r="N41" s="37"/>
      <c r="O41" s="124" t="str">
        <f t="shared" si="1"/>
        <v>#DIV/0!</v>
      </c>
      <c r="P41" s="125">
        <f t="shared" si="2"/>
        <v>0</v>
      </c>
      <c r="Q41" s="125">
        <f t="shared" si="3"/>
        <v>0</v>
      </c>
      <c r="R41" s="125" t="str">
        <f t="shared" si="4"/>
        <v>#DIV/0!</v>
      </c>
      <c r="S41" s="37"/>
      <c r="T41" s="37"/>
      <c r="U41" s="37"/>
      <c r="V41" s="37"/>
      <c r="W41" s="37"/>
      <c r="X41" s="37"/>
    </row>
    <row r="42" ht="135.0" customHeight="1">
      <c r="A42" s="114"/>
      <c r="B42" s="23"/>
      <c r="C42" s="23"/>
      <c r="D42" s="114"/>
      <c r="E42" s="114"/>
      <c r="F42" s="114"/>
      <c r="G42" s="114"/>
      <c r="H42" s="126"/>
      <c r="I42" s="127"/>
      <c r="J42" s="146"/>
      <c r="K42" s="128"/>
      <c r="L42" s="37"/>
      <c r="M42" s="37"/>
      <c r="N42" s="37"/>
      <c r="O42" s="124" t="str">
        <f t="shared" si="1"/>
        <v>#DIV/0!</v>
      </c>
      <c r="P42" s="125">
        <f t="shared" si="2"/>
        <v>0</v>
      </c>
      <c r="Q42" s="125">
        <f t="shared" si="3"/>
        <v>0</v>
      </c>
      <c r="R42" s="125" t="str">
        <f t="shared" si="4"/>
        <v>#DIV/0!</v>
      </c>
      <c r="S42" s="37"/>
      <c r="T42" s="37"/>
      <c r="U42" s="37"/>
      <c r="V42" s="37"/>
      <c r="W42" s="37"/>
      <c r="X42" s="37"/>
    </row>
    <row r="43" ht="135.0" customHeight="1">
      <c r="A43" s="114"/>
      <c r="B43" s="23"/>
      <c r="C43" s="23"/>
      <c r="D43" s="114"/>
      <c r="E43" s="114"/>
      <c r="F43" s="114"/>
      <c r="G43" s="114"/>
      <c r="H43" s="126"/>
      <c r="I43" s="127"/>
      <c r="J43" s="146"/>
      <c r="K43" s="128"/>
      <c r="L43" s="37"/>
      <c r="M43" s="37"/>
      <c r="N43" s="37"/>
      <c r="O43" s="124" t="str">
        <f t="shared" si="1"/>
        <v>#DIV/0!</v>
      </c>
      <c r="P43" s="125">
        <f t="shared" si="2"/>
        <v>0</v>
      </c>
      <c r="Q43" s="125">
        <f t="shared" si="3"/>
        <v>0</v>
      </c>
      <c r="R43" s="125" t="str">
        <f t="shared" si="4"/>
        <v>#DIV/0!</v>
      </c>
      <c r="S43" s="37"/>
      <c r="T43" s="37"/>
      <c r="U43" s="37"/>
      <c r="V43" s="37"/>
      <c r="W43" s="37"/>
      <c r="X43" s="37"/>
    </row>
    <row r="44" ht="135.0" customHeight="1">
      <c r="A44" s="114"/>
      <c r="B44" s="23"/>
      <c r="C44" s="23"/>
      <c r="D44" s="114"/>
      <c r="E44" s="114"/>
      <c r="F44" s="114"/>
      <c r="G44" s="114"/>
      <c r="H44" s="126"/>
      <c r="I44" s="127"/>
      <c r="J44" s="146"/>
      <c r="K44" s="128"/>
      <c r="L44" s="37"/>
      <c r="M44" s="37"/>
      <c r="N44" s="37"/>
      <c r="O44" s="124" t="str">
        <f t="shared" si="1"/>
        <v>#DIV/0!</v>
      </c>
      <c r="P44" s="125">
        <f t="shared" si="2"/>
        <v>0</v>
      </c>
      <c r="Q44" s="125">
        <f t="shared" si="3"/>
        <v>0</v>
      </c>
      <c r="R44" s="125" t="str">
        <f t="shared" si="4"/>
        <v>#DIV/0!</v>
      </c>
      <c r="S44" s="37"/>
      <c r="T44" s="37"/>
      <c r="U44" s="37"/>
      <c r="V44" s="37"/>
      <c r="W44" s="37"/>
      <c r="X44" s="37"/>
    </row>
    <row r="45" ht="135.0" customHeight="1">
      <c r="A45" s="114"/>
      <c r="B45" s="23"/>
      <c r="C45" s="23"/>
      <c r="D45" s="114"/>
      <c r="E45" s="114"/>
      <c r="F45" s="114"/>
      <c r="G45" s="114"/>
      <c r="H45" s="126"/>
      <c r="I45" s="127"/>
      <c r="J45" s="146"/>
      <c r="K45" s="128"/>
      <c r="L45" s="37"/>
      <c r="M45" s="37"/>
      <c r="N45" s="37"/>
      <c r="O45" s="124" t="str">
        <f t="shared" si="1"/>
        <v>#DIV/0!</v>
      </c>
      <c r="P45" s="125">
        <f t="shared" si="2"/>
        <v>0</v>
      </c>
      <c r="Q45" s="125">
        <f t="shared" si="3"/>
        <v>0</v>
      </c>
      <c r="R45" s="125" t="str">
        <f t="shared" si="4"/>
        <v>#DIV/0!</v>
      </c>
      <c r="S45" s="37"/>
      <c r="T45" s="37"/>
      <c r="U45" s="37"/>
      <c r="V45" s="37"/>
      <c r="W45" s="37"/>
      <c r="X45" s="37"/>
    </row>
    <row r="46" ht="135.0" customHeight="1">
      <c r="A46" s="114"/>
      <c r="B46" s="23"/>
      <c r="C46" s="23"/>
      <c r="D46" s="114"/>
      <c r="E46" s="114"/>
      <c r="F46" s="114"/>
      <c r="G46" s="114"/>
      <c r="H46" s="126"/>
      <c r="I46" s="127"/>
      <c r="J46" s="146"/>
      <c r="K46" s="128"/>
      <c r="L46" s="37"/>
      <c r="M46" s="37"/>
      <c r="N46" s="37"/>
      <c r="O46" s="124" t="str">
        <f t="shared" si="1"/>
        <v>#DIV/0!</v>
      </c>
      <c r="P46" s="125">
        <f t="shared" si="2"/>
        <v>0</v>
      </c>
      <c r="Q46" s="125">
        <f t="shared" si="3"/>
        <v>0</v>
      </c>
      <c r="R46" s="125" t="str">
        <f t="shared" si="4"/>
        <v>#DIV/0!</v>
      </c>
      <c r="S46" s="37"/>
      <c r="T46" s="37"/>
      <c r="U46" s="37"/>
      <c r="V46" s="37"/>
      <c r="W46" s="37"/>
      <c r="X46" s="37"/>
    </row>
    <row r="47" ht="135.0" customHeight="1">
      <c r="A47" s="114"/>
      <c r="B47" s="23"/>
      <c r="C47" s="23"/>
      <c r="D47" s="114"/>
      <c r="E47" s="114"/>
      <c r="F47" s="114"/>
      <c r="G47" s="114"/>
      <c r="H47" s="126"/>
      <c r="I47" s="127"/>
      <c r="J47" s="146"/>
      <c r="K47" s="128"/>
      <c r="L47" s="37"/>
      <c r="M47" s="37"/>
      <c r="N47" s="37"/>
      <c r="O47" s="124" t="str">
        <f t="shared" si="1"/>
        <v>#DIV/0!</v>
      </c>
      <c r="P47" s="125">
        <f t="shared" si="2"/>
        <v>0</v>
      </c>
      <c r="Q47" s="125">
        <f t="shared" si="3"/>
        <v>0</v>
      </c>
      <c r="R47" s="125" t="str">
        <f t="shared" si="4"/>
        <v>#DIV/0!</v>
      </c>
      <c r="S47" s="37"/>
      <c r="T47" s="37"/>
      <c r="U47" s="37"/>
      <c r="V47" s="37"/>
      <c r="W47" s="37"/>
      <c r="X47" s="37"/>
    </row>
    <row r="48" ht="135.0" customHeight="1">
      <c r="A48" s="114"/>
      <c r="B48" s="23"/>
      <c r="C48" s="23"/>
      <c r="D48" s="114"/>
      <c r="E48" s="114"/>
      <c r="F48" s="114"/>
      <c r="G48" s="114"/>
      <c r="H48" s="126"/>
      <c r="I48" s="127"/>
      <c r="J48" s="146"/>
      <c r="K48" s="128"/>
      <c r="L48" s="37"/>
      <c r="M48" s="37"/>
      <c r="N48" s="37"/>
      <c r="O48" s="124" t="str">
        <f t="shared" si="1"/>
        <v>#DIV/0!</v>
      </c>
      <c r="P48" s="125">
        <f t="shared" si="2"/>
        <v>0</v>
      </c>
      <c r="Q48" s="125">
        <f t="shared" si="3"/>
        <v>0</v>
      </c>
      <c r="R48" s="125" t="str">
        <f t="shared" si="4"/>
        <v>#DIV/0!</v>
      </c>
      <c r="S48" s="37"/>
      <c r="T48" s="37"/>
      <c r="U48" s="37"/>
      <c r="V48" s="37"/>
      <c r="W48" s="37"/>
      <c r="X48" s="37"/>
    </row>
    <row r="49" ht="135.0" customHeight="1">
      <c r="A49" s="114"/>
      <c r="B49" s="23"/>
      <c r="C49" s="23"/>
      <c r="D49" s="114"/>
      <c r="E49" s="114"/>
      <c r="F49" s="114"/>
      <c r="G49" s="114"/>
      <c r="H49" s="126"/>
      <c r="I49" s="127"/>
      <c r="J49" s="146"/>
      <c r="K49" s="128"/>
      <c r="L49" s="37"/>
      <c r="M49" s="37"/>
      <c r="N49" s="37"/>
      <c r="O49" s="124" t="str">
        <f t="shared" si="1"/>
        <v>#DIV/0!</v>
      </c>
      <c r="P49" s="125">
        <f t="shared" si="2"/>
        <v>0</v>
      </c>
      <c r="Q49" s="125">
        <f t="shared" si="3"/>
        <v>0</v>
      </c>
      <c r="R49" s="125" t="str">
        <f t="shared" si="4"/>
        <v>#DIV/0!</v>
      </c>
      <c r="S49" s="37"/>
      <c r="T49" s="37"/>
      <c r="U49" s="37"/>
      <c r="V49" s="37"/>
      <c r="W49" s="37"/>
      <c r="X49" s="37"/>
    </row>
    <row r="50" ht="135.0" customHeight="1">
      <c r="A50" s="114"/>
      <c r="B50" s="23"/>
      <c r="C50" s="23"/>
      <c r="D50" s="114"/>
      <c r="E50" s="114"/>
      <c r="F50" s="114"/>
      <c r="G50" s="114"/>
      <c r="H50" s="126"/>
      <c r="I50" s="127"/>
      <c r="J50" s="146"/>
      <c r="K50" s="128"/>
      <c r="L50" s="37"/>
      <c r="M50" s="37"/>
      <c r="N50" s="37"/>
      <c r="O50" s="124" t="str">
        <f t="shared" si="1"/>
        <v>#DIV/0!</v>
      </c>
      <c r="P50" s="125">
        <f t="shared" si="2"/>
        <v>0</v>
      </c>
      <c r="Q50" s="125">
        <f t="shared" si="3"/>
        <v>0</v>
      </c>
      <c r="R50" s="125" t="str">
        <f t="shared" si="4"/>
        <v>#DIV/0!</v>
      </c>
      <c r="S50" s="37"/>
      <c r="T50" s="37"/>
      <c r="U50" s="37"/>
      <c r="V50" s="37"/>
      <c r="W50" s="37"/>
      <c r="X50" s="37"/>
    </row>
    <row r="51" ht="135.0" customHeight="1">
      <c r="A51" s="114"/>
      <c r="B51" s="23"/>
      <c r="C51" s="23"/>
      <c r="D51" s="114"/>
      <c r="E51" s="114"/>
      <c r="F51" s="114"/>
      <c r="G51" s="114"/>
      <c r="H51" s="126"/>
      <c r="I51" s="127"/>
      <c r="J51" s="146"/>
      <c r="K51" s="128"/>
      <c r="L51" s="37"/>
      <c r="M51" s="37"/>
      <c r="N51" s="37"/>
      <c r="O51" s="124" t="str">
        <f t="shared" si="1"/>
        <v>#DIV/0!</v>
      </c>
      <c r="P51" s="125">
        <f t="shared" si="2"/>
        <v>0</v>
      </c>
      <c r="Q51" s="125">
        <f t="shared" si="3"/>
        <v>0</v>
      </c>
      <c r="R51" s="125" t="str">
        <f t="shared" si="4"/>
        <v>#DIV/0!</v>
      </c>
      <c r="S51" s="37"/>
      <c r="T51" s="37"/>
      <c r="U51" s="37"/>
      <c r="V51" s="37"/>
      <c r="W51" s="37"/>
      <c r="X51" s="37"/>
    </row>
    <row r="52" ht="135.0" customHeight="1">
      <c r="A52" s="114"/>
      <c r="B52" s="23"/>
      <c r="C52" s="23"/>
      <c r="D52" s="114"/>
      <c r="E52" s="114"/>
      <c r="F52" s="114"/>
      <c r="G52" s="114"/>
      <c r="H52" s="126"/>
      <c r="I52" s="127"/>
      <c r="J52" s="146"/>
      <c r="K52" s="128"/>
      <c r="L52" s="37"/>
      <c r="M52" s="37"/>
      <c r="N52" s="37"/>
      <c r="O52" s="124" t="str">
        <f t="shared" si="1"/>
        <v>#DIV/0!</v>
      </c>
      <c r="P52" s="125">
        <f t="shared" si="2"/>
        <v>0</v>
      </c>
      <c r="Q52" s="125">
        <f t="shared" si="3"/>
        <v>0</v>
      </c>
      <c r="R52" s="125" t="str">
        <f t="shared" si="4"/>
        <v>#DIV/0!</v>
      </c>
      <c r="S52" s="37"/>
      <c r="T52" s="37"/>
      <c r="U52" s="37"/>
      <c r="V52" s="37"/>
      <c r="W52" s="37"/>
      <c r="X52" s="37"/>
    </row>
    <row r="53" ht="135.0" customHeight="1">
      <c r="A53" s="114"/>
      <c r="B53" s="23"/>
      <c r="C53" s="23"/>
      <c r="D53" s="114"/>
      <c r="E53" s="114"/>
      <c r="F53" s="114"/>
      <c r="G53" s="114"/>
      <c r="H53" s="126"/>
      <c r="I53" s="127"/>
      <c r="J53" s="146"/>
      <c r="K53" s="128"/>
      <c r="L53" s="37"/>
      <c r="M53" s="37"/>
      <c r="N53" s="37"/>
      <c r="O53" s="124" t="str">
        <f t="shared" si="1"/>
        <v>#DIV/0!</v>
      </c>
      <c r="P53" s="125">
        <f t="shared" si="2"/>
        <v>0</v>
      </c>
      <c r="Q53" s="125">
        <f t="shared" si="3"/>
        <v>0</v>
      </c>
      <c r="R53" s="125" t="str">
        <f t="shared" si="4"/>
        <v>#DIV/0!</v>
      </c>
      <c r="S53" s="37"/>
      <c r="T53" s="37"/>
      <c r="U53" s="37"/>
      <c r="V53" s="37"/>
      <c r="W53" s="37"/>
      <c r="X53" s="37"/>
    </row>
    <row r="54" ht="135.0" customHeight="1">
      <c r="A54" s="114"/>
      <c r="B54" s="23"/>
      <c r="C54" s="23"/>
      <c r="D54" s="114"/>
      <c r="E54" s="114"/>
      <c r="F54" s="114"/>
      <c r="G54" s="114"/>
      <c r="H54" s="126"/>
      <c r="I54" s="127"/>
      <c r="J54" s="146"/>
      <c r="K54" s="128"/>
      <c r="L54" s="37"/>
      <c r="M54" s="37"/>
      <c r="N54" s="37"/>
      <c r="O54" s="124" t="str">
        <f t="shared" si="1"/>
        <v>#DIV/0!</v>
      </c>
      <c r="P54" s="125">
        <f t="shared" si="2"/>
        <v>0</v>
      </c>
      <c r="Q54" s="125">
        <f t="shared" si="3"/>
        <v>0</v>
      </c>
      <c r="R54" s="125" t="str">
        <f t="shared" si="4"/>
        <v>#DIV/0!</v>
      </c>
      <c r="S54" s="37"/>
      <c r="T54" s="37"/>
      <c r="U54" s="37"/>
      <c r="V54" s="37"/>
      <c r="W54" s="37"/>
      <c r="X54" s="37"/>
    </row>
    <row r="55" ht="135.0" customHeight="1">
      <c r="A55" s="114"/>
      <c r="B55" s="23"/>
      <c r="C55" s="23"/>
      <c r="D55" s="114"/>
      <c r="E55" s="114"/>
      <c r="F55" s="114"/>
      <c r="G55" s="114"/>
      <c r="H55" s="126"/>
      <c r="I55" s="127"/>
      <c r="J55" s="146"/>
      <c r="K55" s="128"/>
      <c r="L55" s="37"/>
      <c r="M55" s="37"/>
      <c r="N55" s="37"/>
      <c r="O55" s="124" t="str">
        <f t="shared" si="1"/>
        <v>#DIV/0!</v>
      </c>
      <c r="P55" s="125">
        <f t="shared" si="2"/>
        <v>0</v>
      </c>
      <c r="Q55" s="125">
        <f t="shared" si="3"/>
        <v>0</v>
      </c>
      <c r="R55" s="125" t="str">
        <f t="shared" si="4"/>
        <v>#DIV/0!</v>
      </c>
      <c r="S55" s="37"/>
      <c r="T55" s="37"/>
      <c r="U55" s="37"/>
      <c r="V55" s="37"/>
      <c r="W55" s="37"/>
      <c r="X55" s="37"/>
    </row>
    <row r="56" ht="135.0" customHeight="1">
      <c r="A56" s="114"/>
      <c r="B56" s="23"/>
      <c r="C56" s="23"/>
      <c r="D56" s="114"/>
      <c r="E56" s="114"/>
      <c r="F56" s="114"/>
      <c r="G56" s="114"/>
      <c r="H56" s="126"/>
      <c r="I56" s="127"/>
      <c r="J56" s="146"/>
      <c r="K56" s="128"/>
      <c r="L56" s="37"/>
      <c r="M56" s="37"/>
      <c r="N56" s="37"/>
      <c r="O56" s="124" t="str">
        <f t="shared" si="1"/>
        <v>#DIV/0!</v>
      </c>
      <c r="P56" s="125">
        <f t="shared" si="2"/>
        <v>0</v>
      </c>
      <c r="Q56" s="125">
        <f t="shared" si="3"/>
        <v>0</v>
      </c>
      <c r="R56" s="125" t="str">
        <f t="shared" si="4"/>
        <v>#DIV/0!</v>
      </c>
      <c r="S56" s="37"/>
      <c r="T56" s="37"/>
      <c r="U56" s="37"/>
      <c r="V56" s="37"/>
      <c r="W56" s="37"/>
      <c r="X56" s="37"/>
    </row>
    <row r="57" ht="135.0" customHeight="1">
      <c r="A57" s="114"/>
      <c r="B57" s="23"/>
      <c r="C57" s="23"/>
      <c r="D57" s="114"/>
      <c r="E57" s="114"/>
      <c r="F57" s="114"/>
      <c r="G57" s="114"/>
      <c r="H57" s="126"/>
      <c r="I57" s="127"/>
      <c r="J57" s="146"/>
      <c r="K57" s="128"/>
      <c r="L57" s="37"/>
      <c r="M57" s="37"/>
      <c r="N57" s="37"/>
      <c r="O57" s="124" t="str">
        <f t="shared" si="1"/>
        <v>#DIV/0!</v>
      </c>
      <c r="P57" s="125">
        <f t="shared" si="2"/>
        <v>0</v>
      </c>
      <c r="Q57" s="125">
        <f t="shared" si="3"/>
        <v>0</v>
      </c>
      <c r="R57" s="125" t="str">
        <f t="shared" si="4"/>
        <v>#DIV/0!</v>
      </c>
      <c r="S57" s="37"/>
      <c r="T57" s="37"/>
      <c r="U57" s="37"/>
      <c r="V57" s="37"/>
      <c r="W57" s="37"/>
      <c r="X57" s="37"/>
    </row>
    <row r="58" ht="135.0" customHeight="1">
      <c r="A58" s="114"/>
      <c r="B58" s="23"/>
      <c r="C58" s="23"/>
      <c r="D58" s="114"/>
      <c r="E58" s="114"/>
      <c r="F58" s="114"/>
      <c r="G58" s="114"/>
      <c r="H58" s="126"/>
      <c r="I58" s="127"/>
      <c r="J58" s="146"/>
      <c r="K58" s="128"/>
      <c r="L58" s="37"/>
      <c r="M58" s="37"/>
      <c r="N58" s="37"/>
      <c r="O58" s="124" t="str">
        <f t="shared" si="1"/>
        <v>#DIV/0!</v>
      </c>
      <c r="P58" s="125">
        <f t="shared" si="2"/>
        <v>0</v>
      </c>
      <c r="Q58" s="125">
        <f t="shared" si="3"/>
        <v>0</v>
      </c>
      <c r="R58" s="125" t="str">
        <f t="shared" si="4"/>
        <v>#DIV/0!</v>
      </c>
      <c r="S58" s="37"/>
      <c r="T58" s="37"/>
      <c r="U58" s="37"/>
      <c r="V58" s="37"/>
      <c r="W58" s="37"/>
      <c r="X58" s="37"/>
    </row>
    <row r="59" ht="135.0" customHeight="1">
      <c r="A59" s="114"/>
      <c r="B59" s="23"/>
      <c r="C59" s="23"/>
      <c r="D59" s="114"/>
      <c r="E59" s="114"/>
      <c r="F59" s="114"/>
      <c r="G59" s="114"/>
      <c r="H59" s="126"/>
      <c r="I59" s="127"/>
      <c r="J59" s="146"/>
      <c r="K59" s="128"/>
      <c r="L59" s="37"/>
      <c r="M59" s="37"/>
      <c r="N59" s="37"/>
      <c r="O59" s="124" t="str">
        <f t="shared" si="1"/>
        <v>#DIV/0!</v>
      </c>
      <c r="P59" s="125">
        <f t="shared" si="2"/>
        <v>0</v>
      </c>
      <c r="Q59" s="125">
        <f t="shared" si="3"/>
        <v>0</v>
      </c>
      <c r="R59" s="125" t="str">
        <f t="shared" si="4"/>
        <v>#DIV/0!</v>
      </c>
      <c r="S59" s="37"/>
      <c r="T59" s="37"/>
      <c r="U59" s="37"/>
      <c r="V59" s="37"/>
      <c r="W59" s="37"/>
      <c r="X59" s="37"/>
    </row>
    <row r="60" ht="135.0" customHeight="1">
      <c r="A60" s="114"/>
      <c r="B60" s="23"/>
      <c r="C60" s="23"/>
      <c r="D60" s="114"/>
      <c r="E60" s="114"/>
      <c r="F60" s="114"/>
      <c r="G60" s="114"/>
      <c r="H60" s="126"/>
      <c r="I60" s="127"/>
      <c r="J60" s="146"/>
      <c r="K60" s="128"/>
      <c r="L60" s="37"/>
      <c r="M60" s="37"/>
      <c r="N60" s="37"/>
      <c r="O60" s="124" t="str">
        <f t="shared" si="1"/>
        <v>#DIV/0!</v>
      </c>
      <c r="P60" s="125">
        <f t="shared" si="2"/>
        <v>0</v>
      </c>
      <c r="Q60" s="125">
        <f t="shared" si="3"/>
        <v>0</v>
      </c>
      <c r="R60" s="125" t="str">
        <f t="shared" si="4"/>
        <v>#DIV/0!</v>
      </c>
      <c r="S60" s="37"/>
      <c r="T60" s="37"/>
      <c r="U60" s="37"/>
      <c r="V60" s="37"/>
      <c r="W60" s="37"/>
      <c r="X60" s="37"/>
    </row>
    <row r="61" ht="135.0" customHeight="1">
      <c r="A61" s="114"/>
      <c r="B61" s="23"/>
      <c r="C61" s="23"/>
      <c r="D61" s="114"/>
      <c r="E61" s="114"/>
      <c r="F61" s="114"/>
      <c r="G61" s="114"/>
      <c r="H61" s="126"/>
      <c r="I61" s="127"/>
      <c r="J61" s="146"/>
      <c r="K61" s="128"/>
      <c r="L61" s="37"/>
      <c r="M61" s="37"/>
      <c r="N61" s="37"/>
      <c r="O61" s="124" t="str">
        <f t="shared" si="1"/>
        <v>#DIV/0!</v>
      </c>
      <c r="P61" s="125">
        <f t="shared" si="2"/>
        <v>0</v>
      </c>
      <c r="Q61" s="125">
        <f t="shared" si="3"/>
        <v>0</v>
      </c>
      <c r="R61" s="125" t="str">
        <f t="shared" si="4"/>
        <v>#DIV/0!</v>
      </c>
      <c r="S61" s="37"/>
      <c r="T61" s="37"/>
      <c r="U61" s="37"/>
      <c r="V61" s="37"/>
      <c r="W61" s="37"/>
      <c r="X61" s="37"/>
    </row>
    <row r="62" ht="135.0" customHeight="1">
      <c r="A62" s="114"/>
      <c r="B62" s="23"/>
      <c r="C62" s="23"/>
      <c r="D62" s="114"/>
      <c r="E62" s="114"/>
      <c r="F62" s="114"/>
      <c r="G62" s="114"/>
      <c r="H62" s="126"/>
      <c r="I62" s="127"/>
      <c r="J62" s="146"/>
      <c r="K62" s="128"/>
      <c r="L62" s="37"/>
      <c r="M62" s="37"/>
      <c r="N62" s="37"/>
      <c r="O62" s="124" t="str">
        <f t="shared" si="1"/>
        <v>#DIV/0!</v>
      </c>
      <c r="P62" s="125">
        <f t="shared" si="2"/>
        <v>0</v>
      </c>
      <c r="Q62" s="125">
        <f t="shared" si="3"/>
        <v>0</v>
      </c>
      <c r="R62" s="125" t="str">
        <f t="shared" si="4"/>
        <v>#DIV/0!</v>
      </c>
      <c r="S62" s="37"/>
      <c r="T62" s="37"/>
      <c r="U62" s="37"/>
      <c r="V62" s="37"/>
      <c r="W62" s="37"/>
      <c r="X62" s="37"/>
    </row>
    <row r="63" ht="135.0" customHeight="1">
      <c r="A63" s="114"/>
      <c r="B63" s="23"/>
      <c r="C63" s="23"/>
      <c r="D63" s="114"/>
      <c r="E63" s="114"/>
      <c r="F63" s="114"/>
      <c r="G63" s="114"/>
      <c r="H63" s="126"/>
      <c r="I63" s="127"/>
      <c r="J63" s="146"/>
      <c r="K63" s="128"/>
      <c r="L63" s="37"/>
      <c r="M63" s="37"/>
      <c r="N63" s="37"/>
      <c r="O63" s="124" t="str">
        <f t="shared" si="1"/>
        <v>#DIV/0!</v>
      </c>
      <c r="P63" s="125">
        <f t="shared" si="2"/>
        <v>0</v>
      </c>
      <c r="Q63" s="125">
        <f t="shared" si="3"/>
        <v>0</v>
      </c>
      <c r="R63" s="125" t="str">
        <f t="shared" si="4"/>
        <v>#DIV/0!</v>
      </c>
      <c r="S63" s="37"/>
      <c r="T63" s="37"/>
      <c r="U63" s="37"/>
      <c r="V63" s="37"/>
      <c r="W63" s="37"/>
      <c r="X63" s="37"/>
    </row>
    <row r="64" ht="135.0" customHeight="1">
      <c r="A64" s="114"/>
      <c r="B64" s="23"/>
      <c r="C64" s="23"/>
      <c r="D64" s="114"/>
      <c r="E64" s="114"/>
      <c r="F64" s="114"/>
      <c r="G64" s="114"/>
      <c r="H64" s="126"/>
      <c r="I64" s="127"/>
      <c r="J64" s="146"/>
      <c r="K64" s="128"/>
      <c r="L64" s="37"/>
      <c r="M64" s="37"/>
      <c r="N64" s="37"/>
      <c r="O64" s="124" t="str">
        <f t="shared" si="1"/>
        <v>#DIV/0!</v>
      </c>
      <c r="P64" s="125">
        <f t="shared" si="2"/>
        <v>0</v>
      </c>
      <c r="Q64" s="125">
        <f t="shared" si="3"/>
        <v>0</v>
      </c>
      <c r="R64" s="125" t="str">
        <f t="shared" si="4"/>
        <v>#DIV/0!</v>
      </c>
      <c r="S64" s="37"/>
      <c r="T64" s="37"/>
      <c r="U64" s="37"/>
      <c r="V64" s="37"/>
      <c r="W64" s="37"/>
      <c r="X64" s="37"/>
    </row>
    <row r="65" ht="135.0" customHeight="1">
      <c r="A65" s="114"/>
      <c r="B65" s="23"/>
      <c r="C65" s="23"/>
      <c r="D65" s="114"/>
      <c r="E65" s="114"/>
      <c r="F65" s="114"/>
      <c r="G65" s="114"/>
      <c r="H65" s="126"/>
      <c r="I65" s="127"/>
      <c r="J65" s="146"/>
      <c r="K65" s="128"/>
      <c r="L65" s="37"/>
      <c r="M65" s="37"/>
      <c r="N65" s="37"/>
      <c r="O65" s="124" t="str">
        <f t="shared" si="1"/>
        <v>#DIV/0!</v>
      </c>
      <c r="P65" s="125">
        <f t="shared" si="2"/>
        <v>0</v>
      </c>
      <c r="Q65" s="125">
        <f t="shared" si="3"/>
        <v>0</v>
      </c>
      <c r="R65" s="125" t="str">
        <f t="shared" si="4"/>
        <v>#DIV/0!</v>
      </c>
      <c r="S65" s="37"/>
      <c r="T65" s="37"/>
      <c r="U65" s="37"/>
      <c r="V65" s="37"/>
      <c r="W65" s="37"/>
      <c r="X65" s="37"/>
    </row>
    <row r="66" ht="135.0" customHeight="1">
      <c r="A66" s="114"/>
      <c r="B66" s="23"/>
      <c r="C66" s="23"/>
      <c r="D66" s="114"/>
      <c r="E66" s="114"/>
      <c r="F66" s="114"/>
      <c r="G66" s="114"/>
      <c r="H66" s="126"/>
      <c r="I66" s="127"/>
      <c r="J66" s="146"/>
      <c r="K66" s="128"/>
      <c r="L66" s="37"/>
      <c r="M66" s="37"/>
      <c r="N66" s="37"/>
      <c r="O66" s="124" t="str">
        <f t="shared" si="1"/>
        <v>#DIV/0!</v>
      </c>
      <c r="P66" s="125">
        <f t="shared" si="2"/>
        <v>0</v>
      </c>
      <c r="Q66" s="125">
        <f t="shared" si="3"/>
        <v>0</v>
      </c>
      <c r="R66" s="125" t="str">
        <f t="shared" si="4"/>
        <v>#DIV/0!</v>
      </c>
      <c r="S66" s="37"/>
      <c r="T66" s="37"/>
      <c r="U66" s="37"/>
      <c r="V66" s="37"/>
      <c r="W66" s="37"/>
      <c r="X66" s="37"/>
    </row>
    <row r="67" ht="135.0" customHeight="1">
      <c r="A67" s="114"/>
      <c r="B67" s="23"/>
      <c r="C67" s="23"/>
      <c r="D67" s="114"/>
      <c r="E67" s="114"/>
      <c r="F67" s="114"/>
      <c r="G67" s="114"/>
      <c r="H67" s="126"/>
      <c r="I67" s="127"/>
      <c r="J67" s="146"/>
      <c r="K67" s="128"/>
      <c r="L67" s="37"/>
      <c r="M67" s="37"/>
      <c r="N67" s="37"/>
      <c r="O67" s="124" t="str">
        <f t="shared" si="1"/>
        <v>#DIV/0!</v>
      </c>
      <c r="P67" s="125">
        <f t="shared" si="2"/>
        <v>0</v>
      </c>
      <c r="Q67" s="125">
        <f t="shared" si="3"/>
        <v>0</v>
      </c>
      <c r="R67" s="125" t="str">
        <f t="shared" si="4"/>
        <v>#DIV/0!</v>
      </c>
      <c r="S67" s="37"/>
      <c r="T67" s="37"/>
      <c r="U67" s="37"/>
      <c r="V67" s="37"/>
      <c r="W67" s="37"/>
      <c r="X67" s="37"/>
    </row>
    <row r="68" ht="135.0" customHeight="1">
      <c r="A68" s="114"/>
      <c r="B68" s="23"/>
      <c r="C68" s="23"/>
      <c r="D68" s="114"/>
      <c r="E68" s="114"/>
      <c r="F68" s="114"/>
      <c r="G68" s="114"/>
      <c r="H68" s="126"/>
      <c r="I68" s="127"/>
      <c r="J68" s="146"/>
      <c r="K68" s="128"/>
      <c r="L68" s="37"/>
      <c r="M68" s="37"/>
      <c r="N68" s="37"/>
      <c r="O68" s="124" t="str">
        <f t="shared" si="1"/>
        <v>#DIV/0!</v>
      </c>
      <c r="P68" s="125">
        <f t="shared" si="2"/>
        <v>0</v>
      </c>
      <c r="Q68" s="125">
        <f t="shared" si="3"/>
        <v>0</v>
      </c>
      <c r="R68" s="125" t="str">
        <f t="shared" si="4"/>
        <v>#DIV/0!</v>
      </c>
      <c r="S68" s="37"/>
      <c r="T68" s="37"/>
      <c r="U68" s="37"/>
      <c r="V68" s="37"/>
      <c r="W68" s="37"/>
      <c r="X68" s="37"/>
    </row>
    <row r="69" ht="135.0" customHeight="1">
      <c r="A69" s="114"/>
      <c r="B69" s="23"/>
      <c r="C69" s="23"/>
      <c r="D69" s="114"/>
      <c r="E69" s="114"/>
      <c r="F69" s="114"/>
      <c r="G69" s="114"/>
      <c r="H69" s="126"/>
      <c r="I69" s="127"/>
      <c r="J69" s="146"/>
      <c r="K69" s="128"/>
      <c r="L69" s="37"/>
      <c r="M69" s="37"/>
      <c r="N69" s="37"/>
      <c r="O69" s="124" t="str">
        <f t="shared" si="1"/>
        <v>#DIV/0!</v>
      </c>
      <c r="P69" s="125">
        <f t="shared" si="2"/>
        <v>0</v>
      </c>
      <c r="Q69" s="125">
        <f t="shared" si="3"/>
        <v>0</v>
      </c>
      <c r="R69" s="125" t="str">
        <f t="shared" si="4"/>
        <v>#DIV/0!</v>
      </c>
      <c r="S69" s="37"/>
      <c r="T69" s="37"/>
      <c r="U69" s="37"/>
      <c r="V69" s="37"/>
      <c r="W69" s="37"/>
      <c r="X69" s="37"/>
    </row>
    <row r="70" ht="135.0" customHeight="1">
      <c r="A70" s="114"/>
      <c r="B70" s="23"/>
      <c r="C70" s="23"/>
      <c r="D70" s="114"/>
      <c r="E70" s="114"/>
      <c r="F70" s="114"/>
      <c r="G70" s="114"/>
      <c r="H70" s="126"/>
      <c r="I70" s="127"/>
      <c r="J70" s="146"/>
      <c r="K70" s="128"/>
      <c r="L70" s="37"/>
      <c r="M70" s="37"/>
      <c r="N70" s="37"/>
      <c r="O70" s="124" t="str">
        <f t="shared" si="1"/>
        <v>#DIV/0!</v>
      </c>
      <c r="P70" s="125">
        <f t="shared" si="2"/>
        <v>0</v>
      </c>
      <c r="Q70" s="125">
        <f t="shared" si="3"/>
        <v>0</v>
      </c>
      <c r="R70" s="125" t="str">
        <f t="shared" si="4"/>
        <v>#DIV/0!</v>
      </c>
      <c r="S70" s="37"/>
      <c r="T70" s="37"/>
      <c r="U70" s="37"/>
      <c r="V70" s="37"/>
      <c r="W70" s="37"/>
      <c r="X70" s="37"/>
    </row>
    <row r="71" ht="135.0" customHeight="1">
      <c r="A71" s="114"/>
      <c r="B71" s="23"/>
      <c r="C71" s="23"/>
      <c r="D71" s="114"/>
      <c r="E71" s="114"/>
      <c r="F71" s="114"/>
      <c r="G71" s="114"/>
      <c r="H71" s="126"/>
      <c r="I71" s="127"/>
      <c r="J71" s="146"/>
      <c r="K71" s="128"/>
      <c r="L71" s="37"/>
      <c r="M71" s="37"/>
      <c r="N71" s="37"/>
      <c r="O71" s="124" t="str">
        <f t="shared" si="1"/>
        <v>#DIV/0!</v>
      </c>
      <c r="P71" s="125">
        <f t="shared" si="2"/>
        <v>0</v>
      </c>
      <c r="Q71" s="125">
        <f t="shared" si="3"/>
        <v>0</v>
      </c>
      <c r="R71" s="125" t="str">
        <f t="shared" si="4"/>
        <v>#DIV/0!</v>
      </c>
      <c r="S71" s="37"/>
      <c r="T71" s="37"/>
      <c r="U71" s="37"/>
      <c r="V71" s="37"/>
      <c r="W71" s="37"/>
      <c r="X71" s="37"/>
    </row>
    <row r="72" ht="135.0" customHeight="1">
      <c r="A72" s="114"/>
      <c r="B72" s="23"/>
      <c r="C72" s="23"/>
      <c r="D72" s="114"/>
      <c r="E72" s="114"/>
      <c r="F72" s="114"/>
      <c r="G72" s="114"/>
      <c r="H72" s="126"/>
      <c r="I72" s="127"/>
      <c r="J72" s="146"/>
      <c r="K72" s="128"/>
      <c r="L72" s="37"/>
      <c r="M72" s="37"/>
      <c r="N72" s="37"/>
      <c r="O72" s="124" t="str">
        <f t="shared" si="1"/>
        <v>#DIV/0!</v>
      </c>
      <c r="P72" s="125">
        <f t="shared" si="2"/>
        <v>0</v>
      </c>
      <c r="Q72" s="125">
        <f t="shared" si="3"/>
        <v>0</v>
      </c>
      <c r="R72" s="125" t="str">
        <f t="shared" si="4"/>
        <v>#DIV/0!</v>
      </c>
      <c r="S72" s="37"/>
      <c r="T72" s="37"/>
      <c r="U72" s="37"/>
      <c r="V72" s="37"/>
      <c r="W72" s="37"/>
      <c r="X72" s="37"/>
    </row>
    <row r="73" ht="135.0" customHeight="1">
      <c r="A73" s="114"/>
      <c r="B73" s="23"/>
      <c r="C73" s="23"/>
      <c r="D73" s="114"/>
      <c r="E73" s="114"/>
      <c r="F73" s="114"/>
      <c r="G73" s="114"/>
      <c r="H73" s="126"/>
      <c r="I73" s="127"/>
      <c r="J73" s="146"/>
      <c r="K73" s="128"/>
      <c r="L73" s="37"/>
      <c r="M73" s="37"/>
      <c r="N73" s="37"/>
      <c r="O73" s="124" t="str">
        <f t="shared" si="1"/>
        <v>#DIV/0!</v>
      </c>
      <c r="P73" s="125">
        <f t="shared" si="2"/>
        <v>0</v>
      </c>
      <c r="Q73" s="125">
        <f t="shared" si="3"/>
        <v>0</v>
      </c>
      <c r="R73" s="125" t="str">
        <f t="shared" si="4"/>
        <v>#DIV/0!</v>
      </c>
      <c r="S73" s="37"/>
      <c r="T73" s="37"/>
      <c r="U73" s="37"/>
      <c r="V73" s="37"/>
      <c r="W73" s="37"/>
      <c r="X73" s="37"/>
    </row>
    <row r="74" ht="135.0" customHeight="1">
      <c r="A74" s="114"/>
      <c r="B74" s="23"/>
      <c r="C74" s="23"/>
      <c r="D74" s="114"/>
      <c r="E74" s="114"/>
      <c r="F74" s="114"/>
      <c r="G74" s="114"/>
      <c r="H74" s="126"/>
      <c r="I74" s="127"/>
      <c r="J74" s="146"/>
      <c r="K74" s="128"/>
      <c r="L74" s="37"/>
      <c r="M74" s="37"/>
      <c r="N74" s="37"/>
      <c r="O74" s="124" t="str">
        <f t="shared" si="1"/>
        <v>#DIV/0!</v>
      </c>
      <c r="P74" s="125">
        <f t="shared" si="2"/>
        <v>0</v>
      </c>
      <c r="Q74" s="125">
        <f t="shared" si="3"/>
        <v>0</v>
      </c>
      <c r="R74" s="125" t="str">
        <f t="shared" si="4"/>
        <v>#DIV/0!</v>
      </c>
      <c r="S74" s="37"/>
      <c r="T74" s="37"/>
      <c r="U74" s="37"/>
      <c r="V74" s="37"/>
      <c r="W74" s="37"/>
      <c r="X74" s="37"/>
    </row>
    <row r="75" ht="135.0" customHeight="1">
      <c r="A75" s="114"/>
      <c r="B75" s="23"/>
      <c r="C75" s="23"/>
      <c r="D75" s="114"/>
      <c r="E75" s="114"/>
      <c r="F75" s="114"/>
      <c r="G75" s="114"/>
      <c r="H75" s="126"/>
      <c r="I75" s="127"/>
      <c r="J75" s="146"/>
      <c r="K75" s="128"/>
      <c r="L75" s="37"/>
      <c r="M75" s="37"/>
      <c r="N75" s="37"/>
      <c r="O75" s="124" t="str">
        <f t="shared" si="1"/>
        <v>#DIV/0!</v>
      </c>
      <c r="P75" s="125">
        <f t="shared" si="2"/>
        <v>0</v>
      </c>
      <c r="Q75" s="125">
        <f t="shared" si="3"/>
        <v>0</v>
      </c>
      <c r="R75" s="125" t="str">
        <f t="shared" si="4"/>
        <v>#DIV/0!</v>
      </c>
      <c r="S75" s="37"/>
      <c r="T75" s="37"/>
      <c r="U75" s="37"/>
      <c r="V75" s="37"/>
      <c r="W75" s="37"/>
      <c r="X75" s="37"/>
    </row>
    <row r="76" ht="135.0" customHeight="1">
      <c r="A76" s="114"/>
      <c r="B76" s="23"/>
      <c r="C76" s="23"/>
      <c r="D76" s="114"/>
      <c r="E76" s="114"/>
      <c r="F76" s="114"/>
      <c r="G76" s="114"/>
      <c r="H76" s="126"/>
      <c r="I76" s="127"/>
      <c r="J76" s="146"/>
      <c r="K76" s="128"/>
      <c r="L76" s="37"/>
      <c r="M76" s="37"/>
      <c r="N76" s="37"/>
      <c r="O76" s="124" t="str">
        <f t="shared" si="1"/>
        <v>#DIV/0!</v>
      </c>
      <c r="P76" s="125">
        <f t="shared" si="2"/>
        <v>0</v>
      </c>
      <c r="Q76" s="125">
        <f t="shared" si="3"/>
        <v>0</v>
      </c>
      <c r="R76" s="125" t="str">
        <f t="shared" si="4"/>
        <v>#DIV/0!</v>
      </c>
      <c r="S76" s="37"/>
      <c r="T76" s="37"/>
      <c r="U76" s="37"/>
      <c r="V76" s="37"/>
      <c r="W76" s="37"/>
      <c r="X76" s="37"/>
    </row>
    <row r="77" ht="135.0" customHeight="1">
      <c r="A77" s="114"/>
      <c r="B77" s="23"/>
      <c r="C77" s="23"/>
      <c r="D77" s="114"/>
      <c r="E77" s="114"/>
      <c r="F77" s="114"/>
      <c r="G77" s="114"/>
      <c r="H77" s="126"/>
      <c r="I77" s="127"/>
      <c r="J77" s="146"/>
      <c r="K77" s="128"/>
      <c r="L77" s="37"/>
      <c r="M77" s="37"/>
      <c r="N77" s="37"/>
      <c r="O77" s="124" t="str">
        <f t="shared" si="1"/>
        <v>#DIV/0!</v>
      </c>
      <c r="P77" s="125">
        <f t="shared" si="2"/>
        <v>0</v>
      </c>
      <c r="Q77" s="125">
        <f t="shared" si="3"/>
        <v>0</v>
      </c>
      <c r="R77" s="125" t="str">
        <f t="shared" si="4"/>
        <v>#DIV/0!</v>
      </c>
      <c r="S77" s="37"/>
      <c r="T77" s="37"/>
      <c r="U77" s="37"/>
      <c r="V77" s="37"/>
      <c r="W77" s="37"/>
      <c r="X77" s="37"/>
    </row>
    <row r="78" ht="135.0" customHeight="1">
      <c r="A78" s="114"/>
      <c r="B78" s="23"/>
      <c r="C78" s="23"/>
      <c r="D78" s="114"/>
      <c r="E78" s="114"/>
      <c r="F78" s="114"/>
      <c r="G78" s="114"/>
      <c r="H78" s="126"/>
      <c r="I78" s="127"/>
      <c r="J78" s="146"/>
      <c r="K78" s="128"/>
      <c r="L78" s="37"/>
      <c r="M78" s="37"/>
      <c r="N78" s="37"/>
      <c r="O78" s="124" t="str">
        <f t="shared" si="1"/>
        <v>#DIV/0!</v>
      </c>
      <c r="P78" s="125">
        <f t="shared" si="2"/>
        <v>0</v>
      </c>
      <c r="Q78" s="125">
        <f t="shared" si="3"/>
        <v>0</v>
      </c>
      <c r="R78" s="125" t="str">
        <f t="shared" si="4"/>
        <v>#DIV/0!</v>
      </c>
      <c r="S78" s="37"/>
      <c r="T78" s="37"/>
      <c r="U78" s="37"/>
      <c r="V78" s="37"/>
      <c r="W78" s="37"/>
      <c r="X78" s="37"/>
    </row>
    <row r="79" ht="135.0" customHeight="1">
      <c r="A79" s="114"/>
      <c r="B79" s="23"/>
      <c r="C79" s="23"/>
      <c r="D79" s="114"/>
      <c r="E79" s="114"/>
      <c r="F79" s="114"/>
      <c r="G79" s="114"/>
      <c r="H79" s="126"/>
      <c r="I79" s="127"/>
      <c r="J79" s="146"/>
      <c r="K79" s="128"/>
      <c r="L79" s="37"/>
      <c r="M79" s="37"/>
      <c r="N79" s="37"/>
      <c r="O79" s="124" t="str">
        <f t="shared" si="1"/>
        <v>#DIV/0!</v>
      </c>
      <c r="P79" s="125">
        <f t="shared" si="2"/>
        <v>0</v>
      </c>
      <c r="Q79" s="125">
        <f t="shared" si="3"/>
        <v>0</v>
      </c>
      <c r="R79" s="125" t="str">
        <f t="shared" si="4"/>
        <v>#DIV/0!</v>
      </c>
      <c r="S79" s="37"/>
      <c r="T79" s="37"/>
      <c r="U79" s="37"/>
      <c r="V79" s="37"/>
      <c r="W79" s="37"/>
      <c r="X79" s="37"/>
    </row>
    <row r="80" ht="135.0" customHeight="1">
      <c r="A80" s="114"/>
      <c r="B80" s="23"/>
      <c r="C80" s="23"/>
      <c r="D80" s="114"/>
      <c r="E80" s="114"/>
      <c r="F80" s="114"/>
      <c r="G80" s="114"/>
      <c r="H80" s="126"/>
      <c r="I80" s="127"/>
      <c r="J80" s="146"/>
      <c r="K80" s="128"/>
      <c r="L80" s="37"/>
      <c r="M80" s="37"/>
      <c r="N80" s="37"/>
      <c r="O80" s="124" t="str">
        <f t="shared" si="1"/>
        <v>#DIV/0!</v>
      </c>
      <c r="P80" s="125">
        <f t="shared" si="2"/>
        <v>0</v>
      </c>
      <c r="Q80" s="125">
        <f t="shared" si="3"/>
        <v>0</v>
      </c>
      <c r="R80" s="125" t="str">
        <f t="shared" si="4"/>
        <v>#DIV/0!</v>
      </c>
      <c r="S80" s="37"/>
      <c r="T80" s="37"/>
      <c r="U80" s="37"/>
      <c r="V80" s="37"/>
      <c r="W80" s="37"/>
      <c r="X80" s="37"/>
    </row>
    <row r="81" ht="135.0" customHeight="1">
      <c r="A81" s="114"/>
      <c r="B81" s="23"/>
      <c r="C81" s="23"/>
      <c r="D81" s="114"/>
      <c r="E81" s="114"/>
      <c r="F81" s="114"/>
      <c r="G81" s="114"/>
      <c r="H81" s="126"/>
      <c r="I81" s="127"/>
      <c r="J81" s="146"/>
      <c r="K81" s="128"/>
      <c r="L81" s="37"/>
      <c r="M81" s="37"/>
      <c r="N81" s="37"/>
      <c r="O81" s="124" t="str">
        <f t="shared" si="1"/>
        <v>#DIV/0!</v>
      </c>
      <c r="P81" s="125">
        <f t="shared" si="2"/>
        <v>0</v>
      </c>
      <c r="Q81" s="125">
        <f t="shared" si="3"/>
        <v>0</v>
      </c>
      <c r="R81" s="125" t="str">
        <f t="shared" si="4"/>
        <v>#DIV/0!</v>
      </c>
      <c r="S81" s="37"/>
      <c r="T81" s="37"/>
      <c r="U81" s="37"/>
      <c r="V81" s="37"/>
      <c r="W81" s="37"/>
      <c r="X81" s="37"/>
    </row>
    <row r="82" ht="135.0" customHeight="1">
      <c r="A82" s="114"/>
      <c r="B82" s="23"/>
      <c r="C82" s="23"/>
      <c r="D82" s="114"/>
      <c r="E82" s="114"/>
      <c r="F82" s="114"/>
      <c r="G82" s="114"/>
      <c r="H82" s="126"/>
      <c r="I82" s="127"/>
      <c r="J82" s="146"/>
      <c r="K82" s="128"/>
      <c r="L82" s="37"/>
      <c r="M82" s="37"/>
      <c r="N82" s="37"/>
      <c r="O82" s="124" t="str">
        <f t="shared" si="1"/>
        <v>#DIV/0!</v>
      </c>
      <c r="P82" s="125">
        <f t="shared" si="2"/>
        <v>0</v>
      </c>
      <c r="Q82" s="125">
        <f t="shared" si="3"/>
        <v>0</v>
      </c>
      <c r="R82" s="125" t="str">
        <f t="shared" si="4"/>
        <v>#DIV/0!</v>
      </c>
      <c r="S82" s="37"/>
      <c r="T82" s="37"/>
      <c r="U82" s="37"/>
      <c r="V82" s="37"/>
      <c r="W82" s="37"/>
      <c r="X82" s="37"/>
    </row>
    <row r="83" ht="135.0" customHeight="1">
      <c r="A83" s="114"/>
      <c r="B83" s="23"/>
      <c r="C83" s="23"/>
      <c r="D83" s="114"/>
      <c r="E83" s="114"/>
      <c r="F83" s="114"/>
      <c r="G83" s="114"/>
      <c r="H83" s="126"/>
      <c r="I83" s="127"/>
      <c r="J83" s="146"/>
      <c r="K83" s="128"/>
      <c r="L83" s="37"/>
      <c r="M83" s="37"/>
      <c r="N83" s="37"/>
      <c r="O83" s="124" t="str">
        <f t="shared" si="1"/>
        <v>#DIV/0!</v>
      </c>
      <c r="P83" s="125">
        <f t="shared" si="2"/>
        <v>0</v>
      </c>
      <c r="Q83" s="125">
        <f t="shared" si="3"/>
        <v>0</v>
      </c>
      <c r="R83" s="125" t="str">
        <f t="shared" si="4"/>
        <v>#DIV/0!</v>
      </c>
      <c r="S83" s="37"/>
      <c r="T83" s="37"/>
      <c r="U83" s="37"/>
      <c r="V83" s="37"/>
      <c r="W83" s="37"/>
      <c r="X83" s="37"/>
    </row>
    <row r="84" ht="135.0" customHeight="1">
      <c r="A84" s="114"/>
      <c r="B84" s="23"/>
      <c r="C84" s="23"/>
      <c r="D84" s="114"/>
      <c r="E84" s="114"/>
      <c r="F84" s="114"/>
      <c r="G84" s="114"/>
      <c r="H84" s="126"/>
      <c r="I84" s="127"/>
      <c r="J84" s="146"/>
      <c r="K84" s="128"/>
      <c r="L84" s="37"/>
      <c r="M84" s="37"/>
      <c r="N84" s="37"/>
      <c r="O84" s="124" t="str">
        <f t="shared" si="1"/>
        <v>#DIV/0!</v>
      </c>
      <c r="P84" s="125">
        <f t="shared" si="2"/>
        <v>0</v>
      </c>
      <c r="Q84" s="125">
        <f t="shared" si="3"/>
        <v>0</v>
      </c>
      <c r="R84" s="125" t="str">
        <f t="shared" si="4"/>
        <v>#DIV/0!</v>
      </c>
      <c r="S84" s="37"/>
      <c r="T84" s="37"/>
      <c r="U84" s="37"/>
      <c r="V84" s="37"/>
      <c r="W84" s="37"/>
      <c r="X84" s="37"/>
    </row>
    <row r="85" ht="135.0" customHeight="1">
      <c r="A85" s="114"/>
      <c r="B85" s="23"/>
      <c r="C85" s="23"/>
      <c r="D85" s="114"/>
      <c r="E85" s="114"/>
      <c r="F85" s="114"/>
      <c r="G85" s="114"/>
      <c r="H85" s="126"/>
      <c r="I85" s="127"/>
      <c r="J85" s="146"/>
      <c r="K85" s="128"/>
      <c r="L85" s="37"/>
      <c r="M85" s="37"/>
      <c r="N85" s="37"/>
      <c r="O85" s="124" t="str">
        <f t="shared" si="1"/>
        <v>#DIV/0!</v>
      </c>
      <c r="P85" s="125">
        <f t="shared" si="2"/>
        <v>0</v>
      </c>
      <c r="Q85" s="125">
        <f t="shared" si="3"/>
        <v>0</v>
      </c>
      <c r="R85" s="125" t="str">
        <f t="shared" si="4"/>
        <v>#DIV/0!</v>
      </c>
      <c r="S85" s="37"/>
      <c r="T85" s="37"/>
      <c r="U85" s="37"/>
      <c r="V85" s="37"/>
      <c r="W85" s="37"/>
      <c r="X85" s="37"/>
    </row>
    <row r="86" ht="135.0" customHeight="1">
      <c r="A86" s="114"/>
      <c r="B86" s="23"/>
      <c r="C86" s="23"/>
      <c r="D86" s="114"/>
      <c r="E86" s="114"/>
      <c r="F86" s="114"/>
      <c r="G86" s="114"/>
      <c r="H86" s="126"/>
      <c r="I86" s="127"/>
      <c r="J86" s="146"/>
      <c r="K86" s="128"/>
      <c r="L86" s="37"/>
      <c r="M86" s="37"/>
      <c r="N86" s="37"/>
      <c r="O86" s="124" t="str">
        <f t="shared" si="1"/>
        <v>#DIV/0!</v>
      </c>
      <c r="P86" s="125">
        <f t="shared" si="2"/>
        <v>0</v>
      </c>
      <c r="Q86" s="125">
        <f t="shared" si="3"/>
        <v>0</v>
      </c>
      <c r="R86" s="125" t="str">
        <f t="shared" si="4"/>
        <v>#DIV/0!</v>
      </c>
      <c r="S86" s="37"/>
      <c r="T86" s="37"/>
      <c r="U86" s="37"/>
      <c r="V86" s="37"/>
      <c r="W86" s="37"/>
      <c r="X86" s="37"/>
    </row>
    <row r="87" ht="135.0" customHeight="1">
      <c r="A87" s="114"/>
      <c r="B87" s="23"/>
      <c r="C87" s="23"/>
      <c r="D87" s="114"/>
      <c r="E87" s="114"/>
      <c r="F87" s="114"/>
      <c r="G87" s="114"/>
      <c r="H87" s="126"/>
      <c r="I87" s="127"/>
      <c r="J87" s="146"/>
      <c r="K87" s="128"/>
      <c r="L87" s="37"/>
      <c r="M87" s="37"/>
      <c r="N87" s="37"/>
      <c r="O87" s="124" t="str">
        <f t="shared" si="1"/>
        <v>#DIV/0!</v>
      </c>
      <c r="P87" s="125">
        <f t="shared" si="2"/>
        <v>0</v>
      </c>
      <c r="Q87" s="125">
        <f t="shared" si="3"/>
        <v>0</v>
      </c>
      <c r="R87" s="125" t="str">
        <f t="shared" si="4"/>
        <v>#DIV/0!</v>
      </c>
      <c r="S87" s="37"/>
      <c r="T87" s="37"/>
      <c r="U87" s="37"/>
      <c r="V87" s="37"/>
      <c r="W87" s="37"/>
      <c r="X87" s="37"/>
    </row>
    <row r="88" ht="135.0" customHeight="1">
      <c r="A88" s="114"/>
      <c r="B88" s="23"/>
      <c r="C88" s="23"/>
      <c r="D88" s="114"/>
      <c r="E88" s="114"/>
      <c r="F88" s="114"/>
      <c r="G88" s="114"/>
      <c r="H88" s="126"/>
      <c r="I88" s="127"/>
      <c r="J88" s="146"/>
      <c r="K88" s="128"/>
      <c r="L88" s="37"/>
      <c r="M88" s="37"/>
      <c r="N88" s="37"/>
      <c r="O88" s="124" t="str">
        <f t="shared" si="1"/>
        <v>#DIV/0!</v>
      </c>
      <c r="P88" s="125">
        <f t="shared" si="2"/>
        <v>0</v>
      </c>
      <c r="Q88" s="125">
        <f t="shared" si="3"/>
        <v>0</v>
      </c>
      <c r="R88" s="125" t="str">
        <f t="shared" si="4"/>
        <v>#DIV/0!</v>
      </c>
      <c r="S88" s="37"/>
      <c r="T88" s="37"/>
      <c r="U88" s="37"/>
      <c r="V88" s="37"/>
      <c r="W88" s="37"/>
      <c r="X88" s="37"/>
    </row>
    <row r="89" ht="135.0" customHeight="1">
      <c r="A89" s="114"/>
      <c r="B89" s="23"/>
      <c r="C89" s="23"/>
      <c r="D89" s="114"/>
      <c r="E89" s="114"/>
      <c r="F89" s="114"/>
      <c r="G89" s="114"/>
      <c r="H89" s="126"/>
      <c r="I89" s="127"/>
      <c r="J89" s="146"/>
      <c r="K89" s="128"/>
      <c r="L89" s="37"/>
      <c r="M89" s="37"/>
      <c r="N89" s="37"/>
      <c r="O89" s="124" t="str">
        <f t="shared" si="1"/>
        <v>#DIV/0!</v>
      </c>
      <c r="P89" s="125">
        <f t="shared" si="2"/>
        <v>0</v>
      </c>
      <c r="Q89" s="125">
        <f t="shared" si="3"/>
        <v>0</v>
      </c>
      <c r="R89" s="125" t="str">
        <f t="shared" si="4"/>
        <v>#DIV/0!</v>
      </c>
      <c r="S89" s="37"/>
      <c r="T89" s="37"/>
      <c r="U89" s="37"/>
      <c r="V89" s="37"/>
      <c r="W89" s="37"/>
      <c r="X89" s="37"/>
    </row>
    <row r="90" ht="135.0" customHeight="1">
      <c r="A90" s="114"/>
      <c r="B90" s="23"/>
      <c r="C90" s="23"/>
      <c r="D90" s="114"/>
      <c r="E90" s="114"/>
      <c r="F90" s="114"/>
      <c r="G90" s="114"/>
      <c r="H90" s="126"/>
      <c r="I90" s="127"/>
      <c r="J90" s="146"/>
      <c r="K90" s="128"/>
      <c r="L90" s="37"/>
      <c r="M90" s="37"/>
      <c r="N90" s="37"/>
      <c r="O90" s="124" t="str">
        <f t="shared" si="1"/>
        <v>#DIV/0!</v>
      </c>
      <c r="P90" s="125">
        <f t="shared" si="2"/>
        <v>0</v>
      </c>
      <c r="Q90" s="125">
        <f t="shared" si="3"/>
        <v>0</v>
      </c>
      <c r="R90" s="125" t="str">
        <f t="shared" si="4"/>
        <v>#DIV/0!</v>
      </c>
      <c r="S90" s="37"/>
      <c r="T90" s="37"/>
      <c r="U90" s="37"/>
      <c r="V90" s="37"/>
      <c r="W90" s="37"/>
      <c r="X90" s="37"/>
    </row>
    <row r="91" ht="135.0" customHeight="1">
      <c r="A91" s="114"/>
      <c r="B91" s="23"/>
      <c r="C91" s="23"/>
      <c r="D91" s="114"/>
      <c r="E91" s="114"/>
      <c r="F91" s="114"/>
      <c r="G91" s="114"/>
      <c r="H91" s="126"/>
      <c r="I91" s="127"/>
      <c r="J91" s="146"/>
      <c r="K91" s="128"/>
      <c r="L91" s="37"/>
      <c r="M91" s="37"/>
      <c r="N91" s="37"/>
      <c r="O91" s="124" t="str">
        <f t="shared" si="1"/>
        <v>#DIV/0!</v>
      </c>
      <c r="P91" s="125">
        <f t="shared" si="2"/>
        <v>0</v>
      </c>
      <c r="Q91" s="125">
        <f t="shared" si="3"/>
        <v>0</v>
      </c>
      <c r="R91" s="125" t="str">
        <f t="shared" si="4"/>
        <v>#DIV/0!</v>
      </c>
      <c r="S91" s="37"/>
      <c r="T91" s="37"/>
      <c r="U91" s="37"/>
      <c r="V91" s="37"/>
      <c r="W91" s="37"/>
      <c r="X91" s="37"/>
    </row>
    <row r="92" ht="135.0" customHeight="1">
      <c r="A92" s="114"/>
      <c r="B92" s="23"/>
      <c r="C92" s="23"/>
      <c r="D92" s="114"/>
      <c r="E92" s="114"/>
      <c r="F92" s="114"/>
      <c r="G92" s="114"/>
      <c r="H92" s="126"/>
      <c r="I92" s="127"/>
      <c r="J92" s="146"/>
      <c r="K92" s="128"/>
      <c r="L92" s="37"/>
      <c r="M92" s="37"/>
      <c r="N92" s="37"/>
      <c r="O92" s="124" t="str">
        <f t="shared" si="1"/>
        <v>#DIV/0!</v>
      </c>
      <c r="P92" s="125">
        <f t="shared" si="2"/>
        <v>0</v>
      </c>
      <c r="Q92" s="125">
        <f t="shared" si="3"/>
        <v>0</v>
      </c>
      <c r="R92" s="125" t="str">
        <f t="shared" si="4"/>
        <v>#DIV/0!</v>
      </c>
      <c r="S92" s="37"/>
      <c r="T92" s="37"/>
      <c r="U92" s="37"/>
      <c r="V92" s="37"/>
      <c r="W92" s="37"/>
      <c r="X92" s="37"/>
    </row>
    <row r="93" ht="135.0" customHeight="1">
      <c r="A93" s="114"/>
      <c r="B93" s="23"/>
      <c r="C93" s="23"/>
      <c r="D93" s="114"/>
      <c r="E93" s="114"/>
      <c r="F93" s="114"/>
      <c r="G93" s="114"/>
      <c r="H93" s="126"/>
      <c r="I93" s="127"/>
      <c r="J93" s="146"/>
      <c r="K93" s="128"/>
      <c r="L93" s="37"/>
      <c r="M93" s="37"/>
      <c r="N93" s="37"/>
      <c r="O93" s="124" t="str">
        <f t="shared" si="1"/>
        <v>#DIV/0!</v>
      </c>
      <c r="P93" s="125">
        <f t="shared" si="2"/>
        <v>0</v>
      </c>
      <c r="Q93" s="125">
        <f t="shared" si="3"/>
        <v>0</v>
      </c>
      <c r="R93" s="125" t="str">
        <f t="shared" si="4"/>
        <v>#DIV/0!</v>
      </c>
      <c r="S93" s="37"/>
      <c r="T93" s="37"/>
      <c r="U93" s="37"/>
      <c r="V93" s="37"/>
      <c r="W93" s="37"/>
      <c r="X93" s="37"/>
    </row>
    <row r="94" ht="135.0" customHeight="1">
      <c r="A94" s="114"/>
      <c r="B94" s="23"/>
      <c r="C94" s="23"/>
      <c r="D94" s="114"/>
      <c r="E94" s="114"/>
      <c r="F94" s="114"/>
      <c r="G94" s="114"/>
      <c r="H94" s="126"/>
      <c r="I94" s="127"/>
      <c r="J94" s="146"/>
      <c r="K94" s="128"/>
      <c r="L94" s="37"/>
      <c r="M94" s="37"/>
      <c r="N94" s="37"/>
      <c r="O94" s="124" t="str">
        <f t="shared" si="1"/>
        <v>#DIV/0!</v>
      </c>
      <c r="P94" s="125">
        <f t="shared" si="2"/>
        <v>0</v>
      </c>
      <c r="Q94" s="125">
        <f t="shared" si="3"/>
        <v>0</v>
      </c>
      <c r="R94" s="125" t="str">
        <f t="shared" si="4"/>
        <v>#DIV/0!</v>
      </c>
      <c r="S94" s="37"/>
      <c r="T94" s="37"/>
      <c r="U94" s="37"/>
      <c r="V94" s="37"/>
      <c r="W94" s="37"/>
      <c r="X94" s="37"/>
    </row>
    <row r="95" ht="135.0" customHeight="1">
      <c r="A95" s="114"/>
      <c r="B95" s="23"/>
      <c r="C95" s="23"/>
      <c r="D95" s="114"/>
      <c r="E95" s="114"/>
      <c r="F95" s="114"/>
      <c r="G95" s="114"/>
      <c r="H95" s="126"/>
      <c r="I95" s="127"/>
      <c r="J95" s="146"/>
      <c r="K95" s="128"/>
      <c r="L95" s="37"/>
      <c r="M95" s="37"/>
      <c r="N95" s="37"/>
      <c r="O95" s="124" t="str">
        <f t="shared" si="1"/>
        <v>#DIV/0!</v>
      </c>
      <c r="P95" s="125">
        <f t="shared" si="2"/>
        <v>0</v>
      </c>
      <c r="Q95" s="125">
        <f t="shared" si="3"/>
        <v>0</v>
      </c>
      <c r="R95" s="125" t="str">
        <f t="shared" si="4"/>
        <v>#DIV/0!</v>
      </c>
      <c r="S95" s="37"/>
      <c r="T95" s="37"/>
      <c r="U95" s="37"/>
      <c r="V95" s="37"/>
      <c r="W95" s="37"/>
      <c r="X95" s="37"/>
    </row>
    <row r="96" ht="135.0" customHeight="1">
      <c r="A96" s="114"/>
      <c r="B96" s="23"/>
      <c r="C96" s="23"/>
      <c r="D96" s="114"/>
      <c r="E96" s="114"/>
      <c r="F96" s="114"/>
      <c r="G96" s="114"/>
      <c r="H96" s="126"/>
      <c r="I96" s="127"/>
      <c r="J96" s="146"/>
      <c r="K96" s="128"/>
      <c r="L96" s="37"/>
      <c r="M96" s="37"/>
      <c r="N96" s="37"/>
      <c r="O96" s="124" t="str">
        <f t="shared" si="1"/>
        <v>#DIV/0!</v>
      </c>
      <c r="P96" s="125">
        <f t="shared" si="2"/>
        <v>0</v>
      </c>
      <c r="Q96" s="125">
        <f t="shared" si="3"/>
        <v>0</v>
      </c>
      <c r="R96" s="125" t="str">
        <f t="shared" si="4"/>
        <v>#DIV/0!</v>
      </c>
      <c r="S96" s="37"/>
      <c r="T96" s="37"/>
      <c r="U96" s="37"/>
      <c r="V96" s="37"/>
      <c r="W96" s="37"/>
      <c r="X96" s="37"/>
    </row>
    <row r="97" ht="135.0" customHeight="1">
      <c r="A97" s="114"/>
      <c r="B97" s="23"/>
      <c r="C97" s="23"/>
      <c r="D97" s="114"/>
      <c r="E97" s="114"/>
      <c r="F97" s="114"/>
      <c r="G97" s="114"/>
      <c r="H97" s="126"/>
      <c r="I97" s="127"/>
      <c r="J97" s="146"/>
      <c r="K97" s="128"/>
      <c r="L97" s="37"/>
      <c r="M97" s="37"/>
      <c r="N97" s="37"/>
      <c r="O97" s="124" t="str">
        <f t="shared" si="1"/>
        <v>#DIV/0!</v>
      </c>
      <c r="P97" s="125">
        <f t="shared" si="2"/>
        <v>0</v>
      </c>
      <c r="Q97" s="125">
        <f t="shared" si="3"/>
        <v>0</v>
      </c>
      <c r="R97" s="125" t="str">
        <f t="shared" si="4"/>
        <v>#DIV/0!</v>
      </c>
      <c r="S97" s="37"/>
      <c r="T97" s="37"/>
      <c r="U97" s="37"/>
      <c r="V97" s="37"/>
      <c r="W97" s="37"/>
      <c r="X97" s="37"/>
    </row>
    <row r="98" ht="135.0" customHeight="1">
      <c r="A98" s="114"/>
      <c r="B98" s="23"/>
      <c r="C98" s="23"/>
      <c r="D98" s="114"/>
      <c r="E98" s="114"/>
      <c r="F98" s="114"/>
      <c r="G98" s="114"/>
      <c r="H98" s="126"/>
      <c r="I98" s="127"/>
      <c r="J98" s="146"/>
      <c r="K98" s="128"/>
      <c r="L98" s="37"/>
      <c r="M98" s="37"/>
      <c r="N98" s="37"/>
      <c r="O98" s="124" t="str">
        <f t="shared" si="1"/>
        <v>#DIV/0!</v>
      </c>
      <c r="P98" s="125">
        <f t="shared" si="2"/>
        <v>0</v>
      </c>
      <c r="Q98" s="125">
        <f t="shared" si="3"/>
        <v>0</v>
      </c>
      <c r="R98" s="125" t="str">
        <f t="shared" si="4"/>
        <v>#DIV/0!</v>
      </c>
      <c r="S98" s="37"/>
      <c r="T98" s="37"/>
      <c r="U98" s="37"/>
      <c r="V98" s="37"/>
      <c r="W98" s="37"/>
      <c r="X98" s="37"/>
    </row>
    <row r="99" ht="135.0" customHeight="1">
      <c r="A99" s="114"/>
      <c r="B99" s="23"/>
      <c r="C99" s="23"/>
      <c r="D99" s="114"/>
      <c r="E99" s="114"/>
      <c r="F99" s="114"/>
      <c r="G99" s="114"/>
      <c r="H99" s="126"/>
      <c r="I99" s="127"/>
      <c r="J99" s="146"/>
      <c r="K99" s="128"/>
      <c r="L99" s="37"/>
      <c r="M99" s="37"/>
      <c r="N99" s="37"/>
      <c r="O99" s="124" t="str">
        <f t="shared" si="1"/>
        <v>#DIV/0!</v>
      </c>
      <c r="P99" s="125">
        <f t="shared" si="2"/>
        <v>0</v>
      </c>
      <c r="Q99" s="125">
        <f t="shared" si="3"/>
        <v>0</v>
      </c>
      <c r="R99" s="125" t="str">
        <f t="shared" si="4"/>
        <v>#DIV/0!</v>
      </c>
      <c r="S99" s="37"/>
      <c r="T99" s="37"/>
      <c r="U99" s="37"/>
      <c r="V99" s="37"/>
      <c r="W99" s="37"/>
      <c r="X99" s="37"/>
    </row>
    <row r="100" ht="135.0" customHeight="1">
      <c r="A100" s="114"/>
      <c r="B100" s="23"/>
      <c r="C100" s="23"/>
      <c r="D100" s="114"/>
      <c r="E100" s="114"/>
      <c r="F100" s="114"/>
      <c r="G100" s="114"/>
      <c r="H100" s="126"/>
      <c r="I100" s="127"/>
      <c r="J100" s="146"/>
      <c r="K100" s="128"/>
      <c r="L100" s="37"/>
      <c r="M100" s="37"/>
      <c r="N100" s="37"/>
      <c r="O100" s="124" t="str">
        <f t="shared" si="1"/>
        <v>#DIV/0!</v>
      </c>
      <c r="P100" s="125">
        <f t="shared" si="2"/>
        <v>0</v>
      </c>
      <c r="Q100" s="125">
        <f t="shared" si="3"/>
        <v>0</v>
      </c>
      <c r="R100" s="125" t="str">
        <f t="shared" si="4"/>
        <v>#DIV/0!</v>
      </c>
      <c r="S100" s="37"/>
      <c r="T100" s="37"/>
      <c r="U100" s="37"/>
      <c r="V100" s="37"/>
      <c r="W100" s="37"/>
      <c r="X100" s="37"/>
    </row>
    <row r="101" ht="135.0" customHeight="1">
      <c r="A101" s="114"/>
      <c r="B101" s="23"/>
      <c r="C101" s="23"/>
      <c r="D101" s="114"/>
      <c r="E101" s="114"/>
      <c r="F101" s="114"/>
      <c r="G101" s="114"/>
      <c r="H101" s="126"/>
      <c r="I101" s="127"/>
      <c r="J101" s="146"/>
      <c r="K101" s="128"/>
      <c r="L101" s="37"/>
      <c r="M101" s="37"/>
      <c r="N101" s="37"/>
      <c r="O101" s="124" t="str">
        <f t="shared" si="1"/>
        <v>#DIV/0!</v>
      </c>
      <c r="P101" s="125">
        <f t="shared" si="2"/>
        <v>0</v>
      </c>
      <c r="Q101" s="125">
        <f t="shared" si="3"/>
        <v>0</v>
      </c>
      <c r="R101" s="125" t="str">
        <f t="shared" si="4"/>
        <v>#DIV/0!</v>
      </c>
      <c r="S101" s="37"/>
      <c r="T101" s="37"/>
      <c r="U101" s="37"/>
      <c r="V101" s="37"/>
      <c r="W101" s="37"/>
      <c r="X101" s="37"/>
    </row>
    <row r="102" ht="135.0" customHeight="1">
      <c r="A102" s="148"/>
      <c r="B102" s="51"/>
      <c r="C102" s="51"/>
      <c r="D102" s="148"/>
      <c r="E102" s="148"/>
      <c r="F102" s="148"/>
      <c r="G102" s="148"/>
      <c r="H102" s="126"/>
      <c r="I102" s="127"/>
      <c r="J102" s="146"/>
      <c r="K102" s="128"/>
      <c r="L102" s="37"/>
      <c r="M102" s="37"/>
      <c r="N102" s="37"/>
      <c r="O102" s="124" t="str">
        <f t="shared" si="1"/>
        <v>#DIV/0!</v>
      </c>
      <c r="P102" s="125">
        <f t="shared" si="2"/>
        <v>0</v>
      </c>
      <c r="Q102" s="125">
        <f t="shared" si="3"/>
        <v>0</v>
      </c>
      <c r="R102" s="125" t="str">
        <f t="shared" si="4"/>
        <v>#DIV/0!</v>
      </c>
      <c r="S102" s="37"/>
      <c r="T102" s="37"/>
      <c r="U102" s="37"/>
      <c r="V102" s="37"/>
      <c r="W102" s="37"/>
      <c r="X102" s="37"/>
    </row>
    <row r="103" ht="135.0" customHeight="1">
      <c r="A103" s="148"/>
      <c r="B103" s="51"/>
      <c r="C103" s="51"/>
      <c r="D103" s="148"/>
      <c r="E103" s="148"/>
      <c r="F103" s="148"/>
      <c r="G103" s="148"/>
      <c r="H103" s="126"/>
      <c r="I103" s="127"/>
      <c r="J103" s="146"/>
      <c r="K103" s="128"/>
      <c r="L103" s="37"/>
      <c r="M103" s="37"/>
      <c r="N103" s="37"/>
      <c r="O103" s="124" t="str">
        <f t="shared" si="1"/>
        <v>#DIV/0!</v>
      </c>
      <c r="P103" s="125">
        <f t="shared" si="2"/>
        <v>0</v>
      </c>
      <c r="Q103" s="125">
        <f t="shared" si="3"/>
        <v>0</v>
      </c>
      <c r="R103" s="125" t="str">
        <f t="shared" si="4"/>
        <v>#DIV/0!</v>
      </c>
      <c r="S103" s="37"/>
      <c r="T103" s="37"/>
      <c r="U103" s="37"/>
      <c r="V103" s="37"/>
      <c r="W103" s="37"/>
      <c r="X103" s="37"/>
    </row>
    <row r="104" ht="135.0" customHeight="1">
      <c r="A104" s="148"/>
      <c r="B104" s="51"/>
      <c r="C104" s="51"/>
      <c r="D104" s="148"/>
      <c r="E104" s="148"/>
      <c r="F104" s="148"/>
      <c r="G104" s="148"/>
      <c r="H104" s="126"/>
      <c r="I104" s="124"/>
      <c r="J104" s="146"/>
      <c r="K104" s="160"/>
      <c r="L104" s="37"/>
      <c r="M104" s="37"/>
      <c r="N104" s="37"/>
      <c r="O104" s="124" t="str">
        <f t="shared" si="1"/>
        <v>#DIV/0!</v>
      </c>
      <c r="P104" s="125">
        <f t="shared" si="2"/>
        <v>0</v>
      </c>
      <c r="Q104" s="125">
        <f t="shared" si="3"/>
        <v>0</v>
      </c>
      <c r="R104" s="125" t="str">
        <f t="shared" si="4"/>
        <v>#DIV/0!</v>
      </c>
      <c r="S104" s="37"/>
      <c r="T104" s="37"/>
      <c r="U104" s="37"/>
      <c r="V104" s="37"/>
      <c r="W104" s="37"/>
      <c r="X104" s="37"/>
    </row>
    <row r="105" ht="135.0" customHeight="1">
      <c r="A105" s="148"/>
      <c r="B105" s="51"/>
      <c r="C105" s="51"/>
      <c r="D105" s="148"/>
      <c r="E105" s="148"/>
      <c r="F105" s="148"/>
      <c r="G105" s="148"/>
      <c r="H105" s="124"/>
      <c r="I105" s="124"/>
      <c r="J105" s="146"/>
      <c r="K105" s="160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</row>
    <row r="106" ht="135.0" customHeight="1">
      <c r="A106" s="148"/>
      <c r="B106" s="51"/>
      <c r="C106" s="51"/>
      <c r="D106" s="148"/>
      <c r="E106" s="148"/>
      <c r="F106" s="148"/>
      <c r="G106" s="148"/>
      <c r="H106" s="124"/>
      <c r="I106" s="124"/>
      <c r="J106" s="124"/>
      <c r="K106" s="148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</row>
    <row r="107" ht="135.0" customHeight="1">
      <c r="A107" s="148"/>
      <c r="B107" s="51"/>
      <c r="C107" s="51"/>
      <c r="D107" s="148"/>
      <c r="E107" s="148"/>
      <c r="F107" s="148"/>
      <c r="G107" s="148"/>
      <c r="H107" s="124"/>
      <c r="I107" s="124"/>
      <c r="J107" s="124"/>
      <c r="K107" s="148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 ht="135.0" customHeight="1">
      <c r="A108" s="148"/>
      <c r="B108" s="51"/>
      <c r="C108" s="51"/>
      <c r="D108" s="148"/>
      <c r="E108" s="148"/>
      <c r="F108" s="148"/>
      <c r="G108" s="148"/>
      <c r="H108" s="148"/>
      <c r="I108" s="148"/>
      <c r="J108" s="148"/>
      <c r="K108" s="148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</row>
    <row r="109" ht="135.0" customHeight="1">
      <c r="A109" s="148"/>
      <c r="B109" s="51"/>
      <c r="C109" s="51"/>
      <c r="D109" s="148"/>
      <c r="E109" s="148"/>
      <c r="F109" s="148"/>
      <c r="G109" s="148"/>
      <c r="H109" s="148"/>
      <c r="I109" s="148"/>
      <c r="J109" s="148"/>
      <c r="K109" s="148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 ht="135.0" customHeight="1">
      <c r="A110" s="148"/>
      <c r="B110" s="51"/>
      <c r="C110" s="51"/>
      <c r="D110" s="148"/>
      <c r="E110" s="148"/>
      <c r="F110" s="148"/>
      <c r="G110" s="148"/>
      <c r="H110" s="148"/>
      <c r="I110" s="148"/>
      <c r="J110" s="148"/>
      <c r="K110" s="148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</row>
    <row r="111" ht="135.0" customHeight="1">
      <c r="A111" s="148"/>
      <c r="B111" s="51"/>
      <c r="C111" s="51"/>
      <c r="D111" s="148"/>
      <c r="E111" s="148"/>
      <c r="F111" s="148"/>
      <c r="G111" s="148"/>
      <c r="H111" s="148"/>
      <c r="I111" s="148"/>
      <c r="J111" s="148"/>
      <c r="K111" s="148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</row>
    <row r="112" ht="135.0" customHeight="1">
      <c r="A112" s="148"/>
      <c r="B112" s="51"/>
      <c r="C112" s="51"/>
      <c r="D112" s="148"/>
      <c r="E112" s="148"/>
      <c r="F112" s="148"/>
      <c r="G112" s="148"/>
      <c r="H112" s="148"/>
      <c r="I112" s="148"/>
      <c r="J112" s="148"/>
      <c r="K112" s="148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</row>
    <row r="113" ht="135.0" customHeight="1">
      <c r="A113" s="148"/>
      <c r="B113" s="51"/>
      <c r="C113" s="51"/>
      <c r="D113" s="148"/>
      <c r="E113" s="148"/>
      <c r="F113" s="148"/>
      <c r="G113" s="148"/>
      <c r="H113" s="148"/>
      <c r="I113" s="148"/>
      <c r="J113" s="148"/>
      <c r="K113" s="148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</row>
    <row r="114" ht="135.0" customHeight="1">
      <c r="A114" s="148"/>
      <c r="B114" s="51"/>
      <c r="C114" s="51"/>
      <c r="D114" s="148"/>
      <c r="E114" s="148"/>
      <c r="F114" s="148"/>
      <c r="G114" s="148"/>
      <c r="H114" s="148"/>
      <c r="I114" s="148"/>
      <c r="J114" s="148"/>
      <c r="K114" s="148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</row>
    <row r="115" ht="135.0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  <row r="116" ht="135.0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</row>
    <row r="117" ht="135.0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</row>
    <row r="118" ht="135.0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</row>
    <row r="119" ht="135.0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</row>
    <row r="120" ht="135.0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</row>
    <row r="121" ht="135.0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</row>
    <row r="122" ht="135.0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</row>
    <row r="123" ht="135.0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</row>
    <row r="124" ht="135.0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</row>
    <row r="125" ht="135.0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</row>
    <row r="126" ht="135.0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</row>
    <row r="127" ht="135.0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</row>
    <row r="128" ht="135.0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</row>
    <row r="129" ht="135.0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</row>
    <row r="130" ht="135.0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</row>
    <row r="131" ht="135.0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</row>
    <row r="132" ht="135.0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</row>
    <row r="133" ht="135.0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</row>
    <row r="134" ht="135.0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</row>
    <row r="135" ht="135.0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</row>
    <row r="136" ht="135.0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</row>
    <row r="137" ht="135.0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</row>
    <row r="138" ht="135.0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</row>
    <row r="139" ht="135.0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</row>
    <row r="140" ht="135.0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</row>
    <row r="141" ht="135.0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</row>
    <row r="142" ht="135.0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</row>
    <row r="143" ht="135.0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</row>
    <row r="144" ht="135.0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</row>
    <row r="145" ht="135.0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</row>
    <row r="146" ht="135.0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</row>
    <row r="147" ht="135.0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</row>
    <row r="148" ht="135.0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</row>
    <row r="149" ht="135.0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</row>
    <row r="150" ht="135.0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</row>
    <row r="151" ht="135.0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</row>
    <row r="152" ht="135.0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</row>
    <row r="153" ht="135.0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</row>
    <row r="154" ht="135.0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</row>
    <row r="155" ht="135.0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</row>
    <row r="156" ht="135.0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</row>
    <row r="157" ht="135.0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 ht="135.0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</row>
    <row r="159" ht="135.0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 ht="135.0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</row>
    <row r="161" ht="135.0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 ht="135.0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</row>
    <row r="163" ht="135.0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 ht="135.0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</row>
    <row r="165" ht="135.0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 ht="135.0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</row>
    <row r="167" ht="135.0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 ht="135.0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</row>
    <row r="169" ht="135.0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 ht="135.0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</row>
    <row r="171" ht="135.0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 ht="135.0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</row>
    <row r="173" ht="135.0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 ht="135.0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</row>
    <row r="175" ht="135.0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 ht="135.0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</row>
    <row r="177" ht="135.0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 ht="135.0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</row>
    <row r="179" ht="135.0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 ht="135.0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</row>
    <row r="181" ht="135.0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 ht="135.0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</row>
    <row r="183" ht="135.0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 ht="135.0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 ht="135.0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 ht="135.0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</row>
    <row r="187" ht="135.0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 ht="135.0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</row>
    <row r="189" ht="135.0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 ht="135.0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</row>
    <row r="191" ht="135.0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ht="135.0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</row>
    <row r="193" ht="135.0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 ht="135.0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</row>
    <row r="195" ht="135.0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 ht="135.0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</row>
    <row r="197" ht="135.0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 ht="135.0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</row>
    <row r="199" ht="135.0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 ht="135.0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</row>
    <row r="201" ht="135.0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 ht="135.0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</row>
    <row r="203" ht="135.0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 ht="135.0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</row>
    <row r="205" ht="135.0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 ht="135.0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</row>
    <row r="207" ht="135.0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 ht="135.0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</row>
    <row r="209" ht="135.0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 ht="135.0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</row>
    <row r="211" ht="135.0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 ht="135.0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</row>
    <row r="213" ht="135.0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 ht="135.0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 ht="135.0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ht="135.0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</row>
    <row r="217" ht="135.0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 ht="135.0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</row>
    <row r="219" ht="135.0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 ht="135.0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 ht="135.0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</row>
    <row r="222" ht="135.0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</row>
    <row r="223" ht="135.0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 ht="135.0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</row>
    <row r="225" ht="135.0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</row>
    <row r="226" ht="135.0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</row>
    <row r="227" ht="135.0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</row>
    <row r="228" ht="135.0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</row>
    <row r="229" ht="135.0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</row>
    <row r="230" ht="135.0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</row>
    <row r="231" ht="135.0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</row>
    <row r="232" ht="135.0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</row>
    <row r="233" ht="135.0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</row>
    <row r="234" ht="135.0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</row>
    <row r="235" ht="135.0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</row>
    <row r="236" ht="135.0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</row>
    <row r="237" ht="135.0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</row>
    <row r="238" ht="135.0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</row>
    <row r="239" ht="135.0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</row>
    <row r="240" ht="135.0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</row>
    <row r="241" ht="135.0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</row>
    <row r="242" ht="135.0" customHeight="1"/>
    <row r="243" ht="135.0" customHeight="1"/>
    <row r="244" ht="135.0" customHeight="1"/>
    <row r="245" ht="135.0" customHeight="1"/>
    <row r="246" ht="135.0" customHeight="1"/>
    <row r="247" ht="135.0" customHeight="1"/>
    <row r="248" ht="135.0" customHeight="1"/>
    <row r="249" ht="135.0" customHeight="1"/>
    <row r="250" ht="135.0" customHeight="1"/>
    <row r="251" ht="135.0" customHeight="1"/>
    <row r="252" ht="135.0" customHeight="1"/>
    <row r="253" ht="135.0" customHeight="1"/>
    <row r="254" ht="135.0" customHeight="1"/>
    <row r="255" ht="135.0" customHeight="1"/>
    <row r="256" ht="135.0" customHeight="1"/>
    <row r="257" ht="135.0" customHeight="1"/>
    <row r="258" ht="135.0" customHeight="1"/>
    <row r="259" ht="135.0" customHeight="1"/>
    <row r="260" ht="135.0" customHeight="1"/>
    <row r="261" ht="135.0" customHeight="1"/>
    <row r="262" ht="135.0" customHeight="1"/>
    <row r="263" ht="135.0" customHeight="1"/>
    <row r="264" ht="135.0" customHeight="1"/>
    <row r="265" ht="135.0" customHeight="1"/>
    <row r="266" ht="135.0" customHeight="1"/>
    <row r="267" ht="135.0" customHeight="1"/>
    <row r="268" ht="135.0" customHeight="1"/>
    <row r="269" ht="135.0" customHeight="1"/>
    <row r="270" ht="135.0" customHeight="1"/>
    <row r="271" ht="135.0" customHeight="1"/>
    <row r="272" ht="135.0" customHeight="1"/>
    <row r="273" ht="135.0" customHeight="1"/>
    <row r="274" ht="135.0" customHeight="1"/>
    <row r="275" ht="135.0" customHeight="1"/>
    <row r="276" ht="135.0" customHeight="1"/>
    <row r="277" ht="135.0" customHeight="1"/>
    <row r="278" ht="135.0" customHeight="1"/>
    <row r="279" ht="135.0" customHeight="1"/>
    <row r="280" ht="135.0" customHeight="1"/>
    <row r="281" ht="135.0" customHeight="1"/>
    <row r="282" ht="135.0" customHeight="1"/>
    <row r="283" ht="135.0" customHeight="1"/>
    <row r="284" ht="135.0" customHeight="1"/>
    <row r="285" ht="135.0" customHeight="1"/>
    <row r="286" ht="135.0" customHeight="1"/>
    <row r="287" ht="135.0" customHeight="1"/>
    <row r="288" ht="135.0" customHeight="1"/>
    <row r="289" ht="135.0" customHeight="1"/>
    <row r="290" ht="135.0" customHeight="1"/>
    <row r="291" ht="135.0" customHeight="1"/>
    <row r="292" ht="135.0" customHeight="1"/>
    <row r="293" ht="135.0" customHeight="1"/>
    <row r="294" ht="135.0" customHeight="1"/>
    <row r="295" ht="135.0" customHeight="1"/>
    <row r="296" ht="135.0" customHeight="1"/>
    <row r="297" ht="135.0" customHeight="1"/>
    <row r="298" ht="135.0" customHeight="1"/>
    <row r="299" ht="135.0" customHeight="1"/>
    <row r="300" ht="135.0" customHeight="1"/>
    <row r="301" ht="135.0" customHeight="1"/>
    <row r="302" ht="135.0" customHeight="1"/>
    <row r="303" ht="135.0" customHeight="1"/>
    <row r="304" ht="135.0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5.75" customHeight="1">
      <c r="A1" s="217" t="s">
        <v>1111</v>
      </c>
      <c r="B1" s="217" t="s">
        <v>137</v>
      </c>
      <c r="C1" s="217" t="s">
        <v>143</v>
      </c>
      <c r="D1" s="217" t="s">
        <v>141</v>
      </c>
      <c r="E1" s="217" t="s">
        <v>1112</v>
      </c>
      <c r="F1" s="217" t="s">
        <v>1113</v>
      </c>
    </row>
    <row r="2" ht="15.75" customHeight="1">
      <c r="A2" s="218" t="s">
        <v>1114</v>
      </c>
      <c r="B2" s="218">
        <v>4.0</v>
      </c>
      <c r="C2" s="218">
        <v>1.0</v>
      </c>
      <c r="D2" s="218">
        <v>0.0</v>
      </c>
      <c r="E2" s="218">
        <v>5.0</v>
      </c>
      <c r="F2" s="219">
        <v>45950.0</v>
      </c>
    </row>
    <row r="3" ht="15.75" customHeight="1">
      <c r="A3" s="218" t="s">
        <v>1115</v>
      </c>
      <c r="B3" s="218">
        <v>5.0</v>
      </c>
      <c r="C3" s="218">
        <v>0.0</v>
      </c>
      <c r="D3" s="218">
        <v>0.0</v>
      </c>
      <c r="E3" s="218">
        <v>5.0</v>
      </c>
      <c r="F3" s="219">
        <v>45957.0</v>
      </c>
    </row>
    <row r="4" ht="15.75" customHeight="1">
      <c r="A4" s="218" t="s">
        <v>1116</v>
      </c>
      <c r="B4" s="218">
        <v>1.0</v>
      </c>
      <c r="C4" s="218">
        <v>3.0</v>
      </c>
      <c r="D4" s="218">
        <v>0.0</v>
      </c>
      <c r="E4" s="218">
        <v>4.0</v>
      </c>
      <c r="F4" s="219">
        <v>45964.0</v>
      </c>
    </row>
    <row r="5" ht="15.75" customHeight="1">
      <c r="A5" s="218" t="s">
        <v>1117</v>
      </c>
      <c r="B5" s="218">
        <v>4.0</v>
      </c>
      <c r="C5" s="218">
        <v>0.0</v>
      </c>
      <c r="D5" s="218">
        <v>0.0</v>
      </c>
      <c r="E5" s="218">
        <v>4.0</v>
      </c>
      <c r="F5" s="219">
        <v>45978.0</v>
      </c>
    </row>
    <row r="6" ht="15.75" customHeight="1">
      <c r="A6" s="218" t="s">
        <v>1118</v>
      </c>
      <c r="B6" s="218">
        <v>3.0</v>
      </c>
      <c r="C6" s="218">
        <v>0.0</v>
      </c>
      <c r="D6" s="218">
        <v>0.0</v>
      </c>
      <c r="E6" s="218">
        <v>3.0</v>
      </c>
      <c r="F6" s="219">
        <v>45985.0</v>
      </c>
    </row>
    <row r="7" ht="15.75" customHeight="1">
      <c r="A7" s="218" t="s">
        <v>1119</v>
      </c>
      <c r="B7" s="218">
        <v>3.0</v>
      </c>
      <c r="C7" s="218">
        <v>0.0</v>
      </c>
      <c r="D7" s="218">
        <v>0.0</v>
      </c>
      <c r="E7" s="218">
        <v>3.0</v>
      </c>
      <c r="F7" s="219">
        <v>46006.0</v>
      </c>
    </row>
    <row r="8" ht="15.75" customHeight="1">
      <c r="A8" s="220" t="s">
        <v>1120</v>
      </c>
      <c r="B8" s="220">
        <v>1.0</v>
      </c>
      <c r="C8" s="220">
        <v>0.0</v>
      </c>
      <c r="D8" s="220">
        <v>0.0</v>
      </c>
      <c r="E8" s="220">
        <v>1.0</v>
      </c>
      <c r="F8" s="219">
        <v>46013.0</v>
      </c>
    </row>
    <row r="9" ht="15.75" customHeight="1">
      <c r="A9" s="220" t="s">
        <v>1121</v>
      </c>
      <c r="B9" s="220">
        <v>1.0</v>
      </c>
      <c r="C9" s="220">
        <v>0.0</v>
      </c>
      <c r="D9" s="220">
        <v>0.0</v>
      </c>
      <c r="E9" s="220">
        <v>1.0</v>
      </c>
      <c r="F9" s="219">
        <v>46027.0</v>
      </c>
    </row>
    <row r="10" ht="15.75" customHeight="1">
      <c r="A10" s="220" t="s">
        <v>1122</v>
      </c>
      <c r="B10" s="220">
        <v>2.0</v>
      </c>
      <c r="C10" s="220">
        <v>0.0</v>
      </c>
      <c r="D10" s="220">
        <v>0.0</v>
      </c>
      <c r="E10" s="220">
        <v>2.0</v>
      </c>
      <c r="F10" s="219">
        <v>46034.0</v>
      </c>
    </row>
    <row r="11" ht="15.75" customHeight="1">
      <c r="A11" s="220" t="s">
        <v>1123</v>
      </c>
      <c r="B11" s="220">
        <v>0.0</v>
      </c>
      <c r="C11" s="220">
        <v>0.0</v>
      </c>
      <c r="D11" s="220">
        <v>0.0</v>
      </c>
      <c r="E11" s="220">
        <v>0.0</v>
      </c>
      <c r="F11" s="219">
        <v>46041.0</v>
      </c>
    </row>
    <row r="12" ht="15.75" customHeight="1">
      <c r="A12" s="220" t="s">
        <v>1124</v>
      </c>
      <c r="B12" s="220">
        <v>1.0</v>
      </c>
      <c r="C12" s="220">
        <v>0.0</v>
      </c>
      <c r="D12" s="220">
        <v>0.0</v>
      </c>
      <c r="E12" s="220">
        <v>1.0</v>
      </c>
      <c r="F12" s="219">
        <v>46048.0</v>
      </c>
    </row>
    <row r="13" ht="15.75" customHeight="1">
      <c r="A13" s="220" t="s">
        <v>1125</v>
      </c>
      <c r="B13" s="220">
        <v>3.0</v>
      </c>
      <c r="C13" s="220">
        <v>0.0</v>
      </c>
      <c r="D13" s="220">
        <v>0.0</v>
      </c>
      <c r="E13" s="220">
        <v>3.0</v>
      </c>
      <c r="F13" s="219">
        <v>46055.0</v>
      </c>
    </row>
    <row r="14" ht="15.75" customHeight="1">
      <c r="A14" s="220" t="s">
        <v>1126</v>
      </c>
      <c r="B14" s="220">
        <v>0.0</v>
      </c>
      <c r="C14" s="220">
        <v>0.0</v>
      </c>
      <c r="D14" s="220">
        <v>0.0</v>
      </c>
      <c r="E14" s="220">
        <v>0.0</v>
      </c>
      <c r="F14" s="219">
        <v>46062.0</v>
      </c>
    </row>
    <row r="15" ht="15.75" customHeight="1">
      <c r="A15" s="220" t="s">
        <v>1127</v>
      </c>
      <c r="B15" s="220">
        <v>5.0</v>
      </c>
      <c r="C15" s="220">
        <v>0.0</v>
      </c>
      <c r="D15" s="220">
        <v>0.0</v>
      </c>
      <c r="E15" s="220">
        <v>5.0</v>
      </c>
      <c r="F15" s="219">
        <v>46069.0</v>
      </c>
    </row>
    <row r="16" ht="15.75" customHeight="1">
      <c r="A16" s="220" t="s">
        <v>1128</v>
      </c>
      <c r="B16" s="220">
        <v>4.0</v>
      </c>
      <c r="C16" s="220">
        <v>0.0</v>
      </c>
      <c r="D16" s="220">
        <v>0.0</v>
      </c>
      <c r="E16" s="220">
        <v>4.0</v>
      </c>
      <c r="F16" s="219">
        <v>46076.0</v>
      </c>
    </row>
    <row r="17" ht="15.75" customHeight="1">
      <c r="A17" s="220" t="s">
        <v>1129</v>
      </c>
      <c r="B17" s="220">
        <v>0.0</v>
      </c>
      <c r="C17" s="220">
        <v>0.0</v>
      </c>
      <c r="D17" s="220">
        <v>0.0</v>
      </c>
      <c r="E17" s="220">
        <v>0.0</v>
      </c>
      <c r="F17" s="219">
        <v>46083.0</v>
      </c>
    </row>
    <row r="18" ht="15.75" customHeight="1">
      <c r="A18" s="220" t="s">
        <v>1130</v>
      </c>
      <c r="B18" s="220">
        <v>0.0</v>
      </c>
      <c r="C18" s="220">
        <v>0.0</v>
      </c>
      <c r="D18" s="220">
        <v>0.0</v>
      </c>
      <c r="E18" s="220">
        <v>0.0</v>
      </c>
      <c r="F18" s="219">
        <v>46090.0</v>
      </c>
    </row>
    <row r="19" ht="15.75" customHeight="1">
      <c r="A19" s="220" t="s">
        <v>1131</v>
      </c>
      <c r="B19" s="220">
        <v>0.0</v>
      </c>
      <c r="C19" s="220">
        <v>0.0</v>
      </c>
      <c r="D19" s="220">
        <v>0.0</v>
      </c>
      <c r="E19" s="220">
        <v>0.0</v>
      </c>
      <c r="F19" s="219">
        <v>46097.0</v>
      </c>
    </row>
    <row r="20" ht="15.75" customHeight="1">
      <c r="A20" s="220" t="s">
        <v>1132</v>
      </c>
      <c r="B20" s="220">
        <v>0.0</v>
      </c>
      <c r="C20" s="220">
        <v>0.0</v>
      </c>
      <c r="D20" s="220">
        <v>0.0</v>
      </c>
      <c r="E20" s="220">
        <v>0.0</v>
      </c>
      <c r="F20" s="219">
        <v>46104.0</v>
      </c>
    </row>
    <row r="21" ht="15.75" customHeight="1">
      <c r="A21" s="220" t="s">
        <v>1133</v>
      </c>
      <c r="B21" s="220">
        <v>0.0</v>
      </c>
      <c r="C21" s="220">
        <v>0.0</v>
      </c>
      <c r="D21" s="220">
        <v>0.0</v>
      </c>
      <c r="E21" s="220">
        <v>0.0</v>
      </c>
      <c r="F21" s="219">
        <v>46111.0</v>
      </c>
    </row>
    <row r="22" ht="15.75" customHeight="1">
      <c r="A22" s="220" t="s">
        <v>1134</v>
      </c>
      <c r="B22" s="220">
        <v>0.0</v>
      </c>
      <c r="C22" s="220">
        <v>0.0</v>
      </c>
      <c r="D22" s="220">
        <v>0.0</v>
      </c>
      <c r="E22" s="220">
        <v>0.0</v>
      </c>
      <c r="F22" s="219">
        <v>46118.0</v>
      </c>
    </row>
    <row r="23" ht="15.75" customHeight="1">
      <c r="A23" s="220" t="s">
        <v>1135</v>
      </c>
      <c r="B23" s="220">
        <v>0.0</v>
      </c>
      <c r="C23" s="220">
        <v>0.0</v>
      </c>
      <c r="D23" s="220">
        <v>0.0</v>
      </c>
      <c r="E23" s="220">
        <v>0.0</v>
      </c>
      <c r="F23" s="219">
        <v>46125.0</v>
      </c>
    </row>
    <row r="24" ht="15.75" customHeight="1">
      <c r="A24" s="220" t="s">
        <v>1136</v>
      </c>
      <c r="B24" s="220">
        <v>0.0</v>
      </c>
      <c r="C24" s="220">
        <v>0.0</v>
      </c>
      <c r="D24" s="220">
        <v>0.0</v>
      </c>
      <c r="E24" s="220">
        <v>0.0</v>
      </c>
      <c r="F24" s="219">
        <v>46132.0</v>
      </c>
    </row>
    <row r="25" ht="15.75" customHeight="1">
      <c r="A25" s="220" t="s">
        <v>1137</v>
      </c>
      <c r="B25" s="220">
        <v>0.0</v>
      </c>
      <c r="C25" s="220">
        <v>0.0</v>
      </c>
      <c r="D25" s="220">
        <v>0.0</v>
      </c>
      <c r="E25" s="220">
        <v>0.0</v>
      </c>
      <c r="F25" s="219">
        <v>46139.0</v>
      </c>
    </row>
    <row r="26" ht="15.75" customHeight="1">
      <c r="A26" s="220" t="s">
        <v>1138</v>
      </c>
      <c r="B26" s="220">
        <v>0.0</v>
      </c>
      <c r="C26" s="220">
        <v>0.0</v>
      </c>
      <c r="D26" s="220">
        <v>0.0</v>
      </c>
      <c r="E26" s="220">
        <v>0.0</v>
      </c>
      <c r="F26" s="219">
        <v>46146.0</v>
      </c>
    </row>
    <row r="27" ht="15.75" customHeight="1">
      <c r="A27" s="220" t="s">
        <v>1139</v>
      </c>
      <c r="B27" s="220">
        <v>0.0</v>
      </c>
      <c r="C27" s="220">
        <v>0.0</v>
      </c>
      <c r="D27" s="220">
        <v>0.0</v>
      </c>
      <c r="E27" s="220">
        <v>0.0</v>
      </c>
      <c r="F27" s="219">
        <v>46153.0</v>
      </c>
    </row>
    <row r="28" ht="15.75" customHeight="1">
      <c r="A28" s="220" t="s">
        <v>1140</v>
      </c>
      <c r="B28" s="220">
        <v>0.0</v>
      </c>
      <c r="C28" s="220">
        <v>0.0</v>
      </c>
      <c r="D28" s="220">
        <v>0.0</v>
      </c>
      <c r="E28" s="220">
        <v>0.0</v>
      </c>
      <c r="F28" s="219">
        <v>46160.0</v>
      </c>
    </row>
    <row r="29" ht="15.75" customHeight="1">
      <c r="A29" s="220" t="s">
        <v>1141</v>
      </c>
      <c r="B29" s="220">
        <v>0.0</v>
      </c>
      <c r="C29" s="220">
        <v>0.0</v>
      </c>
      <c r="D29" s="220">
        <v>0.0</v>
      </c>
      <c r="E29" s="220">
        <v>0.0</v>
      </c>
      <c r="F29" s="219">
        <v>46167.0</v>
      </c>
    </row>
    <row r="30" ht="15.75" customHeight="1">
      <c r="A30" s="220" t="s">
        <v>1142</v>
      </c>
      <c r="B30" s="220">
        <v>0.0</v>
      </c>
      <c r="C30" s="220">
        <v>0.0</v>
      </c>
      <c r="D30" s="220">
        <v>0.0</v>
      </c>
      <c r="E30" s="220">
        <v>0.0</v>
      </c>
      <c r="F30" s="219">
        <v>46174.0</v>
      </c>
    </row>
    <row r="31" ht="15.75" customHeight="1">
      <c r="A31" s="220" t="s">
        <v>1143</v>
      </c>
      <c r="B31" s="220">
        <v>0.0</v>
      </c>
      <c r="C31" s="220">
        <v>0.0</v>
      </c>
      <c r="D31" s="220">
        <v>0.0</v>
      </c>
      <c r="E31" s="220">
        <v>0.0</v>
      </c>
      <c r="F31" s="219">
        <v>46181.0</v>
      </c>
    </row>
    <row r="32" ht="15.75" customHeight="1">
      <c r="A32" s="220" t="s">
        <v>1144</v>
      </c>
      <c r="B32" s="220">
        <v>0.0</v>
      </c>
      <c r="C32" s="220">
        <v>0.0</v>
      </c>
      <c r="D32" s="220">
        <v>0.0</v>
      </c>
      <c r="E32" s="220">
        <v>0.0</v>
      </c>
      <c r="F32" s="219">
        <v>46188.0</v>
      </c>
    </row>
    <row r="33" ht="15.75" customHeight="1">
      <c r="A33" s="220" t="s">
        <v>1145</v>
      </c>
      <c r="B33" s="220">
        <v>0.0</v>
      </c>
      <c r="C33" s="220">
        <v>0.0</v>
      </c>
      <c r="D33" s="220">
        <v>0.0</v>
      </c>
      <c r="E33" s="220">
        <v>0.0</v>
      </c>
      <c r="F33" s="219">
        <v>46195.0</v>
      </c>
    </row>
    <row r="34" ht="15.75" customHeight="1">
      <c r="A34" s="220" t="s">
        <v>1146</v>
      </c>
      <c r="B34" s="220">
        <v>0.0</v>
      </c>
      <c r="C34" s="220">
        <v>0.0</v>
      </c>
      <c r="D34" s="220">
        <v>0.0</v>
      </c>
      <c r="E34" s="220">
        <v>0.0</v>
      </c>
      <c r="F34" s="219">
        <v>46202.0</v>
      </c>
    </row>
    <row r="35" ht="15.75" customHeight="1">
      <c r="A35" s="220" t="s">
        <v>1147</v>
      </c>
      <c r="B35" s="220">
        <v>0.0</v>
      </c>
      <c r="C35" s="220">
        <v>0.0</v>
      </c>
      <c r="D35" s="220">
        <v>0.0</v>
      </c>
      <c r="E35" s="220">
        <v>0.0</v>
      </c>
      <c r="F35" s="219">
        <v>46209.0</v>
      </c>
    </row>
    <row r="36" ht="15.75" customHeight="1">
      <c r="A36" s="220" t="s">
        <v>1148</v>
      </c>
      <c r="B36" s="220">
        <v>0.0</v>
      </c>
      <c r="C36" s="220">
        <v>0.0</v>
      </c>
      <c r="D36" s="220">
        <v>0.0</v>
      </c>
      <c r="E36" s="220">
        <v>0.0</v>
      </c>
      <c r="F36" s="219">
        <v>46216.0</v>
      </c>
    </row>
    <row r="37" ht="15.75" customHeight="1">
      <c r="A37" s="220" t="s">
        <v>1149</v>
      </c>
      <c r="B37" s="220">
        <v>0.0</v>
      </c>
      <c r="C37" s="220">
        <v>0.0</v>
      </c>
      <c r="D37" s="220">
        <v>0.0</v>
      </c>
      <c r="E37" s="220">
        <v>0.0</v>
      </c>
      <c r="F37" s="219">
        <v>46223.0</v>
      </c>
    </row>
    <row r="38" ht="15.75" customHeight="1">
      <c r="A38" s="220" t="s">
        <v>1150</v>
      </c>
      <c r="B38" s="220">
        <v>0.0</v>
      </c>
      <c r="C38" s="220">
        <v>0.0</v>
      </c>
      <c r="D38" s="220">
        <v>0.0</v>
      </c>
      <c r="E38" s="220">
        <v>0.0</v>
      </c>
      <c r="F38" s="219">
        <v>46230.0</v>
      </c>
    </row>
    <row r="39" ht="15.75" customHeight="1">
      <c r="A39" s="220" t="s">
        <v>1151</v>
      </c>
      <c r="B39" s="220">
        <v>0.0</v>
      </c>
      <c r="C39" s="220">
        <v>0.0</v>
      </c>
      <c r="D39" s="220">
        <v>0.0</v>
      </c>
      <c r="E39" s="220">
        <v>0.0</v>
      </c>
      <c r="F39" s="219">
        <v>46237.0</v>
      </c>
    </row>
    <row r="40" ht="15.75" customHeight="1">
      <c r="A40" s="220" t="s">
        <v>1152</v>
      </c>
      <c r="B40" s="220">
        <v>0.0</v>
      </c>
      <c r="C40" s="220">
        <v>0.0</v>
      </c>
      <c r="D40" s="220">
        <v>0.0</v>
      </c>
      <c r="E40" s="220">
        <v>0.0</v>
      </c>
      <c r="F40" s="219">
        <v>46244.0</v>
      </c>
    </row>
    <row r="41" ht="15.75" customHeight="1">
      <c r="A41" s="220" t="s">
        <v>1153</v>
      </c>
      <c r="B41" s="220">
        <v>0.0</v>
      </c>
      <c r="C41" s="220">
        <v>0.0</v>
      </c>
      <c r="D41" s="220">
        <v>0.0</v>
      </c>
      <c r="E41" s="220">
        <v>0.0</v>
      </c>
      <c r="F41" s="219">
        <v>46251.0</v>
      </c>
    </row>
    <row r="42" ht="15.75" customHeight="1">
      <c r="A42" s="220" t="s">
        <v>1154</v>
      </c>
      <c r="B42" s="220">
        <v>0.0</v>
      </c>
      <c r="C42" s="220">
        <v>0.0</v>
      </c>
      <c r="D42" s="220">
        <v>0.0</v>
      </c>
      <c r="E42" s="220">
        <v>0.0</v>
      </c>
      <c r="F42" s="219">
        <v>46258.0</v>
      </c>
    </row>
    <row r="43" ht="15.75" customHeight="1">
      <c r="A43" s="220" t="s">
        <v>1155</v>
      </c>
      <c r="B43" s="220">
        <v>0.0</v>
      </c>
      <c r="C43" s="220">
        <v>0.0</v>
      </c>
      <c r="D43" s="220">
        <v>0.0</v>
      </c>
      <c r="E43" s="220">
        <v>0.0</v>
      </c>
      <c r="F43" s="219">
        <v>46265.0</v>
      </c>
    </row>
    <row r="44" ht="15.75" customHeight="1">
      <c r="A44" s="220" t="s">
        <v>1156</v>
      </c>
      <c r="B44" s="220">
        <v>0.0</v>
      </c>
      <c r="C44" s="220">
        <v>0.0</v>
      </c>
      <c r="D44" s="220">
        <v>0.0</v>
      </c>
      <c r="E44" s="220">
        <v>0.0</v>
      </c>
      <c r="F44" s="219">
        <v>46272.0</v>
      </c>
    </row>
    <row r="45" ht="15.75" customHeight="1">
      <c r="A45" s="220" t="s">
        <v>1157</v>
      </c>
      <c r="B45" s="220">
        <v>0.0</v>
      </c>
      <c r="C45" s="220">
        <v>0.0</v>
      </c>
      <c r="D45" s="220">
        <v>0.0</v>
      </c>
      <c r="E45" s="220">
        <v>0.0</v>
      </c>
      <c r="F45" s="219">
        <v>46279.0</v>
      </c>
    </row>
    <row r="46" ht="15.75" customHeight="1">
      <c r="A46" s="220" t="s">
        <v>1158</v>
      </c>
      <c r="B46" s="220">
        <v>0.0</v>
      </c>
      <c r="C46" s="220">
        <v>0.0</v>
      </c>
      <c r="D46" s="220">
        <v>0.0</v>
      </c>
      <c r="E46" s="220">
        <v>0.0</v>
      </c>
      <c r="F46" s="219">
        <v>46286.0</v>
      </c>
    </row>
    <row r="47" ht="15.75" customHeight="1">
      <c r="A47" s="220" t="s">
        <v>1159</v>
      </c>
      <c r="B47" s="220">
        <v>0.0</v>
      </c>
      <c r="C47" s="220">
        <v>0.0</v>
      </c>
      <c r="D47" s="220">
        <v>0.0</v>
      </c>
      <c r="E47" s="220">
        <v>0.0</v>
      </c>
      <c r="F47" s="219">
        <v>46293.0</v>
      </c>
    </row>
    <row r="48" ht="15.75" customHeight="1">
      <c r="A48" s="220" t="s">
        <v>1160</v>
      </c>
      <c r="B48" s="220">
        <v>0.0</v>
      </c>
      <c r="C48" s="220">
        <v>0.0</v>
      </c>
      <c r="D48" s="220">
        <v>0.0</v>
      </c>
      <c r="E48" s="220">
        <v>0.0</v>
      </c>
      <c r="F48" s="219">
        <v>46300.0</v>
      </c>
    </row>
    <row r="49" ht="15.75" customHeight="1">
      <c r="A49" s="220" t="s">
        <v>1161</v>
      </c>
      <c r="B49" s="220">
        <v>0.0</v>
      </c>
      <c r="C49" s="220">
        <v>0.0</v>
      </c>
      <c r="D49" s="220">
        <v>0.0</v>
      </c>
      <c r="E49" s="220">
        <v>0.0</v>
      </c>
      <c r="F49" s="219">
        <v>46307.0</v>
      </c>
    </row>
    <row r="50" ht="15.75" customHeight="1">
      <c r="A50" s="220" t="s">
        <v>1162</v>
      </c>
      <c r="B50" s="220">
        <v>0.0</v>
      </c>
      <c r="C50" s="220">
        <v>0.0</v>
      </c>
      <c r="D50" s="220">
        <v>0.0</v>
      </c>
      <c r="E50" s="220">
        <v>0.0</v>
      </c>
      <c r="F50" s="219">
        <v>46314.0</v>
      </c>
    </row>
    <row r="51" ht="15.75" customHeight="1">
      <c r="A51" s="220" t="s">
        <v>1163</v>
      </c>
      <c r="B51" s="220">
        <v>0.0</v>
      </c>
      <c r="C51" s="220">
        <v>0.0</v>
      </c>
      <c r="D51" s="220">
        <v>0.0</v>
      </c>
      <c r="E51" s="220">
        <v>0.0</v>
      </c>
      <c r="F51" s="219">
        <v>46321.0</v>
      </c>
    </row>
    <row r="52" ht="15.75" customHeight="1">
      <c r="A52" s="220" t="s">
        <v>1164</v>
      </c>
      <c r="B52" s="220">
        <v>0.0</v>
      </c>
      <c r="C52" s="220">
        <v>0.0</v>
      </c>
      <c r="D52" s="220">
        <v>0.0</v>
      </c>
      <c r="E52" s="220">
        <v>0.0</v>
      </c>
      <c r="F52" s="219">
        <v>46328.0</v>
      </c>
    </row>
    <row r="53" ht="15.75" customHeight="1">
      <c r="A53" s="220" t="s">
        <v>1165</v>
      </c>
      <c r="B53" s="220">
        <v>0.0</v>
      </c>
      <c r="C53" s="220">
        <v>0.0</v>
      </c>
      <c r="D53" s="220">
        <v>0.0</v>
      </c>
      <c r="E53" s="220">
        <v>0.0</v>
      </c>
      <c r="F53" s="219">
        <v>46335.0</v>
      </c>
    </row>
    <row r="54" ht="15.75" customHeight="1">
      <c r="A54" s="220" t="s">
        <v>1166</v>
      </c>
      <c r="B54" s="220">
        <v>0.0</v>
      </c>
      <c r="C54" s="220">
        <v>0.0</v>
      </c>
      <c r="D54" s="220">
        <v>0.0</v>
      </c>
      <c r="E54" s="220">
        <v>0.0</v>
      </c>
      <c r="F54" s="219">
        <v>46342.0</v>
      </c>
    </row>
    <row r="55" ht="15.75" customHeight="1">
      <c r="A55" s="220" t="s">
        <v>1167</v>
      </c>
      <c r="B55" s="220">
        <v>0.0</v>
      </c>
      <c r="C55" s="220">
        <v>0.0</v>
      </c>
      <c r="D55" s="220">
        <v>0.0</v>
      </c>
      <c r="E55" s="220">
        <v>0.0</v>
      </c>
      <c r="F55" s="219">
        <v>46349.0</v>
      </c>
    </row>
    <row r="56" ht="15.75" customHeight="1">
      <c r="A56" s="220" t="s">
        <v>1168</v>
      </c>
      <c r="B56" s="220">
        <v>0.0</v>
      </c>
      <c r="C56" s="220">
        <v>0.0</v>
      </c>
      <c r="D56" s="220">
        <v>0.0</v>
      </c>
      <c r="E56" s="220">
        <v>0.0</v>
      </c>
      <c r="F56" s="219">
        <v>46356.0</v>
      </c>
    </row>
    <row r="57" ht="15.75" customHeight="1">
      <c r="A57" s="220" t="s">
        <v>1169</v>
      </c>
      <c r="B57" s="220">
        <v>0.0</v>
      </c>
      <c r="C57" s="220">
        <v>0.0</v>
      </c>
      <c r="D57" s="220">
        <v>0.0</v>
      </c>
      <c r="E57" s="220">
        <v>0.0</v>
      </c>
      <c r="F57" s="219">
        <v>46363.0</v>
      </c>
    </row>
    <row r="58" ht="15.75" customHeight="1">
      <c r="A58" s="220" t="s">
        <v>1170</v>
      </c>
      <c r="B58" s="220">
        <v>0.0</v>
      </c>
      <c r="C58" s="220">
        <v>0.0</v>
      </c>
      <c r="D58" s="220">
        <v>0.0</v>
      </c>
      <c r="E58" s="220">
        <v>0.0</v>
      </c>
      <c r="F58" s="219">
        <v>46370.0</v>
      </c>
    </row>
    <row r="59" ht="15.75" customHeight="1">
      <c r="A59" s="220" t="s">
        <v>1171</v>
      </c>
      <c r="B59" s="220">
        <v>0.0</v>
      </c>
      <c r="C59" s="220">
        <v>0.0</v>
      </c>
      <c r="D59" s="220">
        <v>0.0</v>
      </c>
      <c r="E59" s="220">
        <v>0.0</v>
      </c>
      <c r="F59" s="219">
        <v>46377.0</v>
      </c>
    </row>
    <row r="60" ht="15.75" customHeight="1">
      <c r="A60" s="220" t="s">
        <v>1172</v>
      </c>
      <c r="B60" s="220">
        <v>0.0</v>
      </c>
      <c r="C60" s="220">
        <v>0.0</v>
      </c>
      <c r="D60" s="220">
        <v>0.0</v>
      </c>
      <c r="E60" s="220">
        <v>0.0</v>
      </c>
      <c r="F60" s="219">
        <v>46384.0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